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b1a04007f80a09c/Desktop/"/>
    </mc:Choice>
  </mc:AlternateContent>
  <xr:revisionPtr revIDLastSave="75" documentId="8_{C1556AD1-98AC-4954-AF45-CB8377998665}" xr6:coauthVersionLast="47" xr6:coauthVersionMax="47" xr10:uidLastSave="{D00724C5-6690-4D7F-99DD-8F3FBD214139}"/>
  <bookViews>
    <workbookView xWindow="-24120" yWindow="-120" windowWidth="24240" windowHeight="13020" xr2:uid="{00000000-000D-0000-FFFF-FFFF00000000}"/>
  </bookViews>
  <sheets>
    <sheet name="SP 500 Index" sheetId="5" r:id="rId1"/>
  </sheets>
  <definedNames>
    <definedName name="_xlnm._FilterDatabase" localSheetId="0" hidden="1">'SP 500 Index'!$A$1:$O$488</definedName>
    <definedName name="solver_adj" localSheetId="0" hidden="1">'SP 500 Index'!$R$497</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1" localSheetId="0" hidden="1">'SP 500 Index'!$R$496</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pre" localSheetId="0" hidden="1">0.000001</definedName>
    <definedName name="solver_rbv" localSheetId="0" hidden="1">2</definedName>
    <definedName name="solver_rel1" localSheetId="0" hidden="1">2</definedName>
    <definedName name="solver_rhs1" localSheetId="0" hidden="1">'SP 500 Index'!$R$496</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5289</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88" i="5" l="1" a="1"/>
  <c r="S488" i="5" s="1"/>
  <c r="S4" i="5" a="1"/>
  <c r="S4" i="5" s="1"/>
  <c r="S5" i="5" a="1"/>
  <c r="S5" i="5" s="1"/>
  <c r="S6" i="5" a="1"/>
  <c r="S6" i="5" s="1"/>
  <c r="S7" i="5" a="1"/>
  <c r="S7" i="5" s="1"/>
  <c r="S8" i="5" a="1"/>
  <c r="S8" i="5" s="1"/>
  <c r="S9" i="5" a="1"/>
  <c r="S9" i="5"/>
  <c r="S10" i="5" a="1"/>
  <c r="S10" i="5"/>
  <c r="S11" i="5" a="1"/>
  <c r="S11" i="5"/>
  <c r="S12" i="5" a="1"/>
  <c r="S12" i="5" s="1"/>
  <c r="S13" i="5" a="1"/>
  <c r="S13" i="5" s="1"/>
  <c r="S14" i="5" a="1"/>
  <c r="S14" i="5" s="1"/>
  <c r="S15" i="5" a="1"/>
  <c r="S15" i="5" s="1"/>
  <c r="S16" i="5" a="1"/>
  <c r="S16" i="5" s="1"/>
  <c r="S17" i="5" a="1"/>
  <c r="S17" i="5" s="1"/>
  <c r="S18" i="5" a="1"/>
  <c r="S18" i="5" s="1"/>
  <c r="S19" i="5" a="1"/>
  <c r="S19" i="5" s="1"/>
  <c r="S20" i="5" a="1"/>
  <c r="S20" i="5" s="1"/>
  <c r="S21" i="5" a="1"/>
  <c r="S21" i="5" s="1"/>
  <c r="S22" i="5" a="1"/>
  <c r="S22" i="5" s="1"/>
  <c r="S23" i="5" a="1"/>
  <c r="S23" i="5"/>
  <c r="S24" i="5" a="1"/>
  <c r="S24" i="5" s="1"/>
  <c r="S25" i="5" a="1"/>
  <c r="S25" i="5" s="1"/>
  <c r="S26" i="5" a="1"/>
  <c r="S26" i="5" s="1"/>
  <c r="S27" i="5" a="1"/>
  <c r="S27" i="5" s="1"/>
  <c r="S28" i="5" a="1"/>
  <c r="S28" i="5" s="1"/>
  <c r="S29" i="5" a="1"/>
  <c r="S29" i="5" s="1"/>
  <c r="S30" i="5" a="1"/>
  <c r="S30" i="5" s="1"/>
  <c r="S31" i="5" a="1"/>
  <c r="S31" i="5"/>
  <c r="S32" i="5" a="1"/>
  <c r="S32" i="5" s="1"/>
  <c r="S33" i="5" a="1"/>
  <c r="S33" i="5" s="1"/>
  <c r="S34" i="5" a="1"/>
  <c r="S34" i="5" s="1"/>
  <c r="S35" i="5" a="1"/>
  <c r="S35" i="5" s="1"/>
  <c r="S36" i="5" a="1"/>
  <c r="S36" i="5" s="1"/>
  <c r="S37" i="5" a="1"/>
  <c r="S37" i="5" s="1"/>
  <c r="S38" i="5" a="1"/>
  <c r="S38" i="5" s="1"/>
  <c r="S39" i="5" a="1"/>
  <c r="S39" i="5"/>
  <c r="S40" i="5" a="1"/>
  <c r="S40" i="5"/>
  <c r="S41" i="5" a="1"/>
  <c r="S41" i="5" s="1"/>
  <c r="S42" i="5" a="1"/>
  <c r="S42" i="5" s="1"/>
  <c r="S43" i="5" a="1"/>
  <c r="S43" i="5" s="1"/>
  <c r="S44" i="5" a="1"/>
  <c r="S44" i="5" s="1"/>
  <c r="S45" i="5" a="1"/>
  <c r="S45" i="5" s="1"/>
  <c r="S46" i="5" a="1"/>
  <c r="S46" i="5" s="1"/>
  <c r="S47" i="5" a="1"/>
  <c r="S47" i="5" s="1"/>
  <c r="S48" i="5" a="1"/>
  <c r="S48" i="5"/>
  <c r="S49" i="5" a="1"/>
  <c r="S49" i="5"/>
  <c r="S50" i="5" a="1"/>
  <c r="S50" i="5" s="1"/>
  <c r="S51" i="5" a="1"/>
  <c r="S51" i="5"/>
  <c r="S52" i="5" a="1"/>
  <c r="S52" i="5" s="1"/>
  <c r="S53" i="5" a="1"/>
  <c r="S53" i="5" s="1"/>
  <c r="S54" i="5" a="1"/>
  <c r="S54" i="5" s="1"/>
  <c r="S55" i="5" a="1"/>
  <c r="S55" i="5" s="1"/>
  <c r="S56" i="5" a="1"/>
  <c r="S56" i="5" s="1"/>
  <c r="S57" i="5" a="1"/>
  <c r="S57" i="5" s="1"/>
  <c r="S58" i="5" a="1"/>
  <c r="S58" i="5"/>
  <c r="S59" i="5" a="1"/>
  <c r="S59" i="5"/>
  <c r="S60" i="5" a="1"/>
  <c r="S60" i="5" s="1"/>
  <c r="S61" i="5" a="1"/>
  <c r="S61" i="5" s="1"/>
  <c r="S62" i="5" a="1"/>
  <c r="S62" i="5" s="1"/>
  <c r="S63" i="5" a="1"/>
  <c r="S63" i="5" s="1"/>
  <c r="S64" i="5" a="1"/>
  <c r="S64" i="5" s="1"/>
  <c r="S65" i="5" a="1"/>
  <c r="S65" i="5" s="1"/>
  <c r="S66" i="5" a="1"/>
  <c r="S66" i="5" s="1"/>
  <c r="S67" i="5" a="1"/>
  <c r="S67" i="5" s="1"/>
  <c r="S68" i="5" a="1"/>
  <c r="S68" i="5" s="1"/>
  <c r="S69" i="5" a="1"/>
  <c r="S69" i="5" s="1"/>
  <c r="S70" i="5" a="1"/>
  <c r="S70" i="5" s="1"/>
  <c r="S71" i="5" a="1"/>
  <c r="S71" i="5" s="1"/>
  <c r="S72" i="5" a="1"/>
  <c r="S72" i="5"/>
  <c r="S73" i="5" a="1"/>
  <c r="S73" i="5" s="1"/>
  <c r="S74" i="5" a="1"/>
  <c r="S74" i="5" s="1"/>
  <c r="S75" i="5" a="1"/>
  <c r="S75" i="5" s="1"/>
  <c r="S76" i="5" a="1"/>
  <c r="S76" i="5" s="1"/>
  <c r="S77" i="5" a="1"/>
  <c r="S77" i="5" s="1"/>
  <c r="S78" i="5" a="1"/>
  <c r="S78" i="5" s="1"/>
  <c r="S79" i="5" a="1"/>
  <c r="S79" i="5"/>
  <c r="S80" i="5" a="1"/>
  <c r="S80" i="5"/>
  <c r="S81" i="5" a="1"/>
  <c r="S81" i="5" s="1"/>
  <c r="S82" i="5" a="1"/>
  <c r="S82" i="5" s="1"/>
  <c r="S83" i="5" a="1"/>
  <c r="S83" i="5" s="1"/>
  <c r="S84" i="5" a="1"/>
  <c r="S84" i="5" s="1"/>
  <c r="S85" i="5" a="1"/>
  <c r="S85" i="5" s="1"/>
  <c r="S86" i="5" a="1"/>
  <c r="S86" i="5" s="1"/>
  <c r="S87" i="5" a="1"/>
  <c r="S87" i="5" s="1"/>
  <c r="S88" i="5" a="1"/>
  <c r="S88" i="5" s="1"/>
  <c r="S89" i="5" a="1"/>
  <c r="S89" i="5" s="1"/>
  <c r="S90" i="5" a="1"/>
  <c r="S90" i="5" s="1"/>
  <c r="S91" i="5" a="1"/>
  <c r="S91" i="5"/>
  <c r="S92" i="5" a="1"/>
  <c r="S92" i="5" s="1"/>
  <c r="S93" i="5" a="1"/>
  <c r="S93" i="5" s="1"/>
  <c r="S94" i="5" a="1"/>
  <c r="S94" i="5" s="1"/>
  <c r="S95" i="5" a="1"/>
  <c r="S95" i="5" s="1"/>
  <c r="S96" i="5" a="1"/>
  <c r="S96" i="5" s="1"/>
  <c r="S97" i="5" a="1"/>
  <c r="S97" i="5"/>
  <c r="S98" i="5" a="1"/>
  <c r="S98" i="5"/>
  <c r="S99" i="5" a="1"/>
  <c r="S99" i="5" s="1"/>
  <c r="S100" i="5" a="1"/>
  <c r="S100" i="5" s="1"/>
  <c r="S101" i="5" a="1"/>
  <c r="S101" i="5" s="1"/>
  <c r="S102" i="5" a="1"/>
  <c r="S102" i="5" s="1"/>
  <c r="S103" i="5" a="1"/>
  <c r="S103" i="5" s="1"/>
  <c r="S104" i="5" a="1"/>
  <c r="S104" i="5" s="1"/>
  <c r="S105" i="5" a="1"/>
  <c r="S105" i="5" s="1"/>
  <c r="S106" i="5" a="1"/>
  <c r="S106" i="5"/>
  <c r="S107" i="5" a="1"/>
  <c r="S107" i="5"/>
  <c r="S108" i="5" a="1"/>
  <c r="S108" i="5" s="1"/>
  <c r="S109" i="5" a="1"/>
  <c r="S109" i="5" s="1"/>
  <c r="S110" i="5" a="1"/>
  <c r="S110" i="5" s="1"/>
  <c r="S111" i="5" a="1"/>
  <c r="S111" i="5" s="1"/>
  <c r="S112" i="5" a="1"/>
  <c r="S112" i="5" s="1"/>
  <c r="S113" i="5" a="1"/>
  <c r="S113" i="5" s="1"/>
  <c r="S114" i="5" a="1"/>
  <c r="S114" i="5" s="1"/>
  <c r="S115" i="5" a="1"/>
  <c r="S115" i="5" s="1"/>
  <c r="S116" i="5" a="1"/>
  <c r="S116" i="5" s="1"/>
  <c r="S117" i="5" a="1"/>
  <c r="S117" i="5" s="1"/>
  <c r="S118" i="5" a="1"/>
  <c r="S118" i="5" s="1"/>
  <c r="S119" i="5" a="1"/>
  <c r="S119" i="5"/>
  <c r="S120" i="5" a="1"/>
  <c r="S120" i="5"/>
  <c r="S121" i="5" a="1"/>
  <c r="S121" i="5" s="1"/>
  <c r="S122" i="5" a="1"/>
  <c r="S122" i="5" s="1"/>
  <c r="S123" i="5" a="1"/>
  <c r="S123" i="5" s="1"/>
  <c r="S124" i="5" a="1"/>
  <c r="S124" i="5" s="1"/>
  <c r="S125" i="5" a="1"/>
  <c r="S125" i="5" s="1"/>
  <c r="S126" i="5" a="1"/>
  <c r="S126" i="5" s="1"/>
  <c r="S127" i="5" a="1"/>
  <c r="S127" i="5" s="1"/>
  <c r="S128" i="5" a="1"/>
  <c r="S128" i="5"/>
  <c r="S129" i="5" a="1"/>
  <c r="S129" i="5"/>
  <c r="S130" i="5" a="1"/>
  <c r="S130" i="5"/>
  <c r="S131" i="5" a="1"/>
  <c r="S131" i="5" s="1"/>
  <c r="S132" i="5" a="1"/>
  <c r="S132" i="5" s="1"/>
  <c r="S133" i="5" a="1"/>
  <c r="S133" i="5" s="1"/>
  <c r="S134" i="5" a="1"/>
  <c r="S134" i="5" s="1"/>
  <c r="S135" i="5" a="1"/>
  <c r="S135" i="5" s="1"/>
  <c r="S136" i="5" a="1"/>
  <c r="S136" i="5" s="1"/>
  <c r="S137" i="5" a="1"/>
  <c r="S137" i="5"/>
  <c r="S138" i="5" a="1"/>
  <c r="S138" i="5"/>
  <c r="S139" i="5" a="1"/>
  <c r="S139" i="5" s="1"/>
  <c r="S140" i="5" a="1"/>
  <c r="S140" i="5" s="1"/>
  <c r="S141" i="5" a="1"/>
  <c r="S141" i="5" s="1"/>
  <c r="S142" i="5" a="1"/>
  <c r="S142" i="5" s="1"/>
  <c r="S143" i="5" a="1"/>
  <c r="S143" i="5" s="1"/>
  <c r="S144" i="5" a="1"/>
  <c r="S144" i="5" s="1"/>
  <c r="S145" i="5" a="1"/>
  <c r="S145" i="5" s="1"/>
  <c r="S146" i="5" a="1"/>
  <c r="S146" i="5"/>
  <c r="S147" i="5" a="1"/>
  <c r="S147" i="5" s="1"/>
  <c r="S148" i="5" a="1"/>
  <c r="S148" i="5" s="1"/>
  <c r="S149" i="5" a="1"/>
  <c r="S149" i="5" s="1"/>
  <c r="S150" i="5" a="1"/>
  <c r="S150" i="5" s="1"/>
  <c r="S151" i="5" a="1"/>
  <c r="S151" i="5"/>
  <c r="S152" i="5" a="1"/>
  <c r="S152" i="5" s="1"/>
  <c r="S153" i="5" a="1"/>
  <c r="S153" i="5" s="1"/>
  <c r="S154" i="5" a="1"/>
  <c r="S154" i="5" s="1"/>
  <c r="S155" i="5" a="1"/>
  <c r="S155" i="5"/>
  <c r="S156" i="5" a="1"/>
  <c r="S156" i="5" s="1"/>
  <c r="S157" i="5" a="1"/>
  <c r="S157" i="5" s="1"/>
  <c r="S158" i="5" a="1"/>
  <c r="S158" i="5" s="1"/>
  <c r="S159" i="5" a="1"/>
  <c r="S159" i="5" s="1"/>
  <c r="S160" i="5" a="1"/>
  <c r="S160" i="5" s="1"/>
  <c r="S161" i="5" a="1"/>
  <c r="S161" i="5" s="1"/>
  <c r="S162" i="5" a="1"/>
  <c r="S162" i="5" s="1"/>
  <c r="S163" i="5" a="1"/>
  <c r="S163" i="5" s="1"/>
  <c r="S164" i="5" a="1"/>
  <c r="S164" i="5" s="1"/>
  <c r="S165" i="5" a="1"/>
  <c r="S165" i="5" s="1"/>
  <c r="S166" i="5" a="1"/>
  <c r="S166" i="5" s="1"/>
  <c r="S167" i="5" a="1"/>
  <c r="S167" i="5"/>
  <c r="S168" i="5" a="1"/>
  <c r="S168" i="5"/>
  <c r="S169" i="5" a="1"/>
  <c r="S169" i="5" s="1"/>
  <c r="S170" i="5" a="1"/>
  <c r="S170" i="5" s="1"/>
  <c r="S171" i="5" a="1"/>
  <c r="S171" i="5" s="1"/>
  <c r="S172" i="5" a="1"/>
  <c r="S172" i="5" s="1"/>
  <c r="S173" i="5" a="1"/>
  <c r="S173" i="5" s="1"/>
  <c r="S174" i="5" a="1"/>
  <c r="S174" i="5" s="1"/>
  <c r="S175" i="5" a="1"/>
  <c r="S175" i="5" s="1"/>
  <c r="S176" i="5" a="1"/>
  <c r="S176" i="5" s="1"/>
  <c r="S177" i="5" a="1"/>
  <c r="S177" i="5"/>
  <c r="S178" i="5" a="1"/>
  <c r="S178" i="5"/>
  <c r="S179" i="5" a="1"/>
  <c r="S179" i="5"/>
  <c r="S180" i="5" a="1"/>
  <c r="S180" i="5" s="1"/>
  <c r="S181" i="5" a="1"/>
  <c r="S181" i="5" s="1"/>
  <c r="S182" i="5" a="1"/>
  <c r="S182" i="5" s="1"/>
  <c r="S183" i="5" a="1"/>
  <c r="S183" i="5" s="1"/>
  <c r="S184" i="5" a="1"/>
  <c r="S184" i="5" s="1"/>
  <c r="S185" i="5" a="1"/>
  <c r="S185" i="5" s="1"/>
  <c r="S186" i="5" a="1"/>
  <c r="S186" i="5" s="1"/>
  <c r="S187" i="5" a="1"/>
  <c r="S187" i="5"/>
  <c r="S188" i="5" a="1"/>
  <c r="S188" i="5" s="1"/>
  <c r="S189" i="5" a="1"/>
  <c r="S189" i="5" s="1"/>
  <c r="S190" i="5" a="1"/>
  <c r="S190" i="5" s="1"/>
  <c r="S191" i="5" a="1"/>
  <c r="S191" i="5" s="1"/>
  <c r="S192" i="5" a="1"/>
  <c r="S192" i="5" s="1"/>
  <c r="S193" i="5" a="1"/>
  <c r="S193" i="5" s="1"/>
  <c r="S194" i="5" a="1"/>
  <c r="S194" i="5" s="1"/>
  <c r="S195" i="5" a="1"/>
  <c r="S195" i="5" s="1"/>
  <c r="S196" i="5" a="1"/>
  <c r="S196" i="5" s="1"/>
  <c r="S197" i="5" a="1"/>
  <c r="S197" i="5" s="1"/>
  <c r="S198" i="5" a="1"/>
  <c r="S198" i="5" s="1"/>
  <c r="S199" i="5" a="1"/>
  <c r="S199" i="5"/>
  <c r="S200" i="5" a="1"/>
  <c r="S200" i="5"/>
  <c r="S201" i="5" a="1"/>
  <c r="S201" i="5" s="1"/>
  <c r="S202" i="5" a="1"/>
  <c r="S202" i="5" s="1"/>
  <c r="S203" i="5" a="1"/>
  <c r="S203" i="5" s="1"/>
  <c r="S204" i="5" a="1"/>
  <c r="S204" i="5" s="1"/>
  <c r="S205" i="5" a="1"/>
  <c r="S205" i="5" s="1"/>
  <c r="S206" i="5" a="1"/>
  <c r="S206" i="5" s="1"/>
  <c r="S207" i="5" a="1"/>
  <c r="S207" i="5" s="1"/>
  <c r="S208" i="5" a="1"/>
  <c r="S208" i="5" s="1"/>
  <c r="S209" i="5" a="1"/>
  <c r="S209" i="5" s="1"/>
  <c r="S210" i="5" a="1"/>
  <c r="S210" i="5" s="1"/>
  <c r="S211" i="5" a="1"/>
  <c r="S211" i="5" s="1"/>
  <c r="S212" i="5" a="1"/>
  <c r="S212" i="5" s="1"/>
  <c r="S213" i="5" a="1"/>
  <c r="S213" i="5" s="1"/>
  <c r="S214" i="5" a="1"/>
  <c r="S214" i="5" s="1"/>
  <c r="S215" i="5" a="1"/>
  <c r="S215" i="5"/>
  <c r="S216" i="5" a="1"/>
  <c r="S216" i="5" s="1"/>
  <c r="S217" i="5" a="1"/>
  <c r="S217" i="5"/>
  <c r="S218" i="5" a="1"/>
  <c r="S218" i="5" s="1"/>
  <c r="S219" i="5" a="1"/>
  <c r="S219" i="5"/>
  <c r="S220" i="5" a="1"/>
  <c r="S220" i="5" s="1"/>
  <c r="S221" i="5" a="1"/>
  <c r="S221" i="5" s="1"/>
  <c r="S222" i="5" a="1"/>
  <c r="S222" i="5" s="1"/>
  <c r="S223" i="5" a="1"/>
  <c r="S223" i="5" s="1"/>
  <c r="S224" i="5" a="1"/>
  <c r="S224" i="5" s="1"/>
  <c r="S225" i="5" a="1"/>
  <c r="S225" i="5"/>
  <c r="S226" i="5" a="1"/>
  <c r="S226" i="5"/>
  <c r="S227" i="5" a="1"/>
  <c r="S227" i="5" s="1"/>
  <c r="S228" i="5" a="1"/>
  <c r="S228" i="5" s="1"/>
  <c r="S229" i="5" a="1"/>
  <c r="S229" i="5" s="1"/>
  <c r="S230" i="5" a="1"/>
  <c r="S230" i="5" s="1"/>
  <c r="S231" i="5" a="1"/>
  <c r="S231" i="5" s="1"/>
  <c r="S232" i="5" a="1"/>
  <c r="S232" i="5" s="1"/>
  <c r="S233" i="5" a="1"/>
  <c r="S233" i="5" s="1"/>
  <c r="S234" i="5" a="1"/>
  <c r="S234" i="5"/>
  <c r="S235" i="5" a="1"/>
  <c r="S235" i="5"/>
  <c r="S236" i="5" a="1"/>
  <c r="S236" i="5" s="1"/>
  <c r="S237" i="5" a="1"/>
  <c r="S237" i="5" s="1"/>
  <c r="S238" i="5" a="1"/>
  <c r="S238" i="5" s="1"/>
  <c r="S239" i="5" a="1"/>
  <c r="S239" i="5"/>
  <c r="S240" i="5" a="1"/>
  <c r="S240" i="5" s="1"/>
  <c r="S241" i="5" a="1"/>
  <c r="S241" i="5" s="1"/>
  <c r="S242" i="5" a="1"/>
  <c r="S242" i="5" s="1"/>
  <c r="S243" i="5" a="1"/>
  <c r="S243" i="5" s="1"/>
  <c r="S244" i="5" a="1"/>
  <c r="S244" i="5" s="1"/>
  <c r="S245" i="5" a="1"/>
  <c r="S245" i="5" s="1"/>
  <c r="S246" i="5" a="1"/>
  <c r="S246" i="5" s="1"/>
  <c r="S247" i="5" a="1"/>
  <c r="S247" i="5"/>
  <c r="S248" i="5" a="1"/>
  <c r="S248" i="5"/>
  <c r="S249" i="5" a="1"/>
  <c r="S249" i="5"/>
  <c r="S250" i="5" a="1"/>
  <c r="S250" i="5" s="1"/>
  <c r="S251" i="5" a="1"/>
  <c r="S251" i="5" s="1"/>
  <c r="S252" i="5" a="1"/>
  <c r="S252" i="5" s="1"/>
  <c r="S253" i="5" a="1"/>
  <c r="S253" i="5" s="1"/>
  <c r="S254" i="5" a="1"/>
  <c r="S254" i="5" s="1"/>
  <c r="S255" i="5" a="1"/>
  <c r="S255" i="5" s="1"/>
  <c r="S256" i="5" a="1"/>
  <c r="S256" i="5"/>
  <c r="S257" i="5" a="1"/>
  <c r="S257" i="5"/>
  <c r="S258" i="5" a="1"/>
  <c r="S258" i="5" s="1"/>
  <c r="S259" i="5" a="1"/>
  <c r="S259" i="5" s="1"/>
  <c r="S260" i="5" a="1"/>
  <c r="S260" i="5" s="1"/>
  <c r="S261" i="5" a="1"/>
  <c r="S261" i="5" s="1"/>
  <c r="S262" i="5" a="1"/>
  <c r="S262" i="5" s="1"/>
  <c r="S263" i="5" a="1"/>
  <c r="S263" i="5" s="1"/>
  <c r="S264" i="5" a="1"/>
  <c r="S264" i="5" s="1"/>
  <c r="S265" i="5" a="1"/>
  <c r="S265" i="5" s="1"/>
  <c r="S266" i="5" a="1"/>
  <c r="S266" i="5" s="1"/>
  <c r="S267" i="5" a="1"/>
  <c r="S267" i="5" s="1"/>
  <c r="S268" i="5" a="1"/>
  <c r="S268" i="5" s="1"/>
  <c r="S269" i="5" a="1"/>
  <c r="S269" i="5" s="1"/>
  <c r="S270" i="5" a="1"/>
  <c r="S270" i="5" s="1"/>
  <c r="S271" i="5" a="1"/>
  <c r="S271" i="5"/>
  <c r="S272" i="5" a="1"/>
  <c r="S272" i="5"/>
  <c r="S273" i="5" a="1"/>
  <c r="S273" i="5" s="1"/>
  <c r="S274" i="5" a="1"/>
  <c r="S274" i="5" s="1"/>
  <c r="S275" i="5" a="1"/>
  <c r="S275" i="5" s="1"/>
  <c r="S276" i="5" a="1"/>
  <c r="S276" i="5" s="1"/>
  <c r="S277" i="5" a="1"/>
  <c r="S277" i="5" s="1"/>
  <c r="S278" i="5" a="1"/>
  <c r="S278" i="5" s="1"/>
  <c r="S279" i="5" a="1"/>
  <c r="S279" i="5"/>
  <c r="S280" i="5" a="1"/>
  <c r="S280" i="5" s="1"/>
  <c r="S281" i="5" a="1"/>
  <c r="S281" i="5" s="1"/>
  <c r="S282" i="5" a="1"/>
  <c r="S282" i="5" s="1"/>
  <c r="S283" i="5" a="1"/>
  <c r="S283" i="5"/>
  <c r="S284" i="5" a="1"/>
  <c r="S284" i="5" s="1"/>
  <c r="S285" i="5" a="1"/>
  <c r="S285" i="5" s="1"/>
  <c r="S286" i="5" a="1"/>
  <c r="S286" i="5" s="1"/>
  <c r="S287" i="5" a="1"/>
  <c r="S287" i="5"/>
  <c r="S288" i="5" a="1"/>
  <c r="S288" i="5" s="1"/>
  <c r="S289" i="5" a="1"/>
  <c r="S289" i="5" s="1"/>
  <c r="S290" i="5" a="1"/>
  <c r="S290" i="5" s="1"/>
  <c r="S291" i="5" a="1"/>
  <c r="S291" i="5" s="1"/>
  <c r="S292" i="5" a="1"/>
  <c r="S292" i="5" s="1"/>
  <c r="S293" i="5" a="1"/>
  <c r="S293" i="5" s="1"/>
  <c r="S294" i="5" a="1"/>
  <c r="S294" i="5" s="1"/>
  <c r="S295" i="5" a="1"/>
  <c r="S295" i="5"/>
  <c r="S296" i="5" a="1"/>
  <c r="S296" i="5"/>
  <c r="S297" i="5" a="1"/>
  <c r="S297" i="5"/>
  <c r="S298" i="5" a="1"/>
  <c r="S298" i="5"/>
  <c r="S299" i="5" a="1"/>
  <c r="S299" i="5" s="1"/>
  <c r="S300" i="5" a="1"/>
  <c r="S300" i="5" s="1"/>
  <c r="S301" i="5" a="1"/>
  <c r="S301" i="5" s="1"/>
  <c r="S302" i="5" a="1"/>
  <c r="S302" i="5" s="1"/>
  <c r="S303" i="5" a="1"/>
  <c r="S303" i="5" s="1"/>
  <c r="S304" i="5" a="1"/>
  <c r="S304" i="5"/>
  <c r="S305" i="5" a="1"/>
  <c r="S305" i="5" s="1"/>
  <c r="S306" i="5" a="1"/>
  <c r="S306" i="5"/>
  <c r="S307" i="5" a="1"/>
  <c r="S307" i="5"/>
  <c r="S308" i="5" a="1"/>
  <c r="S308" i="5" s="1"/>
  <c r="S309" i="5" a="1"/>
  <c r="S309" i="5" s="1"/>
  <c r="S310" i="5" a="1"/>
  <c r="S310" i="5" s="1"/>
  <c r="S311" i="5" a="1"/>
  <c r="S311" i="5" s="1"/>
  <c r="S312" i="5" a="1"/>
  <c r="S312" i="5" s="1"/>
  <c r="S313" i="5" a="1"/>
  <c r="S313" i="5"/>
  <c r="S314" i="5" a="1"/>
  <c r="S314" i="5" s="1"/>
  <c r="S315" i="5" a="1"/>
  <c r="S315" i="5" s="1"/>
  <c r="S316" i="5" a="1"/>
  <c r="S316" i="5" s="1"/>
  <c r="S317" i="5" a="1"/>
  <c r="S317" i="5" s="1"/>
  <c r="S318" i="5" a="1"/>
  <c r="S318" i="5" s="1"/>
  <c r="S319" i="5" a="1"/>
  <c r="S319" i="5" s="1"/>
  <c r="S320" i="5" a="1"/>
  <c r="S320" i="5" s="1"/>
  <c r="S321" i="5" a="1"/>
  <c r="S321" i="5" s="1"/>
  <c r="S322" i="5" a="1"/>
  <c r="S322" i="5" s="1"/>
  <c r="S323" i="5" a="1"/>
  <c r="S323" i="5" s="1"/>
  <c r="S324" i="5" a="1"/>
  <c r="S324" i="5" s="1"/>
  <c r="S325" i="5" a="1"/>
  <c r="S325" i="5" s="1"/>
  <c r="S326" i="5" a="1"/>
  <c r="S326" i="5" s="1"/>
  <c r="S327" i="5" a="1"/>
  <c r="S327" i="5" s="1"/>
  <c r="S328" i="5" a="1"/>
  <c r="S328" i="5" s="1"/>
  <c r="S329" i="5" a="1"/>
  <c r="S329" i="5" s="1"/>
  <c r="S330" i="5" a="1"/>
  <c r="S330" i="5" s="1"/>
  <c r="S331" i="5" a="1"/>
  <c r="S331" i="5" s="1"/>
  <c r="S332" i="5" a="1"/>
  <c r="S332" i="5" s="1"/>
  <c r="S333" i="5" a="1"/>
  <c r="S333" i="5" s="1"/>
  <c r="S334" i="5" a="1"/>
  <c r="S334" i="5" s="1"/>
  <c r="S335" i="5" a="1"/>
  <c r="S335" i="5"/>
  <c r="S336" i="5" a="1"/>
  <c r="S336" i="5" s="1"/>
  <c r="S337" i="5" a="1"/>
  <c r="S337" i="5"/>
  <c r="S338" i="5" a="1"/>
  <c r="S338" i="5" s="1"/>
  <c r="S339" i="5" a="1"/>
  <c r="S339" i="5" s="1"/>
  <c r="S340" i="5" a="1"/>
  <c r="S340" i="5" s="1"/>
  <c r="S341" i="5" a="1"/>
  <c r="S341" i="5" s="1"/>
  <c r="S342" i="5" a="1"/>
  <c r="S342" i="5" s="1"/>
  <c r="S343" i="5" a="1"/>
  <c r="S343" i="5"/>
  <c r="S344" i="5" a="1"/>
  <c r="S344" i="5"/>
  <c r="S345" i="5" a="1"/>
  <c r="S345" i="5" s="1"/>
  <c r="S346" i="5" a="1"/>
  <c r="S346" i="5" s="1"/>
  <c r="S347" i="5" a="1"/>
  <c r="S347" i="5" s="1"/>
  <c r="S348" i="5" a="1"/>
  <c r="S348" i="5" s="1"/>
  <c r="S349" i="5" a="1"/>
  <c r="S349" i="5" s="1"/>
  <c r="S350" i="5" a="1"/>
  <c r="S350" i="5" s="1"/>
  <c r="S351" i="5" a="1"/>
  <c r="S351" i="5" s="1"/>
  <c r="S352" i="5" a="1"/>
  <c r="S352" i="5" s="1"/>
  <c r="S353" i="5" a="1"/>
  <c r="S353" i="5"/>
  <c r="S354" i="5" a="1"/>
  <c r="S354" i="5"/>
  <c r="S355" i="5" a="1"/>
  <c r="S355" i="5"/>
  <c r="S356" i="5" a="1"/>
  <c r="S356" i="5" s="1"/>
  <c r="S357" i="5" a="1"/>
  <c r="S357" i="5" s="1"/>
  <c r="S358" i="5" a="1"/>
  <c r="S358" i="5" s="1"/>
  <c r="S359" i="5" a="1"/>
  <c r="S359" i="5" s="1"/>
  <c r="S360" i="5" a="1"/>
  <c r="S360" i="5" s="1"/>
  <c r="S361" i="5" a="1"/>
  <c r="S361" i="5" s="1"/>
  <c r="S362" i="5" a="1"/>
  <c r="S362" i="5" s="1"/>
  <c r="S363" i="5" a="1"/>
  <c r="S363" i="5" s="1"/>
  <c r="S364" i="5" a="1"/>
  <c r="S364" i="5" s="1"/>
  <c r="S365" i="5" a="1"/>
  <c r="S365" i="5" s="1"/>
  <c r="S366" i="5" a="1"/>
  <c r="S366" i="5" s="1"/>
  <c r="S367" i="5" a="1"/>
  <c r="S367" i="5"/>
  <c r="S368" i="5" a="1"/>
  <c r="S368" i="5" s="1"/>
  <c r="S369" i="5" a="1"/>
  <c r="S369" i="5" s="1"/>
  <c r="S370" i="5" a="1"/>
  <c r="S370" i="5" s="1"/>
  <c r="S371" i="5" a="1"/>
  <c r="S371" i="5" s="1"/>
  <c r="S372" i="5" a="1"/>
  <c r="S372" i="5" s="1"/>
  <c r="S373" i="5" a="1"/>
  <c r="S373" i="5" s="1"/>
  <c r="S374" i="5" a="1"/>
  <c r="S374" i="5" s="1"/>
  <c r="S375" i="5" a="1"/>
  <c r="S375" i="5" s="1"/>
  <c r="S376" i="5" a="1"/>
  <c r="S376" i="5" s="1"/>
  <c r="S377" i="5" a="1"/>
  <c r="S377" i="5"/>
  <c r="S378" i="5" a="1"/>
  <c r="S378" i="5" s="1"/>
  <c r="S379" i="5" a="1"/>
  <c r="S379" i="5" s="1"/>
  <c r="S380" i="5" a="1"/>
  <c r="S380" i="5" s="1"/>
  <c r="S381" i="5" a="1"/>
  <c r="S381" i="5" s="1"/>
  <c r="S382" i="5" a="1"/>
  <c r="S382" i="5" s="1"/>
  <c r="S383" i="5" a="1"/>
  <c r="S383" i="5" s="1"/>
  <c r="S384" i="5" a="1"/>
  <c r="S384" i="5" s="1"/>
  <c r="S385" i="5" a="1"/>
  <c r="S385" i="5" s="1"/>
  <c r="S386" i="5" a="1"/>
  <c r="S386" i="5"/>
  <c r="S387" i="5" a="1"/>
  <c r="S387" i="5" s="1"/>
  <c r="S388" i="5" a="1"/>
  <c r="S388" i="5" s="1"/>
  <c r="S389" i="5" a="1"/>
  <c r="S389" i="5" s="1"/>
  <c r="S390" i="5" a="1"/>
  <c r="S390" i="5" s="1"/>
  <c r="S391" i="5" a="1"/>
  <c r="S391" i="5" s="1"/>
  <c r="S392" i="5" a="1"/>
  <c r="S392" i="5"/>
  <c r="S393" i="5" a="1"/>
  <c r="S393" i="5" s="1"/>
  <c r="S394" i="5" a="1"/>
  <c r="S394" i="5" s="1"/>
  <c r="S395" i="5" a="1"/>
  <c r="S395" i="5"/>
  <c r="S396" i="5" a="1"/>
  <c r="S396" i="5" s="1"/>
  <c r="S397" i="5" a="1"/>
  <c r="S397" i="5" s="1"/>
  <c r="S398" i="5" a="1"/>
  <c r="S398" i="5" s="1"/>
  <c r="S399" i="5" a="1"/>
  <c r="S399" i="5" s="1"/>
  <c r="S400" i="5" a="1"/>
  <c r="S400" i="5" s="1"/>
  <c r="S401" i="5" a="1"/>
  <c r="S401" i="5" s="1"/>
  <c r="S402" i="5" a="1"/>
  <c r="S402" i="5"/>
  <c r="S403" i="5" a="1"/>
  <c r="S403" i="5"/>
  <c r="S404" i="5" a="1"/>
  <c r="S404" i="5" s="1"/>
  <c r="S405" i="5" a="1"/>
  <c r="S405" i="5" s="1"/>
  <c r="S406" i="5" a="1"/>
  <c r="S406" i="5" s="1"/>
  <c r="S407" i="5" a="1"/>
  <c r="S407" i="5" s="1"/>
  <c r="S408" i="5" a="1"/>
  <c r="S408" i="5" s="1"/>
  <c r="S409" i="5" a="1"/>
  <c r="S409" i="5" s="1"/>
  <c r="S410" i="5" a="1"/>
  <c r="S410" i="5" s="1"/>
  <c r="S411" i="5" a="1"/>
  <c r="S411" i="5" s="1"/>
  <c r="S412" i="5" a="1"/>
  <c r="S412" i="5" s="1"/>
  <c r="S413" i="5" a="1"/>
  <c r="S413" i="5" s="1"/>
  <c r="S414" i="5" a="1"/>
  <c r="S414" i="5" s="1"/>
  <c r="S415" i="5" a="1"/>
  <c r="S415" i="5"/>
  <c r="S416" i="5" a="1"/>
  <c r="S416" i="5" s="1"/>
  <c r="S417" i="5" a="1"/>
  <c r="S417" i="5" s="1"/>
  <c r="S418" i="5" a="1"/>
  <c r="S418" i="5" s="1"/>
  <c r="S419" i="5" a="1"/>
  <c r="S419" i="5" s="1"/>
  <c r="S420" i="5" a="1"/>
  <c r="S420" i="5" s="1"/>
  <c r="S421" i="5" a="1"/>
  <c r="S421" i="5" s="1"/>
  <c r="S422" i="5" a="1"/>
  <c r="S422" i="5" s="1"/>
  <c r="S423" i="5" a="1"/>
  <c r="S423" i="5"/>
  <c r="S424" i="5" a="1"/>
  <c r="S424" i="5"/>
  <c r="S425" i="5" a="1"/>
  <c r="S425" i="5"/>
  <c r="S426" i="5" a="1"/>
  <c r="S426" i="5" s="1"/>
  <c r="S427" i="5" a="1"/>
  <c r="S427" i="5" s="1"/>
  <c r="S428" i="5" a="1"/>
  <c r="S428" i="5" s="1"/>
  <c r="S429" i="5" a="1"/>
  <c r="S429" i="5" s="1"/>
  <c r="S430" i="5" a="1"/>
  <c r="S430" i="5" s="1"/>
  <c r="S431" i="5" a="1"/>
  <c r="S431" i="5" s="1"/>
  <c r="S432" i="5" a="1"/>
  <c r="S432" i="5"/>
  <c r="S433" i="5" a="1"/>
  <c r="S433" i="5" s="1"/>
  <c r="S434" i="5" a="1"/>
  <c r="S434" i="5" s="1"/>
  <c r="S435" i="5" a="1"/>
  <c r="S435" i="5"/>
  <c r="S436" i="5" a="1"/>
  <c r="S436" i="5" s="1"/>
  <c r="S437" i="5" a="1"/>
  <c r="S437" i="5" s="1"/>
  <c r="S438" i="5" a="1"/>
  <c r="S438" i="5" s="1"/>
  <c r="S439" i="5" a="1"/>
  <c r="S439" i="5" s="1"/>
  <c r="S440" i="5" a="1"/>
  <c r="S440" i="5" s="1"/>
  <c r="S441" i="5" a="1"/>
  <c r="S441" i="5" s="1"/>
  <c r="S442" i="5" a="1"/>
  <c r="S442" i="5" s="1"/>
  <c r="S443" i="5" a="1"/>
  <c r="S443" i="5"/>
  <c r="S444" i="5" a="1"/>
  <c r="S444" i="5" s="1"/>
  <c r="S445" i="5" a="1"/>
  <c r="S445" i="5" s="1"/>
  <c r="S446" i="5" a="1"/>
  <c r="S446" i="5" s="1"/>
  <c r="S447" i="5" a="1"/>
  <c r="S447" i="5" s="1"/>
  <c r="S448" i="5" a="1"/>
  <c r="S448" i="5" s="1"/>
  <c r="S449" i="5" a="1"/>
  <c r="S449" i="5" s="1"/>
  <c r="S450" i="5" a="1"/>
  <c r="S450" i="5" s="1"/>
  <c r="S451" i="5" a="1"/>
  <c r="S451" i="5" s="1"/>
  <c r="S452" i="5" a="1"/>
  <c r="S452" i="5" s="1"/>
  <c r="S453" i="5" a="1"/>
  <c r="S453" i="5" s="1"/>
  <c r="S454" i="5" a="1"/>
  <c r="S454" i="5" s="1"/>
  <c r="S455" i="5" a="1"/>
  <c r="S455" i="5" s="1"/>
  <c r="S456" i="5" a="1"/>
  <c r="S456" i="5"/>
  <c r="S457" i="5" a="1"/>
  <c r="S457" i="5" s="1"/>
  <c r="S458" i="5" a="1"/>
  <c r="S458" i="5" s="1"/>
  <c r="S459" i="5" a="1"/>
  <c r="S459" i="5" s="1"/>
  <c r="S460" i="5" a="1"/>
  <c r="S460" i="5" s="1"/>
  <c r="S461" i="5" a="1"/>
  <c r="S461" i="5" s="1"/>
  <c r="S462" i="5" a="1"/>
  <c r="S462" i="5" s="1"/>
  <c r="S463" i="5" a="1"/>
  <c r="S463" i="5"/>
  <c r="S464" i="5" a="1"/>
  <c r="S464" i="5" s="1"/>
  <c r="S465" i="5" a="1"/>
  <c r="S465" i="5" s="1"/>
  <c r="S466" i="5" a="1"/>
  <c r="S466" i="5" s="1"/>
  <c r="S467" i="5" a="1"/>
  <c r="S467" i="5" s="1"/>
  <c r="S468" i="5" a="1"/>
  <c r="S468" i="5" s="1"/>
  <c r="S469" i="5" a="1"/>
  <c r="S469" i="5" s="1"/>
  <c r="S470" i="5" a="1"/>
  <c r="S470" i="5" s="1"/>
  <c r="S471" i="5" a="1"/>
  <c r="S471" i="5" s="1"/>
  <c r="S472" i="5" a="1"/>
  <c r="S472" i="5"/>
  <c r="S473" i="5" a="1"/>
  <c r="S473" i="5"/>
  <c r="S474" i="5" a="1"/>
  <c r="S474" i="5"/>
  <c r="S475" i="5" a="1"/>
  <c r="S475" i="5"/>
  <c r="S476" i="5" a="1"/>
  <c r="S476" i="5" s="1"/>
  <c r="S477" i="5" a="1"/>
  <c r="S477" i="5" s="1"/>
  <c r="S478" i="5" a="1"/>
  <c r="S478" i="5" s="1"/>
  <c r="S479" i="5" a="1"/>
  <c r="S479" i="5" s="1"/>
  <c r="S480" i="5" a="1"/>
  <c r="S480" i="5" s="1"/>
  <c r="S481" i="5" a="1"/>
  <c r="S481" i="5"/>
  <c r="S482" i="5" a="1"/>
  <c r="S482" i="5"/>
  <c r="S483" i="5" a="1"/>
  <c r="S483" i="5"/>
  <c r="S484" i="5" a="1"/>
  <c r="S484" i="5" s="1"/>
  <c r="S485" i="5" a="1"/>
  <c r="S485" i="5" s="1"/>
  <c r="S486" i="5" a="1"/>
  <c r="S486" i="5" s="1"/>
  <c r="S487" i="5" a="1"/>
  <c r="S487" i="5" s="1"/>
  <c r="S3" i="5" a="1"/>
  <c r="S3" i="5" s="1"/>
  <c r="S2" i="5" a="1"/>
  <c r="S2" i="5" s="1"/>
  <c r="Q476" i="5" a="1"/>
  <c r="Q476" i="5" s="1"/>
  <c r="Q477" i="5" a="1"/>
  <c r="Q477" i="5" s="1"/>
  <c r="Q478" i="5" a="1"/>
  <c r="Q478" i="5" s="1"/>
  <c r="Q479" i="5" a="1"/>
  <c r="Q479" i="5" s="1"/>
  <c r="Q480" i="5" a="1"/>
  <c r="Q480" i="5" s="1"/>
  <c r="Q481" i="5" a="1"/>
  <c r="Q481" i="5"/>
  <c r="Q482" i="5" a="1"/>
  <c r="Q482" i="5"/>
  <c r="Q483" i="5" a="1"/>
  <c r="Q483" i="5" s="1"/>
  <c r="Q484" i="5" a="1"/>
  <c r="Q484" i="5" s="1"/>
  <c r="Q485" i="5" a="1"/>
  <c r="Q485" i="5" s="1"/>
  <c r="Q486" i="5" a="1"/>
  <c r="Q486" i="5" s="1"/>
  <c r="Q487" i="5" a="1"/>
  <c r="Q487" i="5" s="1"/>
  <c r="Q488" i="5" a="1"/>
  <c r="Q488" i="5" s="1"/>
  <c r="Q3" i="5" a="1"/>
  <c r="Q3" i="5" s="1"/>
  <c r="Q4" i="5" a="1"/>
  <c r="Q4" i="5" s="1"/>
  <c r="Q5" i="5" a="1"/>
  <c r="Q5" i="5" s="1"/>
  <c r="Q6" i="5" a="1"/>
  <c r="Q6" i="5" s="1"/>
  <c r="Q7" i="5" a="1"/>
  <c r="Q7" i="5"/>
  <c r="Q8" i="5" a="1"/>
  <c r="Q8" i="5" s="1"/>
  <c r="Q9" i="5" a="1"/>
  <c r="Q9" i="5" s="1"/>
  <c r="Q10" i="5" a="1"/>
  <c r="Q10" i="5"/>
  <c r="Q11" i="5" a="1"/>
  <c r="Q11" i="5" s="1"/>
  <c r="Q12" i="5" a="1"/>
  <c r="Q12" i="5" s="1"/>
  <c r="Q13" i="5" a="1"/>
  <c r="Q13" i="5" s="1"/>
  <c r="Q14" i="5" a="1"/>
  <c r="Q14" i="5" s="1"/>
  <c r="Q15" i="5" a="1"/>
  <c r="Q15" i="5" s="1"/>
  <c r="Q16" i="5" a="1"/>
  <c r="Q16" i="5"/>
  <c r="Q17" i="5" a="1"/>
  <c r="Q17" i="5"/>
  <c r="Q18" i="5" a="1"/>
  <c r="Q18" i="5" s="1"/>
  <c r="Q19" i="5" a="1"/>
  <c r="Q19" i="5" s="1"/>
  <c r="Q20" i="5" a="1"/>
  <c r="Q20" i="5" s="1"/>
  <c r="Q21" i="5" a="1"/>
  <c r="Q21" i="5" s="1"/>
  <c r="Q22" i="5" a="1"/>
  <c r="Q22" i="5" s="1"/>
  <c r="Q23" i="5" a="1"/>
  <c r="Q23" i="5" s="1"/>
  <c r="Q24" i="5" a="1"/>
  <c r="Q24" i="5" s="1"/>
  <c r="Q25" i="5" a="1"/>
  <c r="Q25" i="5"/>
  <c r="Q26" i="5" a="1"/>
  <c r="Q26" i="5" s="1"/>
  <c r="Q27" i="5" a="1"/>
  <c r="Q27" i="5" s="1"/>
  <c r="Q28" i="5" a="1"/>
  <c r="Q28" i="5" s="1"/>
  <c r="Q29" i="5" a="1"/>
  <c r="Q29" i="5" s="1"/>
  <c r="Q30" i="5" a="1"/>
  <c r="Q30" i="5" s="1"/>
  <c r="Q31" i="5" a="1"/>
  <c r="Q31" i="5" s="1"/>
  <c r="Q32" i="5" a="1"/>
  <c r="Q32" i="5"/>
  <c r="Q33" i="5" a="1"/>
  <c r="Q33" i="5" s="1"/>
  <c r="Q34" i="5" a="1"/>
  <c r="Q34" i="5" s="1"/>
  <c r="Q35" i="5" a="1"/>
  <c r="Q35" i="5" s="1"/>
  <c r="Q36" i="5" a="1"/>
  <c r="Q36" i="5" s="1"/>
  <c r="Q37" i="5" a="1"/>
  <c r="Q37" i="5" s="1"/>
  <c r="Q38" i="5" a="1"/>
  <c r="Q38" i="5" s="1"/>
  <c r="Q39" i="5" a="1"/>
  <c r="Q39" i="5" s="1"/>
  <c r="Q40" i="5" a="1"/>
  <c r="Q40" i="5" s="1"/>
  <c r="Q41" i="5" a="1"/>
  <c r="Q41" i="5" s="1"/>
  <c r="Q42" i="5" a="1"/>
  <c r="Q42" i="5"/>
  <c r="Q43" i="5" a="1"/>
  <c r="Q43" i="5" s="1"/>
  <c r="Q44" i="5" a="1"/>
  <c r="Q44" i="5" s="1"/>
  <c r="Q45" i="5" a="1"/>
  <c r="Q45" i="5" s="1"/>
  <c r="Q46" i="5" a="1"/>
  <c r="Q46" i="5" s="1"/>
  <c r="Q47" i="5" a="1"/>
  <c r="Q47" i="5" s="1"/>
  <c r="Q48" i="5" a="1"/>
  <c r="Q48" i="5" s="1"/>
  <c r="Q49" i="5" a="1"/>
  <c r="Q49" i="5" s="1"/>
  <c r="Q50" i="5" a="1"/>
  <c r="Q50" i="5" s="1"/>
  <c r="Q51" i="5" a="1"/>
  <c r="Q51" i="5" s="1"/>
  <c r="Q52" i="5" a="1"/>
  <c r="Q52" i="5" s="1"/>
  <c r="Q53" i="5" a="1"/>
  <c r="Q53" i="5" s="1"/>
  <c r="Q54" i="5" a="1"/>
  <c r="Q54" i="5"/>
  <c r="Q55" i="5" a="1"/>
  <c r="Q55" i="5"/>
  <c r="Q56" i="5" a="1"/>
  <c r="Q56" i="5"/>
  <c r="Q57" i="5" a="1"/>
  <c r="Q57" i="5" s="1"/>
  <c r="Q58" i="5" a="1"/>
  <c r="Q58" i="5" s="1"/>
  <c r="Q59" i="5" a="1"/>
  <c r="Q59" i="5" s="1"/>
  <c r="Q60" i="5" a="1"/>
  <c r="Q60" i="5" s="1"/>
  <c r="Q61" i="5" a="1"/>
  <c r="Q61" i="5" s="1"/>
  <c r="Q62" i="5" a="1"/>
  <c r="Q62" i="5" s="1"/>
  <c r="Q63" i="5" a="1"/>
  <c r="Q63" i="5"/>
  <c r="Q64" i="5" a="1"/>
  <c r="Q64" i="5"/>
  <c r="Q65" i="5" a="1"/>
  <c r="Q65" i="5"/>
  <c r="Q66" i="5" a="1"/>
  <c r="Q66" i="5"/>
  <c r="Q67" i="5" a="1"/>
  <c r="Q67" i="5" s="1"/>
  <c r="Q68" i="5" a="1"/>
  <c r="Q68" i="5" s="1"/>
  <c r="Q69" i="5" a="1"/>
  <c r="Q69" i="5" s="1"/>
  <c r="Q70" i="5" a="1"/>
  <c r="Q70" i="5" s="1"/>
  <c r="Q71" i="5" a="1"/>
  <c r="Q71" i="5" s="1"/>
  <c r="Q72" i="5" a="1"/>
  <c r="Q72" i="5" s="1"/>
  <c r="Q73" i="5" a="1"/>
  <c r="Q73" i="5"/>
  <c r="Q74" i="5" a="1"/>
  <c r="Q74" i="5"/>
  <c r="Q75" i="5" a="1"/>
  <c r="Q75" i="5" s="1"/>
  <c r="Q76" i="5" a="1"/>
  <c r="Q76" i="5" s="1"/>
  <c r="Q77" i="5" a="1"/>
  <c r="Q77" i="5" s="1"/>
  <c r="Q78" i="5" a="1"/>
  <c r="Q78" i="5" s="1"/>
  <c r="Q79" i="5" a="1"/>
  <c r="Q79" i="5" s="1"/>
  <c r="Q80" i="5" a="1"/>
  <c r="Q80" i="5" s="1"/>
  <c r="Q81" i="5" a="1"/>
  <c r="Q81" i="5" s="1"/>
  <c r="Q82" i="5" a="1"/>
  <c r="Q82" i="5" s="1"/>
  <c r="Q83" i="5" a="1"/>
  <c r="Q83" i="5" s="1"/>
  <c r="Q84" i="5" a="1"/>
  <c r="Q84" i="5" s="1"/>
  <c r="Q85" i="5" a="1"/>
  <c r="Q85" i="5" s="1"/>
  <c r="Q86" i="5" a="1"/>
  <c r="Q86" i="5" s="1"/>
  <c r="Q87" i="5" a="1"/>
  <c r="Q87" i="5" s="1"/>
  <c r="Q88" i="5" a="1"/>
  <c r="Q88" i="5" s="1"/>
  <c r="Q89" i="5" a="1"/>
  <c r="Q89" i="5"/>
  <c r="Q90" i="5" a="1"/>
  <c r="Q90" i="5" s="1"/>
  <c r="Q91" i="5" a="1"/>
  <c r="Q91" i="5" s="1"/>
  <c r="Q92" i="5" a="1"/>
  <c r="Q92" i="5" s="1"/>
  <c r="Q93" i="5" a="1"/>
  <c r="Q93" i="5" s="1"/>
  <c r="Q94" i="5" a="1"/>
  <c r="Q94" i="5" s="1"/>
  <c r="Q95" i="5" a="1"/>
  <c r="Q95" i="5"/>
  <c r="Q96" i="5" a="1"/>
  <c r="Q96" i="5" s="1"/>
  <c r="Q97" i="5" a="1"/>
  <c r="Q97" i="5" s="1"/>
  <c r="Q98" i="5" a="1"/>
  <c r="Q98" i="5" s="1"/>
  <c r="Q99" i="5" a="1"/>
  <c r="Q99" i="5" s="1"/>
  <c r="Q100" i="5" a="1"/>
  <c r="Q100" i="5" s="1"/>
  <c r="Q101" i="5" a="1"/>
  <c r="Q101" i="5" s="1"/>
  <c r="Q102" i="5" a="1"/>
  <c r="Q102" i="5"/>
  <c r="Q103" i="5" a="1"/>
  <c r="Q103" i="5" s="1"/>
  <c r="Q104" i="5" a="1"/>
  <c r="Q104" i="5" s="1"/>
  <c r="Q105" i="5" a="1"/>
  <c r="Q105" i="5" s="1"/>
  <c r="Q106" i="5" a="1"/>
  <c r="Q106" i="5" s="1"/>
  <c r="Q107" i="5" a="1"/>
  <c r="Q107" i="5" s="1"/>
  <c r="Q108" i="5" a="1"/>
  <c r="Q108" i="5" s="1"/>
  <c r="Q109" i="5" a="1"/>
  <c r="Q109" i="5" s="1"/>
  <c r="Q110" i="5" a="1"/>
  <c r="Q110" i="5" s="1"/>
  <c r="Q111" i="5" a="1"/>
  <c r="Q111" i="5"/>
  <c r="Q112" i="5" a="1"/>
  <c r="Q112" i="5"/>
  <c r="Q113" i="5" a="1"/>
  <c r="Q113" i="5" s="1"/>
  <c r="Q114" i="5" a="1"/>
  <c r="Q114" i="5"/>
  <c r="Q115" i="5" a="1"/>
  <c r="Q115" i="5" s="1"/>
  <c r="Q116" i="5" a="1"/>
  <c r="Q116" i="5" s="1"/>
  <c r="Q117" i="5" a="1"/>
  <c r="Q117" i="5" s="1"/>
  <c r="Q118" i="5" a="1"/>
  <c r="Q118" i="5" s="1"/>
  <c r="Q119" i="5" a="1"/>
  <c r="Q119" i="5" s="1"/>
  <c r="Q120" i="5" a="1"/>
  <c r="Q120" i="5" s="1"/>
  <c r="Q121" i="5" a="1"/>
  <c r="Q121" i="5"/>
  <c r="Q122" i="5" a="1"/>
  <c r="Q122" i="5"/>
  <c r="Q123" i="5" a="1"/>
  <c r="Q123" i="5" s="1"/>
  <c r="Q124" i="5" a="1"/>
  <c r="Q124" i="5" s="1"/>
  <c r="Q125" i="5" a="1"/>
  <c r="Q125" i="5" s="1"/>
  <c r="Q126" i="5" a="1"/>
  <c r="Q126" i="5" s="1"/>
  <c r="Q127" i="5" a="1"/>
  <c r="Q127" i="5" s="1"/>
  <c r="Q128" i="5" a="1"/>
  <c r="Q128" i="5" s="1"/>
  <c r="Q129" i="5" a="1"/>
  <c r="Q129" i="5" s="1"/>
  <c r="Q130" i="5" a="1"/>
  <c r="Q130" i="5" s="1"/>
  <c r="Q131" i="5" a="1"/>
  <c r="Q131" i="5" s="1"/>
  <c r="Q132" i="5" a="1"/>
  <c r="Q132" i="5" s="1"/>
  <c r="Q133" i="5" a="1"/>
  <c r="Q133" i="5" s="1"/>
  <c r="Q134" i="5" a="1"/>
  <c r="Q134" i="5"/>
  <c r="Q135" i="5" a="1"/>
  <c r="Q135" i="5"/>
  <c r="Q136" i="5" a="1"/>
  <c r="Q136" i="5" s="1"/>
  <c r="Q137" i="5" a="1"/>
  <c r="Q137" i="5" s="1"/>
  <c r="Q138" i="5" a="1"/>
  <c r="Q138" i="5" s="1"/>
  <c r="Q139" i="5" a="1"/>
  <c r="Q139" i="5" s="1"/>
  <c r="Q140" i="5" a="1"/>
  <c r="Q140" i="5" s="1"/>
  <c r="Q141" i="5" a="1"/>
  <c r="Q141" i="5" s="1"/>
  <c r="Q142" i="5" a="1"/>
  <c r="Q142" i="5" s="1"/>
  <c r="Q143" i="5" a="1"/>
  <c r="Q143" i="5"/>
  <c r="Q144" i="5" a="1"/>
  <c r="Q144" i="5"/>
  <c r="Q145" i="5" a="1"/>
  <c r="Q145" i="5"/>
  <c r="Q146" i="5" a="1"/>
  <c r="Q146" i="5" s="1"/>
  <c r="Q147" i="5" a="1"/>
  <c r="Q147" i="5" s="1"/>
  <c r="Q148" i="5" a="1"/>
  <c r="Q148" i="5" s="1"/>
  <c r="Q149" i="5" a="1"/>
  <c r="Q149" i="5" s="1"/>
  <c r="Q150" i="5" a="1"/>
  <c r="Q150" i="5" s="1"/>
  <c r="Q151" i="5" a="1"/>
  <c r="Q151" i="5" s="1"/>
  <c r="Q152" i="5" a="1"/>
  <c r="Q152" i="5" s="1"/>
  <c r="Q153" i="5" a="1"/>
  <c r="Q153" i="5" s="1"/>
  <c r="Q154" i="5" a="1"/>
  <c r="Q154" i="5" s="1"/>
  <c r="Q155" i="5" a="1"/>
  <c r="Q155" i="5" s="1"/>
  <c r="Q156" i="5" a="1"/>
  <c r="Q156" i="5" s="1"/>
  <c r="Q157" i="5" a="1"/>
  <c r="Q157" i="5" s="1"/>
  <c r="Q158" i="5" a="1"/>
  <c r="Q158" i="5" s="1"/>
  <c r="Q159" i="5" a="1"/>
  <c r="Q159" i="5" s="1"/>
  <c r="Q160" i="5" a="1"/>
  <c r="Q160" i="5" s="1"/>
  <c r="Q161" i="5" a="1"/>
  <c r="Q161" i="5" s="1"/>
  <c r="Q162" i="5" a="1"/>
  <c r="Q162" i="5" s="1"/>
  <c r="Q163" i="5" a="1"/>
  <c r="Q163" i="5" s="1"/>
  <c r="Q164" i="5" a="1"/>
  <c r="Q164" i="5" s="1"/>
  <c r="Q165" i="5" a="1"/>
  <c r="Q165" i="5" s="1"/>
  <c r="Q166" i="5" a="1"/>
  <c r="Q166" i="5" s="1"/>
  <c r="Q167" i="5" a="1"/>
  <c r="Q167" i="5" s="1"/>
  <c r="Q168" i="5" a="1"/>
  <c r="Q168" i="5"/>
  <c r="Q169" i="5" a="1"/>
  <c r="Q169" i="5" s="1"/>
  <c r="Q170" i="5" a="1"/>
  <c r="Q170" i="5"/>
  <c r="Q171" i="5" a="1"/>
  <c r="Q171" i="5" s="1"/>
  <c r="Q172" i="5" a="1"/>
  <c r="Q172" i="5" s="1"/>
  <c r="Q173" i="5" a="1"/>
  <c r="Q173" i="5" s="1"/>
  <c r="Q174" i="5" a="1"/>
  <c r="Q174" i="5" s="1"/>
  <c r="Q175" i="5" a="1"/>
  <c r="Q175" i="5"/>
  <c r="Q176" i="5" a="1"/>
  <c r="Q176" i="5" s="1"/>
  <c r="Q177" i="5" a="1"/>
  <c r="Q177" i="5" s="1"/>
  <c r="Q178" i="5" a="1"/>
  <c r="Q178" i="5" s="1"/>
  <c r="Q179" i="5" a="1"/>
  <c r="Q179" i="5" s="1"/>
  <c r="Q180" i="5" a="1"/>
  <c r="Q180" i="5" s="1"/>
  <c r="Q181" i="5" a="1"/>
  <c r="Q181" i="5" s="1"/>
  <c r="Q182" i="5" a="1"/>
  <c r="Q182" i="5"/>
  <c r="Q183" i="5" a="1"/>
  <c r="Q183" i="5"/>
  <c r="Q184" i="5" a="1"/>
  <c r="Q184" i="5" s="1"/>
  <c r="Q185" i="5" a="1"/>
  <c r="Q185" i="5" s="1"/>
  <c r="Q186" i="5" a="1"/>
  <c r="Q186" i="5" s="1"/>
  <c r="Q187" i="5" a="1"/>
  <c r="Q187" i="5" s="1"/>
  <c r="Q188" i="5" a="1"/>
  <c r="Q188" i="5" s="1"/>
  <c r="Q189" i="5" a="1"/>
  <c r="Q189" i="5" s="1"/>
  <c r="Q190" i="5" a="1"/>
  <c r="Q190" i="5"/>
  <c r="Q191" i="5" a="1"/>
  <c r="Q191" i="5" s="1"/>
  <c r="Q192" i="5" a="1"/>
  <c r="Q192" i="5" s="1"/>
  <c r="Q193" i="5" a="1"/>
  <c r="Q193" i="5"/>
  <c r="Q194" i="5" a="1"/>
  <c r="Q194" i="5" s="1"/>
  <c r="Q195" i="5" a="1"/>
  <c r="Q195" i="5" s="1"/>
  <c r="Q196" i="5" a="1"/>
  <c r="Q196" i="5" s="1"/>
  <c r="Q197" i="5" a="1"/>
  <c r="Q197" i="5" s="1"/>
  <c r="Q198" i="5" a="1"/>
  <c r="Q198" i="5"/>
  <c r="Q199" i="5" a="1"/>
  <c r="Q199" i="5" s="1"/>
  <c r="Q200" i="5" a="1"/>
  <c r="Q200" i="5"/>
  <c r="Q201" i="5" a="1"/>
  <c r="Q201" i="5" s="1"/>
  <c r="Q202" i="5" a="1"/>
  <c r="Q202" i="5"/>
  <c r="Q203" i="5" a="1"/>
  <c r="Q203" i="5" s="1"/>
  <c r="Q204" i="5" a="1"/>
  <c r="Q204" i="5" s="1"/>
  <c r="Q205" i="5" a="1"/>
  <c r="Q205" i="5" s="1"/>
  <c r="Q206" i="5" a="1"/>
  <c r="Q206" i="5" s="1"/>
  <c r="Q207" i="5" a="1"/>
  <c r="Q207" i="5" s="1"/>
  <c r="Q208" i="5" a="1"/>
  <c r="Q208" i="5" s="1"/>
  <c r="Q209" i="5" a="1"/>
  <c r="Q209" i="5" s="1"/>
  <c r="Q210" i="5" a="1"/>
  <c r="Q210" i="5" s="1"/>
  <c r="Q211" i="5" a="1"/>
  <c r="Q211" i="5" s="1"/>
  <c r="Q212" i="5" a="1"/>
  <c r="Q212" i="5" s="1"/>
  <c r="Q213" i="5" a="1"/>
  <c r="Q213" i="5" s="1"/>
  <c r="Q214" i="5" a="1"/>
  <c r="Q214" i="5"/>
  <c r="Q215" i="5" a="1"/>
  <c r="Q215" i="5" s="1"/>
  <c r="Q216" i="5" a="1"/>
  <c r="Q216" i="5" s="1"/>
  <c r="Q217" i="5" a="1"/>
  <c r="Q217" i="5" s="1"/>
  <c r="Q218" i="5" a="1"/>
  <c r="Q218" i="5" s="1"/>
  <c r="Q219" i="5" a="1"/>
  <c r="Q219" i="5" s="1"/>
  <c r="Q220" i="5" a="1"/>
  <c r="Q220" i="5" s="1"/>
  <c r="Q221" i="5" a="1"/>
  <c r="Q221" i="5" s="1"/>
  <c r="Q222" i="5" a="1"/>
  <c r="Q222" i="5"/>
  <c r="Q223" i="5" a="1"/>
  <c r="Q223" i="5" s="1"/>
  <c r="Q224" i="5" a="1"/>
  <c r="Q224" i="5" s="1"/>
  <c r="Q225" i="5" a="1"/>
  <c r="Q225" i="5" s="1"/>
  <c r="Q226" i="5" a="1"/>
  <c r="Q226" i="5" s="1"/>
  <c r="Q227" i="5" a="1"/>
  <c r="Q227" i="5" s="1"/>
  <c r="Q228" i="5" a="1"/>
  <c r="Q228" i="5" s="1"/>
  <c r="Q229" i="5" a="1"/>
  <c r="Q229" i="5" s="1"/>
  <c r="Q230" i="5" a="1"/>
  <c r="Q230" i="5" s="1"/>
  <c r="Q231" i="5" a="1"/>
  <c r="Q231" i="5" s="1"/>
  <c r="Q232" i="5" a="1"/>
  <c r="Q232" i="5" s="1"/>
  <c r="Q233" i="5" a="1"/>
  <c r="Q233" i="5" s="1"/>
  <c r="Q234" i="5" a="1"/>
  <c r="Q234" i="5" s="1"/>
  <c r="Q235" i="5" a="1"/>
  <c r="Q235" i="5" s="1"/>
  <c r="Q236" i="5" a="1"/>
  <c r="Q236" i="5" s="1"/>
  <c r="Q237" i="5" a="1"/>
  <c r="Q237" i="5" s="1"/>
  <c r="Q238" i="5" a="1"/>
  <c r="Q238" i="5" s="1"/>
  <c r="Q239" i="5" a="1"/>
  <c r="Q239" i="5"/>
  <c r="Q240" i="5" a="1"/>
  <c r="Q240" i="5"/>
  <c r="Q241" i="5" a="1"/>
  <c r="Q241" i="5" s="1"/>
  <c r="Q242" i="5" a="1"/>
  <c r="Q242" i="5" s="1"/>
  <c r="Q243" i="5" a="1"/>
  <c r="Q243" i="5" s="1"/>
  <c r="Q244" i="5" a="1"/>
  <c r="Q244" i="5" s="1"/>
  <c r="Q245" i="5" a="1"/>
  <c r="Q245" i="5" s="1"/>
  <c r="Q246" i="5" a="1"/>
  <c r="Q246" i="5" s="1"/>
  <c r="Q247" i="5" a="1"/>
  <c r="Q247" i="5" s="1"/>
  <c r="Q248" i="5" a="1"/>
  <c r="Q248" i="5" s="1"/>
  <c r="Q249" i="5" a="1"/>
  <c r="Q249" i="5"/>
  <c r="Q250" i="5" a="1"/>
  <c r="Q250" i="5"/>
  <c r="Q251" i="5" a="1"/>
  <c r="Q251" i="5" s="1"/>
  <c r="Q252" i="5" a="1"/>
  <c r="Q252" i="5" s="1"/>
  <c r="Q253" i="5" a="1"/>
  <c r="Q253" i="5" s="1"/>
  <c r="Q254" i="5" a="1"/>
  <c r="Q254" i="5" s="1"/>
  <c r="Q255" i="5" a="1"/>
  <c r="Q255" i="5" s="1"/>
  <c r="Q256" i="5" a="1"/>
  <c r="Q256" i="5" s="1"/>
  <c r="Q257" i="5" a="1"/>
  <c r="Q257" i="5" s="1"/>
  <c r="Q258" i="5" a="1"/>
  <c r="Q258" i="5" s="1"/>
  <c r="Q259" i="5" a="1"/>
  <c r="Q259" i="5" s="1"/>
  <c r="Q260" i="5" a="1"/>
  <c r="Q260" i="5" s="1"/>
  <c r="Q261" i="5" a="1"/>
  <c r="Q261" i="5" s="1"/>
  <c r="Q262" i="5" a="1"/>
  <c r="Q262" i="5"/>
  <c r="Q263" i="5" a="1"/>
  <c r="Q263" i="5"/>
  <c r="Q264" i="5" a="1"/>
  <c r="Q264" i="5" s="1"/>
  <c r="Q265" i="5" a="1"/>
  <c r="Q265" i="5" s="1"/>
  <c r="Q266" i="5" a="1"/>
  <c r="Q266" i="5" s="1"/>
  <c r="Q267" i="5" a="1"/>
  <c r="Q267" i="5" s="1"/>
  <c r="Q268" i="5" a="1"/>
  <c r="Q268" i="5" s="1"/>
  <c r="Q269" i="5" a="1"/>
  <c r="Q269" i="5" s="1"/>
  <c r="Q270" i="5" a="1"/>
  <c r="Q270" i="5"/>
  <c r="Q271" i="5" a="1"/>
  <c r="Q271" i="5"/>
  <c r="Q272" i="5" a="1"/>
  <c r="Q272" i="5"/>
  <c r="Q273" i="5" a="1"/>
  <c r="Q273" i="5"/>
  <c r="Q274" i="5" a="1"/>
  <c r="Q274" i="5" s="1"/>
  <c r="Q275" i="5" a="1"/>
  <c r="Q275" i="5" s="1"/>
  <c r="Q276" i="5" a="1"/>
  <c r="Q276" i="5" s="1"/>
  <c r="Q277" i="5" a="1"/>
  <c r="Q277" i="5" s="1"/>
  <c r="Q278" i="5" a="1"/>
  <c r="Q278" i="5" s="1"/>
  <c r="Q279" i="5" a="1"/>
  <c r="Q279" i="5"/>
  <c r="Q280" i="5" a="1"/>
  <c r="Q280" i="5" s="1"/>
  <c r="Q281" i="5" a="1"/>
  <c r="Q281" i="5" s="1"/>
  <c r="Q282" i="5" a="1"/>
  <c r="Q282" i="5" s="1"/>
  <c r="Q283" i="5" a="1"/>
  <c r="Q283" i="5" s="1"/>
  <c r="Q284" i="5" a="1"/>
  <c r="Q284" i="5" s="1"/>
  <c r="Q285" i="5" a="1"/>
  <c r="Q285" i="5" s="1"/>
  <c r="Q286" i="5" a="1"/>
  <c r="Q286" i="5" s="1"/>
  <c r="Q287" i="5" a="1"/>
  <c r="Q287" i="5" s="1"/>
  <c r="Q288" i="5" a="1"/>
  <c r="Q288" i="5" s="1"/>
  <c r="Q289" i="5" a="1"/>
  <c r="Q289" i="5"/>
  <c r="Q290" i="5" a="1"/>
  <c r="Q290" i="5"/>
  <c r="Q291" i="5" a="1"/>
  <c r="Q291" i="5" s="1"/>
  <c r="Q292" i="5" a="1"/>
  <c r="Q292" i="5" s="1"/>
  <c r="Q293" i="5" a="1"/>
  <c r="Q293" i="5" s="1"/>
  <c r="Q294" i="5" a="1"/>
  <c r="Q294" i="5" s="1"/>
  <c r="Q295" i="5" a="1"/>
  <c r="Q295" i="5" s="1"/>
  <c r="Q296" i="5" a="1"/>
  <c r="Q296" i="5"/>
  <c r="Q297" i="5" a="1"/>
  <c r="Q297" i="5" s="1"/>
  <c r="Q298" i="5" a="1"/>
  <c r="Q298" i="5" s="1"/>
  <c r="Q299" i="5" a="1"/>
  <c r="Q299" i="5" s="1"/>
  <c r="Q300" i="5" a="1"/>
  <c r="Q300" i="5" s="1"/>
  <c r="Q301" i="5" a="1"/>
  <c r="Q301" i="5" s="1"/>
  <c r="Q302" i="5" a="1"/>
  <c r="Q302" i="5"/>
  <c r="Q303" i="5" a="1"/>
  <c r="Q303" i="5" s="1"/>
  <c r="Q304" i="5" a="1"/>
  <c r="Q304" i="5" s="1"/>
  <c r="Q305" i="5" a="1"/>
  <c r="Q305" i="5" s="1"/>
  <c r="Q306" i="5" a="1"/>
  <c r="Q306" i="5" s="1"/>
  <c r="Q307" i="5" a="1"/>
  <c r="Q307" i="5" s="1"/>
  <c r="Q308" i="5" a="1"/>
  <c r="Q308" i="5" s="1"/>
  <c r="Q309" i="5" a="1"/>
  <c r="Q309" i="5" s="1"/>
  <c r="Q310" i="5" a="1"/>
  <c r="Q310" i="5"/>
  <c r="Q311" i="5" a="1"/>
  <c r="Q311" i="5" s="1"/>
  <c r="Q312" i="5" a="1"/>
  <c r="Q312" i="5" s="1"/>
  <c r="Q313" i="5" a="1"/>
  <c r="Q313" i="5" s="1"/>
  <c r="Q314" i="5" a="1"/>
  <c r="Q314" i="5" s="1"/>
  <c r="Q315" i="5" a="1"/>
  <c r="Q315" i="5" s="1"/>
  <c r="Q316" i="5" a="1"/>
  <c r="Q316" i="5" s="1"/>
  <c r="Q317" i="5" a="1"/>
  <c r="Q317" i="5" s="1"/>
  <c r="Q318" i="5" a="1"/>
  <c r="Q318" i="5"/>
  <c r="Q319" i="5" a="1"/>
  <c r="Q319" i="5"/>
  <c r="Q320" i="5" a="1"/>
  <c r="Q320" i="5" s="1"/>
  <c r="Q321" i="5" a="1"/>
  <c r="Q321" i="5" s="1"/>
  <c r="Q322" i="5" a="1"/>
  <c r="Q322" i="5" s="1"/>
  <c r="Q323" i="5" a="1"/>
  <c r="Q323" i="5" s="1"/>
  <c r="Q324" i="5" a="1"/>
  <c r="Q324" i="5" s="1"/>
  <c r="Q325" i="5" a="1"/>
  <c r="Q325" i="5" s="1"/>
  <c r="Q326" i="5" a="1"/>
  <c r="Q326" i="5" s="1"/>
  <c r="Q327" i="5" a="1"/>
  <c r="Q327" i="5" s="1"/>
  <c r="Q328" i="5" a="1"/>
  <c r="Q328" i="5"/>
  <c r="Q329" i="5" a="1"/>
  <c r="Q329" i="5"/>
  <c r="Q330" i="5" a="1"/>
  <c r="Q330" i="5"/>
  <c r="Q331" i="5" a="1"/>
  <c r="Q331" i="5" s="1"/>
  <c r="Q332" i="5" a="1"/>
  <c r="Q332" i="5" s="1"/>
  <c r="Q333" i="5" a="1"/>
  <c r="Q333" i="5" s="1"/>
  <c r="Q334" i="5" a="1"/>
  <c r="Q334" i="5" s="1"/>
  <c r="Q335" i="5" a="1"/>
  <c r="Q335" i="5" s="1"/>
  <c r="Q336" i="5" a="1"/>
  <c r="Q336" i="5" s="1"/>
  <c r="Q337" i="5" a="1"/>
  <c r="Q337" i="5" s="1"/>
  <c r="Q338" i="5" a="1"/>
  <c r="Q338" i="5" s="1"/>
  <c r="Q339" i="5" a="1"/>
  <c r="Q339" i="5" s="1"/>
  <c r="Q340" i="5" a="1"/>
  <c r="Q340" i="5" s="1"/>
  <c r="Q341" i="5" a="1"/>
  <c r="Q341" i="5" s="1"/>
  <c r="Q342" i="5" a="1"/>
  <c r="Q342" i="5"/>
  <c r="Q343" i="5" a="1"/>
  <c r="Q343" i="5" s="1"/>
  <c r="Q344" i="5" a="1"/>
  <c r="Q344" i="5" s="1"/>
  <c r="Q345" i="5" a="1"/>
  <c r="Q345" i="5" s="1"/>
  <c r="Q346" i="5" a="1"/>
  <c r="Q346" i="5" s="1"/>
  <c r="Q347" i="5" a="1"/>
  <c r="Q347" i="5" s="1"/>
  <c r="Q348" i="5" a="1"/>
  <c r="Q348" i="5" s="1"/>
  <c r="Q349" i="5" a="1"/>
  <c r="Q349" i="5" s="1"/>
  <c r="Q350" i="5" a="1"/>
  <c r="Q350" i="5"/>
  <c r="Q351" i="5" a="1"/>
  <c r="Q351" i="5"/>
  <c r="Q352" i="5" a="1"/>
  <c r="Q352" i="5"/>
  <c r="Q353" i="5" a="1"/>
  <c r="Q353" i="5" s="1"/>
  <c r="Q354" i="5" a="1"/>
  <c r="Q354" i="5"/>
  <c r="Q355" i="5" a="1"/>
  <c r="Q355" i="5" s="1"/>
  <c r="Q356" i="5" a="1"/>
  <c r="Q356" i="5" s="1"/>
  <c r="Q357" i="5" a="1"/>
  <c r="Q357" i="5" s="1"/>
  <c r="Q358" i="5" a="1"/>
  <c r="Q358" i="5" s="1"/>
  <c r="Q359" i="5" a="1"/>
  <c r="Q359" i="5" s="1"/>
  <c r="Q360" i="5" a="1"/>
  <c r="Q360" i="5"/>
  <c r="Q361" i="5" a="1"/>
  <c r="Q361" i="5"/>
  <c r="Q362" i="5" a="1"/>
  <c r="Q362" i="5" s="1"/>
  <c r="Q363" i="5" a="1"/>
  <c r="Q363" i="5" s="1"/>
  <c r="Q364" i="5" a="1"/>
  <c r="Q364" i="5" s="1"/>
  <c r="Q365" i="5" a="1"/>
  <c r="Q365" i="5" s="1"/>
  <c r="Q366" i="5" a="1"/>
  <c r="Q366" i="5" s="1"/>
  <c r="Q367" i="5" a="1"/>
  <c r="Q367" i="5" s="1"/>
  <c r="Q368" i="5" a="1"/>
  <c r="Q368" i="5" s="1"/>
  <c r="Q369" i="5" a="1"/>
  <c r="Q369" i="5"/>
  <c r="Q370" i="5" a="1"/>
  <c r="Q370" i="5" s="1"/>
  <c r="Q371" i="5" a="1"/>
  <c r="Q371" i="5" s="1"/>
  <c r="Q372" i="5" a="1"/>
  <c r="Q372" i="5" s="1"/>
  <c r="Q373" i="5" a="1"/>
  <c r="Q373" i="5" s="1"/>
  <c r="Q374" i="5" a="1"/>
  <c r="Q374" i="5" s="1"/>
  <c r="Q375" i="5" a="1"/>
  <c r="Q375" i="5"/>
  <c r="Q376" i="5" a="1"/>
  <c r="Q376" i="5" s="1"/>
  <c r="Q377" i="5" a="1"/>
  <c r="Q377" i="5" s="1"/>
  <c r="Q378" i="5" a="1"/>
  <c r="Q378" i="5" s="1"/>
  <c r="Q379" i="5" a="1"/>
  <c r="Q379" i="5" s="1"/>
  <c r="Q380" i="5" a="1"/>
  <c r="Q380" i="5" s="1"/>
  <c r="Q381" i="5" a="1"/>
  <c r="Q381" i="5" s="1"/>
  <c r="Q382" i="5" a="1"/>
  <c r="Q382" i="5" s="1"/>
  <c r="Q383" i="5" a="1"/>
  <c r="Q383" i="5" s="1"/>
  <c r="Q384" i="5" a="1"/>
  <c r="Q384" i="5"/>
  <c r="Q385" i="5" a="1"/>
  <c r="Q385" i="5" s="1"/>
  <c r="Q386" i="5" a="1"/>
  <c r="Q386" i="5" s="1"/>
  <c r="Q387" i="5" a="1"/>
  <c r="Q387" i="5" s="1"/>
  <c r="Q388" i="5" a="1"/>
  <c r="Q388" i="5" s="1"/>
  <c r="Q389" i="5" a="1"/>
  <c r="Q389" i="5" s="1"/>
  <c r="Q390" i="5" a="1"/>
  <c r="Q390" i="5" s="1"/>
  <c r="Q391" i="5" a="1"/>
  <c r="Q391" i="5" s="1"/>
  <c r="Q392" i="5" a="1"/>
  <c r="Q392" i="5" s="1"/>
  <c r="Q393" i="5" a="1"/>
  <c r="Q393" i="5" s="1"/>
  <c r="Q394" i="5" a="1"/>
  <c r="Q394" i="5" s="1"/>
  <c r="Q395" i="5" a="1"/>
  <c r="Q395" i="5" s="1"/>
  <c r="Q396" i="5" a="1"/>
  <c r="Q396" i="5" s="1"/>
  <c r="Q397" i="5" a="1"/>
  <c r="Q397" i="5" s="1"/>
  <c r="Q398" i="5" a="1"/>
  <c r="Q398" i="5"/>
  <c r="Q399" i="5" a="1"/>
  <c r="Q399" i="5" s="1"/>
  <c r="Q400" i="5" a="1"/>
  <c r="Q400" i="5" s="1"/>
  <c r="Q401" i="5" a="1"/>
  <c r="Q401" i="5" s="1"/>
  <c r="Q402" i="5" a="1"/>
  <c r="Q402" i="5" s="1"/>
  <c r="Q403" i="5" a="1"/>
  <c r="Q403" i="5" s="1"/>
  <c r="Q404" i="5" a="1"/>
  <c r="Q404" i="5" s="1"/>
  <c r="Q405" i="5" a="1"/>
  <c r="Q405" i="5" s="1"/>
  <c r="Q406" i="5" a="1"/>
  <c r="Q406" i="5" s="1"/>
  <c r="Q407" i="5" a="1"/>
  <c r="Q407" i="5" s="1"/>
  <c r="Q408" i="5" a="1"/>
  <c r="Q408" i="5"/>
  <c r="Q409" i="5" a="1"/>
  <c r="Q409" i="5"/>
  <c r="Q410" i="5" a="1"/>
  <c r="Q410" i="5"/>
  <c r="Q411" i="5" a="1"/>
  <c r="Q411" i="5" s="1"/>
  <c r="Q412" i="5" a="1"/>
  <c r="Q412" i="5" s="1"/>
  <c r="Q413" i="5" a="1"/>
  <c r="Q413" i="5" s="1"/>
  <c r="Q414" i="5" a="1"/>
  <c r="Q414" i="5" s="1"/>
  <c r="Q415" i="5" a="1"/>
  <c r="Q415" i="5" s="1"/>
  <c r="Q416" i="5" a="1"/>
  <c r="Q416" i="5" s="1"/>
  <c r="Q417" i="5" a="1"/>
  <c r="Q417" i="5" s="1"/>
  <c r="Q418" i="5" a="1"/>
  <c r="Q418" i="5"/>
  <c r="Q419" i="5" a="1"/>
  <c r="Q419" i="5" s="1"/>
  <c r="Q420" i="5" a="1"/>
  <c r="Q420" i="5" s="1"/>
  <c r="Q421" i="5" a="1"/>
  <c r="Q421" i="5" s="1"/>
  <c r="Q422" i="5" a="1"/>
  <c r="Q422" i="5" s="1"/>
  <c r="Q423" i="5" a="1"/>
  <c r="Q423" i="5" s="1"/>
  <c r="Q424" i="5" a="1"/>
  <c r="Q424" i="5" s="1"/>
  <c r="Q425" i="5" a="1"/>
  <c r="Q425" i="5" s="1"/>
  <c r="Q426" i="5" a="1"/>
  <c r="Q426" i="5" s="1"/>
  <c r="Q427" i="5" a="1"/>
  <c r="Q427" i="5" s="1"/>
  <c r="Q428" i="5" a="1"/>
  <c r="Q428" i="5" s="1"/>
  <c r="Q429" i="5" a="1"/>
  <c r="Q429" i="5" s="1"/>
  <c r="Q430" i="5" a="1"/>
  <c r="Q430" i="5" s="1"/>
  <c r="Q431" i="5" a="1"/>
  <c r="Q431" i="5"/>
  <c r="Q432" i="5" a="1"/>
  <c r="Q432" i="5" s="1"/>
  <c r="Q433" i="5" a="1"/>
  <c r="Q433" i="5"/>
  <c r="Q434" i="5" a="1"/>
  <c r="Q434" i="5" s="1"/>
  <c r="Q435" i="5" a="1"/>
  <c r="Q435" i="5" s="1"/>
  <c r="Q436" i="5" a="1"/>
  <c r="Q436" i="5" s="1"/>
  <c r="Q437" i="5" a="1"/>
  <c r="Q437" i="5" s="1"/>
  <c r="Q438" i="5" a="1"/>
  <c r="Q438" i="5" s="1"/>
  <c r="Q439" i="5" a="1"/>
  <c r="Q439" i="5" s="1"/>
  <c r="Q440" i="5" a="1"/>
  <c r="Q440" i="5" s="1"/>
  <c r="Q441" i="5" a="1"/>
  <c r="Q441" i="5" s="1"/>
  <c r="Q442" i="5" a="1"/>
  <c r="Q442" i="5" s="1"/>
  <c r="Q443" i="5" a="1"/>
  <c r="Q443" i="5" s="1"/>
  <c r="Q444" i="5" a="1"/>
  <c r="Q444" i="5" s="1"/>
  <c r="Q445" i="5" a="1"/>
  <c r="Q445" i="5" s="1"/>
  <c r="Q446" i="5" a="1"/>
  <c r="Q446" i="5"/>
  <c r="Q447" i="5" a="1"/>
  <c r="Q447" i="5"/>
  <c r="Q448" i="5" a="1"/>
  <c r="Q448" i="5" s="1"/>
  <c r="Q449" i="5" a="1"/>
  <c r="Q449" i="5"/>
  <c r="Q450" i="5" a="1"/>
  <c r="Q450" i="5" s="1"/>
  <c r="Q451" i="5" a="1"/>
  <c r="Q451" i="5" s="1"/>
  <c r="Q452" i="5" a="1"/>
  <c r="Q452" i="5" s="1"/>
  <c r="Q453" i="5" a="1"/>
  <c r="Q453" i="5" s="1"/>
  <c r="Q454" i="5" a="1"/>
  <c r="Q454" i="5" s="1"/>
  <c r="Q455" i="5" a="1"/>
  <c r="Q455" i="5" s="1"/>
  <c r="Q456" i="5" a="1"/>
  <c r="Q456" i="5"/>
  <c r="Q457" i="5" a="1"/>
  <c r="Q457" i="5" s="1"/>
  <c r="Q458" i="5" a="1"/>
  <c r="Q458" i="5" s="1"/>
  <c r="Q459" i="5" a="1"/>
  <c r="Q459" i="5" s="1"/>
  <c r="Q460" i="5" a="1"/>
  <c r="Q460" i="5" s="1"/>
  <c r="Q461" i="5" a="1"/>
  <c r="Q461" i="5" s="1"/>
  <c r="Q462" i="5" a="1"/>
  <c r="Q462" i="5" s="1"/>
  <c r="Q463" i="5" a="1"/>
  <c r="Q463" i="5"/>
  <c r="Q464" i="5" a="1"/>
  <c r="Q464" i="5" s="1"/>
  <c r="Q465" i="5" a="1"/>
  <c r="Q465" i="5"/>
  <c r="Q466" i="5" a="1"/>
  <c r="Q466" i="5" s="1"/>
  <c r="Q467" i="5" a="1"/>
  <c r="Q467" i="5" s="1"/>
  <c r="Q468" i="5" a="1"/>
  <c r="Q468" i="5" s="1"/>
  <c r="Q469" i="5" a="1"/>
  <c r="Q469" i="5" s="1"/>
  <c r="Q470" i="5" a="1"/>
  <c r="Q470" i="5" s="1"/>
  <c r="Q471" i="5" a="1"/>
  <c r="Q471" i="5" s="1"/>
  <c r="Q472" i="5" a="1"/>
  <c r="Q472" i="5" s="1"/>
  <c r="Q473" i="5" a="1"/>
  <c r="Q473" i="5" s="1"/>
  <c r="Q474" i="5" a="1"/>
  <c r="Q474" i="5" s="1"/>
  <c r="Q475" i="5" a="1"/>
  <c r="Q475" i="5" s="1"/>
  <c r="Q2" i="5" a="1"/>
  <c r="Q2" i="5" s="1"/>
  <c r="P34" i="5" a="1"/>
  <c r="P34" i="5" s="1"/>
  <c r="P35" i="5" a="1"/>
  <c r="P35" i="5" s="1"/>
  <c r="P36" i="5" a="1"/>
  <c r="P36" i="5" s="1"/>
  <c r="P37" i="5" a="1"/>
  <c r="P37" i="5"/>
  <c r="P38" i="5" a="1"/>
  <c r="P38" i="5" s="1"/>
  <c r="P39" i="5" a="1"/>
  <c r="P39" i="5" s="1"/>
  <c r="P40" i="5" a="1"/>
  <c r="P40" i="5" s="1"/>
  <c r="P41" i="5" a="1"/>
  <c r="P41" i="5" s="1"/>
  <c r="P42" i="5" a="1"/>
  <c r="P42" i="5" s="1"/>
  <c r="P43" i="5" a="1"/>
  <c r="P43" i="5" s="1"/>
  <c r="P44" i="5" a="1"/>
  <c r="P44" i="5"/>
  <c r="P45" i="5" a="1"/>
  <c r="P45" i="5"/>
  <c r="P46" i="5" a="1"/>
  <c r="P46" i="5"/>
  <c r="P47" i="5" a="1"/>
  <c r="P47" i="5" s="1"/>
  <c r="P48" i="5" a="1"/>
  <c r="P48" i="5" s="1"/>
  <c r="P49" i="5" a="1"/>
  <c r="P49" i="5" s="1"/>
  <c r="P50" i="5" a="1"/>
  <c r="P50" i="5" s="1"/>
  <c r="P51" i="5" a="1"/>
  <c r="P51" i="5" s="1"/>
  <c r="P52" i="5" a="1"/>
  <c r="P52" i="5" s="1"/>
  <c r="P53" i="5" a="1"/>
  <c r="P53" i="5"/>
  <c r="P54" i="5" a="1"/>
  <c r="P54" i="5" s="1"/>
  <c r="P55" i="5" a="1"/>
  <c r="P55" i="5" s="1"/>
  <c r="P56" i="5" a="1"/>
  <c r="P56" i="5" s="1"/>
  <c r="P57" i="5" a="1"/>
  <c r="P57" i="5" s="1"/>
  <c r="P58" i="5" a="1"/>
  <c r="P58" i="5" s="1"/>
  <c r="P59" i="5" a="1"/>
  <c r="P59" i="5" s="1"/>
  <c r="P60" i="5" a="1"/>
  <c r="P60" i="5"/>
  <c r="P61" i="5" a="1"/>
  <c r="P61" i="5" s="1"/>
  <c r="P62" i="5" a="1"/>
  <c r="P62" i="5" s="1"/>
  <c r="P63" i="5" a="1"/>
  <c r="P63" i="5" s="1"/>
  <c r="P64" i="5" a="1"/>
  <c r="P64" i="5" s="1"/>
  <c r="P65" i="5" a="1"/>
  <c r="P65" i="5" s="1"/>
  <c r="P66" i="5" a="1"/>
  <c r="P66" i="5" s="1"/>
  <c r="P67" i="5" a="1"/>
  <c r="P67" i="5" s="1"/>
  <c r="P68" i="5" a="1"/>
  <c r="P68" i="5" s="1"/>
  <c r="P69" i="5" a="1"/>
  <c r="P69" i="5"/>
  <c r="P70" i="5" a="1"/>
  <c r="P70" i="5"/>
  <c r="P71" i="5" a="1"/>
  <c r="P71" i="5" s="1"/>
  <c r="P72" i="5" a="1"/>
  <c r="P72" i="5" s="1"/>
  <c r="P73" i="5" a="1"/>
  <c r="P73" i="5" s="1"/>
  <c r="P74" i="5" a="1"/>
  <c r="P74" i="5" s="1"/>
  <c r="P75" i="5" a="1"/>
  <c r="P75" i="5" s="1"/>
  <c r="P76" i="5" a="1"/>
  <c r="P76" i="5" s="1"/>
  <c r="P77" i="5" a="1"/>
  <c r="P77" i="5" s="1"/>
  <c r="P78" i="5" a="1"/>
  <c r="P78" i="5"/>
  <c r="P79" i="5" a="1"/>
  <c r="P79" i="5"/>
  <c r="P80" i="5" a="1"/>
  <c r="P80" i="5"/>
  <c r="P81" i="5" a="1"/>
  <c r="P81" i="5" s="1"/>
  <c r="P82" i="5" a="1"/>
  <c r="P82" i="5" s="1"/>
  <c r="P83" i="5" a="1"/>
  <c r="P83" i="5" s="1"/>
  <c r="P84" i="5" a="1"/>
  <c r="P84" i="5" s="1"/>
  <c r="P85" i="5" a="1"/>
  <c r="P85" i="5" s="1"/>
  <c r="P86" i="5" a="1"/>
  <c r="P86" i="5" s="1"/>
  <c r="P87" i="5" a="1"/>
  <c r="P87" i="5"/>
  <c r="P88" i="5" a="1"/>
  <c r="P88" i="5"/>
  <c r="P89" i="5" a="1"/>
  <c r="P89" i="5"/>
  <c r="P90" i="5" a="1"/>
  <c r="P90" i="5" s="1"/>
  <c r="P91" i="5" a="1"/>
  <c r="P91" i="5" s="1"/>
  <c r="P92" i="5" a="1"/>
  <c r="P92" i="5" s="1"/>
  <c r="P93" i="5" a="1"/>
  <c r="P93" i="5" s="1"/>
  <c r="P94" i="5" a="1"/>
  <c r="P94" i="5" s="1"/>
  <c r="P95" i="5" a="1"/>
  <c r="P95" i="5" s="1"/>
  <c r="P96" i="5" a="1"/>
  <c r="P96" i="5"/>
  <c r="P97" i="5" a="1"/>
  <c r="P97" i="5" s="1"/>
  <c r="P98" i="5" a="1"/>
  <c r="P98" i="5" s="1"/>
  <c r="P99" i="5" a="1"/>
  <c r="P99" i="5" s="1"/>
  <c r="P100" i="5" a="1"/>
  <c r="P100" i="5" s="1"/>
  <c r="P101" i="5" a="1"/>
  <c r="P101" i="5"/>
  <c r="P102" i="5" a="1"/>
  <c r="P102" i="5" s="1"/>
  <c r="P103" i="5" a="1"/>
  <c r="P103" i="5" s="1"/>
  <c r="P104" i="5" a="1"/>
  <c r="P104" i="5" s="1"/>
  <c r="P105" i="5" a="1"/>
  <c r="P105" i="5" s="1"/>
  <c r="P106" i="5" a="1"/>
  <c r="P106" i="5" s="1"/>
  <c r="P107" i="5" a="1"/>
  <c r="P107" i="5" s="1"/>
  <c r="P108" i="5" a="1"/>
  <c r="P108" i="5"/>
  <c r="P109" i="5" a="1"/>
  <c r="P109" i="5"/>
  <c r="P110" i="5" a="1"/>
  <c r="P110" i="5" s="1"/>
  <c r="P111" i="5" a="1"/>
  <c r="P111" i="5" s="1"/>
  <c r="P112" i="5" a="1"/>
  <c r="P112" i="5" s="1"/>
  <c r="P113" i="5" a="1"/>
  <c r="P113" i="5" s="1"/>
  <c r="P114" i="5" a="1"/>
  <c r="P114" i="5" s="1"/>
  <c r="P115" i="5" a="1"/>
  <c r="P115" i="5" s="1"/>
  <c r="P116" i="5" a="1"/>
  <c r="P116" i="5" s="1"/>
  <c r="P117" i="5" a="1"/>
  <c r="P117" i="5" s="1"/>
  <c r="P118" i="5" a="1"/>
  <c r="P118" i="5"/>
  <c r="P119" i="5" a="1"/>
  <c r="P119" i="5" s="1"/>
  <c r="P120" i="5" a="1"/>
  <c r="P120" i="5" s="1"/>
  <c r="P121" i="5" a="1"/>
  <c r="P121" i="5" s="1"/>
  <c r="P122" i="5" a="1"/>
  <c r="P122" i="5" s="1"/>
  <c r="P123" i="5" a="1"/>
  <c r="P123" i="5" s="1"/>
  <c r="P124" i="5" a="1"/>
  <c r="P124" i="5" s="1"/>
  <c r="P125" i="5" a="1"/>
  <c r="P125" i="5" s="1"/>
  <c r="P126" i="5" a="1"/>
  <c r="P126" i="5" s="1"/>
  <c r="P127" i="5" a="1"/>
  <c r="P127" i="5" s="1"/>
  <c r="P128" i="5" a="1"/>
  <c r="P128" i="5"/>
  <c r="P129" i="5" a="1"/>
  <c r="P129" i="5" s="1"/>
  <c r="P130" i="5" a="1"/>
  <c r="P130" i="5" s="1"/>
  <c r="P131" i="5" a="1"/>
  <c r="P131" i="5" s="1"/>
  <c r="P132" i="5" a="1"/>
  <c r="P132" i="5" s="1"/>
  <c r="P133" i="5" a="1"/>
  <c r="P133" i="5"/>
  <c r="P134" i="5" a="1"/>
  <c r="P134" i="5"/>
  <c r="P135" i="5" a="1"/>
  <c r="P135" i="5" s="1"/>
  <c r="P136" i="5" a="1"/>
  <c r="P136" i="5" s="1"/>
  <c r="P137" i="5" a="1"/>
  <c r="P137" i="5" s="1"/>
  <c r="P138" i="5" a="1"/>
  <c r="P138" i="5" s="1"/>
  <c r="P139" i="5" a="1"/>
  <c r="P139" i="5" s="1"/>
  <c r="P140" i="5" a="1"/>
  <c r="P140" i="5" s="1"/>
  <c r="P141" i="5" a="1"/>
  <c r="P141" i="5" s="1"/>
  <c r="P142" i="5" a="1"/>
  <c r="P142" i="5" s="1"/>
  <c r="P143" i="5" a="1"/>
  <c r="P143" i="5"/>
  <c r="P144" i="5" a="1"/>
  <c r="P144" i="5"/>
  <c r="P145" i="5" a="1"/>
  <c r="P145" i="5"/>
  <c r="P146" i="5" a="1"/>
  <c r="P146" i="5" s="1"/>
  <c r="P147" i="5" a="1"/>
  <c r="P147" i="5" s="1"/>
  <c r="P148" i="5" a="1"/>
  <c r="P148" i="5" s="1"/>
  <c r="P149" i="5" a="1"/>
  <c r="P149" i="5" s="1"/>
  <c r="P150" i="5" a="1"/>
  <c r="P150" i="5" s="1"/>
  <c r="P151" i="5" a="1"/>
  <c r="P151" i="5"/>
  <c r="P152" i="5" a="1"/>
  <c r="P152" i="5"/>
  <c r="P153" i="5" a="1"/>
  <c r="P153" i="5"/>
  <c r="P154" i="5" a="1"/>
  <c r="P154" i="5" s="1"/>
  <c r="P155" i="5" a="1"/>
  <c r="P155" i="5" s="1"/>
  <c r="P156" i="5" a="1"/>
  <c r="P156" i="5"/>
  <c r="P157" i="5" a="1"/>
  <c r="P157" i="5" s="1"/>
  <c r="P158" i="5" a="1"/>
  <c r="P158" i="5" s="1"/>
  <c r="P159" i="5" a="1"/>
  <c r="P159" i="5" s="1"/>
  <c r="P160" i="5" a="1"/>
  <c r="P160" i="5" s="1"/>
  <c r="P161" i="5" a="1"/>
  <c r="P161" i="5" s="1"/>
  <c r="P162" i="5" a="1"/>
  <c r="P162" i="5" s="1"/>
  <c r="P163" i="5" a="1"/>
  <c r="P163" i="5" s="1"/>
  <c r="P164" i="5" a="1"/>
  <c r="P164" i="5" s="1"/>
  <c r="P165" i="5" a="1"/>
  <c r="P165" i="5"/>
  <c r="P166" i="5" a="1"/>
  <c r="P166" i="5" s="1"/>
  <c r="P167" i="5" a="1"/>
  <c r="P167" i="5" s="1"/>
  <c r="P168" i="5" a="1"/>
  <c r="P168" i="5" s="1"/>
  <c r="P169" i="5" a="1"/>
  <c r="P169" i="5" s="1"/>
  <c r="P170" i="5" a="1"/>
  <c r="P170" i="5" s="1"/>
  <c r="P171" i="5" a="1"/>
  <c r="P171" i="5" s="1"/>
  <c r="P172" i="5" a="1"/>
  <c r="P172" i="5" s="1"/>
  <c r="P173" i="5" a="1"/>
  <c r="P173" i="5"/>
  <c r="P174" i="5" a="1"/>
  <c r="P174" i="5"/>
  <c r="P175" i="5" a="1"/>
  <c r="P175" i="5" s="1"/>
  <c r="P176" i="5" a="1"/>
  <c r="P176" i="5" s="1"/>
  <c r="P177" i="5" a="1"/>
  <c r="P177" i="5" s="1"/>
  <c r="P178" i="5" a="1"/>
  <c r="P178" i="5" s="1"/>
  <c r="P179" i="5" a="1"/>
  <c r="P179" i="5" s="1"/>
  <c r="P180" i="5" a="1"/>
  <c r="P180" i="5"/>
  <c r="P181" i="5" a="1"/>
  <c r="P181" i="5" s="1"/>
  <c r="P182" i="5" a="1"/>
  <c r="P182" i="5" s="1"/>
  <c r="P183" i="5" a="1"/>
  <c r="P183" i="5"/>
  <c r="P184" i="5" a="1"/>
  <c r="P184" i="5" s="1"/>
  <c r="P185" i="5" a="1"/>
  <c r="P185" i="5" s="1"/>
  <c r="P186" i="5" a="1"/>
  <c r="P186" i="5" s="1"/>
  <c r="P187" i="5" a="1"/>
  <c r="P187" i="5" s="1"/>
  <c r="P188" i="5" a="1"/>
  <c r="P188" i="5"/>
  <c r="P189" i="5" a="1"/>
  <c r="P189" i="5"/>
  <c r="P190" i="5" a="1"/>
  <c r="P190" i="5"/>
  <c r="P191" i="5" a="1"/>
  <c r="P191" i="5" s="1"/>
  <c r="P192" i="5" a="1"/>
  <c r="P192" i="5" s="1"/>
  <c r="P193" i="5" a="1"/>
  <c r="P193" i="5" s="1"/>
  <c r="P194" i="5" a="1"/>
  <c r="P194" i="5" s="1"/>
  <c r="P195" i="5" a="1"/>
  <c r="P195" i="5" s="1"/>
  <c r="P196" i="5" a="1"/>
  <c r="P196" i="5" s="1"/>
  <c r="P197" i="5" a="1"/>
  <c r="P197" i="5" s="1"/>
  <c r="P198" i="5" a="1"/>
  <c r="P198" i="5"/>
  <c r="P199" i="5" a="1"/>
  <c r="P199" i="5"/>
  <c r="P200" i="5" a="1"/>
  <c r="P200" i="5"/>
  <c r="P201" i="5" a="1"/>
  <c r="P201" i="5" s="1"/>
  <c r="P202" i="5" a="1"/>
  <c r="P202" i="5" s="1"/>
  <c r="P203" i="5" a="1"/>
  <c r="P203" i="5" s="1"/>
  <c r="P204" i="5" a="1"/>
  <c r="P204" i="5" s="1"/>
  <c r="P205" i="5" a="1"/>
  <c r="P205" i="5" s="1"/>
  <c r="P206" i="5" a="1"/>
  <c r="P206" i="5" s="1"/>
  <c r="P207" i="5" a="1"/>
  <c r="P207" i="5" s="1"/>
  <c r="P208" i="5" a="1"/>
  <c r="P208" i="5"/>
  <c r="P209" i="5" a="1"/>
  <c r="P209" i="5" s="1"/>
  <c r="P210" i="5" a="1"/>
  <c r="P210" i="5" s="1"/>
  <c r="P211" i="5" a="1"/>
  <c r="P211" i="5" s="1"/>
  <c r="P212" i="5" a="1"/>
  <c r="P212" i="5" s="1"/>
  <c r="P213" i="5" a="1"/>
  <c r="P213" i="5" s="1"/>
  <c r="P214" i="5" a="1"/>
  <c r="P214" i="5" s="1"/>
  <c r="P215" i="5" a="1"/>
  <c r="P215" i="5"/>
  <c r="P216" i="5" a="1"/>
  <c r="P216" i="5"/>
  <c r="P217" i="5" a="1"/>
  <c r="P217" i="5"/>
  <c r="P218" i="5" a="1"/>
  <c r="P218" i="5" s="1"/>
  <c r="P219" i="5" a="1"/>
  <c r="P219" i="5" s="1"/>
  <c r="P220" i="5" a="1"/>
  <c r="P220" i="5" s="1"/>
  <c r="P221" i="5" a="1"/>
  <c r="P221" i="5" s="1"/>
  <c r="P222" i="5" a="1"/>
  <c r="P222" i="5" s="1"/>
  <c r="P223" i="5" a="1"/>
  <c r="P223" i="5" s="1"/>
  <c r="P224" i="5" a="1"/>
  <c r="P224" i="5" s="1"/>
  <c r="P225" i="5" a="1"/>
  <c r="P225" i="5" s="1"/>
  <c r="P226" i="5" a="1"/>
  <c r="P226" i="5" s="1"/>
  <c r="P227" i="5" a="1"/>
  <c r="P227" i="5" s="1"/>
  <c r="P228" i="5" a="1"/>
  <c r="P228" i="5" s="1"/>
  <c r="P229" i="5" a="1"/>
  <c r="P229" i="5" s="1"/>
  <c r="P230" i="5" a="1"/>
  <c r="P230" i="5" s="1"/>
  <c r="P231" i="5" a="1"/>
  <c r="P231" i="5" s="1"/>
  <c r="P232" i="5" a="1"/>
  <c r="P232" i="5" s="1"/>
  <c r="P233" i="5" a="1"/>
  <c r="P233" i="5"/>
  <c r="P234" i="5" a="1"/>
  <c r="P234" i="5" s="1"/>
  <c r="P235" i="5" a="1"/>
  <c r="P235" i="5" s="1"/>
  <c r="P236" i="5" a="1"/>
  <c r="P236" i="5"/>
  <c r="P237" i="5" a="1"/>
  <c r="P237" i="5"/>
  <c r="P238" i="5" a="1"/>
  <c r="P238" i="5"/>
  <c r="P239" i="5" a="1"/>
  <c r="P239" i="5" s="1"/>
  <c r="P240" i="5" a="1"/>
  <c r="P240" i="5" s="1"/>
  <c r="P241" i="5" a="1"/>
  <c r="P241" i="5" s="1"/>
  <c r="P242" i="5" a="1"/>
  <c r="P242" i="5" s="1"/>
  <c r="P243" i="5" a="1"/>
  <c r="P243" i="5" s="1"/>
  <c r="P244" i="5" a="1"/>
  <c r="P244" i="5"/>
  <c r="P245" i="5" a="1"/>
  <c r="P245" i="5"/>
  <c r="P246" i="5" a="1"/>
  <c r="P246" i="5" s="1"/>
  <c r="P247" i="5" a="1"/>
  <c r="P247" i="5" s="1"/>
  <c r="P248" i="5" a="1"/>
  <c r="P248" i="5" s="1"/>
  <c r="P249" i="5" a="1"/>
  <c r="P249" i="5" s="1"/>
  <c r="P250" i="5" a="1"/>
  <c r="P250" i="5" s="1"/>
  <c r="P251" i="5" a="1"/>
  <c r="P251" i="5" s="1"/>
  <c r="P252" i="5" a="1"/>
  <c r="P252" i="5" s="1"/>
  <c r="P253" i="5" a="1"/>
  <c r="P253" i="5"/>
  <c r="P254" i="5" a="1"/>
  <c r="P254" i="5"/>
  <c r="P255" i="5" a="1"/>
  <c r="P255" i="5"/>
  <c r="P256" i="5" a="1"/>
  <c r="P256" i="5" s="1"/>
  <c r="P257" i="5" a="1"/>
  <c r="P257" i="5" s="1"/>
  <c r="P258" i="5" a="1"/>
  <c r="P258" i="5" s="1"/>
  <c r="P259" i="5" a="1"/>
  <c r="P259" i="5" s="1"/>
  <c r="P260" i="5" a="1"/>
  <c r="P260" i="5" s="1"/>
  <c r="P261" i="5" a="1"/>
  <c r="P261" i="5" s="1"/>
  <c r="P262" i="5" a="1"/>
  <c r="P262" i="5" s="1"/>
  <c r="P263" i="5" a="1"/>
  <c r="P263" i="5"/>
  <c r="P264" i="5" a="1"/>
  <c r="P264" i="5"/>
  <c r="P265" i="5" a="1"/>
  <c r="P265" i="5"/>
  <c r="P266" i="5" a="1"/>
  <c r="P266" i="5" s="1"/>
  <c r="P267" i="5" a="1"/>
  <c r="P267" i="5" s="1"/>
  <c r="P268" i="5" a="1"/>
  <c r="P268" i="5" s="1"/>
  <c r="P269" i="5" a="1"/>
  <c r="P269" i="5" s="1"/>
  <c r="P270" i="5" a="1"/>
  <c r="P270" i="5"/>
  <c r="P271" i="5" a="1"/>
  <c r="P271" i="5" s="1"/>
  <c r="P272" i="5" a="1"/>
  <c r="P272" i="5" s="1"/>
  <c r="P273" i="5" a="1"/>
  <c r="P273" i="5" s="1"/>
  <c r="P274" i="5" a="1"/>
  <c r="P274" i="5" s="1"/>
  <c r="P275" i="5" a="1"/>
  <c r="P275" i="5" s="1"/>
  <c r="P276" i="5" a="1"/>
  <c r="P276" i="5" s="1"/>
  <c r="P277" i="5" a="1"/>
  <c r="P277" i="5" s="1"/>
  <c r="P278" i="5" a="1"/>
  <c r="P278" i="5" s="1"/>
  <c r="P279" i="5" a="1"/>
  <c r="P279" i="5"/>
  <c r="P280" i="5" a="1"/>
  <c r="P280" i="5" s="1"/>
  <c r="P281" i="5" a="1"/>
  <c r="P281" i="5"/>
  <c r="P282" i="5" a="1"/>
  <c r="P282" i="5" s="1"/>
  <c r="P283" i="5" a="1"/>
  <c r="P283" i="5" s="1"/>
  <c r="P284" i="5" a="1"/>
  <c r="P284" i="5" s="1"/>
  <c r="P285" i="5" a="1"/>
  <c r="P285" i="5" s="1"/>
  <c r="P286" i="5" a="1"/>
  <c r="P286" i="5" s="1"/>
  <c r="P287" i="5" a="1"/>
  <c r="P287" i="5" s="1"/>
  <c r="P288" i="5" a="1"/>
  <c r="P288" i="5"/>
  <c r="P289" i="5" a="1"/>
  <c r="P289" i="5" s="1"/>
  <c r="P290" i="5" a="1"/>
  <c r="P290" i="5" s="1"/>
  <c r="P291" i="5" a="1"/>
  <c r="P291" i="5" s="1"/>
  <c r="P292" i="5" a="1"/>
  <c r="P292" i="5"/>
  <c r="P293" i="5" a="1"/>
  <c r="P293" i="5" s="1"/>
  <c r="P294" i="5" a="1"/>
  <c r="P294" i="5" s="1"/>
  <c r="P295" i="5" a="1"/>
  <c r="P295" i="5" s="1"/>
  <c r="P296" i="5" a="1"/>
  <c r="P296" i="5" s="1"/>
  <c r="P297" i="5" a="1"/>
  <c r="P297" i="5" s="1"/>
  <c r="P298" i="5" a="1"/>
  <c r="P298" i="5" s="1"/>
  <c r="P299" i="5" a="1"/>
  <c r="P299" i="5" s="1"/>
  <c r="P300" i="5" a="1"/>
  <c r="P300" i="5" s="1"/>
  <c r="P301" i="5" a="1"/>
  <c r="P301" i="5" s="1"/>
  <c r="P302" i="5" a="1"/>
  <c r="P302" i="5" s="1"/>
  <c r="P303" i="5" a="1"/>
  <c r="P303" i="5" s="1"/>
  <c r="P304" i="5" a="1"/>
  <c r="P304" i="5"/>
  <c r="P305" i="5" a="1"/>
  <c r="P305" i="5"/>
  <c r="P306" i="5" a="1"/>
  <c r="P306" i="5" s="1"/>
  <c r="P307" i="5" a="1"/>
  <c r="P307" i="5" s="1"/>
  <c r="P308" i="5" a="1"/>
  <c r="P308" i="5" s="1"/>
  <c r="P309" i="5" a="1"/>
  <c r="P309" i="5" s="1"/>
  <c r="P310" i="5" a="1"/>
  <c r="P310" i="5"/>
  <c r="P311" i="5" a="1"/>
  <c r="P311" i="5" s="1"/>
  <c r="P312" i="5" a="1"/>
  <c r="P312" i="5" s="1"/>
  <c r="P313" i="5" a="1"/>
  <c r="P313" i="5" s="1"/>
  <c r="P314" i="5" a="1"/>
  <c r="P314" i="5" s="1"/>
  <c r="P315" i="5" a="1"/>
  <c r="P315" i="5" s="1"/>
  <c r="P316" i="5" a="1"/>
  <c r="P316" i="5" s="1"/>
  <c r="P317" i="5" a="1"/>
  <c r="P317" i="5" s="1"/>
  <c r="P318" i="5" a="1"/>
  <c r="P318" i="5"/>
  <c r="P319" i="5" a="1"/>
  <c r="P319" i="5"/>
  <c r="P320" i="5" a="1"/>
  <c r="P320" i="5"/>
  <c r="P321" i="5" a="1"/>
  <c r="P321" i="5" s="1"/>
  <c r="P322" i="5" a="1"/>
  <c r="P322" i="5" s="1"/>
  <c r="P323" i="5" a="1"/>
  <c r="P323" i="5" s="1"/>
  <c r="P324" i="5" a="1"/>
  <c r="P324" i="5" s="1"/>
  <c r="P325" i="5" a="1"/>
  <c r="P325" i="5" s="1"/>
  <c r="P326" i="5" a="1"/>
  <c r="P326" i="5" s="1"/>
  <c r="P327" i="5" a="1"/>
  <c r="P327" i="5"/>
  <c r="P328" i="5" a="1"/>
  <c r="P328" i="5"/>
  <c r="P329" i="5" a="1"/>
  <c r="P329" i="5"/>
  <c r="P330" i="5" a="1"/>
  <c r="P330" i="5" s="1"/>
  <c r="P331" i="5" a="1"/>
  <c r="P331" i="5" s="1"/>
  <c r="P332" i="5" a="1"/>
  <c r="P332" i="5" s="1"/>
  <c r="P333" i="5" a="1"/>
  <c r="P333" i="5" s="1"/>
  <c r="P334" i="5" a="1"/>
  <c r="P334" i="5" s="1"/>
  <c r="P335" i="5" a="1"/>
  <c r="P335" i="5" s="1"/>
  <c r="P336" i="5" a="1"/>
  <c r="P336" i="5"/>
  <c r="P337" i="5" a="1"/>
  <c r="P337" i="5"/>
  <c r="P338" i="5" a="1"/>
  <c r="P338" i="5" s="1"/>
  <c r="P339" i="5" a="1"/>
  <c r="P339" i="5" s="1"/>
  <c r="P340" i="5" a="1"/>
  <c r="P340" i="5" s="1"/>
  <c r="P341" i="5" a="1"/>
  <c r="P341" i="5"/>
  <c r="P342" i="5" a="1"/>
  <c r="P342" i="5"/>
  <c r="P343" i="5" a="1"/>
  <c r="P343" i="5" s="1"/>
  <c r="P344" i="5" a="1"/>
  <c r="P344" i="5" s="1"/>
  <c r="P345" i="5" a="1"/>
  <c r="P345" i="5" s="1"/>
  <c r="P346" i="5" a="1"/>
  <c r="P346" i="5" s="1"/>
  <c r="P347" i="5" a="1"/>
  <c r="P347" i="5" s="1"/>
  <c r="P348" i="5" a="1"/>
  <c r="P348" i="5" s="1"/>
  <c r="P349" i="5" a="1"/>
  <c r="P349" i="5" s="1"/>
  <c r="P350" i="5" a="1"/>
  <c r="P350" i="5" s="1"/>
  <c r="P351" i="5" a="1"/>
  <c r="P351" i="5"/>
  <c r="P352" i="5" a="1"/>
  <c r="P352" i="5" s="1"/>
  <c r="P353" i="5" a="1"/>
  <c r="P353" i="5"/>
  <c r="P354" i="5" a="1"/>
  <c r="P354" i="5" s="1"/>
  <c r="P355" i="5" a="1"/>
  <c r="P355" i="5" s="1"/>
  <c r="P356" i="5" a="1"/>
  <c r="P356" i="5" s="1"/>
  <c r="P357" i="5" a="1"/>
  <c r="P357" i="5" s="1"/>
  <c r="P358" i="5" a="1"/>
  <c r="P358" i="5" s="1"/>
  <c r="P359" i="5" a="1"/>
  <c r="P359" i="5" s="1"/>
  <c r="P360" i="5" a="1"/>
  <c r="P360" i="5" s="1"/>
  <c r="P361" i="5" a="1"/>
  <c r="P361" i="5"/>
  <c r="P362" i="5" a="1"/>
  <c r="P362" i="5" s="1"/>
  <c r="P363" i="5" a="1"/>
  <c r="P363" i="5" s="1"/>
  <c r="P364" i="5" a="1"/>
  <c r="P364" i="5" s="1"/>
  <c r="P365" i="5" a="1"/>
  <c r="P365" i="5" s="1"/>
  <c r="P366" i="5" a="1"/>
  <c r="P366" i="5"/>
  <c r="P367" i="5" a="1"/>
  <c r="P367" i="5"/>
  <c r="P368" i="5" a="1"/>
  <c r="P368" i="5"/>
  <c r="P369" i="5" a="1"/>
  <c r="P369" i="5" s="1"/>
  <c r="P370" i="5" a="1"/>
  <c r="P370" i="5" s="1"/>
  <c r="P371" i="5" a="1"/>
  <c r="P371" i="5" s="1"/>
  <c r="P372" i="5" a="1"/>
  <c r="P372" i="5" s="1"/>
  <c r="P373" i="5" a="1"/>
  <c r="P373" i="5" s="1"/>
  <c r="P374" i="5" a="1"/>
  <c r="P374" i="5" s="1"/>
  <c r="P375" i="5" a="1"/>
  <c r="P375" i="5" s="1"/>
  <c r="P376" i="5" a="1"/>
  <c r="P376" i="5" s="1"/>
  <c r="P377" i="5" a="1"/>
  <c r="P377" i="5"/>
  <c r="P378" i="5" a="1"/>
  <c r="P378" i="5" s="1"/>
  <c r="P379" i="5" a="1"/>
  <c r="P379" i="5" s="1"/>
  <c r="P380" i="5" a="1"/>
  <c r="P380" i="5" s="1"/>
  <c r="P381" i="5" a="1"/>
  <c r="P381" i="5" s="1"/>
  <c r="P382" i="5" a="1"/>
  <c r="P382" i="5" s="1"/>
  <c r="P383" i="5" a="1"/>
  <c r="P383" i="5" s="1"/>
  <c r="P384" i="5" a="1"/>
  <c r="P384" i="5" s="1"/>
  <c r="P385" i="5" a="1"/>
  <c r="P385" i="5"/>
  <c r="P386" i="5" a="1"/>
  <c r="P386" i="5" s="1"/>
  <c r="P387" i="5" a="1"/>
  <c r="P387" i="5" s="1"/>
  <c r="P388" i="5" a="1"/>
  <c r="P388" i="5" s="1"/>
  <c r="P389" i="5" a="1"/>
  <c r="P389" i="5" s="1"/>
  <c r="P390" i="5" a="1"/>
  <c r="P390" i="5"/>
  <c r="P391" i="5" a="1"/>
  <c r="P391" i="5" s="1"/>
  <c r="P392" i="5" a="1"/>
  <c r="P392" i="5" s="1"/>
  <c r="P393" i="5" a="1"/>
  <c r="P393" i="5" s="1"/>
  <c r="P394" i="5" a="1"/>
  <c r="P394" i="5" s="1"/>
  <c r="P395" i="5" a="1"/>
  <c r="P395" i="5" s="1"/>
  <c r="P396" i="5" a="1"/>
  <c r="P396" i="5" s="1"/>
  <c r="P397" i="5" a="1"/>
  <c r="P397" i="5" s="1"/>
  <c r="P398" i="5" a="1"/>
  <c r="P398" i="5" s="1"/>
  <c r="P399" i="5" a="1"/>
  <c r="P399" i="5"/>
  <c r="P400" i="5" a="1"/>
  <c r="P400" i="5"/>
  <c r="P401" i="5" a="1"/>
  <c r="P401" i="5" s="1"/>
  <c r="P402" i="5" a="1"/>
  <c r="P402" i="5" s="1"/>
  <c r="P403" i="5" a="1"/>
  <c r="P403" i="5" s="1"/>
  <c r="P404" i="5" a="1"/>
  <c r="P404" i="5" s="1"/>
  <c r="P405" i="5" a="1"/>
  <c r="P405" i="5" s="1"/>
  <c r="P406" i="5" a="1"/>
  <c r="P406" i="5"/>
  <c r="P407" i="5" a="1"/>
  <c r="P407" i="5" s="1"/>
  <c r="P408" i="5" a="1"/>
  <c r="P408" i="5" s="1"/>
  <c r="P409" i="5" a="1"/>
  <c r="P409" i="5" s="1"/>
  <c r="P410" i="5" a="1"/>
  <c r="P410" i="5" s="1"/>
  <c r="P411" i="5" a="1"/>
  <c r="P411" i="5" s="1"/>
  <c r="P412" i="5" a="1"/>
  <c r="P412" i="5" s="1"/>
  <c r="P413" i="5" a="1"/>
  <c r="P413" i="5"/>
  <c r="P414" i="5" a="1"/>
  <c r="P414" i="5"/>
  <c r="P415" i="5" a="1"/>
  <c r="P415" i="5"/>
  <c r="P416" i="5" a="1"/>
  <c r="P416" i="5"/>
  <c r="P417" i="5" a="1"/>
  <c r="P417" i="5" s="1"/>
  <c r="P418" i="5" a="1"/>
  <c r="P418" i="5" s="1"/>
  <c r="P419" i="5" a="1"/>
  <c r="P419" i="5" s="1"/>
  <c r="P420" i="5" a="1"/>
  <c r="P420" i="5" s="1"/>
  <c r="P421" i="5" a="1"/>
  <c r="P421" i="5" s="1"/>
  <c r="P422" i="5" a="1"/>
  <c r="P422" i="5" s="1"/>
  <c r="P423" i="5" a="1"/>
  <c r="P423" i="5" s="1"/>
  <c r="P424" i="5" a="1"/>
  <c r="P424" i="5" s="1"/>
  <c r="P425" i="5" a="1"/>
  <c r="P425" i="5"/>
  <c r="P426" i="5" a="1"/>
  <c r="P426" i="5" s="1"/>
  <c r="P427" i="5" a="1"/>
  <c r="P427" i="5" s="1"/>
  <c r="P428" i="5" a="1"/>
  <c r="P428" i="5" s="1"/>
  <c r="P429" i="5" a="1"/>
  <c r="P429" i="5"/>
  <c r="P430" i="5" a="1"/>
  <c r="P430" i="5" s="1"/>
  <c r="P431" i="5" a="1"/>
  <c r="P431" i="5" s="1"/>
  <c r="P432" i="5" a="1"/>
  <c r="P432" i="5"/>
  <c r="P433" i="5" a="1"/>
  <c r="P433" i="5"/>
  <c r="P434" i="5" a="1"/>
  <c r="P434" i="5" s="1"/>
  <c r="P435" i="5" a="1"/>
  <c r="P435" i="5" s="1"/>
  <c r="P436" i="5" a="1"/>
  <c r="P436" i="5" s="1"/>
  <c r="P437" i="5" a="1"/>
  <c r="P437" i="5" s="1"/>
  <c r="P438" i="5" a="1"/>
  <c r="P438" i="5"/>
  <c r="P439" i="5" a="1"/>
  <c r="P439" i="5"/>
  <c r="P440" i="5" a="1"/>
  <c r="P440" i="5" s="1"/>
  <c r="P441" i="5" a="1"/>
  <c r="P441" i="5" s="1"/>
  <c r="P442" i="5" a="1"/>
  <c r="P442" i="5" s="1"/>
  <c r="P443" i="5" a="1"/>
  <c r="P443" i="5" s="1"/>
  <c r="P444" i="5" a="1"/>
  <c r="P444" i="5" s="1"/>
  <c r="P445" i="5" a="1"/>
  <c r="P445" i="5"/>
  <c r="P446" i="5" a="1"/>
  <c r="P446" i="5" s="1"/>
  <c r="P447" i="5" a="1"/>
  <c r="P447" i="5" s="1"/>
  <c r="P448" i="5" a="1"/>
  <c r="P448" i="5"/>
  <c r="P449" i="5" a="1"/>
  <c r="P449" i="5"/>
  <c r="P450" i="5" a="1"/>
  <c r="P450" i="5" s="1"/>
  <c r="P451" i="5" a="1"/>
  <c r="P451" i="5" s="1"/>
  <c r="P452" i="5" a="1"/>
  <c r="P452" i="5" s="1"/>
  <c r="P453" i="5" a="1"/>
  <c r="P453" i="5" s="1"/>
  <c r="P454" i="5" a="1"/>
  <c r="P454" i="5" s="1"/>
  <c r="P455" i="5" a="1"/>
  <c r="P455" i="5" s="1"/>
  <c r="P456" i="5" a="1"/>
  <c r="P456" i="5"/>
  <c r="P457" i="5" a="1"/>
  <c r="P457" i="5"/>
  <c r="P458" i="5" a="1"/>
  <c r="P458" i="5" s="1"/>
  <c r="P459" i="5" a="1"/>
  <c r="P459" i="5" s="1"/>
  <c r="P460" i="5" a="1"/>
  <c r="P460" i="5" s="1"/>
  <c r="P461" i="5" a="1"/>
  <c r="P461" i="5" s="1"/>
  <c r="P462" i="5" a="1"/>
  <c r="P462" i="5"/>
  <c r="P463" i="5" a="1"/>
  <c r="P463" i="5" s="1"/>
  <c r="P464" i="5" a="1"/>
  <c r="P464" i="5" s="1"/>
  <c r="P465" i="5" a="1"/>
  <c r="P465" i="5"/>
  <c r="P466" i="5" a="1"/>
  <c r="P466" i="5" s="1"/>
  <c r="P467" i="5" a="1"/>
  <c r="P467" i="5" s="1"/>
  <c r="P468" i="5" a="1"/>
  <c r="P468" i="5" s="1"/>
  <c r="P469" i="5" a="1"/>
  <c r="P469" i="5" s="1"/>
  <c r="P470" i="5" a="1"/>
  <c r="P470" i="5"/>
  <c r="P471" i="5" a="1"/>
  <c r="P471" i="5" s="1"/>
  <c r="P472" i="5" a="1"/>
  <c r="P472" i="5" s="1"/>
  <c r="P473" i="5" a="1"/>
  <c r="P473" i="5" s="1"/>
  <c r="P474" i="5" a="1"/>
  <c r="P474" i="5" s="1"/>
  <c r="P475" i="5" a="1"/>
  <c r="P475" i="5" s="1"/>
  <c r="P476" i="5" a="1"/>
  <c r="P476" i="5" s="1"/>
  <c r="P477" i="5" a="1"/>
  <c r="P477" i="5" s="1"/>
  <c r="P478" i="5" a="1"/>
  <c r="P478" i="5" s="1"/>
  <c r="P479" i="5" a="1"/>
  <c r="P479" i="5" s="1"/>
  <c r="P480" i="5" a="1"/>
  <c r="P480" i="5" s="1"/>
  <c r="P481" i="5" a="1"/>
  <c r="P481" i="5"/>
  <c r="P482" i="5" a="1"/>
  <c r="P482" i="5" s="1"/>
  <c r="P483" i="5" a="1"/>
  <c r="P483" i="5" s="1"/>
  <c r="P484" i="5" a="1"/>
  <c r="P484" i="5" s="1"/>
  <c r="P485" i="5" a="1"/>
  <c r="P485" i="5"/>
  <c r="P486" i="5" a="1"/>
  <c r="P486" i="5" s="1"/>
  <c r="P487" i="5" a="1"/>
  <c r="P487" i="5" s="1"/>
  <c r="P488" i="5" a="1"/>
  <c r="P488" i="5"/>
  <c r="P33" i="5" a="1"/>
  <c r="P33" i="5" s="1"/>
  <c r="P3" i="5" a="1"/>
  <c r="P3" i="5" s="1"/>
  <c r="P4" i="5" a="1"/>
  <c r="P4" i="5" s="1"/>
  <c r="P5" i="5" a="1"/>
  <c r="P5" i="5" s="1"/>
  <c r="P6" i="5" a="1"/>
  <c r="P6" i="5"/>
  <c r="P7" i="5" a="1"/>
  <c r="P7" i="5"/>
  <c r="P8" i="5" a="1"/>
  <c r="P8" i="5" s="1"/>
  <c r="P9" i="5" a="1"/>
  <c r="P9" i="5"/>
  <c r="P10" i="5" a="1"/>
  <c r="P10" i="5"/>
  <c r="P11" i="5" a="1"/>
  <c r="P11" i="5" s="1"/>
  <c r="P12" i="5" a="1"/>
  <c r="P12" i="5" s="1"/>
  <c r="P13" i="5" a="1"/>
  <c r="P13" i="5" s="1"/>
  <c r="P14" i="5" a="1"/>
  <c r="P14" i="5" s="1"/>
  <c r="P15" i="5" a="1"/>
  <c r="P15" i="5" s="1"/>
  <c r="P16" i="5" a="1"/>
  <c r="P16" i="5" s="1"/>
  <c r="P17" i="5" a="1"/>
  <c r="P17" i="5"/>
  <c r="P18" i="5" a="1"/>
  <c r="P18" i="5"/>
  <c r="P19" i="5" a="1"/>
  <c r="P19" i="5" s="1"/>
  <c r="P20" i="5" a="1"/>
  <c r="P20" i="5" s="1"/>
  <c r="P21" i="5" a="1"/>
  <c r="P21" i="5" s="1"/>
  <c r="P22" i="5" a="1"/>
  <c r="P22" i="5" s="1"/>
  <c r="P23" i="5" a="1"/>
  <c r="P23" i="5" s="1"/>
  <c r="P24" i="5" a="1"/>
  <c r="P24" i="5"/>
  <c r="P25" i="5" a="1"/>
  <c r="P25" i="5"/>
  <c r="P26" i="5" a="1"/>
  <c r="P26" i="5" s="1"/>
  <c r="P27" i="5" a="1"/>
  <c r="P27" i="5" s="1"/>
  <c r="P28" i="5" a="1"/>
  <c r="P28" i="5" s="1"/>
  <c r="P29" i="5" a="1"/>
  <c r="P29" i="5" s="1"/>
  <c r="P30" i="5" a="1"/>
  <c r="P30" i="5"/>
  <c r="P31" i="5" a="1"/>
  <c r="P31" i="5" s="1"/>
  <c r="P32" i="5" a="1"/>
  <c r="P32" i="5" s="1"/>
  <c r="P2" i="5" a="1"/>
  <c r="P2" i="5" s="1"/>
  <c r="E2" i="5" a="1"/>
  <c r="E2" i="5" s="1"/>
  <c r="D6" i="5" a="1"/>
  <c r="D6" i="5" s="1"/>
  <c r="D5" i="5" a="1"/>
  <c r="D5" i="5" s="1"/>
  <c r="D4" i="5" a="1"/>
  <c r="D4" i="5" s="1"/>
  <c r="C2" i="5" a="1"/>
  <c r="C2" i="5" s="1"/>
  <c r="R2" i="5" s="1" a="1"/>
  <c r="R2" i="5" s="1"/>
  <c r="D3" i="5" a="1"/>
  <c r="D3" i="5" s="1"/>
  <c r="D115" i="5" a="1"/>
  <c r="D115" i="5" s="1"/>
  <c r="D120" i="5" a="1"/>
  <c r="D120" i="5" s="1"/>
  <c r="M417" i="5" a="1"/>
  <c r="M417" i="5" s="1"/>
  <c r="M450" i="5" a="1"/>
  <c r="M450" i="5" s="1"/>
  <c r="M399" i="5" a="1"/>
  <c r="M399" i="5" s="1"/>
  <c r="M253" i="5" a="1"/>
  <c r="M253" i="5" s="1"/>
  <c r="M486" i="5" a="1"/>
  <c r="M486" i="5" s="1"/>
  <c r="M396" i="5" a="1"/>
  <c r="M396" i="5" s="1"/>
  <c r="M467" i="5" a="1"/>
  <c r="M467" i="5" s="1"/>
  <c r="M89" i="5" a="1"/>
  <c r="M89" i="5" s="1"/>
  <c r="M343" i="5" a="1"/>
  <c r="M343" i="5" s="1"/>
  <c r="M469" i="5" a="1"/>
  <c r="M469" i="5" s="1"/>
  <c r="M325" i="5" a="1"/>
  <c r="M325" i="5" s="1"/>
  <c r="M60" i="5" a="1"/>
  <c r="M60" i="5" s="1"/>
  <c r="M199" i="5" a="1"/>
  <c r="M199" i="5" s="1"/>
  <c r="M20" i="5" a="1"/>
  <c r="M20" i="5" s="1"/>
  <c r="M397" i="5" a="1"/>
  <c r="M397" i="5" s="1"/>
  <c r="M404" i="5" a="1"/>
  <c r="M404" i="5" s="1"/>
  <c r="M391" i="5" a="1"/>
  <c r="M391" i="5" s="1"/>
  <c r="M441" i="5" a="1"/>
  <c r="M441" i="5" s="1"/>
  <c r="M115" i="5" a="1"/>
  <c r="M115" i="5" s="1"/>
  <c r="M12" i="5" a="1"/>
  <c r="M12" i="5" s="1"/>
  <c r="M151" i="5" a="1"/>
  <c r="M151" i="5" s="1"/>
  <c r="M484" i="5" a="1"/>
  <c r="M484" i="5" s="1"/>
  <c r="M190" i="5" a="1"/>
  <c r="M190" i="5" s="1"/>
  <c r="M302" i="5" a="1"/>
  <c r="M302" i="5" s="1"/>
  <c r="M57" i="5" a="1"/>
  <c r="M57" i="5" s="1"/>
  <c r="M420" i="5" a="1"/>
  <c r="M420" i="5" s="1"/>
  <c r="M13" i="5" a="1"/>
  <c r="M13" i="5" s="1"/>
  <c r="M255" i="5" a="1"/>
  <c r="M255" i="5" s="1"/>
  <c r="M306" i="5" a="1"/>
  <c r="M306" i="5" s="1"/>
  <c r="M15" i="5" a="1"/>
  <c r="M15" i="5" s="1"/>
  <c r="M216" i="5" a="1"/>
  <c r="M216" i="5" s="1"/>
  <c r="M322" i="5" a="1"/>
  <c r="M322" i="5" s="1"/>
  <c r="M272" i="5" a="1"/>
  <c r="M272" i="5" s="1"/>
  <c r="M488" i="5" a="1"/>
  <c r="M488" i="5" s="1"/>
  <c r="M356" i="5" a="1"/>
  <c r="M356" i="5" s="1"/>
  <c r="M73" i="5" a="1"/>
  <c r="M73" i="5" s="1"/>
  <c r="M487" i="5" a="1"/>
  <c r="M487" i="5" s="1"/>
  <c r="M262" i="5" a="1"/>
  <c r="M262" i="5" s="1"/>
  <c r="M339" i="5" a="1"/>
  <c r="M339" i="5" s="1"/>
  <c r="M48" i="5" a="1"/>
  <c r="M48" i="5" s="1"/>
  <c r="M175" i="5" a="1"/>
  <c r="M175" i="5" s="1"/>
  <c r="M183" i="5" a="1"/>
  <c r="M183" i="5" s="1"/>
  <c r="M377" i="5" a="1"/>
  <c r="M377" i="5" s="1"/>
  <c r="M239" i="5" a="1"/>
  <c r="M239" i="5" s="1"/>
  <c r="M39" i="5" a="1"/>
  <c r="M39" i="5" s="1"/>
  <c r="M395" i="5" a="1"/>
  <c r="M395" i="5" s="1"/>
  <c r="M234" i="5" a="1"/>
  <c r="M234" i="5" s="1"/>
  <c r="M453" i="5" a="1"/>
  <c r="M453" i="5" s="1"/>
  <c r="M167" i="5" a="1"/>
  <c r="M167" i="5" s="1"/>
  <c r="M432" i="5" a="1"/>
  <c r="M432" i="5" s="1"/>
  <c r="M32" i="5" a="1"/>
  <c r="M32" i="5" s="1"/>
  <c r="M195" i="5" a="1"/>
  <c r="M195" i="5" s="1"/>
  <c r="M156" i="5" a="1"/>
  <c r="M156" i="5" s="1"/>
  <c r="M241" i="5" a="1"/>
  <c r="M241" i="5" s="1"/>
  <c r="M350" i="5" a="1"/>
  <c r="M350" i="5" s="1"/>
  <c r="M61" i="5" a="1"/>
  <c r="M61" i="5" s="1"/>
  <c r="M456" i="5" a="1"/>
  <c r="M456" i="5" s="1"/>
  <c r="M114" i="5" a="1"/>
  <c r="M114" i="5" s="1"/>
  <c r="M11" i="5" a="1"/>
  <c r="M11" i="5" s="1"/>
  <c r="M161" i="5" a="1"/>
  <c r="M161" i="5" s="1"/>
  <c r="M423" i="5" a="1"/>
  <c r="M423" i="5" s="1"/>
  <c r="M364" i="5" a="1"/>
  <c r="M364" i="5" s="1"/>
  <c r="M222" i="5" a="1"/>
  <c r="M222" i="5" s="1"/>
  <c r="M387" i="5" a="1"/>
  <c r="M387" i="5" s="1"/>
  <c r="M168" i="5" a="1"/>
  <c r="M168" i="5" s="1"/>
  <c r="M458" i="5" a="1"/>
  <c r="M458" i="5" s="1"/>
  <c r="M345" i="5" a="1"/>
  <c r="M345" i="5" s="1"/>
  <c r="M439" i="5" a="1"/>
  <c r="M439" i="5" s="1"/>
  <c r="M435" i="5" a="1"/>
  <c r="M435" i="5" s="1"/>
  <c r="M452" i="5" a="1"/>
  <c r="M452" i="5" s="1"/>
  <c r="M144" i="5" a="1"/>
  <c r="M144" i="5" s="1"/>
  <c r="M16" i="5" a="1"/>
  <c r="M16" i="5" s="1"/>
  <c r="M246" i="5" a="1"/>
  <c r="M246" i="5" s="1"/>
  <c r="M416" i="5" a="1"/>
  <c r="M416" i="5" s="1"/>
  <c r="M233" i="5" a="1"/>
  <c r="M233" i="5" s="1"/>
  <c r="M375" i="5" a="1"/>
  <c r="M375" i="5" s="1"/>
  <c r="M351" i="5" a="1"/>
  <c r="M351" i="5" s="1"/>
  <c r="M454" i="5" a="1"/>
  <c r="M454" i="5" s="1"/>
  <c r="M149" i="5" a="1"/>
  <c r="M149" i="5" s="1"/>
  <c r="M202" i="5" a="1"/>
  <c r="M202" i="5" s="1"/>
  <c r="M104" i="5" a="1"/>
  <c r="M104" i="5" s="1"/>
  <c r="M394" i="5" a="1"/>
  <c r="M394" i="5" s="1"/>
  <c r="M200" i="5" a="1"/>
  <c r="M200" i="5" s="1"/>
  <c r="M448" i="5" a="1"/>
  <c r="M448" i="5" s="1"/>
  <c r="M191" i="5" a="1"/>
  <c r="M191" i="5" s="1"/>
  <c r="M23" i="5" a="1"/>
  <c r="M23" i="5" s="1"/>
  <c r="M426" i="5" a="1"/>
  <c r="M426" i="5" s="1"/>
  <c r="M360" i="5" a="1"/>
  <c r="M360" i="5" s="1"/>
  <c r="M192" i="5" a="1"/>
  <c r="M192" i="5" s="1"/>
  <c r="M240" i="5" a="1"/>
  <c r="M240" i="5" s="1"/>
  <c r="M124" i="5" a="1"/>
  <c r="M124" i="5" s="1"/>
  <c r="M318" i="5" a="1"/>
  <c r="M318" i="5" s="1"/>
  <c r="M440" i="5" a="1"/>
  <c r="M440" i="5" s="1"/>
  <c r="M280" i="5" a="1"/>
  <c r="M280" i="5" s="1"/>
  <c r="M378" i="5" a="1"/>
  <c r="M378" i="5" s="1"/>
  <c r="M116" i="5" a="1"/>
  <c r="M116" i="5" s="1"/>
  <c r="M237" i="5" a="1"/>
  <c r="M237" i="5" s="1"/>
  <c r="M194" i="5" a="1"/>
  <c r="M194" i="5" s="1"/>
  <c r="M69" i="5" a="1"/>
  <c r="M69" i="5" s="1"/>
  <c r="M131" i="5" a="1"/>
  <c r="M131" i="5" s="1"/>
  <c r="M85" i="5" a="1"/>
  <c r="M85" i="5" s="1"/>
  <c r="M126" i="5" a="1"/>
  <c r="M126" i="5" s="1"/>
  <c r="M243" i="5" a="1"/>
  <c r="M243" i="5" s="1"/>
  <c r="M482" i="5" a="1"/>
  <c r="M482" i="5" s="1"/>
  <c r="M121" i="5" a="1"/>
  <c r="M121" i="5" s="1"/>
  <c r="M261" i="5" a="1"/>
  <c r="M261" i="5" s="1"/>
  <c r="M188" i="5" a="1"/>
  <c r="M188" i="5" s="1"/>
  <c r="M373" i="5" a="1"/>
  <c r="M373" i="5" s="1"/>
  <c r="M54" i="5" a="1"/>
  <c r="M54" i="5" s="1"/>
  <c r="M407" i="5" a="1"/>
  <c r="M407" i="5" s="1"/>
  <c r="M242" i="5" a="1"/>
  <c r="M242" i="5" s="1"/>
  <c r="M9" i="5" a="1"/>
  <c r="M9" i="5" s="1"/>
  <c r="M217" i="5" a="1"/>
  <c r="M217" i="5" s="1"/>
  <c r="M132" i="5" a="1"/>
  <c r="M132" i="5" s="1"/>
  <c r="M90" i="5" a="1"/>
  <c r="M90" i="5" s="1"/>
  <c r="M152" i="5" a="1"/>
  <c r="M152" i="5" s="1"/>
  <c r="M307" i="5" a="1"/>
  <c r="M307" i="5" s="1"/>
  <c r="M365" i="5" a="1"/>
  <c r="M365" i="5" s="1"/>
  <c r="M235" i="5" a="1"/>
  <c r="M235" i="5" s="1"/>
  <c r="M6" i="5" a="1"/>
  <c r="M6" i="5" s="1"/>
  <c r="M457" i="5" a="1"/>
  <c r="M457" i="5" s="1"/>
  <c r="M330" i="5" a="1"/>
  <c r="M330" i="5" s="1"/>
  <c r="M47" i="5" a="1"/>
  <c r="M47" i="5" s="1"/>
  <c r="M52" i="5" a="1"/>
  <c r="M52" i="5" s="1"/>
  <c r="M311" i="5" a="1"/>
  <c r="M311" i="5" s="1"/>
  <c r="M248" i="5" a="1"/>
  <c r="M248" i="5" s="1"/>
  <c r="M230" i="5" a="1"/>
  <c r="M230" i="5" s="1"/>
  <c r="M154" i="5" a="1"/>
  <c r="M154" i="5" s="1"/>
  <c r="M31" i="5" a="1"/>
  <c r="M31" i="5" s="1"/>
  <c r="M468" i="5" a="1"/>
  <c r="M468" i="5" s="1"/>
  <c r="M258" i="5" a="1"/>
  <c r="M258" i="5" s="1"/>
  <c r="M19" i="5" a="1"/>
  <c r="M19" i="5" s="1"/>
  <c r="M38" i="5" a="1"/>
  <c r="M38" i="5" s="1"/>
  <c r="M367" i="5" a="1"/>
  <c r="M367" i="5" s="1"/>
  <c r="M184" i="5" a="1"/>
  <c r="M184" i="5" s="1"/>
  <c r="M198" i="5" a="1"/>
  <c r="M198" i="5" s="1"/>
  <c r="M329" i="5" a="1"/>
  <c r="M329" i="5" s="1"/>
  <c r="M300" i="5" a="1"/>
  <c r="M300" i="5" s="1"/>
  <c r="M95" i="5" a="1"/>
  <c r="M95" i="5" s="1"/>
  <c r="M94" i="5" a="1"/>
  <c r="M94" i="5" s="1"/>
  <c r="M251" i="5" a="1"/>
  <c r="M251" i="5" s="1"/>
  <c r="M197" i="5" a="1"/>
  <c r="M197" i="5" s="1"/>
  <c r="M321" i="5" a="1"/>
  <c r="M321" i="5" s="1"/>
  <c r="M382" i="5" a="1"/>
  <c r="M382" i="5" s="1"/>
  <c r="M204" i="5" a="1"/>
  <c r="M204" i="5" s="1"/>
  <c r="M180" i="5" a="1"/>
  <c r="M180" i="5" s="1"/>
  <c r="M229" i="5" a="1"/>
  <c r="M229" i="5" s="1"/>
  <c r="M21" i="5" a="1"/>
  <c r="M21" i="5" s="1"/>
  <c r="M433" i="5" a="1"/>
  <c r="M433" i="5" s="1"/>
  <c r="M158" i="5" a="1"/>
  <c r="M158" i="5" s="1"/>
  <c r="M18" i="5" a="1"/>
  <c r="M18" i="5" s="1"/>
  <c r="M211" i="5" a="1"/>
  <c r="M211" i="5" s="1"/>
  <c r="M479" i="5" a="1"/>
  <c r="M479" i="5" s="1"/>
  <c r="M471" i="5" a="1"/>
  <c r="M471" i="5" s="1"/>
  <c r="M2" i="5" a="1"/>
  <c r="M2" i="5" s="1"/>
  <c r="M134" i="5" a="1"/>
  <c r="M134" i="5" s="1"/>
  <c r="M442" i="5" a="1"/>
  <c r="M442" i="5" s="1"/>
  <c r="M80" i="5" a="1"/>
  <c r="M80" i="5" s="1"/>
  <c r="M228" i="5" a="1"/>
  <c r="M228" i="5" s="1"/>
  <c r="M232" i="5" a="1"/>
  <c r="M232" i="5" s="1"/>
  <c r="M203" i="5" a="1"/>
  <c r="M203" i="5" s="1"/>
  <c r="M281" i="5" a="1"/>
  <c r="M281" i="5" s="1"/>
  <c r="M386" i="5" a="1"/>
  <c r="M386" i="5" s="1"/>
  <c r="M79" i="5" a="1"/>
  <c r="M79" i="5" s="1"/>
  <c r="M62" i="5" a="1"/>
  <c r="M62" i="5" s="1"/>
  <c r="M133" i="5" a="1"/>
  <c r="M133" i="5" s="1"/>
  <c r="M403" i="5" a="1"/>
  <c r="M403" i="5" s="1"/>
  <c r="M110" i="5" a="1"/>
  <c r="M110" i="5" s="1"/>
  <c r="M297" i="5" a="1"/>
  <c r="M297" i="5" s="1"/>
  <c r="M480" i="5" a="1"/>
  <c r="M480" i="5" s="1"/>
  <c r="M247" i="5" a="1"/>
  <c r="M247" i="5" s="1"/>
  <c r="M421" i="5" a="1"/>
  <c r="M421" i="5" s="1"/>
  <c r="M212" i="5" a="1"/>
  <c r="M212" i="5" s="1"/>
  <c r="M260" i="5" a="1"/>
  <c r="M260" i="5" s="1"/>
  <c r="M5" i="5" a="1"/>
  <c r="M5" i="5" s="1"/>
  <c r="M296" i="5" a="1"/>
  <c r="M296" i="5" s="1"/>
  <c r="M100" i="5" a="1"/>
  <c r="M100" i="5" s="1"/>
  <c r="M155" i="5" a="1"/>
  <c r="M155" i="5" s="1"/>
  <c r="M276" i="5" a="1"/>
  <c r="M276" i="5" s="1"/>
  <c r="M409" i="5" a="1"/>
  <c r="M409" i="5" s="1"/>
  <c r="M58" i="5" a="1"/>
  <c r="M58" i="5" s="1"/>
  <c r="M460" i="5" a="1"/>
  <c r="M460" i="5" s="1"/>
  <c r="M317" i="5" a="1"/>
  <c r="M317" i="5" s="1"/>
  <c r="M8" i="5" a="1"/>
  <c r="M8" i="5" s="1"/>
  <c r="M163" i="5" a="1"/>
  <c r="M163" i="5" s="1"/>
  <c r="M157" i="5" a="1"/>
  <c r="M157" i="5" s="1"/>
  <c r="M103" i="5" a="1"/>
  <c r="M103" i="5" s="1"/>
  <c r="M25" i="5" a="1"/>
  <c r="M25" i="5" s="1"/>
  <c r="M293" i="5" a="1"/>
  <c r="M293" i="5" s="1"/>
  <c r="M162" i="5" a="1"/>
  <c r="M162" i="5" s="1"/>
  <c r="M362" i="5" a="1"/>
  <c r="M362" i="5" s="1"/>
  <c r="M476" i="5" a="1"/>
  <c r="M476" i="5" s="1"/>
  <c r="M130" i="5" a="1"/>
  <c r="M130" i="5" s="1"/>
  <c r="M10" i="5" a="1"/>
  <c r="M10" i="5" s="1"/>
  <c r="M455" i="5" a="1"/>
  <c r="M455" i="5" s="1"/>
  <c r="M332" i="5" a="1"/>
  <c r="M332" i="5" s="1"/>
  <c r="M333" i="5" a="1"/>
  <c r="M333" i="5" s="1"/>
  <c r="M78" i="5" a="1"/>
  <c r="M78" i="5" s="1"/>
  <c r="M400" i="5" a="1"/>
  <c r="M400" i="5" s="1"/>
  <c r="M77" i="5" a="1"/>
  <c r="M77" i="5" s="1"/>
  <c r="M66" i="5" a="1"/>
  <c r="M66" i="5" s="1"/>
  <c r="M75" i="5" a="1"/>
  <c r="M75" i="5" s="1"/>
  <c r="M449" i="5" a="1"/>
  <c r="M449" i="5" s="1"/>
  <c r="M292" i="5" a="1"/>
  <c r="M292" i="5" s="1"/>
  <c r="M209" i="5" a="1"/>
  <c r="M209" i="5" s="1"/>
  <c r="M159" i="5" a="1"/>
  <c r="M159" i="5" s="1"/>
  <c r="M462" i="5" a="1"/>
  <c r="M462" i="5" s="1"/>
  <c r="M431" i="5" a="1"/>
  <c r="M431" i="5" s="1"/>
  <c r="M331" i="5" a="1"/>
  <c r="M331" i="5" s="1"/>
  <c r="M340" i="5" a="1"/>
  <c r="M340" i="5" s="1"/>
  <c r="M349" i="5" a="1"/>
  <c r="M349" i="5" s="1"/>
  <c r="M82" i="5" a="1"/>
  <c r="M82" i="5" s="1"/>
  <c r="M231" i="5" a="1"/>
  <c r="M231" i="5" s="1"/>
  <c r="M447" i="5" a="1"/>
  <c r="M447" i="5" s="1"/>
  <c r="M177" i="5" a="1"/>
  <c r="M177" i="5" s="1"/>
  <c r="M398" i="5" a="1"/>
  <c r="M398" i="5" s="1"/>
  <c r="M219" i="5" a="1"/>
  <c r="M219" i="5" s="1"/>
  <c r="M341" i="5" a="1"/>
  <c r="M341" i="5" s="1"/>
  <c r="M478" i="5" a="1"/>
  <c r="M478" i="5" s="1"/>
  <c r="M429" i="5" a="1"/>
  <c r="M429" i="5" s="1"/>
  <c r="M143" i="5" a="1"/>
  <c r="M143" i="5" s="1"/>
  <c r="M273" i="5" a="1"/>
  <c r="M273" i="5" s="1"/>
  <c r="M164" i="5" a="1"/>
  <c r="M164" i="5" s="1"/>
  <c r="M352" i="5" a="1"/>
  <c r="M352" i="5" s="1"/>
  <c r="M98" i="5" a="1"/>
  <c r="M98" i="5" s="1"/>
  <c r="M418" i="5" a="1"/>
  <c r="M418" i="5" s="1"/>
  <c r="M445" i="5" a="1"/>
  <c r="M445" i="5" s="1"/>
  <c r="M141" i="5" a="1"/>
  <c r="M141" i="5" s="1"/>
  <c r="M288" i="5" a="1"/>
  <c r="M288" i="5" s="1"/>
  <c r="M142" i="5" a="1"/>
  <c r="M142" i="5" s="1"/>
  <c r="M412" i="5" a="1"/>
  <c r="M412" i="5" s="1"/>
  <c r="M451" i="5" a="1"/>
  <c r="M451" i="5" s="1"/>
  <c r="M444" i="5" a="1"/>
  <c r="M444" i="5" s="1"/>
  <c r="M355" i="5" a="1"/>
  <c r="M355" i="5" s="1"/>
  <c r="M383" i="5" a="1"/>
  <c r="M383" i="5" s="1"/>
  <c r="M470" i="5" a="1"/>
  <c r="M470" i="5" s="1"/>
  <c r="M279" i="5" a="1"/>
  <c r="M279" i="5" s="1"/>
  <c r="M176" i="5" a="1"/>
  <c r="M176" i="5" s="1"/>
  <c r="M436" i="5" a="1"/>
  <c r="M436" i="5" s="1"/>
  <c r="M428" i="5" a="1"/>
  <c r="M428" i="5" s="1"/>
  <c r="M274" i="5" a="1"/>
  <c r="M274" i="5" s="1"/>
  <c r="M402" i="5" a="1"/>
  <c r="M402" i="5" s="1"/>
  <c r="M254" i="5" a="1"/>
  <c r="M254" i="5" s="1"/>
  <c r="M56" i="5" a="1"/>
  <c r="M56" i="5" s="1"/>
  <c r="M408" i="5" a="1"/>
  <c r="M408" i="5" s="1"/>
  <c r="M415" i="5" a="1"/>
  <c r="M415" i="5" s="1"/>
  <c r="M213" i="5" a="1"/>
  <c r="M213" i="5" s="1"/>
  <c r="M405" i="5" a="1"/>
  <c r="M405" i="5" s="1"/>
  <c r="M337" i="5" a="1"/>
  <c r="M337" i="5" s="1"/>
  <c r="M389" i="5" a="1"/>
  <c r="M389" i="5" s="1"/>
  <c r="M358" i="5" a="1"/>
  <c r="M358" i="5" s="1"/>
  <c r="M465" i="5" a="1"/>
  <c r="M465" i="5" s="1"/>
  <c r="M147" i="5" a="1"/>
  <c r="M147" i="5" s="1"/>
  <c r="M372" i="5" a="1"/>
  <c r="M372" i="5" s="1"/>
  <c r="M305" i="5" a="1"/>
  <c r="M305" i="5" s="1"/>
  <c r="M270" i="5" a="1"/>
  <c r="M270" i="5" s="1"/>
  <c r="M185" i="5" a="1"/>
  <c r="M185" i="5" s="1"/>
  <c r="M86" i="5" a="1"/>
  <c r="M86" i="5" s="1"/>
  <c r="M70" i="5" a="1"/>
  <c r="M70" i="5" s="1"/>
  <c r="M111" i="5" a="1"/>
  <c r="M111" i="5" s="1"/>
  <c r="M109" i="5" a="1"/>
  <c r="M109" i="5" s="1"/>
  <c r="M76" i="5" a="1"/>
  <c r="M76" i="5" s="1"/>
  <c r="M218" i="5" a="1"/>
  <c r="M218" i="5" s="1"/>
  <c r="M319" i="5" a="1"/>
  <c r="M319" i="5" s="1"/>
  <c r="M74" i="5" a="1"/>
  <c r="M74" i="5" s="1"/>
  <c r="M370" i="5" a="1"/>
  <c r="M370" i="5" s="1"/>
  <c r="M381" i="5" a="1"/>
  <c r="M381" i="5" s="1"/>
  <c r="M67" i="5" a="1"/>
  <c r="M67" i="5" s="1"/>
  <c r="M122" i="5" a="1"/>
  <c r="M122" i="5" s="1"/>
  <c r="M291" i="5" a="1"/>
  <c r="M291" i="5" s="1"/>
  <c r="M299" i="5" a="1"/>
  <c r="M299" i="5" s="1"/>
  <c r="M344" i="5" a="1"/>
  <c r="M344" i="5" s="1"/>
  <c r="M463" i="5" a="1"/>
  <c r="M463" i="5" s="1"/>
  <c r="M366" i="5" a="1"/>
  <c r="M366" i="5" s="1"/>
  <c r="M137" i="5" a="1"/>
  <c r="M137" i="5" s="1"/>
  <c r="M138" i="5" a="1"/>
  <c r="M138" i="5" s="1"/>
  <c r="M51" i="5" a="1"/>
  <c r="M51" i="5" s="1"/>
  <c r="M220" i="5" a="1"/>
  <c r="M220" i="5" s="1"/>
  <c r="M485" i="5" a="1"/>
  <c r="M485" i="5" s="1"/>
  <c r="M250" i="5" a="1"/>
  <c r="M250" i="5" s="1"/>
  <c r="M437" i="5" a="1"/>
  <c r="M437" i="5" s="1"/>
  <c r="M35" i="5" a="1"/>
  <c r="M35" i="5" s="1"/>
  <c r="M357" i="5" a="1"/>
  <c r="M357" i="5" s="1"/>
  <c r="M225" i="5" a="1"/>
  <c r="M225" i="5" s="1"/>
  <c r="M207" i="5" a="1"/>
  <c r="M207" i="5" s="1"/>
  <c r="M50" i="5" a="1"/>
  <c r="M50" i="5" s="1"/>
  <c r="M44" i="5" a="1"/>
  <c r="M44" i="5" s="1"/>
  <c r="M181" i="5" a="1"/>
  <c r="M181" i="5" s="1"/>
  <c r="M336" i="5" a="1"/>
  <c r="M336" i="5" s="1"/>
  <c r="M146" i="5" a="1"/>
  <c r="M146" i="5" s="1"/>
  <c r="M179" i="5" a="1"/>
  <c r="M179" i="5" s="1"/>
  <c r="M477" i="5" a="1"/>
  <c r="M477" i="5" s="1"/>
  <c r="M310" i="5" a="1"/>
  <c r="M310" i="5" s="1"/>
  <c r="M265" i="5" a="1"/>
  <c r="M265" i="5" s="1"/>
  <c r="M461" i="5" a="1"/>
  <c r="M461" i="5" s="1"/>
  <c r="M27" i="5" a="1"/>
  <c r="M27" i="5" s="1"/>
  <c r="M117" i="5" a="1"/>
  <c r="M117" i="5" s="1"/>
  <c r="M7" i="5" a="1"/>
  <c r="M7" i="5" s="1"/>
  <c r="M286" i="5" a="1"/>
  <c r="M286" i="5" s="1"/>
  <c r="M434" i="5" a="1"/>
  <c r="M434" i="5" s="1"/>
  <c r="M483" i="5" a="1"/>
  <c r="M483" i="5" s="1"/>
  <c r="M390" i="5" a="1"/>
  <c r="M390" i="5" s="1"/>
  <c r="M312" i="5" a="1"/>
  <c r="M312" i="5" s="1"/>
  <c r="M83" i="5" a="1"/>
  <c r="M83" i="5" s="1"/>
  <c r="M14" i="5" a="1"/>
  <c r="M14" i="5" s="1"/>
  <c r="M221" i="5" a="1"/>
  <c r="M221" i="5" s="1"/>
  <c r="M119" i="5" a="1"/>
  <c r="M119" i="5" s="1"/>
  <c r="M334" i="5" a="1"/>
  <c r="M334" i="5" s="1"/>
  <c r="M22" i="5" a="1"/>
  <c r="M22" i="5" s="1"/>
  <c r="M298" i="5" a="1"/>
  <c r="M298" i="5" s="1"/>
  <c r="M363" i="5" a="1"/>
  <c r="M363" i="5" s="1"/>
  <c r="M236" i="5" a="1"/>
  <c r="M236" i="5" s="1"/>
  <c r="M267" i="5" a="1"/>
  <c r="M267" i="5" s="1"/>
  <c r="M342" i="5" a="1"/>
  <c r="M342" i="5" s="1"/>
  <c r="M443" i="5" a="1"/>
  <c r="M443" i="5" s="1"/>
  <c r="M30" i="5" a="1"/>
  <c r="M30" i="5" s="1"/>
  <c r="M315" i="5" a="1"/>
  <c r="M315" i="5" s="1"/>
  <c r="M424" i="5" a="1"/>
  <c r="M424" i="5" s="1"/>
  <c r="M29" i="5" a="1"/>
  <c r="M29" i="5" s="1"/>
  <c r="M139" i="5" a="1"/>
  <c r="M139" i="5" s="1"/>
  <c r="M266" i="5" a="1"/>
  <c r="M266" i="5" s="1"/>
  <c r="M45" i="5" a="1"/>
  <c r="M45" i="5" s="1"/>
  <c r="M3" i="5" a="1"/>
  <c r="M3" i="5" s="1"/>
  <c r="M91" i="5" a="1"/>
  <c r="M91" i="5" s="1"/>
  <c r="M123" i="5" a="1"/>
  <c r="M123" i="5" s="1"/>
  <c r="M438" i="5" a="1"/>
  <c r="M438" i="5" s="1"/>
  <c r="M93" i="5" a="1"/>
  <c r="M93" i="5" s="1"/>
  <c r="M166" i="5" a="1"/>
  <c r="M166" i="5" s="1"/>
  <c r="M323" i="5" a="1"/>
  <c r="M323" i="5" s="1"/>
  <c r="M238" i="5" a="1"/>
  <c r="M238" i="5" s="1"/>
  <c r="M206" i="5" a="1"/>
  <c r="M206" i="5" s="1"/>
  <c r="M371" i="5" a="1"/>
  <c r="M371" i="5" s="1"/>
  <c r="M59" i="5" a="1"/>
  <c r="M59" i="5" s="1"/>
  <c r="M282" i="5" a="1"/>
  <c r="M282" i="5" s="1"/>
  <c r="M84" i="5" a="1"/>
  <c r="M84" i="5" s="1"/>
  <c r="M37" i="5" a="1"/>
  <c r="M37" i="5" s="1"/>
  <c r="M34" i="5" a="1"/>
  <c r="M34" i="5" s="1"/>
  <c r="M295" i="5" a="1"/>
  <c r="M295" i="5" s="1"/>
  <c r="M43" i="5" a="1"/>
  <c r="M43" i="5" s="1"/>
  <c r="M145" i="5" a="1"/>
  <c r="M145" i="5" s="1"/>
  <c r="M214" i="5" a="1"/>
  <c r="M214" i="5" s="1"/>
  <c r="M338" i="5" a="1"/>
  <c r="M338" i="5" s="1"/>
  <c r="M259" i="5" a="1"/>
  <c r="M259" i="5" s="1"/>
  <c r="M472" i="5" a="1"/>
  <c r="M472" i="5" s="1"/>
  <c r="M215" i="5" a="1"/>
  <c r="M215" i="5" s="1"/>
  <c r="M150" i="5" a="1"/>
  <c r="M150" i="5" s="1"/>
  <c r="M106" i="5" a="1"/>
  <c r="M106" i="5" s="1"/>
  <c r="M473" i="5" a="1"/>
  <c r="M473" i="5" s="1"/>
  <c r="M316" i="5" a="1"/>
  <c r="M316" i="5" s="1"/>
  <c r="M419" i="5" a="1"/>
  <c r="M419" i="5" s="1"/>
  <c r="M71" i="5" a="1"/>
  <c r="M71" i="5" s="1"/>
  <c r="M127" i="5" a="1"/>
  <c r="M127" i="5" s="1"/>
  <c r="M72" i="5" a="1"/>
  <c r="M72" i="5" s="1"/>
  <c r="M196" i="5" a="1"/>
  <c r="M196" i="5" s="1"/>
  <c r="M148" i="5" a="1"/>
  <c r="M148" i="5" s="1"/>
  <c r="M271" i="5" a="1"/>
  <c r="M271" i="5" s="1"/>
  <c r="M136" i="5" a="1"/>
  <c r="M136" i="5" s="1"/>
  <c r="M226" i="5" a="1"/>
  <c r="M226" i="5" s="1"/>
  <c r="M348" i="5" a="1"/>
  <c r="M348" i="5" s="1"/>
  <c r="M17" i="5" a="1"/>
  <c r="M17" i="5" s="1"/>
  <c r="M361" i="5" a="1"/>
  <c r="M361" i="5" s="1"/>
  <c r="M346" i="5" a="1"/>
  <c r="M346" i="5" s="1"/>
  <c r="M170" i="5" a="1"/>
  <c r="M170" i="5" s="1"/>
  <c r="M410" i="5" a="1"/>
  <c r="M410" i="5" s="1"/>
  <c r="M99" i="5" a="1"/>
  <c r="M99" i="5" s="1"/>
  <c r="M88" i="5" a="1"/>
  <c r="M88" i="5" s="1"/>
  <c r="M186" i="5" a="1"/>
  <c r="M186" i="5" s="1"/>
  <c r="M42" i="5" a="1"/>
  <c r="M42" i="5" s="1"/>
  <c r="M46" i="5" a="1"/>
  <c r="M46" i="5" s="1"/>
  <c r="M102" i="5" a="1"/>
  <c r="M102" i="5" s="1"/>
  <c r="M406" i="5" a="1"/>
  <c r="M406" i="5" s="1"/>
  <c r="M135" i="5" a="1"/>
  <c r="M135" i="5" s="1"/>
  <c r="M256" i="5" a="1"/>
  <c r="M256" i="5" s="1"/>
  <c r="M287" i="5" a="1"/>
  <c r="M287" i="5" s="1"/>
  <c r="M430" i="5" a="1"/>
  <c r="M430" i="5" s="1"/>
  <c r="M380" i="5" a="1"/>
  <c r="M380" i="5" s="1"/>
  <c r="M65" i="5" a="1"/>
  <c r="M65" i="5" s="1"/>
  <c r="M193" i="5" a="1"/>
  <c r="M193" i="5" s="1"/>
  <c r="M309" i="5" a="1"/>
  <c r="M309" i="5" s="1"/>
  <c r="M210" i="5" a="1"/>
  <c r="M210" i="5" s="1"/>
  <c r="M354" i="5" a="1"/>
  <c r="M354" i="5" s="1"/>
  <c r="M257" i="5" a="1"/>
  <c r="M257" i="5" s="1"/>
  <c r="M97" i="5" a="1"/>
  <c r="M97" i="5" s="1"/>
  <c r="M263" i="5" a="1"/>
  <c r="M263" i="5" s="1"/>
  <c r="M277" i="5" a="1"/>
  <c r="M277" i="5" s="1"/>
  <c r="M227" i="5" a="1"/>
  <c r="M227" i="5" s="1"/>
  <c r="M359" i="5" a="1"/>
  <c r="M359" i="5" s="1"/>
  <c r="M40" i="5" a="1"/>
  <c r="M40" i="5" s="1"/>
  <c r="M422" i="5" a="1"/>
  <c r="M422" i="5" s="1"/>
  <c r="M326" i="5" a="1"/>
  <c r="M326" i="5" s="1"/>
  <c r="M290" i="5" a="1"/>
  <c r="M290" i="5" s="1"/>
  <c r="M289" i="5" a="1"/>
  <c r="M289" i="5" s="1"/>
  <c r="M284" i="5" a="1"/>
  <c r="M284" i="5" s="1"/>
  <c r="M101" i="5" a="1"/>
  <c r="M101" i="5" s="1"/>
  <c r="M294" i="5" a="1"/>
  <c r="M294" i="5" s="1"/>
  <c r="M201" i="5" a="1"/>
  <c r="M201" i="5" s="1"/>
  <c r="M4" i="5" a="1"/>
  <c r="M4" i="5" s="1"/>
  <c r="M223" i="5" a="1"/>
  <c r="M223" i="5" s="1"/>
  <c r="M474" i="5" a="1"/>
  <c r="M474" i="5" s="1"/>
  <c r="M87" i="5" a="1"/>
  <c r="M87" i="5" s="1"/>
  <c r="M384" i="5" a="1"/>
  <c r="M384" i="5" s="1"/>
  <c r="M205" i="5" a="1"/>
  <c r="M205" i="5" s="1"/>
  <c r="M125" i="5" a="1"/>
  <c r="M125" i="5" s="1"/>
  <c r="M481" i="5" a="1"/>
  <c r="M481" i="5" s="1"/>
  <c r="M308" i="5" a="1"/>
  <c r="M308" i="5" s="1"/>
  <c r="M64" i="5" a="1"/>
  <c r="M64" i="5" s="1"/>
  <c r="M128" i="5" a="1"/>
  <c r="M128" i="5" s="1"/>
  <c r="M53" i="5" a="1"/>
  <c r="M53" i="5" s="1"/>
  <c r="M26" i="5" a="1"/>
  <c r="M26" i="5" s="1"/>
  <c r="M374" i="5" a="1"/>
  <c r="M374" i="5" s="1"/>
  <c r="M368" i="5" a="1"/>
  <c r="M368" i="5" s="1"/>
  <c r="M81" i="5" a="1"/>
  <c r="M81" i="5" s="1"/>
  <c r="M107" i="5" a="1"/>
  <c r="M107" i="5" s="1"/>
  <c r="M459" i="5" a="1"/>
  <c r="M459" i="5" s="1"/>
  <c r="M285" i="5" a="1"/>
  <c r="M285" i="5" s="1"/>
  <c r="M303" i="5" a="1"/>
  <c r="M303" i="5" s="1"/>
  <c r="M108" i="5" a="1"/>
  <c r="M108" i="5" s="1"/>
  <c r="M120" i="5" a="1"/>
  <c r="M120" i="5" s="1"/>
  <c r="M36" i="5" a="1"/>
  <c r="M36" i="5" s="1"/>
  <c r="M105" i="5" a="1"/>
  <c r="M105" i="5" s="1"/>
  <c r="M55" i="5" a="1"/>
  <c r="M55" i="5" s="1"/>
  <c r="M278" i="5" a="1"/>
  <c r="M278" i="5" s="1"/>
  <c r="M49" i="5" a="1"/>
  <c r="M49" i="5" s="1"/>
  <c r="M160" i="5" a="1"/>
  <c r="M160" i="5" s="1"/>
  <c r="M41" i="5" a="1"/>
  <c r="M41" i="5" s="1"/>
  <c r="M414" i="5" a="1"/>
  <c r="M414" i="5" s="1"/>
  <c r="M392" i="5" a="1"/>
  <c r="M392" i="5" s="1"/>
  <c r="M353" i="5" a="1"/>
  <c r="M353" i="5" s="1"/>
  <c r="M314" i="5" a="1"/>
  <c r="M314" i="5" s="1"/>
  <c r="M379" i="5" a="1"/>
  <c r="M379" i="5" s="1"/>
  <c r="M313" i="5" a="1"/>
  <c r="M313" i="5" s="1"/>
  <c r="M96" i="5" a="1"/>
  <c r="M96" i="5" s="1"/>
  <c r="M174" i="5" a="1"/>
  <c r="M174" i="5" s="1"/>
  <c r="M466" i="5" a="1"/>
  <c r="M466" i="5" s="1"/>
  <c r="M385" i="5" a="1"/>
  <c r="M385" i="5" s="1"/>
  <c r="M245" i="5" a="1"/>
  <c r="M245" i="5" s="1"/>
  <c r="M118" i="5" a="1"/>
  <c r="M118" i="5" s="1"/>
  <c r="M388" i="5" a="1"/>
  <c r="M388" i="5" s="1"/>
  <c r="M182" i="5" a="1"/>
  <c r="M182" i="5" s="1"/>
  <c r="M224" i="5" a="1"/>
  <c r="M224" i="5" s="1"/>
  <c r="M252" i="5" a="1"/>
  <c r="M252" i="5" s="1"/>
  <c r="M327" i="5" a="1"/>
  <c r="M327" i="5" s="1"/>
  <c r="M178" i="5" a="1"/>
  <c r="M178" i="5" s="1"/>
  <c r="M413" i="5" a="1"/>
  <c r="M413" i="5" s="1"/>
  <c r="M347" i="5" a="1"/>
  <c r="M347" i="5" s="1"/>
  <c r="M112" i="5" a="1"/>
  <c r="M112" i="5" s="1"/>
  <c r="M173" i="5" a="1"/>
  <c r="M173" i="5" s="1"/>
  <c r="M24" i="5" a="1"/>
  <c r="M24" i="5" s="1"/>
  <c r="M268" i="5" a="1"/>
  <c r="M268" i="5" s="1"/>
  <c r="M320" i="5" a="1"/>
  <c r="M320" i="5" s="1"/>
  <c r="M475" i="5" a="1"/>
  <c r="M475" i="5" s="1"/>
  <c r="M304" i="5" a="1"/>
  <c r="M304" i="5" s="1"/>
  <c r="M411" i="5" a="1"/>
  <c r="M411" i="5" s="1"/>
  <c r="M249" i="5" a="1"/>
  <c r="M249" i="5" s="1"/>
  <c r="M129" i="5" a="1"/>
  <c r="M129" i="5" s="1"/>
  <c r="M283" i="5" a="1"/>
  <c r="M283" i="5" s="1"/>
  <c r="M208" i="5" a="1"/>
  <c r="M208" i="5" s="1"/>
  <c r="M464" i="5" a="1"/>
  <c r="M464" i="5" s="1"/>
  <c r="M328" i="5" a="1"/>
  <c r="M328" i="5" s="1"/>
  <c r="M187" i="5" a="1"/>
  <c r="M187" i="5" s="1"/>
  <c r="M63" i="5" a="1"/>
  <c r="M63" i="5" s="1"/>
  <c r="M244" i="5" a="1"/>
  <c r="M244" i="5" s="1"/>
  <c r="M393" i="5" a="1"/>
  <c r="M393" i="5" s="1"/>
  <c r="M113" i="5" a="1"/>
  <c r="M113" i="5" s="1"/>
  <c r="M189" i="5" a="1"/>
  <c r="M189" i="5" s="1"/>
  <c r="M401" i="5" a="1"/>
  <c r="M401" i="5" s="1"/>
  <c r="M275" i="5" a="1"/>
  <c r="M275" i="5" s="1"/>
  <c r="M165" i="5" a="1"/>
  <c r="M165" i="5" s="1"/>
  <c r="M140" i="5" a="1"/>
  <c r="M140" i="5" s="1"/>
  <c r="M446" i="5" a="1"/>
  <c r="M446" i="5" s="1"/>
  <c r="M172" i="5" a="1"/>
  <c r="M172" i="5" s="1"/>
  <c r="M171" i="5" a="1"/>
  <c r="M171" i="5" s="1"/>
  <c r="M33" i="5" a="1"/>
  <c r="M33" i="5" s="1"/>
  <c r="M427" i="5" a="1"/>
  <c r="M427" i="5" s="1"/>
  <c r="M153" i="5" a="1"/>
  <c r="M153" i="5" s="1"/>
  <c r="M264" i="5" a="1"/>
  <c r="M264" i="5" s="1"/>
  <c r="M376" i="5" a="1"/>
  <c r="M376" i="5" s="1"/>
  <c r="M68" i="5" a="1"/>
  <c r="M68" i="5" s="1"/>
  <c r="M425" i="5" a="1"/>
  <c r="M425" i="5" s="1"/>
  <c r="M269" i="5" a="1"/>
  <c r="M269" i="5" s="1"/>
  <c r="M92" i="5" a="1"/>
  <c r="M92" i="5" s="1"/>
  <c r="M369" i="5" a="1"/>
  <c r="M369" i="5" s="1"/>
  <c r="M169" i="5" a="1"/>
  <c r="M169" i="5" s="1"/>
  <c r="M301" i="5" a="1"/>
  <c r="M301" i="5" s="1"/>
  <c r="M28" i="5" a="1"/>
  <c r="M28" i="5" s="1"/>
  <c r="M324" i="5" a="1"/>
  <c r="M324" i="5" s="1"/>
  <c r="N417" i="5" a="1"/>
  <c r="N417" i="5" s="1"/>
  <c r="N450" i="5" a="1"/>
  <c r="N450" i="5" s="1"/>
  <c r="N399" i="5" a="1"/>
  <c r="N399" i="5" s="1"/>
  <c r="N253" i="5" a="1"/>
  <c r="N253" i="5" s="1"/>
  <c r="N486" i="5" a="1"/>
  <c r="N486" i="5" s="1"/>
  <c r="N396" i="5" a="1"/>
  <c r="N396" i="5" s="1"/>
  <c r="N467" i="5" a="1"/>
  <c r="N467" i="5" s="1"/>
  <c r="N89" i="5" a="1"/>
  <c r="N89" i="5" s="1"/>
  <c r="N343" i="5" a="1"/>
  <c r="N343" i="5" s="1"/>
  <c r="N469" i="5" a="1"/>
  <c r="N469" i="5" s="1"/>
  <c r="N325" i="5" a="1"/>
  <c r="N325" i="5" s="1"/>
  <c r="N60" i="5" a="1"/>
  <c r="N60" i="5" s="1"/>
  <c r="N199" i="5" a="1"/>
  <c r="N199" i="5" s="1"/>
  <c r="N20" i="5" a="1"/>
  <c r="N20" i="5" s="1"/>
  <c r="N397" i="5" a="1"/>
  <c r="N397" i="5" s="1"/>
  <c r="N404" i="5" a="1"/>
  <c r="N404" i="5" s="1"/>
  <c r="N391" i="5" a="1"/>
  <c r="N391" i="5" s="1"/>
  <c r="N441" i="5" a="1"/>
  <c r="N441" i="5" s="1"/>
  <c r="N115" i="5" a="1"/>
  <c r="N115" i="5" s="1"/>
  <c r="N12" i="5" a="1"/>
  <c r="N12" i="5" s="1"/>
  <c r="N151" i="5" a="1"/>
  <c r="N151" i="5" s="1"/>
  <c r="N484" i="5" a="1"/>
  <c r="N484" i="5" s="1"/>
  <c r="N190" i="5" a="1"/>
  <c r="N190" i="5" s="1"/>
  <c r="N302" i="5" a="1"/>
  <c r="N302" i="5" s="1"/>
  <c r="N57" i="5" a="1"/>
  <c r="N57" i="5" s="1"/>
  <c r="N420" i="5" a="1"/>
  <c r="N420" i="5" s="1"/>
  <c r="N13" i="5" a="1"/>
  <c r="N13" i="5" s="1"/>
  <c r="N255" i="5" a="1"/>
  <c r="N255" i="5" s="1"/>
  <c r="N306" i="5" a="1"/>
  <c r="N306" i="5" s="1"/>
  <c r="N15" i="5" a="1"/>
  <c r="N15" i="5" s="1"/>
  <c r="N216" i="5" a="1"/>
  <c r="N216" i="5" s="1"/>
  <c r="N322" i="5" a="1"/>
  <c r="N322" i="5" s="1"/>
  <c r="N272" i="5" a="1"/>
  <c r="N272" i="5" s="1"/>
  <c r="N488" i="5" a="1"/>
  <c r="N488" i="5" s="1"/>
  <c r="N356" i="5" a="1"/>
  <c r="N356" i="5" s="1"/>
  <c r="N73" i="5" a="1"/>
  <c r="N73" i="5" s="1"/>
  <c r="N487" i="5" a="1"/>
  <c r="N487" i="5" s="1"/>
  <c r="N262" i="5" a="1"/>
  <c r="N262" i="5" s="1"/>
  <c r="N339" i="5" a="1"/>
  <c r="N339" i="5" s="1"/>
  <c r="N48" i="5" a="1"/>
  <c r="N48" i="5" s="1"/>
  <c r="N175" i="5" a="1"/>
  <c r="N175" i="5" s="1"/>
  <c r="N183" i="5" a="1"/>
  <c r="N183" i="5" s="1"/>
  <c r="N377" i="5" a="1"/>
  <c r="N377" i="5" s="1"/>
  <c r="N239" i="5" a="1"/>
  <c r="N239" i="5" s="1"/>
  <c r="N39" i="5" a="1"/>
  <c r="N39" i="5" s="1"/>
  <c r="N395" i="5" a="1"/>
  <c r="N395" i="5" s="1"/>
  <c r="N234" i="5" a="1"/>
  <c r="N234" i="5" s="1"/>
  <c r="N453" i="5" a="1"/>
  <c r="N453" i="5" s="1"/>
  <c r="N167" i="5" a="1"/>
  <c r="N167" i="5" s="1"/>
  <c r="N432" i="5" a="1"/>
  <c r="N432" i="5" s="1"/>
  <c r="N32" i="5" a="1"/>
  <c r="N32" i="5" s="1"/>
  <c r="N195" i="5" a="1"/>
  <c r="N195" i="5" s="1"/>
  <c r="N156" i="5" a="1"/>
  <c r="N156" i="5" s="1"/>
  <c r="N241" i="5" a="1"/>
  <c r="N241" i="5" s="1"/>
  <c r="N350" i="5" a="1"/>
  <c r="N350" i="5" s="1"/>
  <c r="N61" i="5" a="1"/>
  <c r="N61" i="5" s="1"/>
  <c r="N456" i="5" a="1"/>
  <c r="N456" i="5" s="1"/>
  <c r="N114" i="5" a="1"/>
  <c r="N114" i="5" s="1"/>
  <c r="N11" i="5" a="1"/>
  <c r="N11" i="5" s="1"/>
  <c r="N161" i="5" a="1"/>
  <c r="N161" i="5" s="1"/>
  <c r="N423" i="5" a="1"/>
  <c r="N423" i="5" s="1"/>
  <c r="N364" i="5" a="1"/>
  <c r="N364" i="5" s="1"/>
  <c r="N222" i="5" a="1"/>
  <c r="N222" i="5" s="1"/>
  <c r="N387" i="5" a="1"/>
  <c r="N387" i="5" s="1"/>
  <c r="N168" i="5" a="1"/>
  <c r="N168" i="5" s="1"/>
  <c r="N458" i="5" a="1"/>
  <c r="N458" i="5" s="1"/>
  <c r="N345" i="5" a="1"/>
  <c r="N345" i="5" s="1"/>
  <c r="N439" i="5" a="1"/>
  <c r="N439" i="5" s="1"/>
  <c r="N435" i="5" a="1"/>
  <c r="N435" i="5" s="1"/>
  <c r="N452" i="5" a="1"/>
  <c r="N452" i="5" s="1"/>
  <c r="N144" i="5" a="1"/>
  <c r="N144" i="5" s="1"/>
  <c r="N16" i="5" a="1"/>
  <c r="N16" i="5" s="1"/>
  <c r="N246" i="5" a="1"/>
  <c r="N246" i="5" s="1"/>
  <c r="N416" i="5" a="1"/>
  <c r="N416" i="5" s="1"/>
  <c r="N233" i="5" a="1"/>
  <c r="N233" i="5" s="1"/>
  <c r="N375" i="5" a="1"/>
  <c r="N375" i="5" s="1"/>
  <c r="N351" i="5" a="1"/>
  <c r="N351" i="5" s="1"/>
  <c r="N454" i="5" a="1"/>
  <c r="N454" i="5" s="1"/>
  <c r="N149" i="5" a="1"/>
  <c r="N149" i="5" s="1"/>
  <c r="N202" i="5" a="1"/>
  <c r="N202" i="5" s="1"/>
  <c r="N104" i="5" a="1"/>
  <c r="N104" i="5" s="1"/>
  <c r="N394" i="5" a="1"/>
  <c r="N394" i="5" s="1"/>
  <c r="N200" i="5" a="1"/>
  <c r="N200" i="5" s="1"/>
  <c r="N448" i="5" a="1"/>
  <c r="N448" i="5" s="1"/>
  <c r="N191" i="5" a="1"/>
  <c r="N191" i="5" s="1"/>
  <c r="N23" i="5" a="1"/>
  <c r="N23" i="5" s="1"/>
  <c r="N426" i="5" a="1"/>
  <c r="N426" i="5" s="1"/>
  <c r="N360" i="5" a="1"/>
  <c r="N360" i="5" s="1"/>
  <c r="N192" i="5" a="1"/>
  <c r="N192" i="5" s="1"/>
  <c r="N240" i="5" a="1"/>
  <c r="N240" i="5" s="1"/>
  <c r="N124" i="5" a="1"/>
  <c r="N124" i="5" s="1"/>
  <c r="N318" i="5" a="1"/>
  <c r="N318" i="5" s="1"/>
  <c r="N440" i="5" a="1"/>
  <c r="N440" i="5" s="1"/>
  <c r="N280" i="5" a="1"/>
  <c r="N280" i="5" s="1"/>
  <c r="N378" i="5" a="1"/>
  <c r="N378" i="5" s="1"/>
  <c r="N116" i="5" a="1"/>
  <c r="N116" i="5" s="1"/>
  <c r="N237" i="5" a="1"/>
  <c r="N237" i="5" s="1"/>
  <c r="N194" i="5" a="1"/>
  <c r="N194" i="5" s="1"/>
  <c r="N69" i="5" a="1"/>
  <c r="N69" i="5" s="1"/>
  <c r="N131" i="5" a="1"/>
  <c r="N131" i="5" s="1"/>
  <c r="N85" i="5" a="1"/>
  <c r="N85" i="5" s="1"/>
  <c r="N126" i="5" a="1"/>
  <c r="N126" i="5" s="1"/>
  <c r="N243" i="5" a="1"/>
  <c r="N243" i="5" s="1"/>
  <c r="N482" i="5" a="1"/>
  <c r="N482" i="5" s="1"/>
  <c r="N121" i="5" a="1"/>
  <c r="N121" i="5" s="1"/>
  <c r="N261" i="5" a="1"/>
  <c r="N261" i="5" s="1"/>
  <c r="N188" i="5" a="1"/>
  <c r="N188" i="5" s="1"/>
  <c r="N373" i="5" a="1"/>
  <c r="N373" i="5" s="1"/>
  <c r="N54" i="5" a="1"/>
  <c r="N54" i="5" s="1"/>
  <c r="N407" i="5" a="1"/>
  <c r="N407" i="5" s="1"/>
  <c r="N242" i="5" a="1"/>
  <c r="N242" i="5" s="1"/>
  <c r="N9" i="5" a="1"/>
  <c r="N9" i="5" s="1"/>
  <c r="N217" i="5" a="1"/>
  <c r="N217" i="5" s="1"/>
  <c r="N132" i="5" a="1"/>
  <c r="N132" i="5" s="1"/>
  <c r="N90" i="5" a="1"/>
  <c r="N90" i="5" s="1"/>
  <c r="N152" i="5" a="1"/>
  <c r="N152" i="5" s="1"/>
  <c r="N307" i="5" a="1"/>
  <c r="N307" i="5" s="1"/>
  <c r="N365" i="5" a="1"/>
  <c r="N365" i="5" s="1"/>
  <c r="N235" i="5" a="1"/>
  <c r="N235" i="5" s="1"/>
  <c r="N6" i="5" a="1"/>
  <c r="N6" i="5" s="1"/>
  <c r="N457" i="5" a="1"/>
  <c r="N457" i="5" s="1"/>
  <c r="N330" i="5" a="1"/>
  <c r="N330" i="5" s="1"/>
  <c r="N47" i="5" a="1"/>
  <c r="N47" i="5" s="1"/>
  <c r="N52" i="5" a="1"/>
  <c r="N52" i="5" s="1"/>
  <c r="N311" i="5" a="1"/>
  <c r="N311" i="5" s="1"/>
  <c r="N248" i="5" a="1"/>
  <c r="N248" i="5" s="1"/>
  <c r="N230" i="5" a="1"/>
  <c r="N230" i="5" s="1"/>
  <c r="N154" i="5" a="1"/>
  <c r="N154" i="5" s="1"/>
  <c r="N31" i="5" a="1"/>
  <c r="N31" i="5" s="1"/>
  <c r="N468" i="5" a="1"/>
  <c r="N468" i="5" s="1"/>
  <c r="N258" i="5" a="1"/>
  <c r="N258" i="5" s="1"/>
  <c r="N19" i="5" a="1"/>
  <c r="N19" i="5" s="1"/>
  <c r="N38" i="5" a="1"/>
  <c r="N38" i="5" s="1"/>
  <c r="N367" i="5" a="1"/>
  <c r="N367" i="5" s="1"/>
  <c r="N184" i="5" a="1"/>
  <c r="N184" i="5" s="1"/>
  <c r="N198" i="5" a="1"/>
  <c r="N198" i="5" s="1"/>
  <c r="N329" i="5" a="1"/>
  <c r="N329" i="5" s="1"/>
  <c r="N300" i="5" a="1"/>
  <c r="N300" i="5" s="1"/>
  <c r="N95" i="5" a="1"/>
  <c r="N95" i="5" s="1"/>
  <c r="N94" i="5" a="1"/>
  <c r="N94" i="5" s="1"/>
  <c r="N251" i="5" a="1"/>
  <c r="N251" i="5" s="1"/>
  <c r="N197" i="5" a="1"/>
  <c r="N197" i="5" s="1"/>
  <c r="N321" i="5" a="1"/>
  <c r="N321" i="5" s="1"/>
  <c r="N382" i="5" a="1"/>
  <c r="N382" i="5" s="1"/>
  <c r="N204" i="5" a="1"/>
  <c r="N204" i="5" s="1"/>
  <c r="N180" i="5" a="1"/>
  <c r="N180" i="5" s="1"/>
  <c r="N229" i="5" a="1"/>
  <c r="N229" i="5" s="1"/>
  <c r="N21" i="5" a="1"/>
  <c r="N21" i="5" s="1"/>
  <c r="N433" i="5" a="1"/>
  <c r="N433" i="5" s="1"/>
  <c r="N158" i="5" a="1"/>
  <c r="N158" i="5" s="1"/>
  <c r="N18" i="5" a="1"/>
  <c r="N18" i="5" s="1"/>
  <c r="N211" i="5" a="1"/>
  <c r="N211" i="5" s="1"/>
  <c r="N479" i="5" a="1"/>
  <c r="N479" i="5" s="1"/>
  <c r="N471" i="5" a="1"/>
  <c r="N471" i="5" s="1"/>
  <c r="N2" i="5" a="1"/>
  <c r="N2" i="5" s="1"/>
  <c r="N134" i="5" a="1"/>
  <c r="N134" i="5" s="1"/>
  <c r="N442" i="5" a="1"/>
  <c r="N442" i="5" s="1"/>
  <c r="N80" i="5" a="1"/>
  <c r="N80" i="5" s="1"/>
  <c r="N228" i="5" a="1"/>
  <c r="N228" i="5" s="1"/>
  <c r="N232" i="5" a="1"/>
  <c r="N232" i="5" s="1"/>
  <c r="N203" i="5" a="1"/>
  <c r="N203" i="5" s="1"/>
  <c r="N281" i="5" a="1"/>
  <c r="N281" i="5" s="1"/>
  <c r="N386" i="5" a="1"/>
  <c r="N386" i="5" s="1"/>
  <c r="N79" i="5" a="1"/>
  <c r="N79" i="5" s="1"/>
  <c r="N62" i="5" a="1"/>
  <c r="N62" i="5" s="1"/>
  <c r="N133" i="5" a="1"/>
  <c r="N133" i="5" s="1"/>
  <c r="N403" i="5" a="1"/>
  <c r="N403" i="5" s="1"/>
  <c r="N110" i="5" a="1"/>
  <c r="N110" i="5" s="1"/>
  <c r="N297" i="5" a="1"/>
  <c r="N297" i="5" s="1"/>
  <c r="N480" i="5" a="1"/>
  <c r="N480" i="5" s="1"/>
  <c r="N247" i="5" a="1"/>
  <c r="N247" i="5" s="1"/>
  <c r="N421" i="5" a="1"/>
  <c r="N421" i="5" s="1"/>
  <c r="N212" i="5" a="1"/>
  <c r="N212" i="5" s="1"/>
  <c r="N260" i="5" a="1"/>
  <c r="N260" i="5" s="1"/>
  <c r="N5" i="5" a="1"/>
  <c r="N5" i="5" s="1"/>
  <c r="N296" i="5" a="1"/>
  <c r="N296" i="5" s="1"/>
  <c r="N100" i="5" a="1"/>
  <c r="N100" i="5" s="1"/>
  <c r="N155" i="5" a="1"/>
  <c r="N155" i="5" s="1"/>
  <c r="N276" i="5" a="1"/>
  <c r="N276" i="5" s="1"/>
  <c r="N409" i="5" a="1"/>
  <c r="N409" i="5" s="1"/>
  <c r="N58" i="5" a="1"/>
  <c r="N58" i="5" s="1"/>
  <c r="N460" i="5" a="1"/>
  <c r="N460" i="5" s="1"/>
  <c r="N317" i="5" a="1"/>
  <c r="N317" i="5" s="1"/>
  <c r="N8" i="5" a="1"/>
  <c r="N8" i="5" s="1"/>
  <c r="N163" i="5" a="1"/>
  <c r="N163" i="5" s="1"/>
  <c r="N157" i="5" a="1"/>
  <c r="N157" i="5" s="1"/>
  <c r="N103" i="5" a="1"/>
  <c r="N103" i="5" s="1"/>
  <c r="N25" i="5" a="1"/>
  <c r="N25" i="5" s="1"/>
  <c r="N293" i="5" a="1"/>
  <c r="N293" i="5" s="1"/>
  <c r="N162" i="5" a="1"/>
  <c r="N162" i="5" s="1"/>
  <c r="N362" i="5" a="1"/>
  <c r="N362" i="5" s="1"/>
  <c r="N476" i="5" a="1"/>
  <c r="N476" i="5" s="1"/>
  <c r="N130" i="5" a="1"/>
  <c r="N130" i="5" s="1"/>
  <c r="N10" i="5" a="1"/>
  <c r="N10" i="5" s="1"/>
  <c r="N455" i="5" a="1"/>
  <c r="N455" i="5" s="1"/>
  <c r="N332" i="5" a="1"/>
  <c r="N332" i="5" s="1"/>
  <c r="N333" i="5" a="1"/>
  <c r="N333" i="5" s="1"/>
  <c r="N78" i="5" a="1"/>
  <c r="N78" i="5" s="1"/>
  <c r="N400" i="5" a="1"/>
  <c r="N400" i="5" s="1"/>
  <c r="N77" i="5" a="1"/>
  <c r="N77" i="5" s="1"/>
  <c r="N66" i="5" a="1"/>
  <c r="N66" i="5" s="1"/>
  <c r="N75" i="5" a="1"/>
  <c r="N75" i="5" s="1"/>
  <c r="N449" i="5" a="1"/>
  <c r="N449" i="5" s="1"/>
  <c r="N292" i="5" a="1"/>
  <c r="N292" i="5" s="1"/>
  <c r="N209" i="5" a="1"/>
  <c r="N209" i="5" s="1"/>
  <c r="N159" i="5" a="1"/>
  <c r="N159" i="5" s="1"/>
  <c r="N462" i="5" a="1"/>
  <c r="N462" i="5" s="1"/>
  <c r="N431" i="5" a="1"/>
  <c r="N431" i="5" s="1"/>
  <c r="N331" i="5" a="1"/>
  <c r="N331" i="5" s="1"/>
  <c r="N340" i="5" a="1"/>
  <c r="N340" i="5" s="1"/>
  <c r="N349" i="5" a="1"/>
  <c r="N349" i="5" s="1"/>
  <c r="N82" i="5" a="1"/>
  <c r="N82" i="5" s="1"/>
  <c r="N231" i="5" a="1"/>
  <c r="N231" i="5" s="1"/>
  <c r="N447" i="5" a="1"/>
  <c r="N447" i="5" s="1"/>
  <c r="N177" i="5" a="1"/>
  <c r="N177" i="5" s="1"/>
  <c r="N398" i="5" a="1"/>
  <c r="N398" i="5" s="1"/>
  <c r="N219" i="5" a="1"/>
  <c r="N219" i="5" s="1"/>
  <c r="N341" i="5" a="1"/>
  <c r="N341" i="5" s="1"/>
  <c r="N478" i="5" a="1"/>
  <c r="N478" i="5" s="1"/>
  <c r="N429" i="5" a="1"/>
  <c r="N429" i="5" s="1"/>
  <c r="N143" i="5" a="1"/>
  <c r="N143" i="5" s="1"/>
  <c r="N273" i="5" a="1"/>
  <c r="N273" i="5" s="1"/>
  <c r="N164" i="5" a="1"/>
  <c r="N164" i="5" s="1"/>
  <c r="N352" i="5" a="1"/>
  <c r="N352" i="5" s="1"/>
  <c r="N98" i="5" a="1"/>
  <c r="N98" i="5" s="1"/>
  <c r="N418" i="5" a="1"/>
  <c r="N418" i="5" s="1"/>
  <c r="N445" i="5" a="1"/>
  <c r="N445" i="5" s="1"/>
  <c r="N141" i="5" a="1"/>
  <c r="N141" i="5" s="1"/>
  <c r="N288" i="5" a="1"/>
  <c r="N288" i="5" s="1"/>
  <c r="N142" i="5" a="1"/>
  <c r="N142" i="5" s="1"/>
  <c r="N412" i="5" a="1"/>
  <c r="N412" i="5" s="1"/>
  <c r="N451" i="5" a="1"/>
  <c r="N451" i="5" s="1"/>
  <c r="N444" i="5" a="1"/>
  <c r="N444" i="5" s="1"/>
  <c r="N355" i="5" a="1"/>
  <c r="N355" i="5" s="1"/>
  <c r="N383" i="5" a="1"/>
  <c r="N383" i="5" s="1"/>
  <c r="N470" i="5" a="1"/>
  <c r="N470" i="5" s="1"/>
  <c r="N279" i="5" a="1"/>
  <c r="N279" i="5" s="1"/>
  <c r="N176" i="5" a="1"/>
  <c r="N176" i="5" s="1"/>
  <c r="N436" i="5" a="1"/>
  <c r="N436" i="5" s="1"/>
  <c r="N428" i="5" a="1"/>
  <c r="N428" i="5" s="1"/>
  <c r="N274" i="5" a="1"/>
  <c r="N274" i="5" s="1"/>
  <c r="N402" i="5" a="1"/>
  <c r="N402" i="5" s="1"/>
  <c r="N254" i="5" a="1"/>
  <c r="N254" i="5" s="1"/>
  <c r="N56" i="5" a="1"/>
  <c r="N56" i="5" s="1"/>
  <c r="N408" i="5" a="1"/>
  <c r="N408" i="5" s="1"/>
  <c r="N415" i="5" a="1"/>
  <c r="N415" i="5" s="1"/>
  <c r="N213" i="5" a="1"/>
  <c r="N213" i="5" s="1"/>
  <c r="N405" i="5" a="1"/>
  <c r="N405" i="5" s="1"/>
  <c r="N337" i="5" a="1"/>
  <c r="N337" i="5" s="1"/>
  <c r="N389" i="5" a="1"/>
  <c r="N389" i="5" s="1"/>
  <c r="N358" i="5" a="1"/>
  <c r="N358" i="5" s="1"/>
  <c r="N465" i="5" a="1"/>
  <c r="N465" i="5" s="1"/>
  <c r="N147" i="5" a="1"/>
  <c r="N147" i="5" s="1"/>
  <c r="N372" i="5" a="1"/>
  <c r="N372" i="5" s="1"/>
  <c r="N305" i="5" a="1"/>
  <c r="N305" i="5" s="1"/>
  <c r="N270" i="5" a="1"/>
  <c r="N270" i="5" s="1"/>
  <c r="N185" i="5" a="1"/>
  <c r="N185" i="5" s="1"/>
  <c r="N86" i="5" a="1"/>
  <c r="N86" i="5" s="1"/>
  <c r="N70" i="5" a="1"/>
  <c r="N70" i="5" s="1"/>
  <c r="N111" i="5" a="1"/>
  <c r="N111" i="5" s="1"/>
  <c r="N109" i="5" a="1"/>
  <c r="N109" i="5" s="1"/>
  <c r="N76" i="5" a="1"/>
  <c r="N76" i="5" s="1"/>
  <c r="N218" i="5" a="1"/>
  <c r="N218" i="5" s="1"/>
  <c r="N319" i="5" a="1"/>
  <c r="N319" i="5" s="1"/>
  <c r="N74" i="5" a="1"/>
  <c r="N74" i="5" s="1"/>
  <c r="N370" i="5" a="1"/>
  <c r="N370" i="5" s="1"/>
  <c r="N381" i="5" a="1"/>
  <c r="N381" i="5" s="1"/>
  <c r="N67" i="5" a="1"/>
  <c r="N67" i="5" s="1"/>
  <c r="N122" i="5" a="1"/>
  <c r="N122" i="5" s="1"/>
  <c r="N291" i="5" a="1"/>
  <c r="N291" i="5" s="1"/>
  <c r="N299" i="5" a="1"/>
  <c r="N299" i="5" s="1"/>
  <c r="N344" i="5" a="1"/>
  <c r="N344" i="5" s="1"/>
  <c r="N463" i="5" a="1"/>
  <c r="N463" i="5" s="1"/>
  <c r="N366" i="5" a="1"/>
  <c r="N366" i="5" s="1"/>
  <c r="N137" i="5" a="1"/>
  <c r="N137" i="5" s="1"/>
  <c r="N138" i="5" a="1"/>
  <c r="N138" i="5" s="1"/>
  <c r="N51" i="5" a="1"/>
  <c r="N51" i="5" s="1"/>
  <c r="N220" i="5" a="1"/>
  <c r="N220" i="5" s="1"/>
  <c r="N485" i="5" a="1"/>
  <c r="N485" i="5" s="1"/>
  <c r="N250" i="5" a="1"/>
  <c r="N250" i="5" s="1"/>
  <c r="N437" i="5" a="1"/>
  <c r="N437" i="5" s="1"/>
  <c r="N35" i="5" a="1"/>
  <c r="N35" i="5" s="1"/>
  <c r="N357" i="5" a="1"/>
  <c r="N357" i="5" s="1"/>
  <c r="N225" i="5" a="1"/>
  <c r="N225" i="5" s="1"/>
  <c r="N207" i="5" a="1"/>
  <c r="N207" i="5" s="1"/>
  <c r="N50" i="5" a="1"/>
  <c r="N50" i="5" s="1"/>
  <c r="N44" i="5" a="1"/>
  <c r="N44" i="5" s="1"/>
  <c r="N181" i="5" a="1"/>
  <c r="N181" i="5" s="1"/>
  <c r="N336" i="5" a="1"/>
  <c r="N336" i="5" s="1"/>
  <c r="N146" i="5" a="1"/>
  <c r="N146" i="5" s="1"/>
  <c r="N179" i="5" a="1"/>
  <c r="N179" i="5" s="1"/>
  <c r="N477" i="5" a="1"/>
  <c r="N477" i="5" s="1"/>
  <c r="N310" i="5" a="1"/>
  <c r="N310" i="5" s="1"/>
  <c r="N265" i="5" a="1"/>
  <c r="N265" i="5" s="1"/>
  <c r="N461" i="5" a="1"/>
  <c r="N461" i="5" s="1"/>
  <c r="N27" i="5" a="1"/>
  <c r="N27" i="5" s="1"/>
  <c r="N117" i="5" a="1"/>
  <c r="N117" i="5" s="1"/>
  <c r="N7" i="5" a="1"/>
  <c r="N7" i="5" s="1"/>
  <c r="N286" i="5" a="1"/>
  <c r="N286" i="5" s="1"/>
  <c r="N434" i="5" a="1"/>
  <c r="N434" i="5" s="1"/>
  <c r="N483" i="5" a="1"/>
  <c r="N483" i="5" s="1"/>
  <c r="N390" i="5" a="1"/>
  <c r="N390" i="5" s="1"/>
  <c r="N312" i="5" a="1"/>
  <c r="N312" i="5" s="1"/>
  <c r="N83" i="5" a="1"/>
  <c r="N83" i="5" s="1"/>
  <c r="N14" i="5" a="1"/>
  <c r="N14" i="5" s="1"/>
  <c r="N221" i="5" a="1"/>
  <c r="N221" i="5" s="1"/>
  <c r="N119" i="5" a="1"/>
  <c r="N119" i="5" s="1"/>
  <c r="N334" i="5" a="1"/>
  <c r="N334" i="5" s="1"/>
  <c r="N22" i="5" a="1"/>
  <c r="N22" i="5" s="1"/>
  <c r="N298" i="5" a="1"/>
  <c r="N298" i="5" s="1"/>
  <c r="N363" i="5" a="1"/>
  <c r="N363" i="5" s="1"/>
  <c r="N236" i="5" a="1"/>
  <c r="N236" i="5" s="1"/>
  <c r="N267" i="5" a="1"/>
  <c r="N267" i="5" s="1"/>
  <c r="N342" i="5" a="1"/>
  <c r="N342" i="5" s="1"/>
  <c r="N443" i="5" a="1"/>
  <c r="N443" i="5" s="1"/>
  <c r="N30" i="5" a="1"/>
  <c r="N30" i="5" s="1"/>
  <c r="N315" i="5" a="1"/>
  <c r="N315" i="5" s="1"/>
  <c r="N424" i="5" a="1"/>
  <c r="N424" i="5" s="1"/>
  <c r="N29" i="5" a="1"/>
  <c r="N29" i="5" s="1"/>
  <c r="N139" i="5" a="1"/>
  <c r="N139" i="5" s="1"/>
  <c r="N266" i="5" a="1"/>
  <c r="N266" i="5" s="1"/>
  <c r="N45" i="5" a="1"/>
  <c r="N45" i="5" s="1"/>
  <c r="N3" i="5" a="1"/>
  <c r="N3" i="5" s="1"/>
  <c r="N91" i="5" a="1"/>
  <c r="N91" i="5" s="1"/>
  <c r="N123" i="5" a="1"/>
  <c r="N123" i="5" s="1"/>
  <c r="N438" i="5" a="1"/>
  <c r="N438" i="5" s="1"/>
  <c r="N93" i="5" a="1"/>
  <c r="N93" i="5" s="1"/>
  <c r="N166" i="5" a="1"/>
  <c r="N166" i="5" s="1"/>
  <c r="N323" i="5" a="1"/>
  <c r="N323" i="5" s="1"/>
  <c r="N238" i="5" a="1"/>
  <c r="N238" i="5" s="1"/>
  <c r="N206" i="5" a="1"/>
  <c r="N206" i="5" s="1"/>
  <c r="N371" i="5" a="1"/>
  <c r="N371" i="5" s="1"/>
  <c r="N59" i="5" a="1"/>
  <c r="N59" i="5" s="1"/>
  <c r="N282" i="5" a="1"/>
  <c r="N282" i="5" s="1"/>
  <c r="N84" i="5" a="1"/>
  <c r="N84" i="5" s="1"/>
  <c r="N37" i="5" a="1"/>
  <c r="N37" i="5" s="1"/>
  <c r="N34" i="5" a="1"/>
  <c r="N34" i="5" s="1"/>
  <c r="N295" i="5" a="1"/>
  <c r="N295" i="5" s="1"/>
  <c r="N43" i="5" a="1"/>
  <c r="N43" i="5" s="1"/>
  <c r="N145" i="5" a="1"/>
  <c r="N145" i="5" s="1"/>
  <c r="N214" i="5" a="1"/>
  <c r="N214" i="5" s="1"/>
  <c r="N338" i="5" a="1"/>
  <c r="N338" i="5" s="1"/>
  <c r="N259" i="5" a="1"/>
  <c r="N259" i="5" s="1"/>
  <c r="N472" i="5" a="1"/>
  <c r="N472" i="5" s="1"/>
  <c r="N215" i="5" a="1"/>
  <c r="N215" i="5" s="1"/>
  <c r="N150" i="5" a="1"/>
  <c r="N150" i="5" s="1"/>
  <c r="N106" i="5" a="1"/>
  <c r="N106" i="5" s="1"/>
  <c r="N473" i="5" a="1"/>
  <c r="N473" i="5" s="1"/>
  <c r="N316" i="5" a="1"/>
  <c r="N316" i="5" s="1"/>
  <c r="N419" i="5" a="1"/>
  <c r="N419" i="5" s="1"/>
  <c r="N71" i="5" a="1"/>
  <c r="N71" i="5" s="1"/>
  <c r="N127" i="5" a="1"/>
  <c r="N127" i="5" s="1"/>
  <c r="N72" i="5" a="1"/>
  <c r="N72" i="5" s="1"/>
  <c r="N196" i="5" a="1"/>
  <c r="N196" i="5" s="1"/>
  <c r="N148" i="5" a="1"/>
  <c r="N148" i="5" s="1"/>
  <c r="N271" i="5" a="1"/>
  <c r="N271" i="5" s="1"/>
  <c r="N136" i="5" a="1"/>
  <c r="N136" i="5" s="1"/>
  <c r="N226" i="5" a="1"/>
  <c r="N226" i="5" s="1"/>
  <c r="N348" i="5" a="1"/>
  <c r="N348" i="5" s="1"/>
  <c r="N17" i="5" a="1"/>
  <c r="N17" i="5" s="1"/>
  <c r="N361" i="5" a="1"/>
  <c r="N361" i="5" s="1"/>
  <c r="N346" i="5" a="1"/>
  <c r="N346" i="5" s="1"/>
  <c r="N170" i="5" a="1"/>
  <c r="N170" i="5" s="1"/>
  <c r="N410" i="5" a="1"/>
  <c r="N410" i="5" s="1"/>
  <c r="N99" i="5" a="1"/>
  <c r="N99" i="5" s="1"/>
  <c r="N88" i="5" a="1"/>
  <c r="N88" i="5" s="1"/>
  <c r="N186" i="5" a="1"/>
  <c r="N186" i="5" s="1"/>
  <c r="N42" i="5" a="1"/>
  <c r="N42" i="5" s="1"/>
  <c r="N46" i="5" a="1"/>
  <c r="N46" i="5" s="1"/>
  <c r="N102" i="5" a="1"/>
  <c r="N102" i="5" s="1"/>
  <c r="N406" i="5" a="1"/>
  <c r="N406" i="5" s="1"/>
  <c r="N135" i="5" a="1"/>
  <c r="N135" i="5" s="1"/>
  <c r="N256" i="5" a="1"/>
  <c r="N256" i="5" s="1"/>
  <c r="N287" i="5" a="1"/>
  <c r="N287" i="5" s="1"/>
  <c r="N430" i="5" a="1"/>
  <c r="N430" i="5" s="1"/>
  <c r="N380" i="5" a="1"/>
  <c r="N380" i="5" s="1"/>
  <c r="N65" i="5" a="1"/>
  <c r="N65" i="5" s="1"/>
  <c r="N193" i="5" a="1"/>
  <c r="N193" i="5" s="1"/>
  <c r="N309" i="5" a="1"/>
  <c r="N309" i="5" s="1"/>
  <c r="N210" i="5" a="1"/>
  <c r="N210" i="5" s="1"/>
  <c r="N354" i="5" a="1"/>
  <c r="N354" i="5" s="1"/>
  <c r="N257" i="5" a="1"/>
  <c r="N257" i="5" s="1"/>
  <c r="N97" i="5" a="1"/>
  <c r="N97" i="5" s="1"/>
  <c r="N263" i="5" a="1"/>
  <c r="N263" i="5" s="1"/>
  <c r="N277" i="5" a="1"/>
  <c r="N277" i="5" s="1"/>
  <c r="N227" i="5" a="1"/>
  <c r="N227" i="5" s="1"/>
  <c r="N359" i="5" a="1"/>
  <c r="N359" i="5" s="1"/>
  <c r="N40" i="5" a="1"/>
  <c r="N40" i="5" s="1"/>
  <c r="N422" i="5" a="1"/>
  <c r="N422" i="5" s="1"/>
  <c r="N326" i="5" a="1"/>
  <c r="N326" i="5" s="1"/>
  <c r="N290" i="5" a="1"/>
  <c r="N290" i="5" s="1"/>
  <c r="N289" i="5" a="1"/>
  <c r="N289" i="5" s="1"/>
  <c r="N284" i="5" a="1"/>
  <c r="N284" i="5" s="1"/>
  <c r="N101" i="5" a="1"/>
  <c r="N101" i="5" s="1"/>
  <c r="N294" i="5" a="1"/>
  <c r="N294" i="5" s="1"/>
  <c r="N201" i="5" a="1"/>
  <c r="N201" i="5" s="1"/>
  <c r="N4" i="5" a="1"/>
  <c r="N4" i="5" s="1"/>
  <c r="N223" i="5" a="1"/>
  <c r="N223" i="5" s="1"/>
  <c r="N474" i="5" a="1"/>
  <c r="N474" i="5" s="1"/>
  <c r="N87" i="5" a="1"/>
  <c r="N87" i="5" s="1"/>
  <c r="N384" i="5" a="1"/>
  <c r="N384" i="5" s="1"/>
  <c r="N205" i="5" a="1"/>
  <c r="N205" i="5" s="1"/>
  <c r="N125" i="5" a="1"/>
  <c r="N125" i="5" s="1"/>
  <c r="N481" i="5" a="1"/>
  <c r="N481" i="5" s="1"/>
  <c r="N308" i="5" a="1"/>
  <c r="N308" i="5" s="1"/>
  <c r="N64" i="5" a="1"/>
  <c r="N64" i="5" s="1"/>
  <c r="N128" i="5" a="1"/>
  <c r="N128" i="5" s="1"/>
  <c r="N53" i="5" a="1"/>
  <c r="N53" i="5" s="1"/>
  <c r="N26" i="5" a="1"/>
  <c r="N26" i="5" s="1"/>
  <c r="N374" i="5" a="1"/>
  <c r="N374" i="5" s="1"/>
  <c r="N368" i="5" a="1"/>
  <c r="N368" i="5" s="1"/>
  <c r="N81" i="5" a="1"/>
  <c r="N81" i="5" s="1"/>
  <c r="N107" i="5" a="1"/>
  <c r="N107" i="5" s="1"/>
  <c r="N459" i="5" a="1"/>
  <c r="N459" i="5" s="1"/>
  <c r="N285" i="5" a="1"/>
  <c r="N285" i="5" s="1"/>
  <c r="N303" i="5" a="1"/>
  <c r="N303" i="5" s="1"/>
  <c r="N108" i="5" a="1"/>
  <c r="N108" i="5" s="1"/>
  <c r="N120" i="5" a="1"/>
  <c r="N120" i="5" s="1"/>
  <c r="N36" i="5" a="1"/>
  <c r="N36" i="5" s="1"/>
  <c r="N105" i="5" a="1"/>
  <c r="N105" i="5" s="1"/>
  <c r="N55" i="5" a="1"/>
  <c r="N55" i="5" s="1"/>
  <c r="N278" i="5" a="1"/>
  <c r="N278" i="5" s="1"/>
  <c r="N49" i="5" a="1"/>
  <c r="N49" i="5" s="1"/>
  <c r="N160" i="5" a="1"/>
  <c r="N160" i="5" s="1"/>
  <c r="N41" i="5" a="1"/>
  <c r="N41" i="5" s="1"/>
  <c r="N414" i="5" a="1"/>
  <c r="N414" i="5" s="1"/>
  <c r="N392" i="5" a="1"/>
  <c r="N392" i="5" s="1"/>
  <c r="N353" i="5" a="1"/>
  <c r="N353" i="5" s="1"/>
  <c r="N314" i="5" a="1"/>
  <c r="N314" i="5" s="1"/>
  <c r="N379" i="5" a="1"/>
  <c r="N379" i="5" s="1"/>
  <c r="N313" i="5" a="1"/>
  <c r="N313" i="5" s="1"/>
  <c r="N96" i="5" a="1"/>
  <c r="N96" i="5" s="1"/>
  <c r="N174" i="5" a="1"/>
  <c r="N174" i="5" s="1"/>
  <c r="N466" i="5" a="1"/>
  <c r="N466" i="5" s="1"/>
  <c r="N385" i="5" a="1"/>
  <c r="N385" i="5" s="1"/>
  <c r="N245" i="5" a="1"/>
  <c r="N245" i="5" s="1"/>
  <c r="N118" i="5" a="1"/>
  <c r="N118" i="5" s="1"/>
  <c r="N388" i="5" a="1"/>
  <c r="N388" i="5" s="1"/>
  <c r="N182" i="5" a="1"/>
  <c r="N182" i="5" s="1"/>
  <c r="N224" i="5" a="1"/>
  <c r="N224" i="5" s="1"/>
  <c r="N252" i="5" a="1"/>
  <c r="N252" i="5" s="1"/>
  <c r="N327" i="5" a="1"/>
  <c r="N327" i="5" s="1"/>
  <c r="N178" i="5" a="1"/>
  <c r="N178" i="5" s="1"/>
  <c r="N413" i="5" a="1"/>
  <c r="N413" i="5" s="1"/>
  <c r="N347" i="5" a="1"/>
  <c r="N347" i="5" s="1"/>
  <c r="N112" i="5" a="1"/>
  <c r="N112" i="5" s="1"/>
  <c r="N173" i="5" a="1"/>
  <c r="N173" i="5" s="1"/>
  <c r="N24" i="5" a="1"/>
  <c r="N24" i="5" s="1"/>
  <c r="N268" i="5" a="1"/>
  <c r="N268" i="5" s="1"/>
  <c r="N320" i="5" a="1"/>
  <c r="N320" i="5" s="1"/>
  <c r="N475" i="5" a="1"/>
  <c r="N475" i="5" s="1"/>
  <c r="N304" i="5" a="1"/>
  <c r="N304" i="5" s="1"/>
  <c r="N411" i="5" a="1"/>
  <c r="N411" i="5" s="1"/>
  <c r="N249" i="5" a="1"/>
  <c r="N249" i="5" s="1"/>
  <c r="N129" i="5" a="1"/>
  <c r="N129" i="5" s="1"/>
  <c r="N283" i="5" a="1"/>
  <c r="N283" i="5" s="1"/>
  <c r="N208" i="5" a="1"/>
  <c r="N208" i="5" s="1"/>
  <c r="N464" i="5" a="1"/>
  <c r="N464" i="5" s="1"/>
  <c r="N328" i="5" a="1"/>
  <c r="N328" i="5" s="1"/>
  <c r="N187" i="5" a="1"/>
  <c r="N187" i="5" s="1"/>
  <c r="N63" i="5" a="1"/>
  <c r="N63" i="5" s="1"/>
  <c r="N244" i="5" a="1"/>
  <c r="N244" i="5" s="1"/>
  <c r="N393" i="5" a="1"/>
  <c r="N393" i="5" s="1"/>
  <c r="N113" i="5" a="1"/>
  <c r="N113" i="5" s="1"/>
  <c r="N189" i="5" a="1"/>
  <c r="N189" i="5" s="1"/>
  <c r="N401" i="5" a="1"/>
  <c r="N401" i="5" s="1"/>
  <c r="N275" i="5" a="1"/>
  <c r="N275" i="5" s="1"/>
  <c r="N165" i="5" a="1"/>
  <c r="N165" i="5" s="1"/>
  <c r="N140" i="5" a="1"/>
  <c r="N140" i="5" s="1"/>
  <c r="N446" i="5" a="1"/>
  <c r="N446" i="5" s="1"/>
  <c r="N172" i="5" a="1"/>
  <c r="N172" i="5" s="1"/>
  <c r="N171" i="5" a="1"/>
  <c r="N171" i="5" s="1"/>
  <c r="N33" i="5" a="1"/>
  <c r="N33" i="5" s="1"/>
  <c r="N427" i="5" a="1"/>
  <c r="N427" i="5" s="1"/>
  <c r="N153" i="5" a="1"/>
  <c r="N153" i="5" s="1"/>
  <c r="N264" i="5" a="1"/>
  <c r="N264" i="5" s="1"/>
  <c r="N376" i="5" a="1"/>
  <c r="N376" i="5" s="1"/>
  <c r="N68" i="5" a="1"/>
  <c r="N68" i="5" s="1"/>
  <c r="N425" i="5" a="1"/>
  <c r="N425" i="5" s="1"/>
  <c r="N269" i="5" a="1"/>
  <c r="N269" i="5" s="1"/>
  <c r="N92" i="5" a="1"/>
  <c r="N92" i="5" s="1"/>
  <c r="N369" i="5" a="1"/>
  <c r="N369" i="5" s="1"/>
  <c r="N169" i="5" a="1"/>
  <c r="N169" i="5" s="1"/>
  <c r="N301" i="5" a="1"/>
  <c r="N301" i="5" s="1"/>
  <c r="N28" i="5" a="1"/>
  <c r="N28" i="5" s="1"/>
  <c r="N324" i="5" a="1"/>
  <c r="N324" i="5" s="1"/>
  <c r="O467" i="5" a="1"/>
  <c r="O467" i="5" s="1"/>
  <c r="O89" i="5" a="1"/>
  <c r="O89" i="5" s="1"/>
  <c r="O343" i="5" a="1"/>
  <c r="O343" i="5" s="1"/>
  <c r="O469" i="5" a="1"/>
  <c r="O469" i="5" s="1"/>
  <c r="O325" i="5" a="1"/>
  <c r="O325" i="5" s="1"/>
  <c r="O60" i="5" a="1"/>
  <c r="O60" i="5" s="1"/>
  <c r="O199" i="5" a="1"/>
  <c r="O199" i="5" s="1"/>
  <c r="O20" i="5" a="1"/>
  <c r="O20" i="5" s="1"/>
  <c r="O397" i="5" a="1"/>
  <c r="O397" i="5" s="1"/>
  <c r="O404" i="5" a="1"/>
  <c r="O404" i="5" s="1"/>
  <c r="O391" i="5" a="1"/>
  <c r="O391" i="5" s="1"/>
  <c r="O441" i="5" a="1"/>
  <c r="O441" i="5" s="1"/>
  <c r="O115" i="5" a="1"/>
  <c r="O115" i="5" s="1"/>
  <c r="O12" i="5" a="1"/>
  <c r="O12" i="5" s="1"/>
  <c r="O151" i="5" a="1"/>
  <c r="O151" i="5" s="1"/>
  <c r="O484" i="5" a="1"/>
  <c r="O484" i="5" s="1"/>
  <c r="O190" i="5" a="1"/>
  <c r="O190" i="5" s="1"/>
  <c r="O302" i="5" a="1"/>
  <c r="O302" i="5" s="1"/>
  <c r="O57" i="5" a="1"/>
  <c r="O57" i="5" s="1"/>
  <c r="O420" i="5" a="1"/>
  <c r="O420" i="5" s="1"/>
  <c r="O13" i="5" a="1"/>
  <c r="O13" i="5" s="1"/>
  <c r="O255" i="5" a="1"/>
  <c r="O255" i="5" s="1"/>
  <c r="O306" i="5" a="1"/>
  <c r="O306" i="5" s="1"/>
  <c r="O15" i="5" a="1"/>
  <c r="O15" i="5" s="1"/>
  <c r="O216" i="5" a="1"/>
  <c r="O216" i="5" s="1"/>
  <c r="O322" i="5" a="1"/>
  <c r="O322" i="5" s="1"/>
  <c r="O272" i="5" a="1"/>
  <c r="O272" i="5" s="1"/>
  <c r="O488" i="5" a="1"/>
  <c r="O488" i="5" s="1"/>
  <c r="O356" i="5" a="1"/>
  <c r="O356" i="5" s="1"/>
  <c r="O73" i="5" a="1"/>
  <c r="O73" i="5" s="1"/>
  <c r="O487" i="5" a="1"/>
  <c r="O487" i="5" s="1"/>
  <c r="O262" i="5" a="1"/>
  <c r="O262" i="5" s="1"/>
  <c r="O339" i="5" a="1"/>
  <c r="O339" i="5" s="1"/>
  <c r="O48" i="5" a="1"/>
  <c r="O48" i="5" s="1"/>
  <c r="O175" i="5" a="1"/>
  <c r="O175" i="5" s="1"/>
  <c r="O183" i="5" a="1"/>
  <c r="O183" i="5" s="1"/>
  <c r="O377" i="5" a="1"/>
  <c r="O377" i="5" s="1"/>
  <c r="O239" i="5" a="1"/>
  <c r="O239" i="5" s="1"/>
  <c r="O39" i="5" a="1"/>
  <c r="O39" i="5" s="1"/>
  <c r="O395" i="5" a="1"/>
  <c r="O395" i="5" s="1"/>
  <c r="O234" i="5" a="1"/>
  <c r="O234" i="5" s="1"/>
  <c r="O453" i="5" a="1"/>
  <c r="O453" i="5" s="1"/>
  <c r="O167" i="5" a="1"/>
  <c r="O167" i="5" s="1"/>
  <c r="O432" i="5" a="1"/>
  <c r="O432" i="5" s="1"/>
  <c r="O32" i="5" a="1"/>
  <c r="O32" i="5" s="1"/>
  <c r="O195" i="5" a="1"/>
  <c r="O195" i="5" s="1"/>
  <c r="O156" i="5" a="1"/>
  <c r="O156" i="5" s="1"/>
  <c r="O241" i="5" a="1"/>
  <c r="O241" i="5" s="1"/>
  <c r="O350" i="5" a="1"/>
  <c r="O350" i="5" s="1"/>
  <c r="O61" i="5" a="1"/>
  <c r="O61" i="5" s="1"/>
  <c r="O456" i="5" a="1"/>
  <c r="O456" i="5" s="1"/>
  <c r="O114" i="5" a="1"/>
  <c r="O114" i="5" s="1"/>
  <c r="O11" i="5" a="1"/>
  <c r="O11" i="5" s="1"/>
  <c r="O161" i="5" a="1"/>
  <c r="O161" i="5" s="1"/>
  <c r="O423" i="5" a="1"/>
  <c r="O423" i="5" s="1"/>
  <c r="O364" i="5" a="1"/>
  <c r="O364" i="5" s="1"/>
  <c r="O222" i="5" a="1"/>
  <c r="O222" i="5" s="1"/>
  <c r="O387" i="5" a="1"/>
  <c r="O387" i="5" s="1"/>
  <c r="O168" i="5" a="1"/>
  <c r="O168" i="5" s="1"/>
  <c r="O458" i="5" a="1"/>
  <c r="O458" i="5" s="1"/>
  <c r="O345" i="5" a="1"/>
  <c r="O345" i="5" s="1"/>
  <c r="O439" i="5" a="1"/>
  <c r="O439" i="5" s="1"/>
  <c r="O435" i="5" a="1"/>
  <c r="O435" i="5" s="1"/>
  <c r="O452" i="5" a="1"/>
  <c r="O452" i="5" s="1"/>
  <c r="O144" i="5" a="1"/>
  <c r="O144" i="5" s="1"/>
  <c r="O16" i="5" a="1"/>
  <c r="O16" i="5" s="1"/>
  <c r="O246" i="5" a="1"/>
  <c r="O246" i="5" s="1"/>
  <c r="O416" i="5" a="1"/>
  <c r="O416" i="5" s="1"/>
  <c r="O233" i="5" a="1"/>
  <c r="O233" i="5" s="1"/>
  <c r="O375" i="5" a="1"/>
  <c r="O375" i="5" s="1"/>
  <c r="O351" i="5" a="1"/>
  <c r="O351" i="5" s="1"/>
  <c r="O454" i="5" a="1"/>
  <c r="O454" i="5" s="1"/>
  <c r="O149" i="5" a="1"/>
  <c r="O149" i="5" s="1"/>
  <c r="O202" i="5" a="1"/>
  <c r="O202" i="5" s="1"/>
  <c r="O104" i="5" a="1"/>
  <c r="O104" i="5" s="1"/>
  <c r="O394" i="5" a="1"/>
  <c r="O394" i="5" s="1"/>
  <c r="O200" i="5" a="1"/>
  <c r="O200" i="5" s="1"/>
  <c r="O448" i="5" a="1"/>
  <c r="O448" i="5" s="1"/>
  <c r="O191" i="5" a="1"/>
  <c r="O191" i="5" s="1"/>
  <c r="O23" i="5" a="1"/>
  <c r="O23" i="5" s="1"/>
  <c r="O426" i="5" a="1"/>
  <c r="O426" i="5" s="1"/>
  <c r="O360" i="5" a="1"/>
  <c r="O360" i="5" s="1"/>
  <c r="O192" i="5" a="1"/>
  <c r="O192" i="5" s="1"/>
  <c r="O240" i="5" a="1"/>
  <c r="O240" i="5" s="1"/>
  <c r="O124" i="5" a="1"/>
  <c r="O124" i="5" s="1"/>
  <c r="O318" i="5" a="1"/>
  <c r="O318" i="5" s="1"/>
  <c r="O440" i="5" a="1"/>
  <c r="O440" i="5" s="1"/>
  <c r="O280" i="5" a="1"/>
  <c r="O280" i="5" s="1"/>
  <c r="O378" i="5" a="1"/>
  <c r="O378" i="5" s="1"/>
  <c r="O116" i="5" a="1"/>
  <c r="O116" i="5" s="1"/>
  <c r="O237" i="5" a="1"/>
  <c r="O237" i="5" s="1"/>
  <c r="O194" i="5" a="1"/>
  <c r="O194" i="5" s="1"/>
  <c r="O69" i="5" a="1"/>
  <c r="O69" i="5" s="1"/>
  <c r="O131" i="5" a="1"/>
  <c r="O131" i="5" s="1"/>
  <c r="O85" i="5" a="1"/>
  <c r="O85" i="5" s="1"/>
  <c r="O126" i="5" a="1"/>
  <c r="O126" i="5" s="1"/>
  <c r="O243" i="5" a="1"/>
  <c r="O243" i="5" s="1"/>
  <c r="O482" i="5" a="1"/>
  <c r="O482" i="5" s="1"/>
  <c r="O121" i="5" a="1"/>
  <c r="O121" i="5" s="1"/>
  <c r="O261" i="5" a="1"/>
  <c r="O261" i="5" s="1"/>
  <c r="O188" i="5" a="1"/>
  <c r="O188" i="5" s="1"/>
  <c r="O373" i="5" a="1"/>
  <c r="O373" i="5" s="1"/>
  <c r="O54" i="5" a="1"/>
  <c r="O54" i="5" s="1"/>
  <c r="O407" i="5" a="1"/>
  <c r="O407" i="5" s="1"/>
  <c r="O242" i="5" a="1"/>
  <c r="O242" i="5" s="1"/>
  <c r="O9" i="5" a="1"/>
  <c r="O9" i="5" s="1"/>
  <c r="O217" i="5" a="1"/>
  <c r="O217" i="5" s="1"/>
  <c r="O132" i="5" a="1"/>
  <c r="O132" i="5" s="1"/>
  <c r="O90" i="5" a="1"/>
  <c r="O90" i="5" s="1"/>
  <c r="O152" i="5" a="1"/>
  <c r="O152" i="5" s="1"/>
  <c r="O307" i="5" a="1"/>
  <c r="O307" i="5" s="1"/>
  <c r="O365" i="5" a="1"/>
  <c r="O365" i="5" s="1"/>
  <c r="O235" i="5" a="1"/>
  <c r="O235" i="5" s="1"/>
  <c r="O6" i="5" a="1"/>
  <c r="O6" i="5" s="1"/>
  <c r="O457" i="5" a="1"/>
  <c r="O457" i="5" s="1"/>
  <c r="O330" i="5" a="1"/>
  <c r="O330" i="5" s="1"/>
  <c r="O47" i="5" a="1"/>
  <c r="O47" i="5" s="1"/>
  <c r="O52" i="5" a="1"/>
  <c r="O52" i="5" s="1"/>
  <c r="O311" i="5" a="1"/>
  <c r="O311" i="5" s="1"/>
  <c r="O248" i="5" a="1"/>
  <c r="O248" i="5" s="1"/>
  <c r="O230" i="5" a="1"/>
  <c r="O230" i="5" s="1"/>
  <c r="O154" i="5" a="1"/>
  <c r="O154" i="5" s="1"/>
  <c r="O31" i="5" a="1"/>
  <c r="O31" i="5" s="1"/>
  <c r="O468" i="5" a="1"/>
  <c r="O468" i="5" s="1"/>
  <c r="O258" i="5" a="1"/>
  <c r="O258" i="5" s="1"/>
  <c r="O19" i="5" a="1"/>
  <c r="O19" i="5" s="1"/>
  <c r="O38" i="5" a="1"/>
  <c r="O38" i="5" s="1"/>
  <c r="O367" i="5" a="1"/>
  <c r="O367" i="5" s="1"/>
  <c r="O184" i="5" a="1"/>
  <c r="O184" i="5" s="1"/>
  <c r="O198" i="5" a="1"/>
  <c r="O198" i="5" s="1"/>
  <c r="O329" i="5" a="1"/>
  <c r="O329" i="5" s="1"/>
  <c r="O300" i="5" a="1"/>
  <c r="O300" i="5" s="1"/>
  <c r="O95" i="5" a="1"/>
  <c r="O95" i="5" s="1"/>
  <c r="O94" i="5" a="1"/>
  <c r="O94" i="5" s="1"/>
  <c r="O251" i="5" a="1"/>
  <c r="O251" i="5" s="1"/>
  <c r="O197" i="5" a="1"/>
  <c r="O197" i="5" s="1"/>
  <c r="O321" i="5" a="1"/>
  <c r="O321" i="5" s="1"/>
  <c r="O382" i="5" a="1"/>
  <c r="O382" i="5" s="1"/>
  <c r="O204" i="5" a="1"/>
  <c r="O204" i="5" s="1"/>
  <c r="O180" i="5" a="1"/>
  <c r="O180" i="5" s="1"/>
  <c r="O229" i="5" a="1"/>
  <c r="O229" i="5" s="1"/>
  <c r="O21" i="5" a="1"/>
  <c r="O21" i="5" s="1"/>
  <c r="O433" i="5" a="1"/>
  <c r="O433" i="5" s="1"/>
  <c r="O158" i="5" a="1"/>
  <c r="O158" i="5" s="1"/>
  <c r="O18" i="5" a="1"/>
  <c r="O18" i="5" s="1"/>
  <c r="O211" i="5" a="1"/>
  <c r="O211" i="5" s="1"/>
  <c r="O479" i="5" a="1"/>
  <c r="O479" i="5" s="1"/>
  <c r="O471" i="5" a="1"/>
  <c r="O471" i="5" s="1"/>
  <c r="O2" i="5" a="1"/>
  <c r="O2" i="5" s="1"/>
  <c r="O134" i="5" a="1"/>
  <c r="O134" i="5" s="1"/>
  <c r="O442" i="5" a="1"/>
  <c r="O442" i="5" s="1"/>
  <c r="O80" i="5" a="1"/>
  <c r="O80" i="5" s="1"/>
  <c r="O228" i="5" a="1"/>
  <c r="O228" i="5" s="1"/>
  <c r="O232" i="5" a="1"/>
  <c r="O232" i="5" s="1"/>
  <c r="O203" i="5" a="1"/>
  <c r="O203" i="5" s="1"/>
  <c r="O281" i="5" a="1"/>
  <c r="O281" i="5" s="1"/>
  <c r="O386" i="5" a="1"/>
  <c r="O386" i="5" s="1"/>
  <c r="O79" i="5" a="1"/>
  <c r="O79" i="5" s="1"/>
  <c r="O62" i="5" a="1"/>
  <c r="O62" i="5" s="1"/>
  <c r="O133" i="5" a="1"/>
  <c r="O133" i="5" s="1"/>
  <c r="O403" i="5" a="1"/>
  <c r="O403" i="5" s="1"/>
  <c r="O110" i="5" a="1"/>
  <c r="O110" i="5" s="1"/>
  <c r="O297" i="5" a="1"/>
  <c r="O297" i="5" s="1"/>
  <c r="O480" i="5" a="1"/>
  <c r="O480" i="5" s="1"/>
  <c r="O247" i="5" a="1"/>
  <c r="O247" i="5" s="1"/>
  <c r="O421" i="5" a="1"/>
  <c r="O421" i="5" s="1"/>
  <c r="O212" i="5" a="1"/>
  <c r="O212" i="5" s="1"/>
  <c r="O260" i="5" a="1"/>
  <c r="O260" i="5" s="1"/>
  <c r="O5" i="5" a="1"/>
  <c r="O5" i="5" s="1"/>
  <c r="O296" i="5" a="1"/>
  <c r="O296" i="5" s="1"/>
  <c r="O100" i="5" a="1"/>
  <c r="O100" i="5" s="1"/>
  <c r="O155" i="5" a="1"/>
  <c r="O155" i="5" s="1"/>
  <c r="O276" i="5" a="1"/>
  <c r="O276" i="5" s="1"/>
  <c r="O409" i="5" a="1"/>
  <c r="O409" i="5" s="1"/>
  <c r="O58" i="5" a="1"/>
  <c r="O58" i="5" s="1"/>
  <c r="O460" i="5" a="1"/>
  <c r="O460" i="5" s="1"/>
  <c r="O317" i="5" a="1"/>
  <c r="O317" i="5" s="1"/>
  <c r="O8" i="5" a="1"/>
  <c r="O8" i="5" s="1"/>
  <c r="O163" i="5" a="1"/>
  <c r="O163" i="5" s="1"/>
  <c r="O157" i="5" a="1"/>
  <c r="O157" i="5" s="1"/>
  <c r="O103" i="5" a="1"/>
  <c r="O103" i="5" s="1"/>
  <c r="O25" i="5" a="1"/>
  <c r="O25" i="5" s="1"/>
  <c r="O293" i="5" a="1"/>
  <c r="O293" i="5" s="1"/>
  <c r="O162" i="5" a="1"/>
  <c r="O162" i="5" s="1"/>
  <c r="O362" i="5" a="1"/>
  <c r="O362" i="5" s="1"/>
  <c r="O476" i="5" a="1"/>
  <c r="O476" i="5" s="1"/>
  <c r="O130" i="5" a="1"/>
  <c r="O130" i="5" s="1"/>
  <c r="O10" i="5" a="1"/>
  <c r="O10" i="5" s="1"/>
  <c r="O455" i="5" a="1"/>
  <c r="O455" i="5" s="1"/>
  <c r="O332" i="5" a="1"/>
  <c r="O332" i="5" s="1"/>
  <c r="O333" i="5" a="1"/>
  <c r="O333" i="5" s="1"/>
  <c r="O78" i="5" a="1"/>
  <c r="O78" i="5" s="1"/>
  <c r="O400" i="5" a="1"/>
  <c r="O400" i="5" s="1"/>
  <c r="O77" i="5" a="1"/>
  <c r="O77" i="5" s="1"/>
  <c r="O66" i="5" a="1"/>
  <c r="O66" i="5" s="1"/>
  <c r="O75" i="5" a="1"/>
  <c r="O75" i="5" s="1"/>
  <c r="O449" i="5" a="1"/>
  <c r="O449" i="5" s="1"/>
  <c r="O292" i="5" a="1"/>
  <c r="O292" i="5" s="1"/>
  <c r="O209" i="5" a="1"/>
  <c r="O209" i="5" s="1"/>
  <c r="O159" i="5" a="1"/>
  <c r="O159" i="5" s="1"/>
  <c r="O462" i="5" a="1"/>
  <c r="O462" i="5" s="1"/>
  <c r="O431" i="5" a="1"/>
  <c r="O431" i="5" s="1"/>
  <c r="O331" i="5" a="1"/>
  <c r="O331" i="5" s="1"/>
  <c r="O340" i="5" a="1"/>
  <c r="O340" i="5" s="1"/>
  <c r="O349" i="5" a="1"/>
  <c r="O349" i="5" s="1"/>
  <c r="O82" i="5" a="1"/>
  <c r="O82" i="5" s="1"/>
  <c r="O231" i="5" a="1"/>
  <c r="O231" i="5" s="1"/>
  <c r="O447" i="5" a="1"/>
  <c r="O447" i="5" s="1"/>
  <c r="O177" i="5" a="1"/>
  <c r="O177" i="5" s="1"/>
  <c r="O398" i="5" a="1"/>
  <c r="O398" i="5" s="1"/>
  <c r="O219" i="5" a="1"/>
  <c r="O219" i="5" s="1"/>
  <c r="O341" i="5" a="1"/>
  <c r="O341" i="5" s="1"/>
  <c r="O478" i="5" a="1"/>
  <c r="O478" i="5" s="1"/>
  <c r="O429" i="5" a="1"/>
  <c r="O429" i="5" s="1"/>
  <c r="O143" i="5" a="1"/>
  <c r="O143" i="5" s="1"/>
  <c r="O273" i="5" a="1"/>
  <c r="O273" i="5" s="1"/>
  <c r="O164" i="5" a="1"/>
  <c r="O164" i="5" s="1"/>
  <c r="O352" i="5" a="1"/>
  <c r="O352" i="5" s="1"/>
  <c r="O98" i="5" a="1"/>
  <c r="O98" i="5" s="1"/>
  <c r="O418" i="5" a="1"/>
  <c r="O418" i="5" s="1"/>
  <c r="O445" i="5" a="1"/>
  <c r="O445" i="5" s="1"/>
  <c r="O141" i="5" a="1"/>
  <c r="O141" i="5" s="1"/>
  <c r="O288" i="5" a="1"/>
  <c r="O288" i="5" s="1"/>
  <c r="O142" i="5" a="1"/>
  <c r="O142" i="5" s="1"/>
  <c r="O412" i="5" a="1"/>
  <c r="O412" i="5" s="1"/>
  <c r="O451" i="5" a="1"/>
  <c r="O451" i="5" s="1"/>
  <c r="O444" i="5" a="1"/>
  <c r="O444" i="5" s="1"/>
  <c r="O355" i="5" a="1"/>
  <c r="O355" i="5" s="1"/>
  <c r="O383" i="5" a="1"/>
  <c r="O383" i="5" s="1"/>
  <c r="O470" i="5" a="1"/>
  <c r="O470" i="5" s="1"/>
  <c r="O279" i="5" a="1"/>
  <c r="O279" i="5" s="1"/>
  <c r="O176" i="5" a="1"/>
  <c r="O176" i="5" s="1"/>
  <c r="O436" i="5" a="1"/>
  <c r="O436" i="5" s="1"/>
  <c r="O428" i="5" a="1"/>
  <c r="O428" i="5" s="1"/>
  <c r="O274" i="5" a="1"/>
  <c r="O274" i="5" s="1"/>
  <c r="O402" i="5" a="1"/>
  <c r="O402" i="5" s="1"/>
  <c r="O254" i="5" a="1"/>
  <c r="O254" i="5" s="1"/>
  <c r="O56" i="5" a="1"/>
  <c r="O56" i="5" s="1"/>
  <c r="O408" i="5" a="1"/>
  <c r="O408" i="5" s="1"/>
  <c r="O415" i="5" a="1"/>
  <c r="O415" i="5" s="1"/>
  <c r="O213" i="5" a="1"/>
  <c r="O213" i="5" s="1"/>
  <c r="O405" i="5" a="1"/>
  <c r="O405" i="5" s="1"/>
  <c r="O337" i="5" a="1"/>
  <c r="O337" i="5" s="1"/>
  <c r="O389" i="5" a="1"/>
  <c r="O389" i="5" s="1"/>
  <c r="O358" i="5" a="1"/>
  <c r="O358" i="5" s="1"/>
  <c r="O465" i="5" a="1"/>
  <c r="O465" i="5" s="1"/>
  <c r="O147" i="5" a="1"/>
  <c r="O147" i="5" s="1"/>
  <c r="O372" i="5" a="1"/>
  <c r="O372" i="5" s="1"/>
  <c r="O305" i="5" a="1"/>
  <c r="O305" i="5" s="1"/>
  <c r="O270" i="5" a="1"/>
  <c r="O270" i="5" s="1"/>
  <c r="O185" i="5" a="1"/>
  <c r="O185" i="5" s="1"/>
  <c r="O86" i="5" a="1"/>
  <c r="O86" i="5" s="1"/>
  <c r="O70" i="5" a="1"/>
  <c r="O70" i="5" s="1"/>
  <c r="O111" i="5" a="1"/>
  <c r="O111" i="5" s="1"/>
  <c r="O109" i="5" a="1"/>
  <c r="O109" i="5" s="1"/>
  <c r="O76" i="5" a="1"/>
  <c r="O76" i="5" s="1"/>
  <c r="O218" i="5" a="1"/>
  <c r="O218" i="5" s="1"/>
  <c r="O319" i="5" a="1"/>
  <c r="O319" i="5" s="1"/>
  <c r="O74" i="5" a="1"/>
  <c r="O74" i="5" s="1"/>
  <c r="O370" i="5" a="1"/>
  <c r="O370" i="5" s="1"/>
  <c r="O381" i="5" a="1"/>
  <c r="O381" i="5" s="1"/>
  <c r="O67" i="5" a="1"/>
  <c r="O67" i="5" s="1"/>
  <c r="O122" i="5" a="1"/>
  <c r="O122" i="5" s="1"/>
  <c r="O291" i="5" a="1"/>
  <c r="O291" i="5" s="1"/>
  <c r="O299" i="5" a="1"/>
  <c r="O299" i="5" s="1"/>
  <c r="O344" i="5" a="1"/>
  <c r="O344" i="5" s="1"/>
  <c r="O463" i="5" a="1"/>
  <c r="O463" i="5" s="1"/>
  <c r="O366" i="5" a="1"/>
  <c r="O366" i="5" s="1"/>
  <c r="O137" i="5" a="1"/>
  <c r="O137" i="5" s="1"/>
  <c r="O138" i="5" a="1"/>
  <c r="O138" i="5" s="1"/>
  <c r="O51" i="5" a="1"/>
  <c r="O51" i="5" s="1"/>
  <c r="O220" i="5" a="1"/>
  <c r="O220" i="5" s="1"/>
  <c r="O485" i="5" a="1"/>
  <c r="O485" i="5" s="1"/>
  <c r="O250" i="5" a="1"/>
  <c r="O250" i="5" s="1"/>
  <c r="O437" i="5" a="1"/>
  <c r="O437" i="5" s="1"/>
  <c r="O35" i="5" a="1"/>
  <c r="O35" i="5" s="1"/>
  <c r="O357" i="5" a="1"/>
  <c r="O357" i="5" s="1"/>
  <c r="O225" i="5" a="1"/>
  <c r="O225" i="5" s="1"/>
  <c r="O207" i="5" a="1"/>
  <c r="O207" i="5" s="1"/>
  <c r="O50" i="5" a="1"/>
  <c r="O50" i="5" s="1"/>
  <c r="O44" i="5" a="1"/>
  <c r="O44" i="5" s="1"/>
  <c r="O181" i="5" a="1"/>
  <c r="O181" i="5" s="1"/>
  <c r="O336" i="5" a="1"/>
  <c r="O336" i="5" s="1"/>
  <c r="O146" i="5" a="1"/>
  <c r="O146" i="5" s="1"/>
  <c r="O179" i="5" a="1"/>
  <c r="O179" i="5" s="1"/>
  <c r="O477" i="5" a="1"/>
  <c r="O477" i="5" s="1"/>
  <c r="O310" i="5" a="1"/>
  <c r="O310" i="5" s="1"/>
  <c r="O265" i="5" a="1"/>
  <c r="O265" i="5" s="1"/>
  <c r="O461" i="5" a="1"/>
  <c r="O461" i="5" s="1"/>
  <c r="O27" i="5" a="1"/>
  <c r="O27" i="5" s="1"/>
  <c r="O117" i="5" a="1"/>
  <c r="O117" i="5" s="1"/>
  <c r="O7" i="5" a="1"/>
  <c r="O7" i="5" s="1"/>
  <c r="O286" i="5" a="1"/>
  <c r="O286" i="5" s="1"/>
  <c r="O434" i="5" a="1"/>
  <c r="O434" i="5" s="1"/>
  <c r="O483" i="5" a="1"/>
  <c r="O483" i="5" s="1"/>
  <c r="O390" i="5" a="1"/>
  <c r="O390" i="5" s="1"/>
  <c r="O312" i="5" a="1"/>
  <c r="O312" i="5" s="1"/>
  <c r="O83" i="5" a="1"/>
  <c r="O83" i="5" s="1"/>
  <c r="O14" i="5" a="1"/>
  <c r="O14" i="5" s="1"/>
  <c r="O221" i="5" a="1"/>
  <c r="O221" i="5" s="1"/>
  <c r="O119" i="5" a="1"/>
  <c r="O119" i="5" s="1"/>
  <c r="O334" i="5" a="1"/>
  <c r="O334" i="5" s="1"/>
  <c r="O22" i="5" a="1"/>
  <c r="O22" i="5" s="1"/>
  <c r="O298" i="5" a="1"/>
  <c r="O298" i="5" s="1"/>
  <c r="O363" i="5" a="1"/>
  <c r="O363" i="5" s="1"/>
  <c r="O236" i="5" a="1"/>
  <c r="O236" i="5" s="1"/>
  <c r="O267" i="5" a="1"/>
  <c r="O267" i="5" s="1"/>
  <c r="O342" i="5" a="1"/>
  <c r="O342" i="5" s="1"/>
  <c r="O443" i="5" a="1"/>
  <c r="O443" i="5" s="1"/>
  <c r="O30" i="5" a="1"/>
  <c r="O30" i="5" s="1"/>
  <c r="O315" i="5" a="1"/>
  <c r="O315" i="5" s="1"/>
  <c r="O424" i="5" a="1"/>
  <c r="O424" i="5" s="1"/>
  <c r="O29" i="5" a="1"/>
  <c r="O29" i="5" s="1"/>
  <c r="O139" i="5" a="1"/>
  <c r="O139" i="5" s="1"/>
  <c r="O266" i="5" a="1"/>
  <c r="O266" i="5" s="1"/>
  <c r="O45" i="5" a="1"/>
  <c r="O45" i="5" s="1"/>
  <c r="O3" i="5" a="1"/>
  <c r="O3" i="5" s="1"/>
  <c r="O91" i="5" a="1"/>
  <c r="O91" i="5" s="1"/>
  <c r="O123" i="5" a="1"/>
  <c r="O123" i="5" s="1"/>
  <c r="O438" i="5" a="1"/>
  <c r="O438" i="5" s="1"/>
  <c r="O93" i="5" a="1"/>
  <c r="O93" i="5" s="1"/>
  <c r="O166" i="5" a="1"/>
  <c r="O166" i="5" s="1"/>
  <c r="O323" i="5" a="1"/>
  <c r="O323" i="5" s="1"/>
  <c r="O238" i="5" a="1"/>
  <c r="O238" i="5" s="1"/>
  <c r="O206" i="5" a="1"/>
  <c r="O206" i="5" s="1"/>
  <c r="O371" i="5" a="1"/>
  <c r="O371" i="5" s="1"/>
  <c r="O59" i="5" a="1"/>
  <c r="O59" i="5" s="1"/>
  <c r="O282" i="5" a="1"/>
  <c r="O282" i="5" s="1"/>
  <c r="O84" i="5" a="1"/>
  <c r="O84" i="5" s="1"/>
  <c r="O37" i="5" a="1"/>
  <c r="O37" i="5" s="1"/>
  <c r="O34" i="5" a="1"/>
  <c r="O34" i="5" s="1"/>
  <c r="O295" i="5" a="1"/>
  <c r="O295" i="5" s="1"/>
  <c r="O43" i="5" a="1"/>
  <c r="O43" i="5" s="1"/>
  <c r="O145" i="5" a="1"/>
  <c r="O145" i="5" s="1"/>
  <c r="O214" i="5" a="1"/>
  <c r="O214" i="5" s="1"/>
  <c r="O338" i="5" a="1"/>
  <c r="O338" i="5" s="1"/>
  <c r="O259" i="5" a="1"/>
  <c r="O259" i="5" s="1"/>
  <c r="O472" i="5" a="1"/>
  <c r="O472" i="5" s="1"/>
  <c r="O215" i="5" a="1"/>
  <c r="O215" i="5" s="1"/>
  <c r="O150" i="5" a="1"/>
  <c r="O150" i="5" s="1"/>
  <c r="O106" i="5" a="1"/>
  <c r="O106" i="5" s="1"/>
  <c r="O473" i="5" a="1"/>
  <c r="O473" i="5" s="1"/>
  <c r="O316" i="5" a="1"/>
  <c r="O316" i="5" s="1"/>
  <c r="O419" i="5" a="1"/>
  <c r="O419" i="5" s="1"/>
  <c r="O71" i="5" a="1"/>
  <c r="O71" i="5" s="1"/>
  <c r="O127" i="5" a="1"/>
  <c r="O127" i="5" s="1"/>
  <c r="O72" i="5" a="1"/>
  <c r="O72" i="5" s="1"/>
  <c r="O196" i="5" a="1"/>
  <c r="O196" i="5" s="1"/>
  <c r="O148" i="5" a="1"/>
  <c r="O148" i="5" s="1"/>
  <c r="O271" i="5" a="1"/>
  <c r="O271" i="5" s="1"/>
  <c r="O136" i="5" a="1"/>
  <c r="O136" i="5" s="1"/>
  <c r="O226" i="5" a="1"/>
  <c r="O226" i="5" s="1"/>
  <c r="O348" i="5" a="1"/>
  <c r="O348" i="5" s="1"/>
  <c r="O17" i="5" a="1"/>
  <c r="O17" i="5" s="1"/>
  <c r="O361" i="5" a="1"/>
  <c r="O361" i="5" s="1"/>
  <c r="O346" i="5" a="1"/>
  <c r="O346" i="5" s="1"/>
  <c r="O170" i="5" a="1"/>
  <c r="O170" i="5" s="1"/>
  <c r="O410" i="5" a="1"/>
  <c r="O410" i="5" s="1"/>
  <c r="O99" i="5" a="1"/>
  <c r="O99" i="5" s="1"/>
  <c r="O88" i="5" a="1"/>
  <c r="O88" i="5" s="1"/>
  <c r="O186" i="5" a="1"/>
  <c r="O186" i="5" s="1"/>
  <c r="O42" i="5" a="1"/>
  <c r="O42" i="5" s="1"/>
  <c r="O46" i="5" a="1"/>
  <c r="O46" i="5" s="1"/>
  <c r="O102" i="5" a="1"/>
  <c r="O102" i="5" s="1"/>
  <c r="O406" i="5" a="1"/>
  <c r="O406" i="5" s="1"/>
  <c r="O135" i="5" a="1"/>
  <c r="O135" i="5" s="1"/>
  <c r="O256" i="5" a="1"/>
  <c r="O256" i="5" s="1"/>
  <c r="O287" i="5" a="1"/>
  <c r="O287" i="5" s="1"/>
  <c r="O430" i="5" a="1"/>
  <c r="O430" i="5" s="1"/>
  <c r="O380" i="5" a="1"/>
  <c r="O380" i="5" s="1"/>
  <c r="O65" i="5" a="1"/>
  <c r="O65" i="5" s="1"/>
  <c r="O193" i="5" a="1"/>
  <c r="O193" i="5" s="1"/>
  <c r="O309" i="5" a="1"/>
  <c r="O309" i="5" s="1"/>
  <c r="O210" i="5" a="1"/>
  <c r="O210" i="5" s="1"/>
  <c r="O354" i="5" a="1"/>
  <c r="O354" i="5" s="1"/>
  <c r="O257" i="5" a="1"/>
  <c r="O257" i="5" s="1"/>
  <c r="O97" i="5" a="1"/>
  <c r="O97" i="5" s="1"/>
  <c r="O263" i="5" a="1"/>
  <c r="O263" i="5" s="1"/>
  <c r="O277" i="5" a="1"/>
  <c r="O277" i="5" s="1"/>
  <c r="O227" i="5" a="1"/>
  <c r="O227" i="5" s="1"/>
  <c r="O359" i="5" a="1"/>
  <c r="O359" i="5" s="1"/>
  <c r="O40" i="5" a="1"/>
  <c r="O40" i="5" s="1"/>
  <c r="O422" i="5" a="1"/>
  <c r="O422" i="5" s="1"/>
  <c r="O326" i="5" a="1"/>
  <c r="O326" i="5" s="1"/>
  <c r="O290" i="5" a="1"/>
  <c r="O290" i="5" s="1"/>
  <c r="O289" i="5" a="1"/>
  <c r="O289" i="5" s="1"/>
  <c r="O284" i="5" a="1"/>
  <c r="O284" i="5" s="1"/>
  <c r="O101" i="5" a="1"/>
  <c r="O101" i="5" s="1"/>
  <c r="O294" i="5" a="1"/>
  <c r="O294" i="5" s="1"/>
  <c r="O201" i="5" a="1"/>
  <c r="O201" i="5" s="1"/>
  <c r="O4" i="5" a="1"/>
  <c r="O4" i="5" s="1"/>
  <c r="O223" i="5" a="1"/>
  <c r="O223" i="5" s="1"/>
  <c r="O474" i="5" a="1"/>
  <c r="O474" i="5" s="1"/>
  <c r="O87" i="5" a="1"/>
  <c r="O87" i="5" s="1"/>
  <c r="O384" i="5" a="1"/>
  <c r="O384" i="5" s="1"/>
  <c r="O205" i="5" a="1"/>
  <c r="O205" i="5" s="1"/>
  <c r="O125" i="5" a="1"/>
  <c r="O125" i="5" s="1"/>
  <c r="O481" i="5" a="1"/>
  <c r="O481" i="5" s="1"/>
  <c r="O308" i="5" a="1"/>
  <c r="O308" i="5" s="1"/>
  <c r="O64" i="5" a="1"/>
  <c r="O64" i="5" s="1"/>
  <c r="O128" i="5" a="1"/>
  <c r="O128" i="5" s="1"/>
  <c r="O53" i="5" a="1"/>
  <c r="O53" i="5" s="1"/>
  <c r="O26" i="5" a="1"/>
  <c r="O26" i="5" s="1"/>
  <c r="O374" i="5" a="1"/>
  <c r="O374" i="5" s="1"/>
  <c r="O368" i="5" a="1"/>
  <c r="O368" i="5" s="1"/>
  <c r="O81" i="5" a="1"/>
  <c r="O81" i="5" s="1"/>
  <c r="O107" i="5" a="1"/>
  <c r="O107" i="5" s="1"/>
  <c r="O459" i="5" a="1"/>
  <c r="O459" i="5" s="1"/>
  <c r="O285" i="5" a="1"/>
  <c r="O285" i="5" s="1"/>
  <c r="O303" i="5" a="1"/>
  <c r="O303" i="5" s="1"/>
  <c r="O108" i="5" a="1"/>
  <c r="O108" i="5" s="1"/>
  <c r="O120" i="5" a="1"/>
  <c r="O120" i="5" s="1"/>
  <c r="O36" i="5" a="1"/>
  <c r="O36" i="5" s="1"/>
  <c r="O105" i="5" a="1"/>
  <c r="O105" i="5" s="1"/>
  <c r="O55" i="5" a="1"/>
  <c r="O55" i="5" s="1"/>
  <c r="O278" i="5" a="1"/>
  <c r="O278" i="5" s="1"/>
  <c r="O49" i="5" a="1"/>
  <c r="O49" i="5" s="1"/>
  <c r="O160" i="5" a="1"/>
  <c r="O160" i="5" s="1"/>
  <c r="O41" i="5" a="1"/>
  <c r="O41" i="5" s="1"/>
  <c r="O414" i="5" a="1"/>
  <c r="O414" i="5" s="1"/>
  <c r="O392" i="5" a="1"/>
  <c r="O392" i="5" s="1"/>
  <c r="O353" i="5" a="1"/>
  <c r="O353" i="5" s="1"/>
  <c r="O314" i="5" a="1"/>
  <c r="O314" i="5" s="1"/>
  <c r="O379" i="5" a="1"/>
  <c r="O379" i="5" s="1"/>
  <c r="O313" i="5" a="1"/>
  <c r="O313" i="5" s="1"/>
  <c r="O96" i="5" a="1"/>
  <c r="O96" i="5" s="1"/>
  <c r="O174" i="5" a="1"/>
  <c r="O174" i="5" s="1"/>
  <c r="O466" i="5" a="1"/>
  <c r="O466" i="5" s="1"/>
  <c r="O385" i="5" a="1"/>
  <c r="O385" i="5" s="1"/>
  <c r="O245" i="5" a="1"/>
  <c r="O245" i="5" s="1"/>
  <c r="O118" i="5" a="1"/>
  <c r="O118" i="5" s="1"/>
  <c r="O388" i="5" a="1"/>
  <c r="O388" i="5" s="1"/>
  <c r="O182" i="5" a="1"/>
  <c r="O182" i="5" s="1"/>
  <c r="O224" i="5" a="1"/>
  <c r="O224" i="5" s="1"/>
  <c r="O252" i="5" a="1"/>
  <c r="O252" i="5" s="1"/>
  <c r="O327" i="5" a="1"/>
  <c r="O327" i="5" s="1"/>
  <c r="O178" i="5" a="1"/>
  <c r="O178" i="5" s="1"/>
  <c r="O413" i="5" a="1"/>
  <c r="O413" i="5" s="1"/>
  <c r="O347" i="5" a="1"/>
  <c r="O347" i="5" s="1"/>
  <c r="O112" i="5" a="1"/>
  <c r="O112" i="5" s="1"/>
  <c r="O173" i="5" a="1"/>
  <c r="O173" i="5" s="1"/>
  <c r="O24" i="5" a="1"/>
  <c r="O24" i="5" s="1"/>
  <c r="O268" i="5" a="1"/>
  <c r="O268" i="5" s="1"/>
  <c r="O320" i="5" a="1"/>
  <c r="O320" i="5" s="1"/>
  <c r="O475" i="5" a="1"/>
  <c r="O475" i="5" s="1"/>
  <c r="O304" i="5" a="1"/>
  <c r="O304" i="5" s="1"/>
  <c r="O411" i="5" a="1"/>
  <c r="O411" i="5" s="1"/>
  <c r="O249" i="5" a="1"/>
  <c r="O249" i="5" s="1"/>
  <c r="O129" i="5" a="1"/>
  <c r="O129" i="5" s="1"/>
  <c r="O283" i="5" a="1"/>
  <c r="O283" i="5" s="1"/>
  <c r="O208" i="5" a="1"/>
  <c r="O208" i="5" s="1"/>
  <c r="O464" i="5" a="1"/>
  <c r="O464" i="5" s="1"/>
  <c r="O328" i="5" a="1"/>
  <c r="O328" i="5" s="1"/>
  <c r="O187" i="5" a="1"/>
  <c r="O187" i="5" s="1"/>
  <c r="O63" i="5" a="1"/>
  <c r="O63" i="5" s="1"/>
  <c r="O244" i="5" a="1"/>
  <c r="O244" i="5" s="1"/>
  <c r="O393" i="5" a="1"/>
  <c r="O393" i="5" s="1"/>
  <c r="O113" i="5" a="1"/>
  <c r="O113" i="5" s="1"/>
  <c r="O189" i="5" a="1"/>
  <c r="O189" i="5" s="1"/>
  <c r="O401" i="5" a="1"/>
  <c r="O401" i="5" s="1"/>
  <c r="O275" i="5" a="1"/>
  <c r="O275" i="5" s="1"/>
  <c r="O165" i="5" a="1"/>
  <c r="O165" i="5" s="1"/>
  <c r="O140" i="5" a="1"/>
  <c r="O140" i="5" s="1"/>
  <c r="O446" i="5" a="1"/>
  <c r="O446" i="5" s="1"/>
  <c r="O172" i="5" a="1"/>
  <c r="O172" i="5" s="1"/>
  <c r="O171" i="5" a="1"/>
  <c r="O171" i="5" s="1"/>
  <c r="O33" i="5" a="1"/>
  <c r="O33" i="5" s="1"/>
  <c r="O427" i="5" a="1"/>
  <c r="O427" i="5" s="1"/>
  <c r="O153" i="5" a="1"/>
  <c r="O153" i="5" s="1"/>
  <c r="O264" i="5" a="1"/>
  <c r="O264" i="5" s="1"/>
  <c r="O376" i="5" a="1"/>
  <c r="O376" i="5" s="1"/>
  <c r="O68" i="5" a="1"/>
  <c r="O68" i="5" s="1"/>
  <c r="O425" i="5" a="1"/>
  <c r="O425" i="5" s="1"/>
  <c r="O269" i="5" a="1"/>
  <c r="O269" i="5" s="1"/>
  <c r="O92" i="5" a="1"/>
  <c r="O92" i="5" s="1"/>
  <c r="O369" i="5" a="1"/>
  <c r="O369" i="5" s="1"/>
  <c r="O169" i="5" a="1"/>
  <c r="O169" i="5" s="1"/>
  <c r="O301" i="5" a="1"/>
  <c r="O301" i="5" s="1"/>
  <c r="O28" i="5" a="1"/>
  <c r="O28" i="5" s="1"/>
  <c r="O324" i="5" a="1"/>
  <c r="O324" i="5" s="1"/>
  <c r="N335" i="5" a="1"/>
  <c r="N335" i="5" s="1"/>
  <c r="O335" i="5" a="1"/>
  <c r="O335" i="5" s="1"/>
  <c r="M335" i="5" a="1"/>
  <c r="M335" i="5" s="1"/>
  <c r="L417" i="5" a="1"/>
  <c r="L417" i="5" s="1"/>
  <c r="L450" i="5" a="1"/>
  <c r="L450" i="5" s="1"/>
  <c r="L399" i="5" a="1"/>
  <c r="L399" i="5" s="1"/>
  <c r="L253" i="5" a="1"/>
  <c r="L253" i="5" s="1"/>
  <c r="L486" i="5" a="1"/>
  <c r="L486" i="5" s="1"/>
  <c r="L396" i="5" a="1"/>
  <c r="L396" i="5" s="1"/>
  <c r="L467" i="5" a="1"/>
  <c r="L467" i="5" s="1"/>
  <c r="L89" i="5" a="1"/>
  <c r="L89" i="5" s="1"/>
  <c r="L343" i="5" a="1"/>
  <c r="L343" i="5" s="1"/>
  <c r="L469" i="5" a="1"/>
  <c r="L469" i="5" s="1"/>
  <c r="L325" i="5" a="1"/>
  <c r="L325" i="5" s="1"/>
  <c r="L60" i="5" a="1"/>
  <c r="L60" i="5" s="1"/>
  <c r="L199" i="5" a="1"/>
  <c r="L199" i="5" s="1"/>
  <c r="L20" i="5" a="1"/>
  <c r="L20" i="5" s="1"/>
  <c r="L397" i="5" a="1"/>
  <c r="L397" i="5" s="1"/>
  <c r="L404" i="5" a="1"/>
  <c r="L404" i="5" s="1"/>
  <c r="L391" i="5" a="1"/>
  <c r="L391" i="5" s="1"/>
  <c r="L441" i="5" a="1"/>
  <c r="L441" i="5" s="1"/>
  <c r="L115" i="5" a="1"/>
  <c r="L115" i="5" s="1"/>
  <c r="L12" i="5" a="1"/>
  <c r="L12" i="5" s="1"/>
  <c r="L151" i="5" a="1"/>
  <c r="L151" i="5" s="1"/>
  <c r="L484" i="5" a="1"/>
  <c r="L484" i="5" s="1"/>
  <c r="L190" i="5" a="1"/>
  <c r="L190" i="5" s="1"/>
  <c r="L302" i="5" a="1"/>
  <c r="L302" i="5" s="1"/>
  <c r="L57" i="5" a="1"/>
  <c r="L57" i="5" s="1"/>
  <c r="L420" i="5" a="1"/>
  <c r="L420" i="5" s="1"/>
  <c r="L13" i="5" a="1"/>
  <c r="L13" i="5" s="1"/>
  <c r="L255" i="5" a="1"/>
  <c r="L255" i="5" s="1"/>
  <c r="L306" i="5" a="1"/>
  <c r="L306" i="5" s="1"/>
  <c r="L15" i="5" a="1"/>
  <c r="L15" i="5" s="1"/>
  <c r="L216" i="5" a="1"/>
  <c r="L216" i="5" s="1"/>
  <c r="L322" i="5" a="1"/>
  <c r="L322" i="5" s="1"/>
  <c r="L272" i="5" a="1"/>
  <c r="L272" i="5" s="1"/>
  <c r="L488" i="5" a="1"/>
  <c r="L488" i="5" s="1"/>
  <c r="L356" i="5" a="1"/>
  <c r="L356" i="5" s="1"/>
  <c r="L73" i="5" a="1"/>
  <c r="L73" i="5" s="1"/>
  <c r="L487" i="5" a="1"/>
  <c r="L487" i="5" s="1"/>
  <c r="L262" i="5" a="1"/>
  <c r="L262" i="5" s="1"/>
  <c r="L339" i="5" a="1"/>
  <c r="L339" i="5" s="1"/>
  <c r="L48" i="5" a="1"/>
  <c r="L48" i="5" s="1"/>
  <c r="L175" i="5" a="1"/>
  <c r="L175" i="5" s="1"/>
  <c r="L183" i="5" a="1"/>
  <c r="L183" i="5" s="1"/>
  <c r="L377" i="5" a="1"/>
  <c r="L377" i="5" s="1"/>
  <c r="L239" i="5" a="1"/>
  <c r="L239" i="5" s="1"/>
  <c r="L39" i="5" a="1"/>
  <c r="L39" i="5" s="1"/>
  <c r="L395" i="5" a="1"/>
  <c r="L395" i="5" s="1"/>
  <c r="L234" i="5" a="1"/>
  <c r="L234" i="5" s="1"/>
  <c r="L453" i="5" a="1"/>
  <c r="L453" i="5" s="1"/>
  <c r="L167" i="5" a="1"/>
  <c r="L167" i="5" s="1"/>
  <c r="L432" i="5" a="1"/>
  <c r="L432" i="5" s="1"/>
  <c r="L32" i="5" a="1"/>
  <c r="L32" i="5" s="1"/>
  <c r="L195" i="5" a="1"/>
  <c r="L195" i="5" s="1"/>
  <c r="L156" i="5" a="1"/>
  <c r="L156" i="5" s="1"/>
  <c r="L241" i="5" a="1"/>
  <c r="L241" i="5" s="1"/>
  <c r="L350" i="5" a="1"/>
  <c r="L350" i="5" s="1"/>
  <c r="L61" i="5" a="1"/>
  <c r="L61" i="5" s="1"/>
  <c r="L456" i="5" a="1"/>
  <c r="L456" i="5" s="1"/>
  <c r="L114" i="5" a="1"/>
  <c r="L114" i="5" s="1"/>
  <c r="L11" i="5" a="1"/>
  <c r="L11" i="5" s="1"/>
  <c r="L161" i="5" a="1"/>
  <c r="L161" i="5" s="1"/>
  <c r="L423" i="5" a="1"/>
  <c r="L423" i="5" s="1"/>
  <c r="L364" i="5" a="1"/>
  <c r="L364" i="5" s="1"/>
  <c r="L222" i="5" a="1"/>
  <c r="L222" i="5" s="1"/>
  <c r="L387" i="5" a="1"/>
  <c r="L387" i="5" s="1"/>
  <c r="L168" i="5" a="1"/>
  <c r="L168" i="5" s="1"/>
  <c r="L458" i="5" a="1"/>
  <c r="L458" i="5" s="1"/>
  <c r="L345" i="5" a="1"/>
  <c r="L345" i="5" s="1"/>
  <c r="L439" i="5" a="1"/>
  <c r="L439" i="5" s="1"/>
  <c r="L435" i="5" a="1"/>
  <c r="L435" i="5" s="1"/>
  <c r="L452" i="5" a="1"/>
  <c r="L452" i="5" s="1"/>
  <c r="L144" i="5" a="1"/>
  <c r="L144" i="5" s="1"/>
  <c r="L16" i="5" a="1"/>
  <c r="L16" i="5" s="1"/>
  <c r="L246" i="5" a="1"/>
  <c r="L246" i="5" s="1"/>
  <c r="L416" i="5" a="1"/>
  <c r="L416" i="5" s="1"/>
  <c r="L233" i="5" a="1"/>
  <c r="L233" i="5" s="1"/>
  <c r="L375" i="5" a="1"/>
  <c r="L375" i="5" s="1"/>
  <c r="L351" i="5" a="1"/>
  <c r="L351" i="5" s="1"/>
  <c r="L454" i="5" a="1"/>
  <c r="L454" i="5" s="1"/>
  <c r="L149" i="5" a="1"/>
  <c r="L149" i="5" s="1"/>
  <c r="L202" i="5" a="1"/>
  <c r="L202" i="5" s="1"/>
  <c r="L104" i="5" a="1"/>
  <c r="L104" i="5" s="1"/>
  <c r="L394" i="5" a="1"/>
  <c r="L394" i="5" s="1"/>
  <c r="L200" i="5" a="1"/>
  <c r="L200" i="5" s="1"/>
  <c r="L448" i="5" a="1"/>
  <c r="L448" i="5" s="1"/>
  <c r="L191" i="5" a="1"/>
  <c r="L191" i="5" s="1"/>
  <c r="L23" i="5" a="1"/>
  <c r="L23" i="5" s="1"/>
  <c r="L426" i="5" a="1"/>
  <c r="L426" i="5" s="1"/>
  <c r="L360" i="5" a="1"/>
  <c r="L360" i="5" s="1"/>
  <c r="L192" i="5" a="1"/>
  <c r="L192" i="5" s="1"/>
  <c r="L240" i="5" a="1"/>
  <c r="L240" i="5" s="1"/>
  <c r="L124" i="5" a="1"/>
  <c r="L124" i="5" s="1"/>
  <c r="L318" i="5" a="1"/>
  <c r="L318" i="5" s="1"/>
  <c r="L440" i="5" a="1"/>
  <c r="L440" i="5" s="1"/>
  <c r="L280" i="5" a="1"/>
  <c r="L280" i="5" s="1"/>
  <c r="L378" i="5" a="1"/>
  <c r="L378" i="5" s="1"/>
  <c r="L116" i="5" a="1"/>
  <c r="L116" i="5" s="1"/>
  <c r="L237" i="5" a="1"/>
  <c r="L237" i="5" s="1"/>
  <c r="L194" i="5" a="1"/>
  <c r="L194" i="5" s="1"/>
  <c r="L69" i="5" a="1"/>
  <c r="L69" i="5" s="1"/>
  <c r="L131" i="5" a="1"/>
  <c r="L131" i="5" s="1"/>
  <c r="L85" i="5" a="1"/>
  <c r="L85" i="5" s="1"/>
  <c r="L126" i="5" a="1"/>
  <c r="L126" i="5" s="1"/>
  <c r="L243" i="5" a="1"/>
  <c r="L243" i="5" s="1"/>
  <c r="L482" i="5" a="1"/>
  <c r="L482" i="5" s="1"/>
  <c r="L121" i="5" a="1"/>
  <c r="L121" i="5" s="1"/>
  <c r="L261" i="5" a="1"/>
  <c r="L261" i="5" s="1"/>
  <c r="L188" i="5" a="1"/>
  <c r="L188" i="5" s="1"/>
  <c r="L373" i="5" a="1"/>
  <c r="L373" i="5" s="1"/>
  <c r="L54" i="5" a="1"/>
  <c r="L54" i="5" s="1"/>
  <c r="L407" i="5" a="1"/>
  <c r="L407" i="5" s="1"/>
  <c r="L242" i="5" a="1"/>
  <c r="L242" i="5" s="1"/>
  <c r="L9" i="5" a="1"/>
  <c r="L9" i="5" s="1"/>
  <c r="L217" i="5" a="1"/>
  <c r="L217" i="5" s="1"/>
  <c r="L132" i="5" a="1"/>
  <c r="L132" i="5" s="1"/>
  <c r="L90" i="5" a="1"/>
  <c r="L90" i="5" s="1"/>
  <c r="L152" i="5" a="1"/>
  <c r="L152" i="5" s="1"/>
  <c r="L307" i="5" a="1"/>
  <c r="L307" i="5" s="1"/>
  <c r="L365" i="5" a="1"/>
  <c r="L365" i="5" s="1"/>
  <c r="L235" i="5" a="1"/>
  <c r="L235" i="5" s="1"/>
  <c r="L6" i="5" a="1"/>
  <c r="L6" i="5" s="1"/>
  <c r="L457" i="5" a="1"/>
  <c r="L457" i="5" s="1"/>
  <c r="L330" i="5" a="1"/>
  <c r="L330" i="5" s="1"/>
  <c r="L47" i="5" a="1"/>
  <c r="L47" i="5" s="1"/>
  <c r="L52" i="5" a="1"/>
  <c r="L52" i="5" s="1"/>
  <c r="L311" i="5" a="1"/>
  <c r="L311" i="5" s="1"/>
  <c r="L248" i="5" a="1"/>
  <c r="L248" i="5" s="1"/>
  <c r="L230" i="5" a="1"/>
  <c r="L230" i="5" s="1"/>
  <c r="L154" i="5" a="1"/>
  <c r="L154" i="5" s="1"/>
  <c r="L31" i="5" a="1"/>
  <c r="L31" i="5" s="1"/>
  <c r="L468" i="5" a="1"/>
  <c r="L468" i="5" s="1"/>
  <c r="L258" i="5" a="1"/>
  <c r="L258" i="5" s="1"/>
  <c r="L19" i="5" a="1"/>
  <c r="L19" i="5" s="1"/>
  <c r="L38" i="5" a="1"/>
  <c r="L38" i="5" s="1"/>
  <c r="L367" i="5" a="1"/>
  <c r="L367" i="5" s="1"/>
  <c r="L184" i="5" a="1"/>
  <c r="L184" i="5" s="1"/>
  <c r="L198" i="5" a="1"/>
  <c r="L198" i="5" s="1"/>
  <c r="L329" i="5" a="1"/>
  <c r="L329" i="5" s="1"/>
  <c r="L300" i="5" a="1"/>
  <c r="L300" i="5" s="1"/>
  <c r="L95" i="5" a="1"/>
  <c r="L95" i="5" s="1"/>
  <c r="L94" i="5" a="1"/>
  <c r="L94" i="5" s="1"/>
  <c r="L251" i="5" a="1"/>
  <c r="L251" i="5" s="1"/>
  <c r="L197" i="5" a="1"/>
  <c r="L197" i="5" s="1"/>
  <c r="L321" i="5" a="1"/>
  <c r="L321" i="5" s="1"/>
  <c r="L382" i="5" a="1"/>
  <c r="L382" i="5" s="1"/>
  <c r="L204" i="5" a="1"/>
  <c r="L204" i="5" s="1"/>
  <c r="L180" i="5" a="1"/>
  <c r="L180" i="5" s="1"/>
  <c r="L229" i="5" a="1"/>
  <c r="L229" i="5" s="1"/>
  <c r="L21" i="5" a="1"/>
  <c r="L21" i="5" s="1"/>
  <c r="L433" i="5" a="1"/>
  <c r="L433" i="5" s="1"/>
  <c r="L158" i="5" a="1"/>
  <c r="L158" i="5" s="1"/>
  <c r="L18" i="5" a="1"/>
  <c r="L18" i="5" s="1"/>
  <c r="L211" i="5" a="1"/>
  <c r="L211" i="5" s="1"/>
  <c r="L479" i="5" a="1"/>
  <c r="L479" i="5" s="1"/>
  <c r="L471" i="5" a="1"/>
  <c r="L471" i="5" s="1"/>
  <c r="L2" i="5" a="1"/>
  <c r="L2" i="5" s="1"/>
  <c r="L134" i="5" a="1"/>
  <c r="L134" i="5" s="1"/>
  <c r="L442" i="5" a="1"/>
  <c r="L442" i="5" s="1"/>
  <c r="L80" i="5" a="1"/>
  <c r="L80" i="5" s="1"/>
  <c r="L228" i="5" a="1"/>
  <c r="L228" i="5" s="1"/>
  <c r="L232" i="5" a="1"/>
  <c r="L232" i="5" s="1"/>
  <c r="L203" i="5" a="1"/>
  <c r="L203" i="5" s="1"/>
  <c r="L281" i="5" a="1"/>
  <c r="L281" i="5" s="1"/>
  <c r="L386" i="5" a="1"/>
  <c r="L386" i="5" s="1"/>
  <c r="L79" i="5" a="1"/>
  <c r="L79" i="5" s="1"/>
  <c r="L62" i="5" a="1"/>
  <c r="L62" i="5" s="1"/>
  <c r="L133" i="5" a="1"/>
  <c r="L133" i="5" s="1"/>
  <c r="L403" i="5" a="1"/>
  <c r="L403" i="5" s="1"/>
  <c r="L110" i="5" a="1"/>
  <c r="L110" i="5" s="1"/>
  <c r="L297" i="5" a="1"/>
  <c r="L297" i="5" s="1"/>
  <c r="L480" i="5" a="1"/>
  <c r="L480" i="5" s="1"/>
  <c r="L247" i="5" a="1"/>
  <c r="L247" i="5" s="1"/>
  <c r="L421" i="5" a="1"/>
  <c r="L421" i="5" s="1"/>
  <c r="L212" i="5" a="1"/>
  <c r="L212" i="5" s="1"/>
  <c r="L260" i="5" a="1"/>
  <c r="L260" i="5" s="1"/>
  <c r="L5" i="5" a="1"/>
  <c r="L5" i="5" s="1"/>
  <c r="L296" i="5" a="1"/>
  <c r="L296" i="5" s="1"/>
  <c r="L100" i="5" a="1"/>
  <c r="L100" i="5" s="1"/>
  <c r="L155" i="5" a="1"/>
  <c r="L155" i="5" s="1"/>
  <c r="L276" i="5" a="1"/>
  <c r="L276" i="5" s="1"/>
  <c r="L409" i="5" a="1"/>
  <c r="L409" i="5" s="1"/>
  <c r="L58" i="5" a="1"/>
  <c r="L58" i="5" s="1"/>
  <c r="L460" i="5" a="1"/>
  <c r="L460" i="5" s="1"/>
  <c r="L317" i="5" a="1"/>
  <c r="L317" i="5" s="1"/>
  <c r="L8" i="5" a="1"/>
  <c r="L8" i="5" s="1"/>
  <c r="L163" i="5" a="1"/>
  <c r="L163" i="5" s="1"/>
  <c r="L157" i="5" a="1"/>
  <c r="L157" i="5" s="1"/>
  <c r="L103" i="5" a="1"/>
  <c r="L103" i="5" s="1"/>
  <c r="L25" i="5" a="1"/>
  <c r="L25" i="5" s="1"/>
  <c r="L293" i="5" a="1"/>
  <c r="L293" i="5" s="1"/>
  <c r="L162" i="5" a="1"/>
  <c r="L162" i="5" s="1"/>
  <c r="L362" i="5" a="1"/>
  <c r="L362" i="5" s="1"/>
  <c r="L476" i="5" a="1"/>
  <c r="L476" i="5" s="1"/>
  <c r="L130" i="5" a="1"/>
  <c r="L130" i="5" s="1"/>
  <c r="L10" i="5" a="1"/>
  <c r="L10" i="5" s="1"/>
  <c r="L455" i="5" a="1"/>
  <c r="L455" i="5" s="1"/>
  <c r="L332" i="5" a="1"/>
  <c r="L332" i="5" s="1"/>
  <c r="L333" i="5" a="1"/>
  <c r="L333" i="5" s="1"/>
  <c r="L78" i="5" a="1"/>
  <c r="L78" i="5" s="1"/>
  <c r="L400" i="5" a="1"/>
  <c r="L400" i="5" s="1"/>
  <c r="L77" i="5" a="1"/>
  <c r="L77" i="5" s="1"/>
  <c r="L66" i="5" a="1"/>
  <c r="L66" i="5" s="1"/>
  <c r="L75" i="5" a="1"/>
  <c r="L75" i="5" s="1"/>
  <c r="L449" i="5" a="1"/>
  <c r="L449" i="5" s="1"/>
  <c r="L292" i="5" a="1"/>
  <c r="L292" i="5" s="1"/>
  <c r="L209" i="5" a="1"/>
  <c r="L209" i="5" s="1"/>
  <c r="L159" i="5" a="1"/>
  <c r="L159" i="5" s="1"/>
  <c r="L462" i="5" a="1"/>
  <c r="L462" i="5" s="1"/>
  <c r="L431" i="5" a="1"/>
  <c r="L431" i="5" s="1"/>
  <c r="L331" i="5" a="1"/>
  <c r="L331" i="5" s="1"/>
  <c r="L340" i="5" a="1"/>
  <c r="L340" i="5" s="1"/>
  <c r="L349" i="5" a="1"/>
  <c r="L349" i="5" s="1"/>
  <c r="L82" i="5" a="1"/>
  <c r="L82" i="5" s="1"/>
  <c r="L231" i="5" a="1"/>
  <c r="L231" i="5" s="1"/>
  <c r="L447" i="5" a="1"/>
  <c r="L447" i="5" s="1"/>
  <c r="L177" i="5" a="1"/>
  <c r="L177" i="5" s="1"/>
  <c r="L398" i="5" a="1"/>
  <c r="L398" i="5" s="1"/>
  <c r="L219" i="5" a="1"/>
  <c r="L219" i="5" s="1"/>
  <c r="L341" i="5" a="1"/>
  <c r="L341" i="5" s="1"/>
  <c r="L478" i="5" a="1"/>
  <c r="L478" i="5" s="1"/>
  <c r="L429" i="5" a="1"/>
  <c r="L429" i="5" s="1"/>
  <c r="L143" i="5" a="1"/>
  <c r="L143" i="5" s="1"/>
  <c r="L273" i="5" a="1"/>
  <c r="L273" i="5" s="1"/>
  <c r="L164" i="5" a="1"/>
  <c r="L164" i="5" s="1"/>
  <c r="L352" i="5" a="1"/>
  <c r="L352" i="5" s="1"/>
  <c r="L98" i="5" a="1"/>
  <c r="L98" i="5" s="1"/>
  <c r="L418" i="5" a="1"/>
  <c r="L418" i="5" s="1"/>
  <c r="L445" i="5" a="1"/>
  <c r="L445" i="5" s="1"/>
  <c r="L141" i="5" a="1"/>
  <c r="L141" i="5" s="1"/>
  <c r="L288" i="5" a="1"/>
  <c r="L288" i="5" s="1"/>
  <c r="L142" i="5" a="1"/>
  <c r="L142" i="5" s="1"/>
  <c r="L412" i="5" a="1"/>
  <c r="L412" i="5" s="1"/>
  <c r="L451" i="5" a="1"/>
  <c r="L451" i="5" s="1"/>
  <c r="L444" i="5" a="1"/>
  <c r="L444" i="5" s="1"/>
  <c r="L355" i="5" a="1"/>
  <c r="L355" i="5" s="1"/>
  <c r="L383" i="5" a="1"/>
  <c r="L383" i="5" s="1"/>
  <c r="L470" i="5" a="1"/>
  <c r="L470" i="5" s="1"/>
  <c r="L279" i="5" a="1"/>
  <c r="L279" i="5" s="1"/>
  <c r="L176" i="5" a="1"/>
  <c r="L176" i="5" s="1"/>
  <c r="L436" i="5" a="1"/>
  <c r="L436" i="5" s="1"/>
  <c r="L428" i="5" a="1"/>
  <c r="L428" i="5" s="1"/>
  <c r="L274" i="5" a="1"/>
  <c r="L274" i="5" s="1"/>
  <c r="L402" i="5" a="1"/>
  <c r="L402" i="5" s="1"/>
  <c r="L254" i="5" a="1"/>
  <c r="L254" i="5" s="1"/>
  <c r="L56" i="5" a="1"/>
  <c r="L56" i="5" s="1"/>
  <c r="L408" i="5" a="1"/>
  <c r="L408" i="5" s="1"/>
  <c r="L415" i="5" a="1"/>
  <c r="L415" i="5" s="1"/>
  <c r="L213" i="5" a="1"/>
  <c r="L213" i="5" s="1"/>
  <c r="L405" i="5" a="1"/>
  <c r="L405" i="5" s="1"/>
  <c r="L337" i="5" a="1"/>
  <c r="L337" i="5" s="1"/>
  <c r="L389" i="5" a="1"/>
  <c r="L389" i="5" s="1"/>
  <c r="L358" i="5" a="1"/>
  <c r="L358" i="5" s="1"/>
  <c r="L465" i="5" a="1"/>
  <c r="L465" i="5" s="1"/>
  <c r="L147" i="5" a="1"/>
  <c r="L147" i="5" s="1"/>
  <c r="L372" i="5" a="1"/>
  <c r="L372" i="5" s="1"/>
  <c r="L305" i="5" a="1"/>
  <c r="L305" i="5" s="1"/>
  <c r="L270" i="5" a="1"/>
  <c r="L270" i="5" s="1"/>
  <c r="L185" i="5" a="1"/>
  <c r="L185" i="5" s="1"/>
  <c r="L86" i="5" a="1"/>
  <c r="L86" i="5" s="1"/>
  <c r="L70" i="5" a="1"/>
  <c r="L70" i="5" s="1"/>
  <c r="L111" i="5" a="1"/>
  <c r="L111" i="5" s="1"/>
  <c r="L109" i="5" a="1"/>
  <c r="L109" i="5" s="1"/>
  <c r="L76" i="5" a="1"/>
  <c r="L76" i="5" s="1"/>
  <c r="L218" i="5" a="1"/>
  <c r="L218" i="5" s="1"/>
  <c r="L319" i="5" a="1"/>
  <c r="L319" i="5" s="1"/>
  <c r="L74" i="5" a="1"/>
  <c r="L74" i="5" s="1"/>
  <c r="L370" i="5" a="1"/>
  <c r="L370" i="5" s="1"/>
  <c r="L381" i="5" a="1"/>
  <c r="L381" i="5" s="1"/>
  <c r="L67" i="5" a="1"/>
  <c r="L67" i="5" s="1"/>
  <c r="L122" i="5" a="1"/>
  <c r="L122" i="5" s="1"/>
  <c r="L291" i="5" a="1"/>
  <c r="L291" i="5" s="1"/>
  <c r="L299" i="5" a="1"/>
  <c r="L299" i="5" s="1"/>
  <c r="L344" i="5" a="1"/>
  <c r="L344" i="5" s="1"/>
  <c r="L463" i="5" a="1"/>
  <c r="L463" i="5" s="1"/>
  <c r="L366" i="5" a="1"/>
  <c r="L366" i="5" s="1"/>
  <c r="L137" i="5" a="1"/>
  <c r="L137" i="5" s="1"/>
  <c r="L138" i="5" a="1"/>
  <c r="L138" i="5" s="1"/>
  <c r="L51" i="5" a="1"/>
  <c r="L51" i="5" s="1"/>
  <c r="L220" i="5" a="1"/>
  <c r="L220" i="5" s="1"/>
  <c r="L485" i="5" a="1"/>
  <c r="L485" i="5" s="1"/>
  <c r="L250" i="5" a="1"/>
  <c r="L250" i="5" s="1"/>
  <c r="L437" i="5" a="1"/>
  <c r="L437" i="5" s="1"/>
  <c r="L35" i="5" a="1"/>
  <c r="L35" i="5" s="1"/>
  <c r="L357" i="5" a="1"/>
  <c r="L357" i="5" s="1"/>
  <c r="L225" i="5" a="1"/>
  <c r="L225" i="5" s="1"/>
  <c r="L207" i="5" a="1"/>
  <c r="L207" i="5" s="1"/>
  <c r="L50" i="5" a="1"/>
  <c r="L50" i="5" s="1"/>
  <c r="L44" i="5" a="1"/>
  <c r="L44" i="5" s="1"/>
  <c r="L181" i="5" a="1"/>
  <c r="L181" i="5" s="1"/>
  <c r="L336" i="5" a="1"/>
  <c r="L336" i="5" s="1"/>
  <c r="L146" i="5" a="1"/>
  <c r="L146" i="5" s="1"/>
  <c r="L179" i="5" a="1"/>
  <c r="L179" i="5" s="1"/>
  <c r="L477" i="5" a="1"/>
  <c r="L477" i="5" s="1"/>
  <c r="L310" i="5" a="1"/>
  <c r="L310" i="5" s="1"/>
  <c r="L265" i="5" a="1"/>
  <c r="L265" i="5" s="1"/>
  <c r="L461" i="5" a="1"/>
  <c r="L461" i="5" s="1"/>
  <c r="L27" i="5" a="1"/>
  <c r="L27" i="5" s="1"/>
  <c r="L117" i="5" a="1"/>
  <c r="L117" i="5" s="1"/>
  <c r="L7" i="5" a="1"/>
  <c r="L7" i="5" s="1"/>
  <c r="L286" i="5" a="1"/>
  <c r="L286" i="5" s="1"/>
  <c r="L434" i="5" a="1"/>
  <c r="L434" i="5" s="1"/>
  <c r="L483" i="5" a="1"/>
  <c r="L483" i="5" s="1"/>
  <c r="L390" i="5" a="1"/>
  <c r="L390" i="5" s="1"/>
  <c r="L312" i="5" a="1"/>
  <c r="L312" i="5" s="1"/>
  <c r="L83" i="5" a="1"/>
  <c r="L83" i="5" s="1"/>
  <c r="L14" i="5" a="1"/>
  <c r="L14" i="5" s="1"/>
  <c r="L221" i="5" a="1"/>
  <c r="L221" i="5" s="1"/>
  <c r="L119" i="5" a="1"/>
  <c r="L119" i="5" s="1"/>
  <c r="L334" i="5" a="1"/>
  <c r="L334" i="5" s="1"/>
  <c r="L22" i="5" a="1"/>
  <c r="L22" i="5" s="1"/>
  <c r="L298" i="5" a="1"/>
  <c r="L298" i="5" s="1"/>
  <c r="L363" i="5" a="1"/>
  <c r="L363" i="5" s="1"/>
  <c r="L236" i="5" a="1"/>
  <c r="L236" i="5" s="1"/>
  <c r="L267" i="5" a="1"/>
  <c r="L267" i="5" s="1"/>
  <c r="L342" i="5" a="1"/>
  <c r="L342" i="5" s="1"/>
  <c r="L443" i="5" a="1"/>
  <c r="L443" i="5" s="1"/>
  <c r="L30" i="5" a="1"/>
  <c r="L30" i="5" s="1"/>
  <c r="L315" i="5" a="1"/>
  <c r="L315" i="5" s="1"/>
  <c r="L424" i="5" a="1"/>
  <c r="L424" i="5" s="1"/>
  <c r="L29" i="5" a="1"/>
  <c r="L29" i="5" s="1"/>
  <c r="L139" i="5" a="1"/>
  <c r="L139" i="5" s="1"/>
  <c r="L266" i="5" a="1"/>
  <c r="L266" i="5" s="1"/>
  <c r="L45" i="5" a="1"/>
  <c r="L45" i="5" s="1"/>
  <c r="L3" i="5" a="1"/>
  <c r="L3" i="5" s="1"/>
  <c r="L91" i="5" a="1"/>
  <c r="L91" i="5" s="1"/>
  <c r="L123" i="5" a="1"/>
  <c r="L123" i="5" s="1"/>
  <c r="L438" i="5" a="1"/>
  <c r="L438" i="5" s="1"/>
  <c r="L93" i="5" a="1"/>
  <c r="L93" i="5" s="1"/>
  <c r="L166" i="5" a="1"/>
  <c r="L166" i="5" s="1"/>
  <c r="L323" i="5" a="1"/>
  <c r="L323" i="5" s="1"/>
  <c r="L238" i="5" a="1"/>
  <c r="L238" i="5" s="1"/>
  <c r="L206" i="5" a="1"/>
  <c r="L206" i="5" s="1"/>
  <c r="L371" i="5" a="1"/>
  <c r="L371" i="5" s="1"/>
  <c r="L59" i="5" a="1"/>
  <c r="L59" i="5" s="1"/>
  <c r="L282" i="5" a="1"/>
  <c r="L282" i="5" s="1"/>
  <c r="L84" i="5" a="1"/>
  <c r="L84" i="5" s="1"/>
  <c r="L37" i="5" a="1"/>
  <c r="L37" i="5" s="1"/>
  <c r="L34" i="5" a="1"/>
  <c r="L34" i="5" s="1"/>
  <c r="L295" i="5" a="1"/>
  <c r="L295" i="5" s="1"/>
  <c r="L43" i="5" a="1"/>
  <c r="L43" i="5" s="1"/>
  <c r="L145" i="5" a="1"/>
  <c r="L145" i="5" s="1"/>
  <c r="L214" i="5" a="1"/>
  <c r="L214" i="5" s="1"/>
  <c r="L338" i="5" a="1"/>
  <c r="L338" i="5" s="1"/>
  <c r="L259" i="5" a="1"/>
  <c r="L259" i="5" s="1"/>
  <c r="L472" i="5" a="1"/>
  <c r="L472" i="5" s="1"/>
  <c r="L215" i="5" a="1"/>
  <c r="L215" i="5" s="1"/>
  <c r="L150" i="5" a="1"/>
  <c r="L150" i="5" s="1"/>
  <c r="L106" i="5" a="1"/>
  <c r="L106" i="5" s="1"/>
  <c r="L473" i="5" a="1"/>
  <c r="L473" i="5" s="1"/>
  <c r="L316" i="5" a="1"/>
  <c r="L316" i="5" s="1"/>
  <c r="L419" i="5" a="1"/>
  <c r="L419" i="5" s="1"/>
  <c r="L71" i="5" a="1"/>
  <c r="L71" i="5" s="1"/>
  <c r="L127" i="5" a="1"/>
  <c r="L127" i="5" s="1"/>
  <c r="L72" i="5" a="1"/>
  <c r="L72" i="5" s="1"/>
  <c r="L196" i="5" a="1"/>
  <c r="L196" i="5" s="1"/>
  <c r="L148" i="5" a="1"/>
  <c r="L148" i="5" s="1"/>
  <c r="L271" i="5" a="1"/>
  <c r="L271" i="5" s="1"/>
  <c r="L136" i="5" a="1"/>
  <c r="L136" i="5" s="1"/>
  <c r="L226" i="5" a="1"/>
  <c r="L226" i="5" s="1"/>
  <c r="L348" i="5" a="1"/>
  <c r="L348" i="5" s="1"/>
  <c r="L17" i="5" a="1"/>
  <c r="L17" i="5" s="1"/>
  <c r="L361" i="5" a="1"/>
  <c r="L361" i="5" s="1"/>
  <c r="L346" i="5" a="1"/>
  <c r="L346" i="5" s="1"/>
  <c r="L170" i="5" a="1"/>
  <c r="L170" i="5" s="1"/>
  <c r="L410" i="5" a="1"/>
  <c r="L410" i="5" s="1"/>
  <c r="L99" i="5" a="1"/>
  <c r="L99" i="5" s="1"/>
  <c r="L88" i="5" a="1"/>
  <c r="L88" i="5" s="1"/>
  <c r="L186" i="5" a="1"/>
  <c r="L186" i="5" s="1"/>
  <c r="L42" i="5" a="1"/>
  <c r="L42" i="5" s="1"/>
  <c r="L46" i="5" a="1"/>
  <c r="L46" i="5" s="1"/>
  <c r="L102" i="5" a="1"/>
  <c r="L102" i="5" s="1"/>
  <c r="L406" i="5" a="1"/>
  <c r="L406" i="5" s="1"/>
  <c r="L135" i="5" a="1"/>
  <c r="L135" i="5" s="1"/>
  <c r="L256" i="5" a="1"/>
  <c r="L256" i="5" s="1"/>
  <c r="L287" i="5" a="1"/>
  <c r="L287" i="5" s="1"/>
  <c r="L430" i="5" a="1"/>
  <c r="L430" i="5" s="1"/>
  <c r="L380" i="5" a="1"/>
  <c r="L380" i="5" s="1"/>
  <c r="L65" i="5" a="1"/>
  <c r="L65" i="5" s="1"/>
  <c r="L193" i="5" a="1"/>
  <c r="L193" i="5" s="1"/>
  <c r="L309" i="5" a="1"/>
  <c r="L309" i="5" s="1"/>
  <c r="L210" i="5" a="1"/>
  <c r="L210" i="5" s="1"/>
  <c r="L354" i="5" a="1"/>
  <c r="L354" i="5" s="1"/>
  <c r="L257" i="5" a="1"/>
  <c r="L257" i="5" s="1"/>
  <c r="L97" i="5" a="1"/>
  <c r="L97" i="5" s="1"/>
  <c r="L263" i="5" a="1"/>
  <c r="L263" i="5" s="1"/>
  <c r="L277" i="5" a="1"/>
  <c r="L277" i="5" s="1"/>
  <c r="L227" i="5" a="1"/>
  <c r="L227" i="5" s="1"/>
  <c r="L359" i="5" a="1"/>
  <c r="L359" i="5" s="1"/>
  <c r="L40" i="5" a="1"/>
  <c r="L40" i="5" s="1"/>
  <c r="L422" i="5" a="1"/>
  <c r="L422" i="5" s="1"/>
  <c r="L326" i="5" a="1"/>
  <c r="L326" i="5" s="1"/>
  <c r="L290" i="5" a="1"/>
  <c r="L290" i="5" s="1"/>
  <c r="L289" i="5" a="1"/>
  <c r="L289" i="5" s="1"/>
  <c r="L284" i="5" a="1"/>
  <c r="L284" i="5" s="1"/>
  <c r="L101" i="5" a="1"/>
  <c r="L101" i="5" s="1"/>
  <c r="L294" i="5" a="1"/>
  <c r="L294" i="5" s="1"/>
  <c r="L201" i="5" a="1"/>
  <c r="L201" i="5" s="1"/>
  <c r="L4" i="5" a="1"/>
  <c r="L4" i="5" s="1"/>
  <c r="L223" i="5" a="1"/>
  <c r="L223" i="5" s="1"/>
  <c r="L474" i="5" a="1"/>
  <c r="L474" i="5" s="1"/>
  <c r="L87" i="5" a="1"/>
  <c r="L87" i="5" s="1"/>
  <c r="L384" i="5" a="1"/>
  <c r="L384" i="5" s="1"/>
  <c r="L205" i="5" a="1"/>
  <c r="L205" i="5" s="1"/>
  <c r="L125" i="5" a="1"/>
  <c r="L125" i="5" s="1"/>
  <c r="L481" i="5" a="1"/>
  <c r="L481" i="5" s="1"/>
  <c r="L308" i="5" a="1"/>
  <c r="L308" i="5" s="1"/>
  <c r="L64" i="5" a="1"/>
  <c r="L64" i="5" s="1"/>
  <c r="L128" i="5" a="1"/>
  <c r="L128" i="5" s="1"/>
  <c r="L53" i="5" a="1"/>
  <c r="L53" i="5" s="1"/>
  <c r="L26" i="5" a="1"/>
  <c r="L26" i="5" s="1"/>
  <c r="L374" i="5" a="1"/>
  <c r="L374" i="5" s="1"/>
  <c r="L368" i="5" a="1"/>
  <c r="L368" i="5" s="1"/>
  <c r="L81" i="5" a="1"/>
  <c r="L81" i="5" s="1"/>
  <c r="L107" i="5" a="1"/>
  <c r="L107" i="5" s="1"/>
  <c r="L459" i="5" a="1"/>
  <c r="L459" i="5" s="1"/>
  <c r="L285" i="5" a="1"/>
  <c r="L285" i="5" s="1"/>
  <c r="L303" i="5" a="1"/>
  <c r="L303" i="5" s="1"/>
  <c r="L108" i="5" a="1"/>
  <c r="L108" i="5" s="1"/>
  <c r="L120" i="5" a="1"/>
  <c r="L120" i="5" s="1"/>
  <c r="L36" i="5" a="1"/>
  <c r="L36" i="5" s="1"/>
  <c r="L105" i="5" a="1"/>
  <c r="L105" i="5" s="1"/>
  <c r="L55" i="5" a="1"/>
  <c r="L55" i="5" s="1"/>
  <c r="L278" i="5" a="1"/>
  <c r="L278" i="5" s="1"/>
  <c r="L49" i="5" a="1"/>
  <c r="L49" i="5" s="1"/>
  <c r="L160" i="5" a="1"/>
  <c r="L160" i="5" s="1"/>
  <c r="L41" i="5" a="1"/>
  <c r="L41" i="5" s="1"/>
  <c r="L414" i="5" a="1"/>
  <c r="L414" i="5" s="1"/>
  <c r="L392" i="5" a="1"/>
  <c r="L392" i="5" s="1"/>
  <c r="L353" i="5" a="1"/>
  <c r="L353" i="5" s="1"/>
  <c r="L314" i="5" a="1"/>
  <c r="L314" i="5" s="1"/>
  <c r="L379" i="5" a="1"/>
  <c r="L379" i="5" s="1"/>
  <c r="L313" i="5" a="1"/>
  <c r="L313" i="5" s="1"/>
  <c r="L96" i="5" a="1"/>
  <c r="L96" i="5" s="1"/>
  <c r="L174" i="5" a="1"/>
  <c r="L174" i="5" s="1"/>
  <c r="L466" i="5" a="1"/>
  <c r="L466" i="5" s="1"/>
  <c r="L385" i="5" a="1"/>
  <c r="L385" i="5" s="1"/>
  <c r="L245" i="5" a="1"/>
  <c r="L245" i="5" s="1"/>
  <c r="L118" i="5" a="1"/>
  <c r="L118" i="5" s="1"/>
  <c r="L388" i="5" a="1"/>
  <c r="L388" i="5" s="1"/>
  <c r="L182" i="5" a="1"/>
  <c r="L182" i="5" s="1"/>
  <c r="L224" i="5" a="1"/>
  <c r="L224" i="5" s="1"/>
  <c r="L252" i="5" a="1"/>
  <c r="L252" i="5" s="1"/>
  <c r="L327" i="5" a="1"/>
  <c r="L327" i="5" s="1"/>
  <c r="L178" i="5" a="1"/>
  <c r="L178" i="5" s="1"/>
  <c r="L413" i="5" a="1"/>
  <c r="L413" i="5" s="1"/>
  <c r="L347" i="5" a="1"/>
  <c r="L347" i="5" s="1"/>
  <c r="L112" i="5" a="1"/>
  <c r="L112" i="5" s="1"/>
  <c r="L173" i="5" a="1"/>
  <c r="L173" i="5" s="1"/>
  <c r="L24" i="5" a="1"/>
  <c r="L24" i="5" s="1"/>
  <c r="L268" i="5" a="1"/>
  <c r="L268" i="5" s="1"/>
  <c r="L320" i="5" a="1"/>
  <c r="L320" i="5" s="1"/>
  <c r="L475" i="5" a="1"/>
  <c r="L475" i="5" s="1"/>
  <c r="L304" i="5" a="1"/>
  <c r="L304" i="5" s="1"/>
  <c r="L411" i="5" a="1"/>
  <c r="L411" i="5" s="1"/>
  <c r="L249" i="5" a="1"/>
  <c r="L249" i="5" s="1"/>
  <c r="L129" i="5" a="1"/>
  <c r="L129" i="5" s="1"/>
  <c r="L283" i="5" a="1"/>
  <c r="L283" i="5" s="1"/>
  <c r="L208" i="5" a="1"/>
  <c r="L208" i="5" s="1"/>
  <c r="L464" i="5" a="1"/>
  <c r="L464" i="5" s="1"/>
  <c r="L328" i="5" a="1"/>
  <c r="L328" i="5" s="1"/>
  <c r="L187" i="5" a="1"/>
  <c r="L187" i="5" s="1"/>
  <c r="L63" i="5" a="1"/>
  <c r="L63" i="5" s="1"/>
  <c r="L244" i="5" a="1"/>
  <c r="L244" i="5" s="1"/>
  <c r="L393" i="5" a="1"/>
  <c r="L393" i="5" s="1"/>
  <c r="L113" i="5" a="1"/>
  <c r="L113" i="5" s="1"/>
  <c r="L189" i="5" a="1"/>
  <c r="L189" i="5" s="1"/>
  <c r="L401" i="5" a="1"/>
  <c r="L401" i="5" s="1"/>
  <c r="L275" i="5" a="1"/>
  <c r="L275" i="5" s="1"/>
  <c r="L165" i="5" a="1"/>
  <c r="L165" i="5" s="1"/>
  <c r="L140" i="5" a="1"/>
  <c r="L140" i="5" s="1"/>
  <c r="L446" i="5" a="1"/>
  <c r="L446" i="5" s="1"/>
  <c r="L172" i="5" a="1"/>
  <c r="L172" i="5" s="1"/>
  <c r="L171" i="5" a="1"/>
  <c r="L171" i="5" s="1"/>
  <c r="L33" i="5" a="1"/>
  <c r="L33" i="5" s="1"/>
  <c r="L427" i="5" a="1"/>
  <c r="L427" i="5" s="1"/>
  <c r="L153" i="5" a="1"/>
  <c r="L153" i="5" s="1"/>
  <c r="L264" i="5" a="1"/>
  <c r="L264" i="5" s="1"/>
  <c r="L376" i="5" a="1"/>
  <c r="L376" i="5" s="1"/>
  <c r="L68" i="5" a="1"/>
  <c r="L68" i="5" s="1"/>
  <c r="L425" i="5" a="1"/>
  <c r="L425" i="5" s="1"/>
  <c r="L269" i="5" a="1"/>
  <c r="L269" i="5" s="1"/>
  <c r="L92" i="5" a="1"/>
  <c r="L92" i="5" s="1"/>
  <c r="L369" i="5" a="1"/>
  <c r="L369" i="5" s="1"/>
  <c r="L169" i="5" a="1"/>
  <c r="L169" i="5" s="1"/>
  <c r="L301" i="5" a="1"/>
  <c r="L301" i="5" s="1"/>
  <c r="L28" i="5" a="1"/>
  <c r="L28" i="5" s="1"/>
  <c r="L324" i="5" a="1"/>
  <c r="L324" i="5" s="1"/>
  <c r="K417" i="5" a="1"/>
  <c r="K417" i="5" s="1"/>
  <c r="K450" i="5" a="1"/>
  <c r="K450" i="5" s="1"/>
  <c r="K399" i="5" a="1"/>
  <c r="K399" i="5" s="1"/>
  <c r="K253" i="5" a="1"/>
  <c r="K253" i="5" s="1"/>
  <c r="K486" i="5" a="1"/>
  <c r="K486" i="5" s="1"/>
  <c r="K396" i="5" a="1"/>
  <c r="K396" i="5" s="1"/>
  <c r="K467" i="5" a="1"/>
  <c r="K467" i="5" s="1"/>
  <c r="K89" i="5" a="1"/>
  <c r="K89" i="5" s="1"/>
  <c r="K343" i="5" a="1"/>
  <c r="K343" i="5" s="1"/>
  <c r="K469" i="5" a="1"/>
  <c r="K469" i="5" s="1"/>
  <c r="K325" i="5" a="1"/>
  <c r="K325" i="5" s="1"/>
  <c r="K60" i="5" a="1"/>
  <c r="K60" i="5" s="1"/>
  <c r="K199" i="5" a="1"/>
  <c r="K199" i="5" s="1"/>
  <c r="K20" i="5" a="1"/>
  <c r="K20" i="5" s="1"/>
  <c r="K397" i="5" a="1"/>
  <c r="K397" i="5" s="1"/>
  <c r="K404" i="5" a="1"/>
  <c r="K404" i="5" s="1"/>
  <c r="K391" i="5" a="1"/>
  <c r="K391" i="5" s="1"/>
  <c r="K441" i="5" a="1"/>
  <c r="K441" i="5" s="1"/>
  <c r="K115" i="5" a="1"/>
  <c r="K115" i="5" s="1"/>
  <c r="K12" i="5" a="1"/>
  <c r="K12" i="5" s="1"/>
  <c r="K151" i="5" a="1"/>
  <c r="K151" i="5" s="1"/>
  <c r="K484" i="5" a="1"/>
  <c r="K484" i="5" s="1"/>
  <c r="K190" i="5" a="1"/>
  <c r="K190" i="5" s="1"/>
  <c r="K302" i="5" a="1"/>
  <c r="K302" i="5" s="1"/>
  <c r="K57" i="5" a="1"/>
  <c r="K57" i="5" s="1"/>
  <c r="K420" i="5" a="1"/>
  <c r="K420" i="5" s="1"/>
  <c r="K13" i="5" a="1"/>
  <c r="K13" i="5" s="1"/>
  <c r="K255" i="5" a="1"/>
  <c r="K255" i="5" s="1"/>
  <c r="K306" i="5" a="1"/>
  <c r="K306" i="5" s="1"/>
  <c r="K15" i="5" a="1"/>
  <c r="K15" i="5" s="1"/>
  <c r="K216" i="5" a="1"/>
  <c r="K216" i="5" s="1"/>
  <c r="K322" i="5" a="1"/>
  <c r="K322" i="5" s="1"/>
  <c r="K272" i="5" a="1"/>
  <c r="K272" i="5" s="1"/>
  <c r="K488" i="5" a="1"/>
  <c r="K488" i="5" s="1"/>
  <c r="K356" i="5" a="1"/>
  <c r="K356" i="5" s="1"/>
  <c r="K73" i="5" a="1"/>
  <c r="K73" i="5" s="1"/>
  <c r="K487" i="5" a="1"/>
  <c r="K487" i="5" s="1"/>
  <c r="K262" i="5" a="1"/>
  <c r="K262" i="5" s="1"/>
  <c r="K339" i="5" a="1"/>
  <c r="K339" i="5" s="1"/>
  <c r="K48" i="5" a="1"/>
  <c r="K48" i="5" s="1"/>
  <c r="K175" i="5" a="1"/>
  <c r="K175" i="5" s="1"/>
  <c r="K183" i="5" a="1"/>
  <c r="K183" i="5" s="1"/>
  <c r="K377" i="5" a="1"/>
  <c r="K377" i="5" s="1"/>
  <c r="K239" i="5" a="1"/>
  <c r="K239" i="5" s="1"/>
  <c r="K39" i="5" a="1"/>
  <c r="K39" i="5" s="1"/>
  <c r="K395" i="5" a="1"/>
  <c r="K395" i="5" s="1"/>
  <c r="K234" i="5" a="1"/>
  <c r="K234" i="5" s="1"/>
  <c r="K453" i="5" a="1"/>
  <c r="K453" i="5" s="1"/>
  <c r="K167" i="5" a="1"/>
  <c r="K167" i="5" s="1"/>
  <c r="K432" i="5" a="1"/>
  <c r="K432" i="5" s="1"/>
  <c r="K32" i="5" a="1"/>
  <c r="K32" i="5" s="1"/>
  <c r="K195" i="5" a="1"/>
  <c r="K195" i="5" s="1"/>
  <c r="K156" i="5" a="1"/>
  <c r="K156" i="5" s="1"/>
  <c r="K241" i="5" a="1"/>
  <c r="K241" i="5" s="1"/>
  <c r="K350" i="5" a="1"/>
  <c r="K350" i="5" s="1"/>
  <c r="K61" i="5" a="1"/>
  <c r="K61" i="5" s="1"/>
  <c r="K456" i="5" a="1"/>
  <c r="K456" i="5" s="1"/>
  <c r="K114" i="5" a="1"/>
  <c r="K114" i="5" s="1"/>
  <c r="K11" i="5" a="1"/>
  <c r="K11" i="5" s="1"/>
  <c r="K161" i="5" a="1"/>
  <c r="K161" i="5" s="1"/>
  <c r="K423" i="5" a="1"/>
  <c r="K423" i="5" s="1"/>
  <c r="K364" i="5" a="1"/>
  <c r="K364" i="5" s="1"/>
  <c r="K222" i="5" a="1"/>
  <c r="K222" i="5" s="1"/>
  <c r="K387" i="5" a="1"/>
  <c r="K387" i="5" s="1"/>
  <c r="K168" i="5" a="1"/>
  <c r="K168" i="5" s="1"/>
  <c r="K458" i="5" a="1"/>
  <c r="K458" i="5" s="1"/>
  <c r="K345" i="5" a="1"/>
  <c r="K345" i="5" s="1"/>
  <c r="K439" i="5" a="1"/>
  <c r="K439" i="5" s="1"/>
  <c r="K435" i="5" a="1"/>
  <c r="K435" i="5" s="1"/>
  <c r="K452" i="5" a="1"/>
  <c r="K452" i="5" s="1"/>
  <c r="K144" i="5" a="1"/>
  <c r="K144" i="5" s="1"/>
  <c r="K16" i="5" a="1"/>
  <c r="K16" i="5" s="1"/>
  <c r="K246" i="5" a="1"/>
  <c r="K246" i="5" s="1"/>
  <c r="K416" i="5" a="1"/>
  <c r="K416" i="5" s="1"/>
  <c r="K233" i="5" a="1"/>
  <c r="K233" i="5" s="1"/>
  <c r="K375" i="5" a="1"/>
  <c r="K375" i="5" s="1"/>
  <c r="K351" i="5" a="1"/>
  <c r="K351" i="5" s="1"/>
  <c r="K454" i="5" a="1"/>
  <c r="K454" i="5" s="1"/>
  <c r="K149" i="5" a="1"/>
  <c r="K149" i="5" s="1"/>
  <c r="K202" i="5" a="1"/>
  <c r="K202" i="5" s="1"/>
  <c r="K104" i="5" a="1"/>
  <c r="K104" i="5" s="1"/>
  <c r="K394" i="5" a="1"/>
  <c r="K394" i="5" s="1"/>
  <c r="K200" i="5" a="1"/>
  <c r="K200" i="5" s="1"/>
  <c r="K448" i="5" a="1"/>
  <c r="K448" i="5" s="1"/>
  <c r="K191" i="5" a="1"/>
  <c r="K191" i="5" s="1"/>
  <c r="K23" i="5" a="1"/>
  <c r="K23" i="5" s="1"/>
  <c r="K426" i="5" a="1"/>
  <c r="K426" i="5" s="1"/>
  <c r="K360" i="5" a="1"/>
  <c r="K360" i="5" s="1"/>
  <c r="K192" i="5" a="1"/>
  <c r="K192" i="5" s="1"/>
  <c r="K240" i="5" a="1"/>
  <c r="K240" i="5" s="1"/>
  <c r="K124" i="5" a="1"/>
  <c r="K124" i="5" s="1"/>
  <c r="K318" i="5" a="1"/>
  <c r="K318" i="5" s="1"/>
  <c r="K440" i="5" a="1"/>
  <c r="K440" i="5" s="1"/>
  <c r="K280" i="5" a="1"/>
  <c r="K280" i="5" s="1"/>
  <c r="K378" i="5" a="1"/>
  <c r="K378" i="5" s="1"/>
  <c r="K116" i="5" a="1"/>
  <c r="K116" i="5" s="1"/>
  <c r="K237" i="5" a="1"/>
  <c r="K237" i="5" s="1"/>
  <c r="K194" i="5" a="1"/>
  <c r="K194" i="5" s="1"/>
  <c r="K69" i="5" a="1"/>
  <c r="K69" i="5" s="1"/>
  <c r="K131" i="5" a="1"/>
  <c r="K131" i="5" s="1"/>
  <c r="K85" i="5" a="1"/>
  <c r="K85" i="5" s="1"/>
  <c r="K126" i="5" a="1"/>
  <c r="K126" i="5" s="1"/>
  <c r="K243" i="5" a="1"/>
  <c r="K243" i="5" s="1"/>
  <c r="K482" i="5" a="1"/>
  <c r="K482" i="5" s="1"/>
  <c r="K121" i="5" a="1"/>
  <c r="K121" i="5" s="1"/>
  <c r="K261" i="5" a="1"/>
  <c r="K261" i="5" s="1"/>
  <c r="K188" i="5" a="1"/>
  <c r="K188" i="5" s="1"/>
  <c r="K373" i="5" a="1"/>
  <c r="K373" i="5" s="1"/>
  <c r="K54" i="5" a="1"/>
  <c r="K54" i="5" s="1"/>
  <c r="K407" i="5" a="1"/>
  <c r="K407" i="5" s="1"/>
  <c r="K242" i="5" a="1"/>
  <c r="K242" i="5" s="1"/>
  <c r="K9" i="5" a="1"/>
  <c r="K9" i="5" s="1"/>
  <c r="K217" i="5" a="1"/>
  <c r="K217" i="5" s="1"/>
  <c r="K132" i="5" a="1"/>
  <c r="K132" i="5" s="1"/>
  <c r="K90" i="5" a="1"/>
  <c r="K90" i="5" s="1"/>
  <c r="K152" i="5" a="1"/>
  <c r="K152" i="5" s="1"/>
  <c r="K307" i="5" a="1"/>
  <c r="K307" i="5" s="1"/>
  <c r="K365" i="5" a="1"/>
  <c r="K365" i="5" s="1"/>
  <c r="K235" i="5" a="1"/>
  <c r="K235" i="5" s="1"/>
  <c r="K6" i="5" a="1"/>
  <c r="K6" i="5" s="1"/>
  <c r="K457" i="5" a="1"/>
  <c r="K457" i="5" s="1"/>
  <c r="K330" i="5" a="1"/>
  <c r="K330" i="5" s="1"/>
  <c r="K47" i="5" a="1"/>
  <c r="K47" i="5" s="1"/>
  <c r="K52" i="5" a="1"/>
  <c r="K52" i="5" s="1"/>
  <c r="K311" i="5" a="1"/>
  <c r="K311" i="5" s="1"/>
  <c r="K248" i="5" a="1"/>
  <c r="K248" i="5" s="1"/>
  <c r="K230" i="5" a="1"/>
  <c r="K230" i="5" s="1"/>
  <c r="K154" i="5" a="1"/>
  <c r="K154" i="5" s="1"/>
  <c r="K31" i="5" a="1"/>
  <c r="K31" i="5" s="1"/>
  <c r="K468" i="5" a="1"/>
  <c r="K468" i="5" s="1"/>
  <c r="K258" i="5" a="1"/>
  <c r="K258" i="5" s="1"/>
  <c r="K19" i="5" a="1"/>
  <c r="K19" i="5" s="1"/>
  <c r="K38" i="5" a="1"/>
  <c r="K38" i="5" s="1"/>
  <c r="K367" i="5" a="1"/>
  <c r="K367" i="5" s="1"/>
  <c r="K184" i="5" a="1"/>
  <c r="K184" i="5" s="1"/>
  <c r="K198" i="5" a="1"/>
  <c r="K198" i="5" s="1"/>
  <c r="K329" i="5" a="1"/>
  <c r="K329" i="5" s="1"/>
  <c r="K300" i="5" a="1"/>
  <c r="K300" i="5" s="1"/>
  <c r="K95" i="5" a="1"/>
  <c r="K95" i="5" s="1"/>
  <c r="K94" i="5" a="1"/>
  <c r="K94" i="5" s="1"/>
  <c r="K251" i="5" a="1"/>
  <c r="K251" i="5" s="1"/>
  <c r="K197" i="5" a="1"/>
  <c r="K197" i="5" s="1"/>
  <c r="K321" i="5" a="1"/>
  <c r="K321" i="5" s="1"/>
  <c r="K382" i="5" a="1"/>
  <c r="K382" i="5" s="1"/>
  <c r="K204" i="5" a="1"/>
  <c r="K204" i="5" s="1"/>
  <c r="K180" i="5" a="1"/>
  <c r="K180" i="5" s="1"/>
  <c r="K229" i="5" a="1"/>
  <c r="K229" i="5" s="1"/>
  <c r="K21" i="5" a="1"/>
  <c r="K21" i="5" s="1"/>
  <c r="K433" i="5" a="1"/>
  <c r="K433" i="5" s="1"/>
  <c r="K158" i="5" a="1"/>
  <c r="K158" i="5" s="1"/>
  <c r="K18" i="5" a="1"/>
  <c r="K18" i="5" s="1"/>
  <c r="K211" i="5" a="1"/>
  <c r="K211" i="5" s="1"/>
  <c r="K479" i="5" a="1"/>
  <c r="K479" i="5" s="1"/>
  <c r="K471" i="5" a="1"/>
  <c r="K471" i="5" s="1"/>
  <c r="K2" i="5" a="1"/>
  <c r="K2" i="5" s="1"/>
  <c r="K134" i="5" a="1"/>
  <c r="K134" i="5" s="1"/>
  <c r="K442" i="5" a="1"/>
  <c r="K442" i="5" s="1"/>
  <c r="K80" i="5" a="1"/>
  <c r="K80" i="5" s="1"/>
  <c r="K228" i="5" a="1"/>
  <c r="K228" i="5" s="1"/>
  <c r="K232" i="5" a="1"/>
  <c r="K232" i="5" s="1"/>
  <c r="K203" i="5" a="1"/>
  <c r="K203" i="5" s="1"/>
  <c r="K281" i="5" a="1"/>
  <c r="K281" i="5" s="1"/>
  <c r="K386" i="5" a="1"/>
  <c r="K386" i="5" s="1"/>
  <c r="K79" i="5" a="1"/>
  <c r="K79" i="5" s="1"/>
  <c r="K62" i="5" a="1"/>
  <c r="K62" i="5" s="1"/>
  <c r="K133" i="5" a="1"/>
  <c r="K133" i="5" s="1"/>
  <c r="K403" i="5" a="1"/>
  <c r="K403" i="5" s="1"/>
  <c r="K110" i="5" a="1"/>
  <c r="K110" i="5" s="1"/>
  <c r="K297" i="5" a="1"/>
  <c r="K297" i="5" s="1"/>
  <c r="K480" i="5" a="1"/>
  <c r="K480" i="5" s="1"/>
  <c r="K247" i="5" a="1"/>
  <c r="K247" i="5" s="1"/>
  <c r="K421" i="5" a="1"/>
  <c r="K421" i="5" s="1"/>
  <c r="K212" i="5" a="1"/>
  <c r="K212" i="5" s="1"/>
  <c r="K260" i="5" a="1"/>
  <c r="K260" i="5" s="1"/>
  <c r="K5" i="5" a="1"/>
  <c r="K5" i="5" s="1"/>
  <c r="K296" i="5" a="1"/>
  <c r="K296" i="5" s="1"/>
  <c r="K100" i="5" a="1"/>
  <c r="K100" i="5" s="1"/>
  <c r="K155" i="5" a="1"/>
  <c r="K155" i="5" s="1"/>
  <c r="K276" i="5" a="1"/>
  <c r="K276" i="5" s="1"/>
  <c r="K409" i="5" a="1"/>
  <c r="K409" i="5" s="1"/>
  <c r="K58" i="5" a="1"/>
  <c r="K58" i="5" s="1"/>
  <c r="K460" i="5" a="1"/>
  <c r="K460" i="5" s="1"/>
  <c r="K317" i="5" a="1"/>
  <c r="K317" i="5" s="1"/>
  <c r="K8" i="5" a="1"/>
  <c r="K8" i="5" s="1"/>
  <c r="K163" i="5" a="1"/>
  <c r="K163" i="5" s="1"/>
  <c r="K157" i="5" a="1"/>
  <c r="K157" i="5" s="1"/>
  <c r="K103" i="5" a="1"/>
  <c r="K103" i="5" s="1"/>
  <c r="K25" i="5" a="1"/>
  <c r="K25" i="5" s="1"/>
  <c r="K293" i="5" a="1"/>
  <c r="K293" i="5" s="1"/>
  <c r="K162" i="5" a="1"/>
  <c r="K162" i="5" s="1"/>
  <c r="K362" i="5" a="1"/>
  <c r="K362" i="5" s="1"/>
  <c r="K476" i="5" a="1"/>
  <c r="K476" i="5" s="1"/>
  <c r="K130" i="5" a="1"/>
  <c r="K130" i="5" s="1"/>
  <c r="K10" i="5" a="1"/>
  <c r="K10" i="5" s="1"/>
  <c r="K455" i="5" a="1"/>
  <c r="K455" i="5" s="1"/>
  <c r="K332" i="5" a="1"/>
  <c r="K332" i="5" s="1"/>
  <c r="K333" i="5" a="1"/>
  <c r="K333" i="5" s="1"/>
  <c r="K78" i="5" a="1"/>
  <c r="K78" i="5" s="1"/>
  <c r="K400" i="5" a="1"/>
  <c r="K400" i="5" s="1"/>
  <c r="K77" i="5" a="1"/>
  <c r="K77" i="5" s="1"/>
  <c r="K66" i="5" a="1"/>
  <c r="K66" i="5" s="1"/>
  <c r="K75" i="5" a="1"/>
  <c r="K75" i="5" s="1"/>
  <c r="K449" i="5" a="1"/>
  <c r="K449" i="5" s="1"/>
  <c r="K292" i="5" a="1"/>
  <c r="K292" i="5" s="1"/>
  <c r="K209" i="5" a="1"/>
  <c r="K209" i="5" s="1"/>
  <c r="K159" i="5" a="1"/>
  <c r="K159" i="5" s="1"/>
  <c r="K462" i="5" a="1"/>
  <c r="K462" i="5" s="1"/>
  <c r="K431" i="5" a="1"/>
  <c r="K431" i="5" s="1"/>
  <c r="K331" i="5" a="1"/>
  <c r="K331" i="5" s="1"/>
  <c r="K340" i="5" a="1"/>
  <c r="K340" i="5" s="1"/>
  <c r="K349" i="5" a="1"/>
  <c r="K349" i="5" s="1"/>
  <c r="K82" i="5" a="1"/>
  <c r="K82" i="5" s="1"/>
  <c r="K231" i="5" a="1"/>
  <c r="K231" i="5" s="1"/>
  <c r="K447" i="5" a="1"/>
  <c r="K447" i="5" s="1"/>
  <c r="K177" i="5" a="1"/>
  <c r="K177" i="5" s="1"/>
  <c r="K398" i="5" a="1"/>
  <c r="K398" i="5" s="1"/>
  <c r="K219" i="5" a="1"/>
  <c r="K219" i="5" s="1"/>
  <c r="K341" i="5" a="1"/>
  <c r="K341" i="5" s="1"/>
  <c r="K478" i="5" a="1"/>
  <c r="K478" i="5" s="1"/>
  <c r="K429" i="5" a="1"/>
  <c r="K429" i="5" s="1"/>
  <c r="K143" i="5" a="1"/>
  <c r="K143" i="5" s="1"/>
  <c r="K273" i="5" a="1"/>
  <c r="K273" i="5" s="1"/>
  <c r="K164" i="5" a="1"/>
  <c r="K164" i="5" s="1"/>
  <c r="K352" i="5" a="1"/>
  <c r="K352" i="5" s="1"/>
  <c r="K98" i="5" a="1"/>
  <c r="K98" i="5" s="1"/>
  <c r="K418" i="5" a="1"/>
  <c r="K418" i="5" s="1"/>
  <c r="K445" i="5" a="1"/>
  <c r="K445" i="5" s="1"/>
  <c r="K141" i="5" a="1"/>
  <c r="K141" i="5" s="1"/>
  <c r="K288" i="5" a="1"/>
  <c r="K288" i="5" s="1"/>
  <c r="K142" i="5" a="1"/>
  <c r="K142" i="5" s="1"/>
  <c r="K412" i="5" a="1"/>
  <c r="K412" i="5" s="1"/>
  <c r="K451" i="5" a="1"/>
  <c r="K451" i="5" s="1"/>
  <c r="K444" i="5" a="1"/>
  <c r="K444" i="5" s="1"/>
  <c r="K355" i="5" a="1"/>
  <c r="K355" i="5" s="1"/>
  <c r="K383" i="5" a="1"/>
  <c r="K383" i="5" s="1"/>
  <c r="K470" i="5" a="1"/>
  <c r="K470" i="5" s="1"/>
  <c r="K279" i="5" a="1"/>
  <c r="K279" i="5" s="1"/>
  <c r="K176" i="5" a="1"/>
  <c r="K176" i="5" s="1"/>
  <c r="K436" i="5" a="1"/>
  <c r="K436" i="5" s="1"/>
  <c r="K428" i="5" a="1"/>
  <c r="K428" i="5" s="1"/>
  <c r="K274" i="5" a="1"/>
  <c r="K274" i="5" s="1"/>
  <c r="K402" i="5" a="1"/>
  <c r="K402" i="5" s="1"/>
  <c r="K254" i="5" a="1"/>
  <c r="K254" i="5" s="1"/>
  <c r="K56" i="5" a="1"/>
  <c r="K56" i="5" s="1"/>
  <c r="K408" i="5" a="1"/>
  <c r="K408" i="5" s="1"/>
  <c r="K415" i="5" a="1"/>
  <c r="K415" i="5" s="1"/>
  <c r="K213" i="5" a="1"/>
  <c r="K213" i="5" s="1"/>
  <c r="K405" i="5" a="1"/>
  <c r="K405" i="5" s="1"/>
  <c r="K337" i="5" a="1"/>
  <c r="K337" i="5" s="1"/>
  <c r="K389" i="5" a="1"/>
  <c r="K389" i="5" s="1"/>
  <c r="K358" i="5" a="1"/>
  <c r="K358" i="5" s="1"/>
  <c r="K465" i="5" a="1"/>
  <c r="K465" i="5" s="1"/>
  <c r="K147" i="5" a="1"/>
  <c r="K147" i="5" s="1"/>
  <c r="K372" i="5" a="1"/>
  <c r="K372" i="5" s="1"/>
  <c r="K305" i="5" a="1"/>
  <c r="K305" i="5" s="1"/>
  <c r="K270" i="5" a="1"/>
  <c r="K270" i="5" s="1"/>
  <c r="K185" i="5" a="1"/>
  <c r="K185" i="5" s="1"/>
  <c r="K86" i="5" a="1"/>
  <c r="K86" i="5" s="1"/>
  <c r="K70" i="5" a="1"/>
  <c r="K70" i="5" s="1"/>
  <c r="K111" i="5" a="1"/>
  <c r="K111" i="5" s="1"/>
  <c r="K109" i="5" a="1"/>
  <c r="K109" i="5" s="1"/>
  <c r="K76" i="5" a="1"/>
  <c r="K76" i="5" s="1"/>
  <c r="K218" i="5" a="1"/>
  <c r="K218" i="5" s="1"/>
  <c r="K319" i="5" a="1"/>
  <c r="K319" i="5" s="1"/>
  <c r="K74" i="5" a="1"/>
  <c r="K74" i="5" s="1"/>
  <c r="K370" i="5" a="1"/>
  <c r="K370" i="5" s="1"/>
  <c r="K381" i="5" a="1"/>
  <c r="K381" i="5" s="1"/>
  <c r="K67" i="5" a="1"/>
  <c r="K67" i="5" s="1"/>
  <c r="K122" i="5" a="1"/>
  <c r="K122" i="5" s="1"/>
  <c r="K291" i="5" a="1"/>
  <c r="K291" i="5" s="1"/>
  <c r="K299" i="5" a="1"/>
  <c r="K299" i="5" s="1"/>
  <c r="K344" i="5" a="1"/>
  <c r="K344" i="5" s="1"/>
  <c r="K463" i="5" a="1"/>
  <c r="K463" i="5" s="1"/>
  <c r="K366" i="5" a="1"/>
  <c r="K366" i="5" s="1"/>
  <c r="K137" i="5" a="1"/>
  <c r="K137" i="5" s="1"/>
  <c r="K138" i="5" a="1"/>
  <c r="K138" i="5" s="1"/>
  <c r="K51" i="5" a="1"/>
  <c r="K51" i="5" s="1"/>
  <c r="K220" i="5" a="1"/>
  <c r="K220" i="5" s="1"/>
  <c r="K485" i="5" a="1"/>
  <c r="K485" i="5" s="1"/>
  <c r="K250" i="5" a="1"/>
  <c r="K250" i="5" s="1"/>
  <c r="K437" i="5" a="1"/>
  <c r="K437" i="5" s="1"/>
  <c r="K35" i="5" a="1"/>
  <c r="K35" i="5" s="1"/>
  <c r="K357" i="5" a="1"/>
  <c r="K357" i="5" s="1"/>
  <c r="K225" i="5" a="1"/>
  <c r="K225" i="5" s="1"/>
  <c r="K207" i="5" a="1"/>
  <c r="K207" i="5" s="1"/>
  <c r="K50" i="5" a="1"/>
  <c r="K50" i="5" s="1"/>
  <c r="K44" i="5" a="1"/>
  <c r="K44" i="5" s="1"/>
  <c r="K181" i="5" a="1"/>
  <c r="K181" i="5" s="1"/>
  <c r="K336" i="5" a="1"/>
  <c r="K336" i="5" s="1"/>
  <c r="K146" i="5" a="1"/>
  <c r="K146" i="5" s="1"/>
  <c r="K179" i="5" a="1"/>
  <c r="K179" i="5" s="1"/>
  <c r="K477" i="5" a="1"/>
  <c r="K477" i="5" s="1"/>
  <c r="K310" i="5" a="1"/>
  <c r="K310" i="5" s="1"/>
  <c r="K265" i="5" a="1"/>
  <c r="K265" i="5" s="1"/>
  <c r="K461" i="5" a="1"/>
  <c r="K461" i="5" s="1"/>
  <c r="K27" i="5" a="1"/>
  <c r="K27" i="5" s="1"/>
  <c r="K117" i="5" a="1"/>
  <c r="K117" i="5" s="1"/>
  <c r="K7" i="5" a="1"/>
  <c r="K7" i="5" s="1"/>
  <c r="K286" i="5" a="1"/>
  <c r="K286" i="5" s="1"/>
  <c r="K434" i="5" a="1"/>
  <c r="K434" i="5" s="1"/>
  <c r="K483" i="5" a="1"/>
  <c r="K483" i="5" s="1"/>
  <c r="K390" i="5" a="1"/>
  <c r="K390" i="5" s="1"/>
  <c r="K312" i="5" a="1"/>
  <c r="K312" i="5" s="1"/>
  <c r="K83" i="5" a="1"/>
  <c r="K83" i="5" s="1"/>
  <c r="K14" i="5" a="1"/>
  <c r="K14" i="5" s="1"/>
  <c r="K221" i="5" a="1"/>
  <c r="K221" i="5" s="1"/>
  <c r="K119" i="5" a="1"/>
  <c r="K119" i="5" s="1"/>
  <c r="K334" i="5" a="1"/>
  <c r="K334" i="5" s="1"/>
  <c r="K22" i="5" a="1"/>
  <c r="K22" i="5" s="1"/>
  <c r="K298" i="5" a="1"/>
  <c r="K298" i="5" s="1"/>
  <c r="K363" i="5" a="1"/>
  <c r="K363" i="5" s="1"/>
  <c r="K236" i="5" a="1"/>
  <c r="K236" i="5" s="1"/>
  <c r="K267" i="5" a="1"/>
  <c r="K267" i="5" s="1"/>
  <c r="K342" i="5" a="1"/>
  <c r="K342" i="5" s="1"/>
  <c r="K443" i="5" a="1"/>
  <c r="K443" i="5" s="1"/>
  <c r="K30" i="5" a="1"/>
  <c r="K30" i="5" s="1"/>
  <c r="K315" i="5" a="1"/>
  <c r="K315" i="5" s="1"/>
  <c r="K424" i="5" a="1"/>
  <c r="K424" i="5" s="1"/>
  <c r="K29" i="5" a="1"/>
  <c r="K29" i="5" s="1"/>
  <c r="K139" i="5" a="1"/>
  <c r="K139" i="5" s="1"/>
  <c r="K266" i="5" a="1"/>
  <c r="K266" i="5" s="1"/>
  <c r="K45" i="5" a="1"/>
  <c r="K45" i="5" s="1"/>
  <c r="K3" i="5" a="1"/>
  <c r="K3" i="5" s="1"/>
  <c r="K91" i="5" a="1"/>
  <c r="K91" i="5" s="1"/>
  <c r="K123" i="5" a="1"/>
  <c r="K123" i="5" s="1"/>
  <c r="K438" i="5" a="1"/>
  <c r="K438" i="5" s="1"/>
  <c r="K93" i="5" a="1"/>
  <c r="K93" i="5" s="1"/>
  <c r="K166" i="5" a="1"/>
  <c r="K166" i="5" s="1"/>
  <c r="K323" i="5" a="1"/>
  <c r="K323" i="5" s="1"/>
  <c r="K238" i="5" a="1"/>
  <c r="K238" i="5" s="1"/>
  <c r="K206" i="5" a="1"/>
  <c r="K206" i="5" s="1"/>
  <c r="K371" i="5" a="1"/>
  <c r="K371" i="5" s="1"/>
  <c r="K59" i="5" a="1"/>
  <c r="K59" i="5" s="1"/>
  <c r="K282" i="5" a="1"/>
  <c r="K282" i="5" s="1"/>
  <c r="K84" i="5" a="1"/>
  <c r="K84" i="5" s="1"/>
  <c r="K37" i="5" a="1"/>
  <c r="K37" i="5" s="1"/>
  <c r="K34" i="5" a="1"/>
  <c r="K34" i="5" s="1"/>
  <c r="K295" i="5" a="1"/>
  <c r="K295" i="5" s="1"/>
  <c r="K43" i="5" a="1"/>
  <c r="K43" i="5" s="1"/>
  <c r="K145" i="5" a="1"/>
  <c r="K145" i="5" s="1"/>
  <c r="K214" i="5" a="1"/>
  <c r="K214" i="5" s="1"/>
  <c r="K338" i="5" a="1"/>
  <c r="K338" i="5" s="1"/>
  <c r="K259" i="5" a="1"/>
  <c r="K259" i="5" s="1"/>
  <c r="K472" i="5" a="1"/>
  <c r="K472" i="5" s="1"/>
  <c r="K215" i="5" a="1"/>
  <c r="K215" i="5" s="1"/>
  <c r="K150" i="5" a="1"/>
  <c r="K150" i="5" s="1"/>
  <c r="K106" i="5" a="1"/>
  <c r="K106" i="5" s="1"/>
  <c r="K473" i="5" a="1"/>
  <c r="K473" i="5" s="1"/>
  <c r="K316" i="5" a="1"/>
  <c r="K316" i="5" s="1"/>
  <c r="K419" i="5" a="1"/>
  <c r="K419" i="5" s="1"/>
  <c r="K71" i="5" a="1"/>
  <c r="K71" i="5" s="1"/>
  <c r="K127" i="5" a="1"/>
  <c r="K127" i="5" s="1"/>
  <c r="K72" i="5" a="1"/>
  <c r="K72" i="5" s="1"/>
  <c r="K196" i="5" a="1"/>
  <c r="K196" i="5" s="1"/>
  <c r="K148" i="5" a="1"/>
  <c r="K148" i="5" s="1"/>
  <c r="K271" i="5" a="1"/>
  <c r="K271" i="5" s="1"/>
  <c r="K136" i="5" a="1"/>
  <c r="K136" i="5" s="1"/>
  <c r="K226" i="5" a="1"/>
  <c r="K226" i="5" s="1"/>
  <c r="K348" i="5" a="1"/>
  <c r="K348" i="5" s="1"/>
  <c r="K17" i="5" a="1"/>
  <c r="K17" i="5" s="1"/>
  <c r="K361" i="5" a="1"/>
  <c r="K361" i="5" s="1"/>
  <c r="K346" i="5" a="1"/>
  <c r="K346" i="5" s="1"/>
  <c r="K170" i="5" a="1"/>
  <c r="K170" i="5" s="1"/>
  <c r="K410" i="5" a="1"/>
  <c r="K410" i="5" s="1"/>
  <c r="K99" i="5" a="1"/>
  <c r="K99" i="5" s="1"/>
  <c r="K88" i="5" a="1"/>
  <c r="K88" i="5" s="1"/>
  <c r="K186" i="5" a="1"/>
  <c r="K186" i="5" s="1"/>
  <c r="K42" i="5" a="1"/>
  <c r="K42" i="5" s="1"/>
  <c r="K46" i="5" a="1"/>
  <c r="K46" i="5" s="1"/>
  <c r="K102" i="5" a="1"/>
  <c r="K102" i="5" s="1"/>
  <c r="K406" i="5" a="1"/>
  <c r="K406" i="5" s="1"/>
  <c r="K135" i="5" a="1"/>
  <c r="K135" i="5" s="1"/>
  <c r="K256" i="5" a="1"/>
  <c r="K256" i="5" s="1"/>
  <c r="K287" i="5" a="1"/>
  <c r="K287" i="5" s="1"/>
  <c r="K430" i="5" a="1"/>
  <c r="K430" i="5" s="1"/>
  <c r="K380" i="5" a="1"/>
  <c r="K380" i="5" s="1"/>
  <c r="K65" i="5" a="1"/>
  <c r="K65" i="5" s="1"/>
  <c r="K193" i="5" a="1"/>
  <c r="K193" i="5" s="1"/>
  <c r="K309" i="5" a="1"/>
  <c r="K309" i="5" s="1"/>
  <c r="K210" i="5" a="1"/>
  <c r="K210" i="5" s="1"/>
  <c r="K354" i="5" a="1"/>
  <c r="K354" i="5" s="1"/>
  <c r="K257" i="5" a="1"/>
  <c r="K257" i="5" s="1"/>
  <c r="K97" i="5" a="1"/>
  <c r="K97" i="5" s="1"/>
  <c r="K263" i="5" a="1"/>
  <c r="K263" i="5" s="1"/>
  <c r="K277" i="5" a="1"/>
  <c r="K277" i="5" s="1"/>
  <c r="K227" i="5" a="1"/>
  <c r="K227" i="5" s="1"/>
  <c r="K359" i="5" a="1"/>
  <c r="K359" i="5" s="1"/>
  <c r="K40" i="5" a="1"/>
  <c r="K40" i="5" s="1"/>
  <c r="K422" i="5" a="1"/>
  <c r="K422" i="5" s="1"/>
  <c r="K326" i="5" a="1"/>
  <c r="K326" i="5" s="1"/>
  <c r="K290" i="5" a="1"/>
  <c r="K290" i="5" s="1"/>
  <c r="K289" i="5" a="1"/>
  <c r="K289" i="5" s="1"/>
  <c r="K284" i="5" a="1"/>
  <c r="K284" i="5" s="1"/>
  <c r="K101" i="5" a="1"/>
  <c r="K101" i="5" s="1"/>
  <c r="K294" i="5" a="1"/>
  <c r="K294" i="5" s="1"/>
  <c r="K201" i="5" a="1"/>
  <c r="K201" i="5" s="1"/>
  <c r="K4" i="5" a="1"/>
  <c r="K4" i="5" s="1"/>
  <c r="K223" i="5" a="1"/>
  <c r="K223" i="5" s="1"/>
  <c r="K474" i="5" a="1"/>
  <c r="K474" i="5" s="1"/>
  <c r="K87" i="5" a="1"/>
  <c r="K87" i="5" s="1"/>
  <c r="K384" i="5" a="1"/>
  <c r="K384" i="5" s="1"/>
  <c r="K205" i="5" a="1"/>
  <c r="K205" i="5" s="1"/>
  <c r="K125" i="5" a="1"/>
  <c r="K125" i="5" s="1"/>
  <c r="K481" i="5" a="1"/>
  <c r="K481" i="5" s="1"/>
  <c r="K308" i="5" a="1"/>
  <c r="K308" i="5" s="1"/>
  <c r="K64" i="5" a="1"/>
  <c r="K64" i="5" s="1"/>
  <c r="K128" i="5" a="1"/>
  <c r="K128" i="5" s="1"/>
  <c r="K53" i="5" a="1"/>
  <c r="K53" i="5" s="1"/>
  <c r="K26" i="5" a="1"/>
  <c r="K26" i="5" s="1"/>
  <c r="K374" i="5" a="1"/>
  <c r="K374" i="5" s="1"/>
  <c r="K368" i="5" a="1"/>
  <c r="K368" i="5" s="1"/>
  <c r="K81" i="5" a="1"/>
  <c r="K81" i="5" s="1"/>
  <c r="K107" i="5" a="1"/>
  <c r="K107" i="5" s="1"/>
  <c r="K459" i="5" a="1"/>
  <c r="K459" i="5" s="1"/>
  <c r="K285" i="5" a="1"/>
  <c r="K285" i="5" s="1"/>
  <c r="K303" i="5" a="1"/>
  <c r="K303" i="5" s="1"/>
  <c r="K108" i="5" a="1"/>
  <c r="K108" i="5" s="1"/>
  <c r="K120" i="5" a="1"/>
  <c r="K120" i="5" s="1"/>
  <c r="K36" i="5" a="1"/>
  <c r="K36" i="5" s="1"/>
  <c r="K105" i="5" a="1"/>
  <c r="K105" i="5" s="1"/>
  <c r="K55" i="5" a="1"/>
  <c r="K55" i="5" s="1"/>
  <c r="K278" i="5" a="1"/>
  <c r="K278" i="5" s="1"/>
  <c r="K49" i="5" a="1"/>
  <c r="K49" i="5" s="1"/>
  <c r="K160" i="5" a="1"/>
  <c r="K160" i="5" s="1"/>
  <c r="K41" i="5" a="1"/>
  <c r="K41" i="5" s="1"/>
  <c r="K414" i="5" a="1"/>
  <c r="K414" i="5" s="1"/>
  <c r="K392" i="5" a="1"/>
  <c r="K392" i="5" s="1"/>
  <c r="K353" i="5" a="1"/>
  <c r="K353" i="5" s="1"/>
  <c r="K314" i="5" a="1"/>
  <c r="K314" i="5" s="1"/>
  <c r="K379" i="5" a="1"/>
  <c r="K379" i="5" s="1"/>
  <c r="K313" i="5" a="1"/>
  <c r="K313" i="5" s="1"/>
  <c r="K96" i="5" a="1"/>
  <c r="K96" i="5" s="1"/>
  <c r="K174" i="5" a="1"/>
  <c r="K174" i="5" s="1"/>
  <c r="K466" i="5" a="1"/>
  <c r="K466" i="5" s="1"/>
  <c r="K385" i="5" a="1"/>
  <c r="K385" i="5" s="1"/>
  <c r="K245" i="5" a="1"/>
  <c r="K245" i="5" s="1"/>
  <c r="K118" i="5" a="1"/>
  <c r="K118" i="5" s="1"/>
  <c r="K388" i="5" a="1"/>
  <c r="K388" i="5" s="1"/>
  <c r="K182" i="5" a="1"/>
  <c r="K182" i="5" s="1"/>
  <c r="K224" i="5" a="1"/>
  <c r="K224" i="5" s="1"/>
  <c r="K252" i="5" a="1"/>
  <c r="K252" i="5" s="1"/>
  <c r="K327" i="5" a="1"/>
  <c r="K327" i="5" s="1"/>
  <c r="K178" i="5" a="1"/>
  <c r="K178" i="5" s="1"/>
  <c r="K413" i="5" a="1"/>
  <c r="K413" i="5" s="1"/>
  <c r="K347" i="5" a="1"/>
  <c r="K347" i="5" s="1"/>
  <c r="K112" i="5" a="1"/>
  <c r="K112" i="5" s="1"/>
  <c r="K173" i="5" a="1"/>
  <c r="K173" i="5" s="1"/>
  <c r="K24" i="5" a="1"/>
  <c r="K24" i="5" s="1"/>
  <c r="K268" i="5" a="1"/>
  <c r="K268" i="5" s="1"/>
  <c r="K320" i="5" a="1"/>
  <c r="K320" i="5" s="1"/>
  <c r="K475" i="5" a="1"/>
  <c r="K475" i="5" s="1"/>
  <c r="K304" i="5" a="1"/>
  <c r="K304" i="5" s="1"/>
  <c r="K411" i="5" a="1"/>
  <c r="K411" i="5" s="1"/>
  <c r="K249" i="5" a="1"/>
  <c r="K249" i="5" s="1"/>
  <c r="K129" i="5" a="1"/>
  <c r="K129" i="5" s="1"/>
  <c r="K283" i="5" a="1"/>
  <c r="K283" i="5" s="1"/>
  <c r="K208" i="5" a="1"/>
  <c r="K208" i="5" s="1"/>
  <c r="K464" i="5" a="1"/>
  <c r="K464" i="5" s="1"/>
  <c r="K328" i="5" a="1"/>
  <c r="K328" i="5" s="1"/>
  <c r="K187" i="5" a="1"/>
  <c r="K187" i="5" s="1"/>
  <c r="K63" i="5" a="1"/>
  <c r="K63" i="5" s="1"/>
  <c r="K244" i="5" a="1"/>
  <c r="K244" i="5" s="1"/>
  <c r="K393" i="5" a="1"/>
  <c r="K393" i="5" s="1"/>
  <c r="K113" i="5" a="1"/>
  <c r="K113" i="5" s="1"/>
  <c r="K189" i="5" a="1"/>
  <c r="K189" i="5" s="1"/>
  <c r="K401" i="5" a="1"/>
  <c r="K401" i="5" s="1"/>
  <c r="K275" i="5" a="1"/>
  <c r="K275" i="5" s="1"/>
  <c r="K165" i="5" a="1"/>
  <c r="K165" i="5" s="1"/>
  <c r="K140" i="5" a="1"/>
  <c r="K140" i="5" s="1"/>
  <c r="K446" i="5" a="1"/>
  <c r="K446" i="5" s="1"/>
  <c r="K172" i="5" a="1"/>
  <c r="K172" i="5" s="1"/>
  <c r="K171" i="5" a="1"/>
  <c r="K171" i="5" s="1"/>
  <c r="K33" i="5" a="1"/>
  <c r="K33" i="5" s="1"/>
  <c r="K427" i="5" a="1"/>
  <c r="K427" i="5" s="1"/>
  <c r="K153" i="5" a="1"/>
  <c r="K153" i="5" s="1"/>
  <c r="K264" i="5" a="1"/>
  <c r="K264" i="5" s="1"/>
  <c r="K376" i="5" a="1"/>
  <c r="K376" i="5" s="1"/>
  <c r="K68" i="5" a="1"/>
  <c r="K68" i="5" s="1"/>
  <c r="K425" i="5" a="1"/>
  <c r="K425" i="5" s="1"/>
  <c r="K269" i="5" a="1"/>
  <c r="K269" i="5" s="1"/>
  <c r="K92" i="5" a="1"/>
  <c r="K92" i="5" s="1"/>
  <c r="K369" i="5" a="1"/>
  <c r="K369" i="5" s="1"/>
  <c r="K169" i="5" a="1"/>
  <c r="K169" i="5" s="1"/>
  <c r="K301" i="5" a="1"/>
  <c r="K301" i="5" s="1"/>
  <c r="K28" i="5" a="1"/>
  <c r="K28" i="5" s="1"/>
  <c r="K324" i="5" a="1"/>
  <c r="K324" i="5" s="1"/>
  <c r="K335" i="5" a="1"/>
  <c r="K335" i="5" s="1"/>
  <c r="L335" i="5" a="1"/>
  <c r="L335" i="5" s="1"/>
  <c r="J417" i="5" a="1"/>
  <c r="J417" i="5" s="1"/>
  <c r="J450" i="5" a="1"/>
  <c r="J450" i="5" s="1"/>
  <c r="J399" i="5" a="1"/>
  <c r="J399" i="5" s="1"/>
  <c r="J253" i="5" a="1"/>
  <c r="J253" i="5" s="1"/>
  <c r="J486" i="5" a="1"/>
  <c r="J486" i="5" s="1"/>
  <c r="J396" i="5" a="1"/>
  <c r="J396" i="5" s="1"/>
  <c r="J467" i="5" a="1"/>
  <c r="J467" i="5" s="1"/>
  <c r="J89" i="5" a="1"/>
  <c r="J89" i="5" s="1"/>
  <c r="J343" i="5" a="1"/>
  <c r="J343" i="5" s="1"/>
  <c r="J469" i="5" a="1"/>
  <c r="J469" i="5" s="1"/>
  <c r="J325" i="5" a="1"/>
  <c r="J325" i="5" s="1"/>
  <c r="J60" i="5" a="1"/>
  <c r="J60" i="5" s="1"/>
  <c r="J199" i="5" a="1"/>
  <c r="J199" i="5" s="1"/>
  <c r="J20" i="5" a="1"/>
  <c r="J20" i="5" s="1"/>
  <c r="J397" i="5" a="1"/>
  <c r="J397" i="5" s="1"/>
  <c r="J404" i="5" a="1"/>
  <c r="J404" i="5" s="1"/>
  <c r="J391" i="5" a="1"/>
  <c r="J391" i="5" s="1"/>
  <c r="J441" i="5" a="1"/>
  <c r="J441" i="5" s="1"/>
  <c r="J115" i="5" a="1"/>
  <c r="J115" i="5" s="1"/>
  <c r="J12" i="5" a="1"/>
  <c r="J12" i="5" s="1"/>
  <c r="J151" i="5" a="1"/>
  <c r="J151" i="5" s="1"/>
  <c r="J484" i="5" a="1"/>
  <c r="J484" i="5" s="1"/>
  <c r="J190" i="5" a="1"/>
  <c r="J190" i="5" s="1"/>
  <c r="J302" i="5" a="1"/>
  <c r="J302" i="5" s="1"/>
  <c r="J57" i="5" a="1"/>
  <c r="J57" i="5" s="1"/>
  <c r="J420" i="5" a="1"/>
  <c r="J420" i="5" s="1"/>
  <c r="J13" i="5" a="1"/>
  <c r="J13" i="5" s="1"/>
  <c r="J255" i="5" a="1"/>
  <c r="J255" i="5" s="1"/>
  <c r="J306" i="5" a="1"/>
  <c r="J306" i="5" s="1"/>
  <c r="J15" i="5" a="1"/>
  <c r="J15" i="5" s="1"/>
  <c r="J216" i="5" a="1"/>
  <c r="J216" i="5" s="1"/>
  <c r="J322" i="5" a="1"/>
  <c r="J322" i="5" s="1"/>
  <c r="J272" i="5" a="1"/>
  <c r="J272" i="5" s="1"/>
  <c r="J488" i="5" a="1"/>
  <c r="J488" i="5" s="1"/>
  <c r="J356" i="5" a="1"/>
  <c r="J356" i="5" s="1"/>
  <c r="J73" i="5" a="1"/>
  <c r="J73" i="5" s="1"/>
  <c r="J487" i="5" a="1"/>
  <c r="J487" i="5" s="1"/>
  <c r="J262" i="5" a="1"/>
  <c r="J262" i="5" s="1"/>
  <c r="J339" i="5" a="1"/>
  <c r="J339" i="5" s="1"/>
  <c r="J48" i="5" a="1"/>
  <c r="J48" i="5" s="1"/>
  <c r="J175" i="5" a="1"/>
  <c r="J175" i="5" s="1"/>
  <c r="J183" i="5" a="1"/>
  <c r="J183" i="5" s="1"/>
  <c r="J377" i="5" a="1"/>
  <c r="J377" i="5" s="1"/>
  <c r="J239" i="5" a="1"/>
  <c r="J239" i="5" s="1"/>
  <c r="J39" i="5" a="1"/>
  <c r="J39" i="5" s="1"/>
  <c r="J395" i="5" a="1"/>
  <c r="J395" i="5" s="1"/>
  <c r="J234" i="5" a="1"/>
  <c r="J234" i="5" s="1"/>
  <c r="J453" i="5" a="1"/>
  <c r="J453" i="5" s="1"/>
  <c r="J167" i="5" a="1"/>
  <c r="J167" i="5" s="1"/>
  <c r="J432" i="5" a="1"/>
  <c r="J432" i="5" s="1"/>
  <c r="J32" i="5" a="1"/>
  <c r="J32" i="5" s="1"/>
  <c r="J195" i="5" a="1"/>
  <c r="J195" i="5" s="1"/>
  <c r="J156" i="5" a="1"/>
  <c r="J156" i="5" s="1"/>
  <c r="J241" i="5" a="1"/>
  <c r="J241" i="5" s="1"/>
  <c r="J350" i="5" a="1"/>
  <c r="J350" i="5" s="1"/>
  <c r="J61" i="5" a="1"/>
  <c r="J61" i="5" s="1"/>
  <c r="J456" i="5" a="1"/>
  <c r="J456" i="5" s="1"/>
  <c r="J114" i="5" a="1"/>
  <c r="J114" i="5" s="1"/>
  <c r="J11" i="5" a="1"/>
  <c r="J11" i="5" s="1"/>
  <c r="J161" i="5" a="1"/>
  <c r="J161" i="5" s="1"/>
  <c r="J423" i="5" a="1"/>
  <c r="J423" i="5" s="1"/>
  <c r="J364" i="5" a="1"/>
  <c r="J364" i="5" s="1"/>
  <c r="J222" i="5" a="1"/>
  <c r="J222" i="5" s="1"/>
  <c r="J387" i="5" a="1"/>
  <c r="J387" i="5" s="1"/>
  <c r="J168" i="5" a="1"/>
  <c r="J168" i="5" s="1"/>
  <c r="J458" i="5" a="1"/>
  <c r="J458" i="5" s="1"/>
  <c r="J345" i="5" a="1"/>
  <c r="J345" i="5" s="1"/>
  <c r="J439" i="5" a="1"/>
  <c r="J439" i="5" s="1"/>
  <c r="J435" i="5" a="1"/>
  <c r="J435" i="5" s="1"/>
  <c r="J452" i="5" a="1"/>
  <c r="J452" i="5" s="1"/>
  <c r="J144" i="5" a="1"/>
  <c r="J144" i="5" s="1"/>
  <c r="J16" i="5" a="1"/>
  <c r="J16" i="5" s="1"/>
  <c r="J246" i="5" a="1"/>
  <c r="J246" i="5" s="1"/>
  <c r="J416" i="5" a="1"/>
  <c r="J416" i="5" s="1"/>
  <c r="J233" i="5" a="1"/>
  <c r="J233" i="5" s="1"/>
  <c r="J375" i="5" a="1"/>
  <c r="J375" i="5" s="1"/>
  <c r="J351" i="5" a="1"/>
  <c r="J351" i="5" s="1"/>
  <c r="J454" i="5" a="1"/>
  <c r="J454" i="5" s="1"/>
  <c r="J149" i="5" a="1"/>
  <c r="J149" i="5" s="1"/>
  <c r="J202" i="5" a="1"/>
  <c r="J202" i="5" s="1"/>
  <c r="J104" i="5" a="1"/>
  <c r="J104" i="5" s="1"/>
  <c r="J394" i="5" a="1"/>
  <c r="J394" i="5" s="1"/>
  <c r="J200" i="5" a="1"/>
  <c r="J200" i="5" s="1"/>
  <c r="J448" i="5" a="1"/>
  <c r="J448" i="5" s="1"/>
  <c r="J191" i="5" a="1"/>
  <c r="J191" i="5" s="1"/>
  <c r="J23" i="5" a="1"/>
  <c r="J23" i="5" s="1"/>
  <c r="J426" i="5" a="1"/>
  <c r="J426" i="5" s="1"/>
  <c r="J360" i="5" a="1"/>
  <c r="J360" i="5" s="1"/>
  <c r="J192" i="5" a="1"/>
  <c r="J192" i="5" s="1"/>
  <c r="J240" i="5" a="1"/>
  <c r="J240" i="5" s="1"/>
  <c r="J124" i="5" a="1"/>
  <c r="J124" i="5" s="1"/>
  <c r="J318" i="5" a="1"/>
  <c r="J318" i="5" s="1"/>
  <c r="J440" i="5" a="1"/>
  <c r="J440" i="5" s="1"/>
  <c r="J280" i="5" a="1"/>
  <c r="J280" i="5" s="1"/>
  <c r="J378" i="5" a="1"/>
  <c r="J378" i="5" s="1"/>
  <c r="J116" i="5" a="1"/>
  <c r="J116" i="5" s="1"/>
  <c r="J237" i="5" a="1"/>
  <c r="J237" i="5" s="1"/>
  <c r="J194" i="5" a="1"/>
  <c r="J194" i="5" s="1"/>
  <c r="J69" i="5" a="1"/>
  <c r="J69" i="5" s="1"/>
  <c r="J131" i="5" a="1"/>
  <c r="J131" i="5" s="1"/>
  <c r="J85" i="5" a="1"/>
  <c r="J85" i="5" s="1"/>
  <c r="J126" i="5" a="1"/>
  <c r="J126" i="5" s="1"/>
  <c r="J243" i="5" a="1"/>
  <c r="J243" i="5" s="1"/>
  <c r="J482" i="5" a="1"/>
  <c r="J482" i="5" s="1"/>
  <c r="J121" i="5" a="1"/>
  <c r="J121" i="5" s="1"/>
  <c r="J261" i="5" a="1"/>
  <c r="J261" i="5" s="1"/>
  <c r="J188" i="5" a="1"/>
  <c r="J188" i="5" s="1"/>
  <c r="J373" i="5" a="1"/>
  <c r="J373" i="5" s="1"/>
  <c r="J54" i="5" a="1"/>
  <c r="J54" i="5" s="1"/>
  <c r="J407" i="5" a="1"/>
  <c r="J407" i="5" s="1"/>
  <c r="J242" i="5" a="1"/>
  <c r="J242" i="5" s="1"/>
  <c r="J9" i="5" a="1"/>
  <c r="J9" i="5" s="1"/>
  <c r="J217" i="5" a="1"/>
  <c r="J217" i="5" s="1"/>
  <c r="J132" i="5" a="1"/>
  <c r="J132" i="5" s="1"/>
  <c r="J90" i="5" a="1"/>
  <c r="J90" i="5" s="1"/>
  <c r="J152" i="5" a="1"/>
  <c r="J152" i="5" s="1"/>
  <c r="J307" i="5" a="1"/>
  <c r="J307" i="5" s="1"/>
  <c r="J365" i="5" a="1"/>
  <c r="J365" i="5" s="1"/>
  <c r="J235" i="5" a="1"/>
  <c r="J235" i="5" s="1"/>
  <c r="J6" i="5" a="1"/>
  <c r="J6" i="5" s="1"/>
  <c r="J457" i="5" a="1"/>
  <c r="J457" i="5" s="1"/>
  <c r="J330" i="5" a="1"/>
  <c r="J330" i="5" s="1"/>
  <c r="J47" i="5" a="1"/>
  <c r="J47" i="5" s="1"/>
  <c r="J52" i="5" a="1"/>
  <c r="J52" i="5" s="1"/>
  <c r="J311" i="5" a="1"/>
  <c r="J311" i="5" s="1"/>
  <c r="J248" i="5" a="1"/>
  <c r="J248" i="5" s="1"/>
  <c r="J230" i="5" a="1"/>
  <c r="J230" i="5" s="1"/>
  <c r="J154" i="5" a="1"/>
  <c r="J154" i="5" s="1"/>
  <c r="J31" i="5" a="1"/>
  <c r="J31" i="5" s="1"/>
  <c r="J468" i="5" a="1"/>
  <c r="J468" i="5" s="1"/>
  <c r="J258" i="5" a="1"/>
  <c r="J258" i="5" s="1"/>
  <c r="J19" i="5" a="1"/>
  <c r="J19" i="5" s="1"/>
  <c r="J38" i="5" a="1"/>
  <c r="J38" i="5" s="1"/>
  <c r="J367" i="5" a="1"/>
  <c r="J367" i="5" s="1"/>
  <c r="J184" i="5" a="1"/>
  <c r="J184" i="5" s="1"/>
  <c r="J198" i="5" a="1"/>
  <c r="J198" i="5" s="1"/>
  <c r="J329" i="5" a="1"/>
  <c r="J329" i="5" s="1"/>
  <c r="J300" i="5" a="1"/>
  <c r="J300" i="5" s="1"/>
  <c r="J95" i="5" a="1"/>
  <c r="J95" i="5" s="1"/>
  <c r="J94" i="5" a="1"/>
  <c r="J94" i="5" s="1"/>
  <c r="J251" i="5" a="1"/>
  <c r="J251" i="5" s="1"/>
  <c r="J197" i="5" a="1"/>
  <c r="J197" i="5" s="1"/>
  <c r="J321" i="5" a="1"/>
  <c r="J321" i="5" s="1"/>
  <c r="J382" i="5" a="1"/>
  <c r="J382" i="5" s="1"/>
  <c r="J204" i="5" a="1"/>
  <c r="J204" i="5" s="1"/>
  <c r="J180" i="5" a="1"/>
  <c r="J180" i="5" s="1"/>
  <c r="J229" i="5" a="1"/>
  <c r="J229" i="5" s="1"/>
  <c r="J21" i="5" a="1"/>
  <c r="J21" i="5" s="1"/>
  <c r="J433" i="5" a="1"/>
  <c r="J433" i="5" s="1"/>
  <c r="J158" i="5" a="1"/>
  <c r="J158" i="5" s="1"/>
  <c r="J18" i="5" a="1"/>
  <c r="J18" i="5" s="1"/>
  <c r="J211" i="5" a="1"/>
  <c r="J211" i="5" s="1"/>
  <c r="J479" i="5" a="1"/>
  <c r="J479" i="5" s="1"/>
  <c r="J471" i="5" a="1"/>
  <c r="J471" i="5" s="1"/>
  <c r="J2" i="5" a="1"/>
  <c r="J2" i="5" s="1"/>
  <c r="J134" i="5" a="1"/>
  <c r="J134" i="5" s="1"/>
  <c r="J442" i="5" a="1"/>
  <c r="J442" i="5" s="1"/>
  <c r="J80" i="5" a="1"/>
  <c r="J80" i="5" s="1"/>
  <c r="J228" i="5" a="1"/>
  <c r="J228" i="5" s="1"/>
  <c r="J232" i="5" a="1"/>
  <c r="J232" i="5" s="1"/>
  <c r="J203" i="5" a="1"/>
  <c r="J203" i="5" s="1"/>
  <c r="J281" i="5" a="1"/>
  <c r="J281" i="5" s="1"/>
  <c r="J386" i="5" a="1"/>
  <c r="J386" i="5" s="1"/>
  <c r="J79" i="5" a="1"/>
  <c r="J79" i="5" s="1"/>
  <c r="J62" i="5" a="1"/>
  <c r="J62" i="5" s="1"/>
  <c r="J133" i="5" a="1"/>
  <c r="J133" i="5" s="1"/>
  <c r="J403" i="5" a="1"/>
  <c r="J403" i="5" s="1"/>
  <c r="J110" i="5" a="1"/>
  <c r="J110" i="5" s="1"/>
  <c r="J297" i="5" a="1"/>
  <c r="J297" i="5" s="1"/>
  <c r="J480" i="5" a="1"/>
  <c r="J480" i="5" s="1"/>
  <c r="J247" i="5" a="1"/>
  <c r="J247" i="5" s="1"/>
  <c r="J421" i="5" a="1"/>
  <c r="J421" i="5" s="1"/>
  <c r="J212" i="5" a="1"/>
  <c r="J212" i="5" s="1"/>
  <c r="J260" i="5" a="1"/>
  <c r="J260" i="5" s="1"/>
  <c r="J5" i="5" a="1"/>
  <c r="J5" i="5" s="1"/>
  <c r="J296" i="5" a="1"/>
  <c r="J296" i="5" s="1"/>
  <c r="J100" i="5" a="1"/>
  <c r="J100" i="5" s="1"/>
  <c r="J155" i="5" a="1"/>
  <c r="J155" i="5" s="1"/>
  <c r="J276" i="5" a="1"/>
  <c r="J276" i="5" s="1"/>
  <c r="J409" i="5" a="1"/>
  <c r="J409" i="5" s="1"/>
  <c r="J58" i="5" a="1"/>
  <c r="J58" i="5" s="1"/>
  <c r="J460" i="5" a="1"/>
  <c r="J460" i="5" s="1"/>
  <c r="J317" i="5" a="1"/>
  <c r="J317" i="5" s="1"/>
  <c r="J8" i="5" a="1"/>
  <c r="J8" i="5" s="1"/>
  <c r="J163" i="5" a="1"/>
  <c r="J163" i="5" s="1"/>
  <c r="J157" i="5" a="1"/>
  <c r="J157" i="5" s="1"/>
  <c r="J103" i="5" a="1"/>
  <c r="J103" i="5" s="1"/>
  <c r="J25" i="5" a="1"/>
  <c r="J25" i="5" s="1"/>
  <c r="J293" i="5" a="1"/>
  <c r="J293" i="5" s="1"/>
  <c r="J162" i="5" a="1"/>
  <c r="J162" i="5" s="1"/>
  <c r="J362" i="5" a="1"/>
  <c r="J362" i="5" s="1"/>
  <c r="J476" i="5" a="1"/>
  <c r="J476" i="5" s="1"/>
  <c r="J130" i="5" a="1"/>
  <c r="J130" i="5" s="1"/>
  <c r="J10" i="5" a="1"/>
  <c r="J10" i="5" s="1"/>
  <c r="J455" i="5" a="1"/>
  <c r="J455" i="5" s="1"/>
  <c r="J332" i="5" a="1"/>
  <c r="J332" i="5" s="1"/>
  <c r="J333" i="5" a="1"/>
  <c r="J333" i="5" s="1"/>
  <c r="J78" i="5" a="1"/>
  <c r="J78" i="5" s="1"/>
  <c r="J400" i="5" a="1"/>
  <c r="J400" i="5" s="1"/>
  <c r="J77" i="5" a="1"/>
  <c r="J77" i="5" s="1"/>
  <c r="J66" i="5" a="1"/>
  <c r="J66" i="5" s="1"/>
  <c r="J75" i="5" a="1"/>
  <c r="J75" i="5" s="1"/>
  <c r="J449" i="5" a="1"/>
  <c r="J449" i="5" s="1"/>
  <c r="J292" i="5" a="1"/>
  <c r="J292" i="5" s="1"/>
  <c r="J209" i="5" a="1"/>
  <c r="J209" i="5" s="1"/>
  <c r="J159" i="5" a="1"/>
  <c r="J159" i="5" s="1"/>
  <c r="J462" i="5" a="1"/>
  <c r="J462" i="5" s="1"/>
  <c r="J431" i="5" a="1"/>
  <c r="J431" i="5" s="1"/>
  <c r="J331" i="5" a="1"/>
  <c r="J331" i="5" s="1"/>
  <c r="J340" i="5" a="1"/>
  <c r="J340" i="5" s="1"/>
  <c r="J349" i="5" a="1"/>
  <c r="J349" i="5" s="1"/>
  <c r="J82" i="5" a="1"/>
  <c r="J82" i="5" s="1"/>
  <c r="J231" i="5" a="1"/>
  <c r="J231" i="5" s="1"/>
  <c r="J447" i="5" a="1"/>
  <c r="J447" i="5" s="1"/>
  <c r="J177" i="5" a="1"/>
  <c r="J177" i="5" s="1"/>
  <c r="J398" i="5" a="1"/>
  <c r="J398" i="5" s="1"/>
  <c r="J219" i="5" a="1"/>
  <c r="J219" i="5" s="1"/>
  <c r="J341" i="5" a="1"/>
  <c r="J341" i="5" s="1"/>
  <c r="J478" i="5" a="1"/>
  <c r="J478" i="5" s="1"/>
  <c r="J429" i="5" a="1"/>
  <c r="J429" i="5" s="1"/>
  <c r="J143" i="5" a="1"/>
  <c r="J143" i="5" s="1"/>
  <c r="J273" i="5" a="1"/>
  <c r="J273" i="5" s="1"/>
  <c r="J164" i="5" a="1"/>
  <c r="J164" i="5" s="1"/>
  <c r="J352" i="5" a="1"/>
  <c r="J352" i="5" s="1"/>
  <c r="J98" i="5" a="1"/>
  <c r="J98" i="5" s="1"/>
  <c r="J418" i="5" a="1"/>
  <c r="J418" i="5" s="1"/>
  <c r="J445" i="5" a="1"/>
  <c r="J445" i="5" s="1"/>
  <c r="J141" i="5" a="1"/>
  <c r="J141" i="5" s="1"/>
  <c r="J288" i="5" a="1"/>
  <c r="J288" i="5" s="1"/>
  <c r="J142" i="5" a="1"/>
  <c r="J142" i="5" s="1"/>
  <c r="J412" i="5" a="1"/>
  <c r="J412" i="5" s="1"/>
  <c r="J451" i="5" a="1"/>
  <c r="J451" i="5" s="1"/>
  <c r="J444" i="5" a="1"/>
  <c r="J444" i="5" s="1"/>
  <c r="J355" i="5" a="1"/>
  <c r="J355" i="5" s="1"/>
  <c r="J383" i="5" a="1"/>
  <c r="J383" i="5" s="1"/>
  <c r="J470" i="5" a="1"/>
  <c r="J470" i="5" s="1"/>
  <c r="J279" i="5" a="1"/>
  <c r="J279" i="5" s="1"/>
  <c r="J176" i="5" a="1"/>
  <c r="J176" i="5" s="1"/>
  <c r="J436" i="5" a="1"/>
  <c r="J436" i="5" s="1"/>
  <c r="J428" i="5" a="1"/>
  <c r="J428" i="5" s="1"/>
  <c r="J274" i="5" a="1"/>
  <c r="J274" i="5" s="1"/>
  <c r="J402" i="5" a="1"/>
  <c r="J402" i="5" s="1"/>
  <c r="J254" i="5" a="1"/>
  <c r="J254" i="5" s="1"/>
  <c r="J56" i="5" a="1"/>
  <c r="J56" i="5" s="1"/>
  <c r="J408" i="5" a="1"/>
  <c r="J408" i="5" s="1"/>
  <c r="J415" i="5" a="1"/>
  <c r="J415" i="5" s="1"/>
  <c r="J213" i="5" a="1"/>
  <c r="J213" i="5" s="1"/>
  <c r="J405" i="5" a="1"/>
  <c r="J405" i="5" s="1"/>
  <c r="J337" i="5" a="1"/>
  <c r="J337" i="5" s="1"/>
  <c r="J389" i="5" a="1"/>
  <c r="J389" i="5" s="1"/>
  <c r="J358" i="5" a="1"/>
  <c r="J358" i="5" s="1"/>
  <c r="J465" i="5" a="1"/>
  <c r="J465" i="5" s="1"/>
  <c r="J147" i="5" a="1"/>
  <c r="J147" i="5" s="1"/>
  <c r="J372" i="5" a="1"/>
  <c r="J372" i="5" s="1"/>
  <c r="J305" i="5" a="1"/>
  <c r="J305" i="5" s="1"/>
  <c r="J270" i="5" a="1"/>
  <c r="J270" i="5" s="1"/>
  <c r="J185" i="5" a="1"/>
  <c r="J185" i="5" s="1"/>
  <c r="J86" i="5" a="1"/>
  <c r="J86" i="5" s="1"/>
  <c r="J70" i="5" a="1"/>
  <c r="J70" i="5" s="1"/>
  <c r="J111" i="5" a="1"/>
  <c r="J111" i="5" s="1"/>
  <c r="J109" i="5" a="1"/>
  <c r="J109" i="5" s="1"/>
  <c r="J76" i="5" a="1"/>
  <c r="J76" i="5" s="1"/>
  <c r="J218" i="5" a="1"/>
  <c r="J218" i="5" s="1"/>
  <c r="J319" i="5" a="1"/>
  <c r="J319" i="5" s="1"/>
  <c r="J74" i="5" a="1"/>
  <c r="J74" i="5" s="1"/>
  <c r="J370" i="5" a="1"/>
  <c r="J370" i="5" s="1"/>
  <c r="J381" i="5" a="1"/>
  <c r="J381" i="5" s="1"/>
  <c r="J67" i="5" a="1"/>
  <c r="J67" i="5" s="1"/>
  <c r="J122" i="5" a="1"/>
  <c r="J122" i="5" s="1"/>
  <c r="J291" i="5" a="1"/>
  <c r="J291" i="5" s="1"/>
  <c r="J299" i="5" a="1"/>
  <c r="J299" i="5" s="1"/>
  <c r="J344" i="5" a="1"/>
  <c r="J344" i="5" s="1"/>
  <c r="J463" i="5" a="1"/>
  <c r="J463" i="5" s="1"/>
  <c r="J366" i="5" a="1"/>
  <c r="J366" i="5" s="1"/>
  <c r="J137" i="5" a="1"/>
  <c r="J137" i="5" s="1"/>
  <c r="J138" i="5" a="1"/>
  <c r="J138" i="5" s="1"/>
  <c r="J51" i="5" a="1"/>
  <c r="J51" i="5" s="1"/>
  <c r="J220" i="5" a="1"/>
  <c r="J220" i="5" s="1"/>
  <c r="J485" i="5" a="1"/>
  <c r="J485" i="5" s="1"/>
  <c r="J250" i="5" a="1"/>
  <c r="J250" i="5" s="1"/>
  <c r="J437" i="5" a="1"/>
  <c r="J437" i="5" s="1"/>
  <c r="J35" i="5" a="1"/>
  <c r="J35" i="5" s="1"/>
  <c r="J357" i="5" a="1"/>
  <c r="J357" i="5" s="1"/>
  <c r="J225" i="5" a="1"/>
  <c r="J225" i="5" s="1"/>
  <c r="J207" i="5" a="1"/>
  <c r="J207" i="5" s="1"/>
  <c r="J50" i="5" a="1"/>
  <c r="J50" i="5" s="1"/>
  <c r="J44" i="5" a="1"/>
  <c r="J44" i="5" s="1"/>
  <c r="J181" i="5" a="1"/>
  <c r="J181" i="5" s="1"/>
  <c r="J336" i="5" a="1"/>
  <c r="J336" i="5" s="1"/>
  <c r="J146" i="5" a="1"/>
  <c r="J146" i="5" s="1"/>
  <c r="J179" i="5" a="1"/>
  <c r="J179" i="5" s="1"/>
  <c r="J477" i="5" a="1"/>
  <c r="J477" i="5" s="1"/>
  <c r="J310" i="5" a="1"/>
  <c r="J310" i="5" s="1"/>
  <c r="J265" i="5" a="1"/>
  <c r="J265" i="5" s="1"/>
  <c r="J461" i="5" a="1"/>
  <c r="J461" i="5" s="1"/>
  <c r="J27" i="5" a="1"/>
  <c r="J27" i="5" s="1"/>
  <c r="J117" i="5" a="1"/>
  <c r="J117" i="5" s="1"/>
  <c r="J7" i="5" a="1"/>
  <c r="J7" i="5" s="1"/>
  <c r="J286" i="5" a="1"/>
  <c r="J286" i="5" s="1"/>
  <c r="J434" i="5" a="1"/>
  <c r="J434" i="5" s="1"/>
  <c r="J483" i="5" a="1"/>
  <c r="J483" i="5" s="1"/>
  <c r="J390" i="5" a="1"/>
  <c r="J390" i="5" s="1"/>
  <c r="J312" i="5" a="1"/>
  <c r="J312" i="5" s="1"/>
  <c r="J83" i="5" a="1"/>
  <c r="J83" i="5" s="1"/>
  <c r="J14" i="5" a="1"/>
  <c r="J14" i="5" s="1"/>
  <c r="J221" i="5" a="1"/>
  <c r="J221" i="5" s="1"/>
  <c r="J119" i="5" a="1"/>
  <c r="J119" i="5" s="1"/>
  <c r="J334" i="5" a="1"/>
  <c r="J334" i="5" s="1"/>
  <c r="J22" i="5" a="1"/>
  <c r="J22" i="5" s="1"/>
  <c r="J298" i="5" a="1"/>
  <c r="J298" i="5" s="1"/>
  <c r="J363" i="5" a="1"/>
  <c r="J363" i="5" s="1"/>
  <c r="J236" i="5" a="1"/>
  <c r="J236" i="5" s="1"/>
  <c r="J267" i="5" a="1"/>
  <c r="J267" i="5" s="1"/>
  <c r="J342" i="5" a="1"/>
  <c r="J342" i="5" s="1"/>
  <c r="J443" i="5" a="1"/>
  <c r="J443" i="5" s="1"/>
  <c r="J30" i="5" a="1"/>
  <c r="J30" i="5" s="1"/>
  <c r="J315" i="5" a="1"/>
  <c r="J315" i="5" s="1"/>
  <c r="J424" i="5" a="1"/>
  <c r="J424" i="5" s="1"/>
  <c r="J29" i="5" a="1"/>
  <c r="J29" i="5" s="1"/>
  <c r="J139" i="5" a="1"/>
  <c r="J139" i="5" s="1"/>
  <c r="J266" i="5" a="1"/>
  <c r="J266" i="5" s="1"/>
  <c r="J45" i="5" a="1"/>
  <c r="J45" i="5" s="1"/>
  <c r="J3" i="5" a="1"/>
  <c r="J3" i="5" s="1"/>
  <c r="J91" i="5" a="1"/>
  <c r="J91" i="5" s="1"/>
  <c r="J123" i="5" a="1"/>
  <c r="J123" i="5" s="1"/>
  <c r="J438" i="5" a="1"/>
  <c r="J438" i="5" s="1"/>
  <c r="J93" i="5" a="1"/>
  <c r="J93" i="5" s="1"/>
  <c r="J166" i="5" a="1"/>
  <c r="J166" i="5" s="1"/>
  <c r="J323" i="5" a="1"/>
  <c r="J323" i="5" s="1"/>
  <c r="J238" i="5" a="1"/>
  <c r="J238" i="5" s="1"/>
  <c r="J206" i="5" a="1"/>
  <c r="J206" i="5" s="1"/>
  <c r="J371" i="5" a="1"/>
  <c r="J371" i="5" s="1"/>
  <c r="J59" i="5" a="1"/>
  <c r="J59" i="5" s="1"/>
  <c r="J282" i="5" a="1"/>
  <c r="J282" i="5" s="1"/>
  <c r="J84" i="5" a="1"/>
  <c r="J84" i="5" s="1"/>
  <c r="J37" i="5" a="1"/>
  <c r="J37" i="5" s="1"/>
  <c r="J34" i="5" a="1"/>
  <c r="J34" i="5" s="1"/>
  <c r="J295" i="5" a="1"/>
  <c r="J295" i="5" s="1"/>
  <c r="J43" i="5" a="1"/>
  <c r="J43" i="5" s="1"/>
  <c r="J145" i="5" a="1"/>
  <c r="J145" i="5" s="1"/>
  <c r="J214" i="5" a="1"/>
  <c r="J214" i="5" s="1"/>
  <c r="J338" i="5" a="1"/>
  <c r="J338" i="5" s="1"/>
  <c r="J259" i="5" a="1"/>
  <c r="J259" i="5" s="1"/>
  <c r="J472" i="5" a="1"/>
  <c r="J472" i="5" s="1"/>
  <c r="J215" i="5" a="1"/>
  <c r="J215" i="5" s="1"/>
  <c r="J150" i="5" a="1"/>
  <c r="J150" i="5" s="1"/>
  <c r="J106" i="5" a="1"/>
  <c r="J106" i="5" s="1"/>
  <c r="J473" i="5" a="1"/>
  <c r="J473" i="5" s="1"/>
  <c r="J316" i="5" a="1"/>
  <c r="J316" i="5" s="1"/>
  <c r="J419" i="5" a="1"/>
  <c r="J419" i="5" s="1"/>
  <c r="J71" i="5" a="1"/>
  <c r="J71" i="5" s="1"/>
  <c r="J127" i="5" a="1"/>
  <c r="J127" i="5" s="1"/>
  <c r="J72" i="5" a="1"/>
  <c r="J72" i="5" s="1"/>
  <c r="J196" i="5" a="1"/>
  <c r="J196" i="5" s="1"/>
  <c r="J148" i="5" a="1"/>
  <c r="J148" i="5" s="1"/>
  <c r="J271" i="5" a="1"/>
  <c r="J271" i="5" s="1"/>
  <c r="J136" i="5" a="1"/>
  <c r="J136" i="5" s="1"/>
  <c r="J226" i="5" a="1"/>
  <c r="J226" i="5" s="1"/>
  <c r="J348" i="5" a="1"/>
  <c r="J348" i="5" s="1"/>
  <c r="J17" i="5" a="1"/>
  <c r="J17" i="5" s="1"/>
  <c r="J361" i="5" a="1"/>
  <c r="J361" i="5" s="1"/>
  <c r="J346" i="5" a="1"/>
  <c r="J346" i="5" s="1"/>
  <c r="J170" i="5" a="1"/>
  <c r="J170" i="5" s="1"/>
  <c r="J410" i="5" a="1"/>
  <c r="J410" i="5" s="1"/>
  <c r="J99" i="5" a="1"/>
  <c r="J99" i="5" s="1"/>
  <c r="J88" i="5" a="1"/>
  <c r="J88" i="5" s="1"/>
  <c r="J186" i="5" a="1"/>
  <c r="J186" i="5" s="1"/>
  <c r="J42" i="5" a="1"/>
  <c r="J42" i="5" s="1"/>
  <c r="J46" i="5" a="1"/>
  <c r="J46" i="5" s="1"/>
  <c r="J102" i="5" a="1"/>
  <c r="J102" i="5" s="1"/>
  <c r="J406" i="5" a="1"/>
  <c r="J406" i="5" s="1"/>
  <c r="J135" i="5" a="1"/>
  <c r="J135" i="5" s="1"/>
  <c r="J256" i="5" a="1"/>
  <c r="J256" i="5" s="1"/>
  <c r="J287" i="5" a="1"/>
  <c r="J287" i="5" s="1"/>
  <c r="J430" i="5" a="1"/>
  <c r="J430" i="5" s="1"/>
  <c r="J380" i="5" a="1"/>
  <c r="J380" i="5" s="1"/>
  <c r="J65" i="5" a="1"/>
  <c r="J65" i="5" s="1"/>
  <c r="J193" i="5" a="1"/>
  <c r="J193" i="5" s="1"/>
  <c r="J309" i="5" a="1"/>
  <c r="J309" i="5" s="1"/>
  <c r="J210" i="5" a="1"/>
  <c r="J210" i="5" s="1"/>
  <c r="J354" i="5" a="1"/>
  <c r="J354" i="5" s="1"/>
  <c r="J257" i="5" a="1"/>
  <c r="J257" i="5" s="1"/>
  <c r="J97" i="5" a="1"/>
  <c r="J97" i="5" s="1"/>
  <c r="J263" i="5" a="1"/>
  <c r="J263" i="5" s="1"/>
  <c r="J277" i="5" a="1"/>
  <c r="J277" i="5" s="1"/>
  <c r="J227" i="5" a="1"/>
  <c r="J227" i="5" s="1"/>
  <c r="J359" i="5" a="1"/>
  <c r="J359" i="5" s="1"/>
  <c r="J40" i="5" a="1"/>
  <c r="J40" i="5" s="1"/>
  <c r="J422" i="5" a="1"/>
  <c r="J422" i="5" s="1"/>
  <c r="J326" i="5" a="1"/>
  <c r="J326" i="5" s="1"/>
  <c r="J290" i="5" a="1"/>
  <c r="J290" i="5" s="1"/>
  <c r="J289" i="5" a="1"/>
  <c r="J289" i="5" s="1"/>
  <c r="J284" i="5" a="1"/>
  <c r="J284" i="5" s="1"/>
  <c r="J101" i="5" a="1"/>
  <c r="J101" i="5" s="1"/>
  <c r="J294" i="5" a="1"/>
  <c r="J294" i="5" s="1"/>
  <c r="J201" i="5" a="1"/>
  <c r="J201" i="5" s="1"/>
  <c r="J4" i="5" a="1"/>
  <c r="J4" i="5" s="1"/>
  <c r="J223" i="5" a="1"/>
  <c r="J223" i="5" s="1"/>
  <c r="J474" i="5" a="1"/>
  <c r="J474" i="5" s="1"/>
  <c r="J87" i="5" a="1"/>
  <c r="J87" i="5" s="1"/>
  <c r="J384" i="5" a="1"/>
  <c r="J384" i="5" s="1"/>
  <c r="J205" i="5" a="1"/>
  <c r="J205" i="5" s="1"/>
  <c r="J125" i="5" a="1"/>
  <c r="J125" i="5" s="1"/>
  <c r="J481" i="5" a="1"/>
  <c r="J481" i="5" s="1"/>
  <c r="J308" i="5" a="1"/>
  <c r="J308" i="5" s="1"/>
  <c r="J64" i="5" a="1"/>
  <c r="J64" i="5" s="1"/>
  <c r="J128" i="5" a="1"/>
  <c r="J128" i="5" s="1"/>
  <c r="J53" i="5" a="1"/>
  <c r="J53" i="5" s="1"/>
  <c r="J26" i="5" a="1"/>
  <c r="J26" i="5" s="1"/>
  <c r="J374" i="5" a="1"/>
  <c r="J374" i="5" s="1"/>
  <c r="J368" i="5" a="1"/>
  <c r="J368" i="5" s="1"/>
  <c r="J81" i="5" a="1"/>
  <c r="J81" i="5" s="1"/>
  <c r="J107" i="5" a="1"/>
  <c r="J107" i="5" s="1"/>
  <c r="J459" i="5" a="1"/>
  <c r="J459" i="5" s="1"/>
  <c r="J285" i="5" a="1"/>
  <c r="J285" i="5" s="1"/>
  <c r="J303" i="5" a="1"/>
  <c r="J303" i="5" s="1"/>
  <c r="J108" i="5" a="1"/>
  <c r="J108" i="5" s="1"/>
  <c r="J120" i="5" a="1"/>
  <c r="J120" i="5" s="1"/>
  <c r="J36" i="5" a="1"/>
  <c r="J36" i="5" s="1"/>
  <c r="J105" i="5" a="1"/>
  <c r="J105" i="5" s="1"/>
  <c r="J55" i="5" a="1"/>
  <c r="J55" i="5" s="1"/>
  <c r="J278" i="5" a="1"/>
  <c r="J278" i="5" s="1"/>
  <c r="J49" i="5" a="1"/>
  <c r="J49" i="5" s="1"/>
  <c r="J160" i="5" a="1"/>
  <c r="J160" i="5" s="1"/>
  <c r="J41" i="5" a="1"/>
  <c r="J41" i="5" s="1"/>
  <c r="J414" i="5" a="1"/>
  <c r="J414" i="5" s="1"/>
  <c r="J392" i="5" a="1"/>
  <c r="J392" i="5" s="1"/>
  <c r="J353" i="5" a="1"/>
  <c r="J353" i="5" s="1"/>
  <c r="J314" i="5" a="1"/>
  <c r="J314" i="5" s="1"/>
  <c r="J379" i="5" a="1"/>
  <c r="J379" i="5" s="1"/>
  <c r="J313" i="5" a="1"/>
  <c r="J313" i="5" s="1"/>
  <c r="J96" i="5" a="1"/>
  <c r="J96" i="5" s="1"/>
  <c r="J174" i="5" a="1"/>
  <c r="J174" i="5" s="1"/>
  <c r="J466" i="5" a="1"/>
  <c r="J466" i="5" s="1"/>
  <c r="J385" i="5" a="1"/>
  <c r="J385" i="5" s="1"/>
  <c r="J245" i="5" a="1"/>
  <c r="J245" i="5" s="1"/>
  <c r="J118" i="5" a="1"/>
  <c r="J118" i="5" s="1"/>
  <c r="J388" i="5" a="1"/>
  <c r="J388" i="5" s="1"/>
  <c r="J182" i="5" a="1"/>
  <c r="J182" i="5" s="1"/>
  <c r="J224" i="5" a="1"/>
  <c r="J224" i="5" s="1"/>
  <c r="J252" i="5" a="1"/>
  <c r="J252" i="5" s="1"/>
  <c r="J327" i="5" a="1"/>
  <c r="J327" i="5" s="1"/>
  <c r="J178" i="5" a="1"/>
  <c r="J178" i="5" s="1"/>
  <c r="J413" i="5" a="1"/>
  <c r="J413" i="5" s="1"/>
  <c r="J347" i="5" a="1"/>
  <c r="J347" i="5" s="1"/>
  <c r="J112" i="5" a="1"/>
  <c r="J112" i="5" s="1"/>
  <c r="J173" i="5" a="1"/>
  <c r="J173" i="5" s="1"/>
  <c r="J24" i="5" a="1"/>
  <c r="J24" i="5" s="1"/>
  <c r="J268" i="5" a="1"/>
  <c r="J268" i="5" s="1"/>
  <c r="J320" i="5" a="1"/>
  <c r="J320" i="5" s="1"/>
  <c r="J475" i="5" a="1"/>
  <c r="J475" i="5" s="1"/>
  <c r="J304" i="5" a="1"/>
  <c r="J304" i="5" s="1"/>
  <c r="J411" i="5" a="1"/>
  <c r="J411" i="5" s="1"/>
  <c r="J249" i="5" a="1"/>
  <c r="J249" i="5" s="1"/>
  <c r="J129" i="5" a="1"/>
  <c r="J129" i="5" s="1"/>
  <c r="J283" i="5" a="1"/>
  <c r="J283" i="5" s="1"/>
  <c r="J208" i="5" a="1"/>
  <c r="J208" i="5" s="1"/>
  <c r="J464" i="5" a="1"/>
  <c r="J464" i="5" s="1"/>
  <c r="J328" i="5" a="1"/>
  <c r="J328" i="5" s="1"/>
  <c r="J187" i="5" a="1"/>
  <c r="J187" i="5" s="1"/>
  <c r="J63" i="5" a="1"/>
  <c r="J63" i="5" s="1"/>
  <c r="J244" i="5" a="1"/>
  <c r="J244" i="5" s="1"/>
  <c r="J393" i="5" a="1"/>
  <c r="J393" i="5" s="1"/>
  <c r="J113" i="5" a="1"/>
  <c r="J113" i="5" s="1"/>
  <c r="J189" i="5" a="1"/>
  <c r="J189" i="5" s="1"/>
  <c r="J401" i="5" a="1"/>
  <c r="J401" i="5" s="1"/>
  <c r="J275" i="5" a="1"/>
  <c r="J275" i="5" s="1"/>
  <c r="J165" i="5" a="1"/>
  <c r="J165" i="5" s="1"/>
  <c r="J140" i="5" a="1"/>
  <c r="J140" i="5" s="1"/>
  <c r="J446" i="5" a="1"/>
  <c r="J446" i="5" s="1"/>
  <c r="J172" i="5" a="1"/>
  <c r="J172" i="5" s="1"/>
  <c r="J171" i="5" a="1"/>
  <c r="J171" i="5" s="1"/>
  <c r="J33" i="5" a="1"/>
  <c r="J33" i="5" s="1"/>
  <c r="J427" i="5" a="1"/>
  <c r="J427" i="5" s="1"/>
  <c r="J153" i="5" a="1"/>
  <c r="J153" i="5" s="1"/>
  <c r="J264" i="5" a="1"/>
  <c r="J264" i="5" s="1"/>
  <c r="J376" i="5" a="1"/>
  <c r="J376" i="5" s="1"/>
  <c r="J68" i="5" a="1"/>
  <c r="J68" i="5" s="1"/>
  <c r="J425" i="5" a="1"/>
  <c r="J425" i="5" s="1"/>
  <c r="J269" i="5" a="1"/>
  <c r="J269" i="5" s="1"/>
  <c r="J92" i="5" a="1"/>
  <c r="J92" i="5" s="1"/>
  <c r="J369" i="5" a="1"/>
  <c r="J369" i="5" s="1"/>
  <c r="J169" i="5" a="1"/>
  <c r="J169" i="5" s="1"/>
  <c r="J301" i="5" a="1"/>
  <c r="J301" i="5" s="1"/>
  <c r="J28" i="5" a="1"/>
  <c r="J28" i="5" s="1"/>
  <c r="J324" i="5" a="1"/>
  <c r="J324" i="5" s="1"/>
  <c r="I417" i="5" a="1"/>
  <c r="I417" i="5" s="1"/>
  <c r="I450" i="5" a="1"/>
  <c r="I450" i="5" s="1"/>
  <c r="I399" i="5" a="1"/>
  <c r="I399" i="5" s="1"/>
  <c r="I253" i="5" a="1"/>
  <c r="I253" i="5" s="1"/>
  <c r="I486" i="5" a="1"/>
  <c r="I486" i="5" s="1"/>
  <c r="I396" i="5" a="1"/>
  <c r="I396" i="5" s="1"/>
  <c r="I467" i="5" a="1"/>
  <c r="I467" i="5" s="1"/>
  <c r="I89" i="5" a="1"/>
  <c r="I89" i="5" s="1"/>
  <c r="I343" i="5" a="1"/>
  <c r="I343" i="5" s="1"/>
  <c r="I469" i="5" a="1"/>
  <c r="I469" i="5" s="1"/>
  <c r="I325" i="5" a="1"/>
  <c r="I325" i="5" s="1"/>
  <c r="I60" i="5" a="1"/>
  <c r="I60" i="5" s="1"/>
  <c r="I199" i="5" a="1"/>
  <c r="I199" i="5" s="1"/>
  <c r="I20" i="5" a="1"/>
  <c r="I20" i="5" s="1"/>
  <c r="I397" i="5" a="1"/>
  <c r="I397" i="5" s="1"/>
  <c r="I404" i="5" a="1"/>
  <c r="I404" i="5" s="1"/>
  <c r="I391" i="5" a="1"/>
  <c r="I391" i="5" s="1"/>
  <c r="I441" i="5" a="1"/>
  <c r="I441" i="5" s="1"/>
  <c r="I115" i="5" a="1"/>
  <c r="I115" i="5" s="1"/>
  <c r="I12" i="5" a="1"/>
  <c r="I12" i="5" s="1"/>
  <c r="I151" i="5" a="1"/>
  <c r="I151" i="5" s="1"/>
  <c r="I484" i="5" a="1"/>
  <c r="I484" i="5" s="1"/>
  <c r="I190" i="5" a="1"/>
  <c r="I190" i="5" s="1"/>
  <c r="I302" i="5" a="1"/>
  <c r="I302" i="5" s="1"/>
  <c r="I57" i="5" a="1"/>
  <c r="I57" i="5" s="1"/>
  <c r="I420" i="5" a="1"/>
  <c r="I420" i="5" s="1"/>
  <c r="I13" i="5" a="1"/>
  <c r="I13" i="5" s="1"/>
  <c r="I255" i="5" a="1"/>
  <c r="I255" i="5" s="1"/>
  <c r="I306" i="5" a="1"/>
  <c r="I306" i="5" s="1"/>
  <c r="I15" i="5" a="1"/>
  <c r="I15" i="5" s="1"/>
  <c r="I216" i="5" a="1"/>
  <c r="I216" i="5" s="1"/>
  <c r="I322" i="5" a="1"/>
  <c r="I322" i="5" s="1"/>
  <c r="I272" i="5" a="1"/>
  <c r="I272" i="5" s="1"/>
  <c r="I488" i="5" a="1"/>
  <c r="I488" i="5" s="1"/>
  <c r="I356" i="5" a="1"/>
  <c r="I356" i="5" s="1"/>
  <c r="I73" i="5" a="1"/>
  <c r="I73" i="5" s="1"/>
  <c r="I487" i="5" a="1"/>
  <c r="I487" i="5" s="1"/>
  <c r="I262" i="5" a="1"/>
  <c r="I262" i="5" s="1"/>
  <c r="I339" i="5" a="1"/>
  <c r="I339" i="5" s="1"/>
  <c r="I48" i="5" a="1"/>
  <c r="I48" i="5" s="1"/>
  <c r="I175" i="5" a="1"/>
  <c r="I175" i="5" s="1"/>
  <c r="I183" i="5" a="1"/>
  <c r="I183" i="5" s="1"/>
  <c r="I377" i="5" a="1"/>
  <c r="I377" i="5" s="1"/>
  <c r="I239" i="5" a="1"/>
  <c r="I239" i="5" s="1"/>
  <c r="I39" i="5" a="1"/>
  <c r="I39" i="5" s="1"/>
  <c r="I395" i="5" a="1"/>
  <c r="I395" i="5" s="1"/>
  <c r="I234" i="5" a="1"/>
  <c r="I234" i="5" s="1"/>
  <c r="I453" i="5" a="1"/>
  <c r="I453" i="5" s="1"/>
  <c r="I167" i="5" a="1"/>
  <c r="I167" i="5" s="1"/>
  <c r="I432" i="5" a="1"/>
  <c r="I432" i="5" s="1"/>
  <c r="I32" i="5" a="1"/>
  <c r="I32" i="5" s="1"/>
  <c r="I195" i="5" a="1"/>
  <c r="I195" i="5" s="1"/>
  <c r="I156" i="5" a="1"/>
  <c r="I156" i="5" s="1"/>
  <c r="I241" i="5" a="1"/>
  <c r="I241" i="5" s="1"/>
  <c r="I350" i="5" a="1"/>
  <c r="I350" i="5" s="1"/>
  <c r="I61" i="5" a="1"/>
  <c r="I61" i="5" s="1"/>
  <c r="I456" i="5" a="1"/>
  <c r="I456" i="5" s="1"/>
  <c r="I114" i="5" a="1"/>
  <c r="I114" i="5" s="1"/>
  <c r="I11" i="5" a="1"/>
  <c r="I11" i="5" s="1"/>
  <c r="I161" i="5" a="1"/>
  <c r="I161" i="5" s="1"/>
  <c r="I423" i="5" a="1"/>
  <c r="I423" i="5" s="1"/>
  <c r="I364" i="5" a="1"/>
  <c r="I364" i="5" s="1"/>
  <c r="I222" i="5" a="1"/>
  <c r="I222" i="5" s="1"/>
  <c r="I387" i="5" a="1"/>
  <c r="I387" i="5" s="1"/>
  <c r="I168" i="5" a="1"/>
  <c r="I168" i="5" s="1"/>
  <c r="I458" i="5" a="1"/>
  <c r="I458" i="5" s="1"/>
  <c r="I345" i="5" a="1"/>
  <c r="I345" i="5" s="1"/>
  <c r="I439" i="5" a="1"/>
  <c r="I439" i="5" s="1"/>
  <c r="I435" i="5" a="1"/>
  <c r="I435" i="5" s="1"/>
  <c r="I452" i="5" a="1"/>
  <c r="I452" i="5" s="1"/>
  <c r="I144" i="5" a="1"/>
  <c r="I144" i="5" s="1"/>
  <c r="I16" i="5" a="1"/>
  <c r="I16" i="5" s="1"/>
  <c r="I246" i="5" a="1"/>
  <c r="I246" i="5" s="1"/>
  <c r="I416" i="5" a="1"/>
  <c r="I416" i="5" s="1"/>
  <c r="I233" i="5" a="1"/>
  <c r="I233" i="5" s="1"/>
  <c r="I375" i="5" a="1"/>
  <c r="I375" i="5" s="1"/>
  <c r="I351" i="5" a="1"/>
  <c r="I351" i="5" s="1"/>
  <c r="I454" i="5" a="1"/>
  <c r="I454" i="5" s="1"/>
  <c r="I149" i="5" a="1"/>
  <c r="I149" i="5" s="1"/>
  <c r="I202" i="5" a="1"/>
  <c r="I202" i="5" s="1"/>
  <c r="I104" i="5" a="1"/>
  <c r="I104" i="5" s="1"/>
  <c r="I394" i="5" a="1"/>
  <c r="I394" i="5" s="1"/>
  <c r="I200" i="5" a="1"/>
  <c r="I200" i="5" s="1"/>
  <c r="I448" i="5" a="1"/>
  <c r="I448" i="5" s="1"/>
  <c r="I191" i="5" a="1"/>
  <c r="I191" i="5" s="1"/>
  <c r="I23" i="5" a="1"/>
  <c r="I23" i="5" s="1"/>
  <c r="I426" i="5" a="1"/>
  <c r="I426" i="5" s="1"/>
  <c r="I360" i="5" a="1"/>
  <c r="I360" i="5" s="1"/>
  <c r="I192" i="5" a="1"/>
  <c r="I192" i="5" s="1"/>
  <c r="I240" i="5" a="1"/>
  <c r="I240" i="5" s="1"/>
  <c r="I124" i="5" a="1"/>
  <c r="I124" i="5" s="1"/>
  <c r="I318" i="5" a="1"/>
  <c r="I318" i="5" s="1"/>
  <c r="I440" i="5" a="1"/>
  <c r="I440" i="5" s="1"/>
  <c r="I280" i="5" a="1"/>
  <c r="I280" i="5" s="1"/>
  <c r="I378" i="5" a="1"/>
  <c r="I378" i="5" s="1"/>
  <c r="I116" i="5" a="1"/>
  <c r="I116" i="5" s="1"/>
  <c r="I237" i="5" a="1"/>
  <c r="I237" i="5" s="1"/>
  <c r="I194" i="5" a="1"/>
  <c r="I194" i="5" s="1"/>
  <c r="I69" i="5" a="1"/>
  <c r="I69" i="5" s="1"/>
  <c r="I131" i="5" a="1"/>
  <c r="I131" i="5" s="1"/>
  <c r="I85" i="5" a="1"/>
  <c r="I85" i="5" s="1"/>
  <c r="I126" i="5" a="1"/>
  <c r="I126" i="5" s="1"/>
  <c r="I243" i="5" a="1"/>
  <c r="I243" i="5" s="1"/>
  <c r="I482" i="5" a="1"/>
  <c r="I482" i="5" s="1"/>
  <c r="I121" i="5" a="1"/>
  <c r="I121" i="5" s="1"/>
  <c r="I261" i="5" a="1"/>
  <c r="I261" i="5" s="1"/>
  <c r="I188" i="5" a="1"/>
  <c r="I188" i="5" s="1"/>
  <c r="I373" i="5" a="1"/>
  <c r="I373" i="5" s="1"/>
  <c r="I54" i="5" a="1"/>
  <c r="I54" i="5" s="1"/>
  <c r="I407" i="5" a="1"/>
  <c r="I407" i="5" s="1"/>
  <c r="I242" i="5" a="1"/>
  <c r="I242" i="5" s="1"/>
  <c r="I9" i="5" a="1"/>
  <c r="I9" i="5" s="1"/>
  <c r="I217" i="5" a="1"/>
  <c r="I217" i="5" s="1"/>
  <c r="I132" i="5" a="1"/>
  <c r="I132" i="5" s="1"/>
  <c r="I90" i="5" a="1"/>
  <c r="I90" i="5" s="1"/>
  <c r="I152" i="5" a="1"/>
  <c r="I152" i="5" s="1"/>
  <c r="I307" i="5" a="1"/>
  <c r="I307" i="5" s="1"/>
  <c r="I365" i="5" a="1"/>
  <c r="I365" i="5" s="1"/>
  <c r="I235" i="5" a="1"/>
  <c r="I235" i="5" s="1"/>
  <c r="I6" i="5" a="1"/>
  <c r="I6" i="5" s="1"/>
  <c r="I457" i="5" a="1"/>
  <c r="I457" i="5" s="1"/>
  <c r="I330" i="5" a="1"/>
  <c r="I330" i="5" s="1"/>
  <c r="I47" i="5" a="1"/>
  <c r="I47" i="5" s="1"/>
  <c r="I52" i="5" a="1"/>
  <c r="I52" i="5" s="1"/>
  <c r="I311" i="5" a="1"/>
  <c r="I311" i="5" s="1"/>
  <c r="I248" i="5" a="1"/>
  <c r="I248" i="5" s="1"/>
  <c r="I230" i="5" a="1"/>
  <c r="I230" i="5" s="1"/>
  <c r="I154" i="5" a="1"/>
  <c r="I154" i="5" s="1"/>
  <c r="I31" i="5" a="1"/>
  <c r="I31" i="5" s="1"/>
  <c r="I468" i="5" a="1"/>
  <c r="I468" i="5" s="1"/>
  <c r="I258" i="5" a="1"/>
  <c r="I258" i="5" s="1"/>
  <c r="I19" i="5" a="1"/>
  <c r="I19" i="5" s="1"/>
  <c r="I38" i="5" a="1"/>
  <c r="I38" i="5" s="1"/>
  <c r="I367" i="5" a="1"/>
  <c r="I367" i="5" s="1"/>
  <c r="I184" i="5" a="1"/>
  <c r="I184" i="5" s="1"/>
  <c r="I198" i="5" a="1"/>
  <c r="I198" i="5" s="1"/>
  <c r="I329" i="5" a="1"/>
  <c r="I329" i="5" s="1"/>
  <c r="I300" i="5" a="1"/>
  <c r="I300" i="5" s="1"/>
  <c r="I95" i="5" a="1"/>
  <c r="I95" i="5" s="1"/>
  <c r="I94" i="5" a="1"/>
  <c r="I94" i="5" s="1"/>
  <c r="I251" i="5" a="1"/>
  <c r="I251" i="5" s="1"/>
  <c r="I197" i="5" a="1"/>
  <c r="I197" i="5" s="1"/>
  <c r="I321" i="5" a="1"/>
  <c r="I321" i="5" s="1"/>
  <c r="I382" i="5" a="1"/>
  <c r="I382" i="5" s="1"/>
  <c r="I204" i="5" a="1"/>
  <c r="I204" i="5" s="1"/>
  <c r="I180" i="5" a="1"/>
  <c r="I180" i="5" s="1"/>
  <c r="I229" i="5" a="1"/>
  <c r="I229" i="5" s="1"/>
  <c r="I21" i="5" a="1"/>
  <c r="I21" i="5" s="1"/>
  <c r="I433" i="5" a="1"/>
  <c r="I433" i="5" s="1"/>
  <c r="I158" i="5" a="1"/>
  <c r="I158" i="5" s="1"/>
  <c r="I18" i="5" a="1"/>
  <c r="I18" i="5" s="1"/>
  <c r="I211" i="5" a="1"/>
  <c r="I211" i="5" s="1"/>
  <c r="I479" i="5" a="1"/>
  <c r="I479" i="5" s="1"/>
  <c r="I471" i="5" a="1"/>
  <c r="I471" i="5" s="1"/>
  <c r="I2" i="5" a="1"/>
  <c r="I2" i="5" s="1"/>
  <c r="I134" i="5" a="1"/>
  <c r="I134" i="5" s="1"/>
  <c r="I442" i="5" a="1"/>
  <c r="I442" i="5" s="1"/>
  <c r="I80" i="5" a="1"/>
  <c r="I80" i="5" s="1"/>
  <c r="I228" i="5" a="1"/>
  <c r="I228" i="5" s="1"/>
  <c r="I232" i="5" a="1"/>
  <c r="I232" i="5" s="1"/>
  <c r="I203" i="5" a="1"/>
  <c r="I203" i="5" s="1"/>
  <c r="I281" i="5" a="1"/>
  <c r="I281" i="5" s="1"/>
  <c r="I386" i="5" a="1"/>
  <c r="I386" i="5" s="1"/>
  <c r="I79" i="5" a="1"/>
  <c r="I79" i="5" s="1"/>
  <c r="I62" i="5" a="1"/>
  <c r="I62" i="5" s="1"/>
  <c r="I133" i="5" a="1"/>
  <c r="I133" i="5" s="1"/>
  <c r="I403" i="5" a="1"/>
  <c r="I403" i="5" s="1"/>
  <c r="I110" i="5" a="1"/>
  <c r="I110" i="5" s="1"/>
  <c r="I297" i="5" a="1"/>
  <c r="I297" i="5" s="1"/>
  <c r="I480" i="5" a="1"/>
  <c r="I480" i="5" s="1"/>
  <c r="I247" i="5" a="1"/>
  <c r="I247" i="5" s="1"/>
  <c r="I421" i="5" a="1"/>
  <c r="I421" i="5" s="1"/>
  <c r="I212" i="5" a="1"/>
  <c r="I212" i="5" s="1"/>
  <c r="I260" i="5" a="1"/>
  <c r="I260" i="5" s="1"/>
  <c r="I5" i="5" a="1"/>
  <c r="I5" i="5" s="1"/>
  <c r="I296" i="5" a="1"/>
  <c r="I296" i="5" s="1"/>
  <c r="I100" i="5" a="1"/>
  <c r="I100" i="5" s="1"/>
  <c r="I155" i="5" a="1"/>
  <c r="I155" i="5" s="1"/>
  <c r="I276" i="5" a="1"/>
  <c r="I276" i="5" s="1"/>
  <c r="I409" i="5" a="1"/>
  <c r="I409" i="5" s="1"/>
  <c r="I58" i="5" a="1"/>
  <c r="I58" i="5" s="1"/>
  <c r="I460" i="5" a="1"/>
  <c r="I460" i="5" s="1"/>
  <c r="I317" i="5" a="1"/>
  <c r="I317" i="5" s="1"/>
  <c r="I8" i="5" a="1"/>
  <c r="I8" i="5" s="1"/>
  <c r="I163" i="5" a="1"/>
  <c r="I163" i="5" s="1"/>
  <c r="I157" i="5" a="1"/>
  <c r="I157" i="5" s="1"/>
  <c r="I103" i="5" a="1"/>
  <c r="I103" i="5" s="1"/>
  <c r="I25" i="5" a="1"/>
  <c r="I25" i="5" s="1"/>
  <c r="I293" i="5" a="1"/>
  <c r="I293" i="5" s="1"/>
  <c r="I162" i="5" a="1"/>
  <c r="I162" i="5" s="1"/>
  <c r="I362" i="5" a="1"/>
  <c r="I362" i="5" s="1"/>
  <c r="I476" i="5" a="1"/>
  <c r="I476" i="5" s="1"/>
  <c r="I130" i="5" a="1"/>
  <c r="I130" i="5" s="1"/>
  <c r="I10" i="5" a="1"/>
  <c r="I10" i="5" s="1"/>
  <c r="I455" i="5" a="1"/>
  <c r="I455" i="5" s="1"/>
  <c r="I332" i="5" a="1"/>
  <c r="I332" i="5" s="1"/>
  <c r="I333" i="5" a="1"/>
  <c r="I333" i="5" s="1"/>
  <c r="I78" i="5" a="1"/>
  <c r="I78" i="5" s="1"/>
  <c r="I400" i="5" a="1"/>
  <c r="I400" i="5" s="1"/>
  <c r="I77" i="5" a="1"/>
  <c r="I77" i="5" s="1"/>
  <c r="I66" i="5" a="1"/>
  <c r="I66" i="5" s="1"/>
  <c r="I75" i="5" a="1"/>
  <c r="I75" i="5" s="1"/>
  <c r="I449" i="5" a="1"/>
  <c r="I449" i="5" s="1"/>
  <c r="I292" i="5" a="1"/>
  <c r="I292" i="5" s="1"/>
  <c r="I209" i="5" a="1"/>
  <c r="I209" i="5" s="1"/>
  <c r="I159" i="5" a="1"/>
  <c r="I159" i="5" s="1"/>
  <c r="I462" i="5" a="1"/>
  <c r="I462" i="5" s="1"/>
  <c r="I431" i="5" a="1"/>
  <c r="I431" i="5" s="1"/>
  <c r="I331" i="5" a="1"/>
  <c r="I331" i="5" s="1"/>
  <c r="I340" i="5" a="1"/>
  <c r="I340" i="5" s="1"/>
  <c r="I349" i="5" a="1"/>
  <c r="I349" i="5" s="1"/>
  <c r="I82" i="5" a="1"/>
  <c r="I82" i="5" s="1"/>
  <c r="I231" i="5" a="1"/>
  <c r="I231" i="5" s="1"/>
  <c r="I447" i="5" a="1"/>
  <c r="I447" i="5" s="1"/>
  <c r="I177" i="5" a="1"/>
  <c r="I177" i="5" s="1"/>
  <c r="I398" i="5" a="1"/>
  <c r="I398" i="5" s="1"/>
  <c r="I219" i="5" a="1"/>
  <c r="I219" i="5" s="1"/>
  <c r="I341" i="5" a="1"/>
  <c r="I341" i="5" s="1"/>
  <c r="I478" i="5" a="1"/>
  <c r="I478" i="5" s="1"/>
  <c r="I429" i="5" a="1"/>
  <c r="I429" i="5" s="1"/>
  <c r="I143" i="5" a="1"/>
  <c r="I143" i="5" s="1"/>
  <c r="I273" i="5" a="1"/>
  <c r="I273" i="5" s="1"/>
  <c r="I164" i="5" a="1"/>
  <c r="I164" i="5" s="1"/>
  <c r="I352" i="5" a="1"/>
  <c r="I352" i="5" s="1"/>
  <c r="I98" i="5" a="1"/>
  <c r="I98" i="5" s="1"/>
  <c r="I418" i="5" a="1"/>
  <c r="I418" i="5" s="1"/>
  <c r="I445" i="5" a="1"/>
  <c r="I445" i="5" s="1"/>
  <c r="I141" i="5" a="1"/>
  <c r="I141" i="5" s="1"/>
  <c r="I288" i="5" a="1"/>
  <c r="I288" i="5" s="1"/>
  <c r="I142" i="5" a="1"/>
  <c r="I142" i="5" s="1"/>
  <c r="I412" i="5" a="1"/>
  <c r="I412" i="5" s="1"/>
  <c r="I451" i="5" a="1"/>
  <c r="I451" i="5" s="1"/>
  <c r="I444" i="5" a="1"/>
  <c r="I444" i="5" s="1"/>
  <c r="I355" i="5" a="1"/>
  <c r="I355" i="5" s="1"/>
  <c r="I383" i="5" a="1"/>
  <c r="I383" i="5" s="1"/>
  <c r="I470" i="5" a="1"/>
  <c r="I470" i="5" s="1"/>
  <c r="I279" i="5" a="1"/>
  <c r="I279" i="5" s="1"/>
  <c r="I176" i="5" a="1"/>
  <c r="I176" i="5" s="1"/>
  <c r="I436" i="5" a="1"/>
  <c r="I436" i="5" s="1"/>
  <c r="I428" i="5" a="1"/>
  <c r="I428" i="5" s="1"/>
  <c r="I274" i="5" a="1"/>
  <c r="I274" i="5" s="1"/>
  <c r="I402" i="5" a="1"/>
  <c r="I402" i="5" s="1"/>
  <c r="I254" i="5" a="1"/>
  <c r="I254" i="5" s="1"/>
  <c r="I56" i="5" a="1"/>
  <c r="I56" i="5" s="1"/>
  <c r="I408" i="5" a="1"/>
  <c r="I408" i="5" s="1"/>
  <c r="I415" i="5" a="1"/>
  <c r="I415" i="5" s="1"/>
  <c r="I213" i="5" a="1"/>
  <c r="I213" i="5" s="1"/>
  <c r="I405" i="5" a="1"/>
  <c r="I405" i="5" s="1"/>
  <c r="I337" i="5" a="1"/>
  <c r="I337" i="5" s="1"/>
  <c r="I389" i="5" a="1"/>
  <c r="I389" i="5" s="1"/>
  <c r="I358" i="5" a="1"/>
  <c r="I358" i="5" s="1"/>
  <c r="I465" i="5" a="1"/>
  <c r="I465" i="5" s="1"/>
  <c r="I147" i="5" a="1"/>
  <c r="I147" i="5" s="1"/>
  <c r="I372" i="5" a="1"/>
  <c r="I372" i="5" s="1"/>
  <c r="I305" i="5" a="1"/>
  <c r="I305" i="5" s="1"/>
  <c r="I270" i="5" a="1"/>
  <c r="I270" i="5" s="1"/>
  <c r="I185" i="5" a="1"/>
  <c r="I185" i="5" s="1"/>
  <c r="I86" i="5" a="1"/>
  <c r="I86" i="5" s="1"/>
  <c r="I70" i="5" a="1"/>
  <c r="I70" i="5" s="1"/>
  <c r="I111" i="5" a="1"/>
  <c r="I111" i="5" s="1"/>
  <c r="I109" i="5" a="1"/>
  <c r="I109" i="5" s="1"/>
  <c r="I76" i="5" a="1"/>
  <c r="I76" i="5" s="1"/>
  <c r="I218" i="5" a="1"/>
  <c r="I218" i="5" s="1"/>
  <c r="I319" i="5" a="1"/>
  <c r="I319" i="5" s="1"/>
  <c r="I74" i="5" a="1"/>
  <c r="I74" i="5" s="1"/>
  <c r="I370" i="5" a="1"/>
  <c r="I370" i="5" s="1"/>
  <c r="I381" i="5" a="1"/>
  <c r="I381" i="5" s="1"/>
  <c r="I67" i="5" a="1"/>
  <c r="I67" i="5" s="1"/>
  <c r="I122" i="5" a="1"/>
  <c r="I122" i="5" s="1"/>
  <c r="I291" i="5" a="1"/>
  <c r="I291" i="5" s="1"/>
  <c r="I299" i="5" a="1"/>
  <c r="I299" i="5" s="1"/>
  <c r="I344" i="5" a="1"/>
  <c r="I344" i="5" s="1"/>
  <c r="I463" i="5" a="1"/>
  <c r="I463" i="5" s="1"/>
  <c r="I366" i="5" a="1"/>
  <c r="I366" i="5" s="1"/>
  <c r="I137" i="5" a="1"/>
  <c r="I137" i="5" s="1"/>
  <c r="I138" i="5" a="1"/>
  <c r="I138" i="5" s="1"/>
  <c r="I51" i="5" a="1"/>
  <c r="I51" i="5" s="1"/>
  <c r="I220" i="5" a="1"/>
  <c r="I220" i="5" s="1"/>
  <c r="I485" i="5" a="1"/>
  <c r="I485" i="5" s="1"/>
  <c r="I250" i="5" a="1"/>
  <c r="I250" i="5" s="1"/>
  <c r="I437" i="5" a="1"/>
  <c r="I437" i="5" s="1"/>
  <c r="I35" i="5" a="1"/>
  <c r="I35" i="5" s="1"/>
  <c r="I357" i="5" a="1"/>
  <c r="I357" i="5" s="1"/>
  <c r="I225" i="5" a="1"/>
  <c r="I225" i="5" s="1"/>
  <c r="I207" i="5" a="1"/>
  <c r="I207" i="5" s="1"/>
  <c r="I50" i="5" a="1"/>
  <c r="I50" i="5" s="1"/>
  <c r="I44" i="5" a="1"/>
  <c r="I44" i="5" s="1"/>
  <c r="I181" i="5" a="1"/>
  <c r="I181" i="5" s="1"/>
  <c r="I336" i="5" a="1"/>
  <c r="I336" i="5" s="1"/>
  <c r="I146" i="5" a="1"/>
  <c r="I146" i="5" s="1"/>
  <c r="I179" i="5" a="1"/>
  <c r="I179" i="5" s="1"/>
  <c r="I477" i="5" a="1"/>
  <c r="I477" i="5" s="1"/>
  <c r="I310" i="5" a="1"/>
  <c r="I310" i="5" s="1"/>
  <c r="I265" i="5" a="1"/>
  <c r="I265" i="5" s="1"/>
  <c r="I461" i="5" a="1"/>
  <c r="I461" i="5" s="1"/>
  <c r="I27" i="5" a="1"/>
  <c r="I27" i="5" s="1"/>
  <c r="I117" i="5" a="1"/>
  <c r="I117" i="5" s="1"/>
  <c r="I7" i="5" a="1"/>
  <c r="I7" i="5" s="1"/>
  <c r="I286" i="5" a="1"/>
  <c r="I286" i="5" s="1"/>
  <c r="I434" i="5" a="1"/>
  <c r="I434" i="5" s="1"/>
  <c r="I483" i="5" a="1"/>
  <c r="I483" i="5" s="1"/>
  <c r="I390" i="5" a="1"/>
  <c r="I390" i="5" s="1"/>
  <c r="I312" i="5" a="1"/>
  <c r="I312" i="5" s="1"/>
  <c r="I83" i="5" a="1"/>
  <c r="I83" i="5" s="1"/>
  <c r="I14" i="5" a="1"/>
  <c r="I14" i="5" s="1"/>
  <c r="I221" i="5" a="1"/>
  <c r="I221" i="5" s="1"/>
  <c r="I119" i="5" a="1"/>
  <c r="I119" i="5" s="1"/>
  <c r="I334" i="5" a="1"/>
  <c r="I334" i="5" s="1"/>
  <c r="I22" i="5" a="1"/>
  <c r="I22" i="5" s="1"/>
  <c r="I298" i="5" a="1"/>
  <c r="I298" i="5" s="1"/>
  <c r="I363" i="5" a="1"/>
  <c r="I363" i="5" s="1"/>
  <c r="I236" i="5" a="1"/>
  <c r="I236" i="5" s="1"/>
  <c r="I267" i="5" a="1"/>
  <c r="I267" i="5" s="1"/>
  <c r="I342" i="5" a="1"/>
  <c r="I342" i="5" s="1"/>
  <c r="I443" i="5" a="1"/>
  <c r="I443" i="5" s="1"/>
  <c r="I30" i="5" a="1"/>
  <c r="I30" i="5" s="1"/>
  <c r="I315" i="5" a="1"/>
  <c r="I315" i="5" s="1"/>
  <c r="I424" i="5" a="1"/>
  <c r="I424" i="5" s="1"/>
  <c r="I29" i="5" a="1"/>
  <c r="I29" i="5" s="1"/>
  <c r="I139" i="5" a="1"/>
  <c r="I139" i="5" s="1"/>
  <c r="I266" i="5" a="1"/>
  <c r="I266" i="5" s="1"/>
  <c r="I45" i="5" a="1"/>
  <c r="I45" i="5" s="1"/>
  <c r="I3" i="5" a="1"/>
  <c r="I3" i="5" s="1"/>
  <c r="I91" i="5" a="1"/>
  <c r="I91" i="5" s="1"/>
  <c r="I123" i="5" a="1"/>
  <c r="I123" i="5" s="1"/>
  <c r="I438" i="5" a="1"/>
  <c r="I438" i="5" s="1"/>
  <c r="I93" i="5" a="1"/>
  <c r="I93" i="5" s="1"/>
  <c r="I166" i="5" a="1"/>
  <c r="I166" i="5" s="1"/>
  <c r="I323" i="5" a="1"/>
  <c r="I323" i="5" s="1"/>
  <c r="I238" i="5" a="1"/>
  <c r="I238" i="5" s="1"/>
  <c r="I206" i="5" a="1"/>
  <c r="I206" i="5" s="1"/>
  <c r="I371" i="5" a="1"/>
  <c r="I371" i="5" s="1"/>
  <c r="I59" i="5" a="1"/>
  <c r="I59" i="5" s="1"/>
  <c r="I282" i="5" a="1"/>
  <c r="I282" i="5" s="1"/>
  <c r="I84" i="5" a="1"/>
  <c r="I84" i="5" s="1"/>
  <c r="I37" i="5" a="1"/>
  <c r="I37" i="5" s="1"/>
  <c r="I34" i="5" a="1"/>
  <c r="I34" i="5" s="1"/>
  <c r="I295" i="5" a="1"/>
  <c r="I295" i="5" s="1"/>
  <c r="I43" i="5" a="1"/>
  <c r="I43" i="5" s="1"/>
  <c r="I145" i="5" a="1"/>
  <c r="I145" i="5" s="1"/>
  <c r="I214" i="5" a="1"/>
  <c r="I214" i="5" s="1"/>
  <c r="I338" i="5" a="1"/>
  <c r="I338" i="5" s="1"/>
  <c r="I259" i="5" a="1"/>
  <c r="I259" i="5" s="1"/>
  <c r="I472" i="5" a="1"/>
  <c r="I472" i="5" s="1"/>
  <c r="I215" i="5" a="1"/>
  <c r="I215" i="5" s="1"/>
  <c r="I150" i="5" a="1"/>
  <c r="I150" i="5" s="1"/>
  <c r="I106" i="5" a="1"/>
  <c r="I106" i="5" s="1"/>
  <c r="I473" i="5" a="1"/>
  <c r="I473" i="5" s="1"/>
  <c r="I316" i="5" a="1"/>
  <c r="I316" i="5" s="1"/>
  <c r="I419" i="5" a="1"/>
  <c r="I419" i="5" s="1"/>
  <c r="I71" i="5" a="1"/>
  <c r="I71" i="5" s="1"/>
  <c r="I127" i="5" a="1"/>
  <c r="I127" i="5" s="1"/>
  <c r="I72" i="5" a="1"/>
  <c r="I72" i="5" s="1"/>
  <c r="I196" i="5" a="1"/>
  <c r="I196" i="5" s="1"/>
  <c r="I148" i="5" a="1"/>
  <c r="I148" i="5" s="1"/>
  <c r="I271" i="5" a="1"/>
  <c r="I271" i="5" s="1"/>
  <c r="I136" i="5" a="1"/>
  <c r="I136" i="5" s="1"/>
  <c r="I226" i="5" a="1"/>
  <c r="I226" i="5" s="1"/>
  <c r="I348" i="5" a="1"/>
  <c r="I348" i="5" s="1"/>
  <c r="I17" i="5" a="1"/>
  <c r="I17" i="5" s="1"/>
  <c r="I361" i="5" a="1"/>
  <c r="I361" i="5" s="1"/>
  <c r="I346" i="5" a="1"/>
  <c r="I346" i="5" s="1"/>
  <c r="I170" i="5" a="1"/>
  <c r="I170" i="5" s="1"/>
  <c r="I410" i="5" a="1"/>
  <c r="I410" i="5" s="1"/>
  <c r="I99" i="5" a="1"/>
  <c r="I99" i="5" s="1"/>
  <c r="I88" i="5" a="1"/>
  <c r="I88" i="5" s="1"/>
  <c r="I186" i="5" a="1"/>
  <c r="I186" i="5" s="1"/>
  <c r="I42" i="5" a="1"/>
  <c r="I42" i="5" s="1"/>
  <c r="I46" i="5" a="1"/>
  <c r="I46" i="5" s="1"/>
  <c r="I102" i="5" a="1"/>
  <c r="I102" i="5" s="1"/>
  <c r="I406" i="5" a="1"/>
  <c r="I406" i="5" s="1"/>
  <c r="I135" i="5" a="1"/>
  <c r="I135" i="5" s="1"/>
  <c r="I256" i="5" a="1"/>
  <c r="I256" i="5" s="1"/>
  <c r="I287" i="5" a="1"/>
  <c r="I287" i="5" s="1"/>
  <c r="I430" i="5" a="1"/>
  <c r="I430" i="5" s="1"/>
  <c r="I380" i="5" a="1"/>
  <c r="I380" i="5" s="1"/>
  <c r="I65" i="5" a="1"/>
  <c r="I65" i="5" s="1"/>
  <c r="I193" i="5" a="1"/>
  <c r="I193" i="5" s="1"/>
  <c r="I309" i="5" a="1"/>
  <c r="I309" i="5" s="1"/>
  <c r="I210" i="5" a="1"/>
  <c r="I210" i="5" s="1"/>
  <c r="I354" i="5" a="1"/>
  <c r="I354" i="5" s="1"/>
  <c r="I257" i="5" a="1"/>
  <c r="I257" i="5" s="1"/>
  <c r="I97" i="5" a="1"/>
  <c r="I97" i="5" s="1"/>
  <c r="I263" i="5" a="1"/>
  <c r="I263" i="5" s="1"/>
  <c r="I277" i="5" a="1"/>
  <c r="I277" i="5" s="1"/>
  <c r="I227" i="5" a="1"/>
  <c r="I227" i="5" s="1"/>
  <c r="I359" i="5" a="1"/>
  <c r="I359" i="5" s="1"/>
  <c r="I40" i="5" a="1"/>
  <c r="I40" i="5" s="1"/>
  <c r="I422" i="5" a="1"/>
  <c r="I422" i="5" s="1"/>
  <c r="I326" i="5" a="1"/>
  <c r="I326" i="5" s="1"/>
  <c r="I290" i="5" a="1"/>
  <c r="I290" i="5" s="1"/>
  <c r="I289" i="5" a="1"/>
  <c r="I289" i="5" s="1"/>
  <c r="I284" i="5" a="1"/>
  <c r="I284" i="5" s="1"/>
  <c r="I101" i="5" a="1"/>
  <c r="I101" i="5" s="1"/>
  <c r="I294" i="5" a="1"/>
  <c r="I294" i="5" s="1"/>
  <c r="I201" i="5" a="1"/>
  <c r="I201" i="5" s="1"/>
  <c r="I4" i="5" a="1"/>
  <c r="I4" i="5" s="1"/>
  <c r="I223" i="5" a="1"/>
  <c r="I223" i="5" s="1"/>
  <c r="I474" i="5" a="1"/>
  <c r="I474" i="5" s="1"/>
  <c r="I87" i="5" a="1"/>
  <c r="I87" i="5" s="1"/>
  <c r="I384" i="5" a="1"/>
  <c r="I384" i="5" s="1"/>
  <c r="I205" i="5" a="1"/>
  <c r="I205" i="5" s="1"/>
  <c r="I125" i="5" a="1"/>
  <c r="I125" i="5" s="1"/>
  <c r="I481" i="5" a="1"/>
  <c r="I481" i="5" s="1"/>
  <c r="I308" i="5" a="1"/>
  <c r="I308" i="5" s="1"/>
  <c r="I64" i="5" a="1"/>
  <c r="I64" i="5" s="1"/>
  <c r="I128" i="5" a="1"/>
  <c r="I128" i="5" s="1"/>
  <c r="I53" i="5" a="1"/>
  <c r="I53" i="5" s="1"/>
  <c r="I26" i="5" a="1"/>
  <c r="I26" i="5" s="1"/>
  <c r="I374" i="5" a="1"/>
  <c r="I374" i="5" s="1"/>
  <c r="I368" i="5" a="1"/>
  <c r="I368" i="5" s="1"/>
  <c r="I81" i="5" a="1"/>
  <c r="I81" i="5" s="1"/>
  <c r="I107" i="5" a="1"/>
  <c r="I107" i="5" s="1"/>
  <c r="I459" i="5" a="1"/>
  <c r="I459" i="5" s="1"/>
  <c r="I285" i="5" a="1"/>
  <c r="I285" i="5" s="1"/>
  <c r="I303" i="5" a="1"/>
  <c r="I303" i="5" s="1"/>
  <c r="I108" i="5" a="1"/>
  <c r="I108" i="5" s="1"/>
  <c r="I120" i="5" a="1"/>
  <c r="I120" i="5" s="1"/>
  <c r="I36" i="5" a="1"/>
  <c r="I36" i="5" s="1"/>
  <c r="I105" i="5" a="1"/>
  <c r="I105" i="5" s="1"/>
  <c r="I55" i="5" a="1"/>
  <c r="I55" i="5" s="1"/>
  <c r="I278" i="5" a="1"/>
  <c r="I278" i="5" s="1"/>
  <c r="I49" i="5" a="1"/>
  <c r="I49" i="5" s="1"/>
  <c r="I160" i="5" a="1"/>
  <c r="I160" i="5" s="1"/>
  <c r="I41" i="5" a="1"/>
  <c r="I41" i="5" s="1"/>
  <c r="I414" i="5" a="1"/>
  <c r="I414" i="5" s="1"/>
  <c r="I392" i="5" a="1"/>
  <c r="I392" i="5" s="1"/>
  <c r="I353" i="5" a="1"/>
  <c r="I353" i="5" s="1"/>
  <c r="I314" i="5" a="1"/>
  <c r="I314" i="5" s="1"/>
  <c r="I379" i="5" a="1"/>
  <c r="I379" i="5" s="1"/>
  <c r="I313" i="5" a="1"/>
  <c r="I313" i="5" s="1"/>
  <c r="I96" i="5" a="1"/>
  <c r="I96" i="5" s="1"/>
  <c r="I174" i="5" a="1"/>
  <c r="I174" i="5" s="1"/>
  <c r="I466" i="5" a="1"/>
  <c r="I466" i="5" s="1"/>
  <c r="I385" i="5" a="1"/>
  <c r="I385" i="5" s="1"/>
  <c r="I245" i="5" a="1"/>
  <c r="I245" i="5" s="1"/>
  <c r="I118" i="5" a="1"/>
  <c r="I118" i="5" s="1"/>
  <c r="I388" i="5" a="1"/>
  <c r="I388" i="5" s="1"/>
  <c r="I182" i="5" a="1"/>
  <c r="I182" i="5" s="1"/>
  <c r="I224" i="5" a="1"/>
  <c r="I224" i="5" s="1"/>
  <c r="I252" i="5" a="1"/>
  <c r="I252" i="5" s="1"/>
  <c r="I327" i="5" a="1"/>
  <c r="I327" i="5" s="1"/>
  <c r="I178" i="5" a="1"/>
  <c r="I178" i="5" s="1"/>
  <c r="I413" i="5" a="1"/>
  <c r="I413" i="5" s="1"/>
  <c r="I347" i="5" a="1"/>
  <c r="I347" i="5" s="1"/>
  <c r="I112" i="5" a="1"/>
  <c r="I112" i="5" s="1"/>
  <c r="I173" i="5" a="1"/>
  <c r="I173" i="5" s="1"/>
  <c r="I24" i="5" a="1"/>
  <c r="I24" i="5" s="1"/>
  <c r="I268" i="5" a="1"/>
  <c r="I268" i="5" s="1"/>
  <c r="I320" i="5" a="1"/>
  <c r="I320" i="5" s="1"/>
  <c r="I475" i="5" a="1"/>
  <c r="I475" i="5" s="1"/>
  <c r="I304" i="5" a="1"/>
  <c r="I304" i="5" s="1"/>
  <c r="I411" i="5" a="1"/>
  <c r="I411" i="5" s="1"/>
  <c r="I249" i="5" a="1"/>
  <c r="I249" i="5" s="1"/>
  <c r="I129" i="5" a="1"/>
  <c r="I129" i="5" s="1"/>
  <c r="I283" i="5" a="1"/>
  <c r="I283" i="5" s="1"/>
  <c r="I208" i="5" a="1"/>
  <c r="I208" i="5" s="1"/>
  <c r="I464" i="5" a="1"/>
  <c r="I464" i="5" s="1"/>
  <c r="I328" i="5" a="1"/>
  <c r="I328" i="5" s="1"/>
  <c r="I187" i="5" a="1"/>
  <c r="I187" i="5" s="1"/>
  <c r="I63" i="5" a="1"/>
  <c r="I63" i="5" s="1"/>
  <c r="I244" i="5" a="1"/>
  <c r="I244" i="5" s="1"/>
  <c r="I393" i="5" a="1"/>
  <c r="I393" i="5" s="1"/>
  <c r="I113" i="5" a="1"/>
  <c r="I113" i="5" s="1"/>
  <c r="I189" i="5" a="1"/>
  <c r="I189" i="5" s="1"/>
  <c r="I401" i="5" a="1"/>
  <c r="I401" i="5" s="1"/>
  <c r="I275" i="5" a="1"/>
  <c r="I275" i="5" s="1"/>
  <c r="I165" i="5" a="1"/>
  <c r="I165" i="5" s="1"/>
  <c r="I140" i="5" a="1"/>
  <c r="I140" i="5" s="1"/>
  <c r="I446" i="5" a="1"/>
  <c r="I446" i="5" s="1"/>
  <c r="I172" i="5" a="1"/>
  <c r="I172" i="5" s="1"/>
  <c r="I171" i="5" a="1"/>
  <c r="I171" i="5" s="1"/>
  <c r="I33" i="5" a="1"/>
  <c r="I33" i="5" s="1"/>
  <c r="I427" i="5" a="1"/>
  <c r="I427" i="5" s="1"/>
  <c r="I153" i="5" a="1"/>
  <c r="I153" i="5" s="1"/>
  <c r="I264" i="5" a="1"/>
  <c r="I264" i="5" s="1"/>
  <c r="I376" i="5" a="1"/>
  <c r="I376" i="5" s="1"/>
  <c r="I68" i="5" a="1"/>
  <c r="I68" i="5" s="1"/>
  <c r="I425" i="5" a="1"/>
  <c r="I425" i="5" s="1"/>
  <c r="I269" i="5" a="1"/>
  <c r="I269" i="5" s="1"/>
  <c r="I92" i="5" a="1"/>
  <c r="I92" i="5" s="1"/>
  <c r="I369" i="5" a="1"/>
  <c r="I369" i="5" s="1"/>
  <c r="I169" i="5" a="1"/>
  <c r="I169" i="5" s="1"/>
  <c r="I301" i="5" a="1"/>
  <c r="I301" i="5" s="1"/>
  <c r="I28" i="5" a="1"/>
  <c r="I28" i="5" s="1"/>
  <c r="I324" i="5" a="1"/>
  <c r="I324" i="5" s="1"/>
  <c r="H417" i="5" a="1"/>
  <c r="H417" i="5" s="1"/>
  <c r="H450" i="5" a="1"/>
  <c r="H450" i="5" s="1"/>
  <c r="H399" i="5" a="1"/>
  <c r="H399" i="5" s="1"/>
  <c r="H253" i="5" a="1"/>
  <c r="H253" i="5" s="1"/>
  <c r="H486" i="5" a="1"/>
  <c r="H486" i="5" s="1"/>
  <c r="H396" i="5" a="1"/>
  <c r="H396" i="5" s="1"/>
  <c r="H467" i="5" a="1"/>
  <c r="H467" i="5" s="1"/>
  <c r="H89" i="5" a="1"/>
  <c r="H89" i="5" s="1"/>
  <c r="H343" i="5" a="1"/>
  <c r="H343" i="5" s="1"/>
  <c r="H469" i="5" a="1"/>
  <c r="H469" i="5" s="1"/>
  <c r="H325" i="5" a="1"/>
  <c r="H325" i="5" s="1"/>
  <c r="H60" i="5" a="1"/>
  <c r="H60" i="5" s="1"/>
  <c r="H199" i="5" a="1"/>
  <c r="H199" i="5" s="1"/>
  <c r="H20" i="5" a="1"/>
  <c r="H20" i="5" s="1"/>
  <c r="H397" i="5" a="1"/>
  <c r="H397" i="5" s="1"/>
  <c r="H404" i="5" a="1"/>
  <c r="H404" i="5" s="1"/>
  <c r="H391" i="5" a="1"/>
  <c r="H391" i="5" s="1"/>
  <c r="H441" i="5" a="1"/>
  <c r="H441" i="5" s="1"/>
  <c r="H115" i="5" a="1"/>
  <c r="H115" i="5" s="1"/>
  <c r="H12" i="5" a="1"/>
  <c r="H12" i="5" s="1"/>
  <c r="H151" i="5" a="1"/>
  <c r="H151" i="5" s="1"/>
  <c r="H484" i="5" a="1"/>
  <c r="H484" i="5" s="1"/>
  <c r="H190" i="5" a="1"/>
  <c r="H190" i="5" s="1"/>
  <c r="H302" i="5" a="1"/>
  <c r="H302" i="5" s="1"/>
  <c r="H57" i="5" a="1"/>
  <c r="H57" i="5" s="1"/>
  <c r="H420" i="5" a="1"/>
  <c r="H420" i="5" s="1"/>
  <c r="H13" i="5" a="1"/>
  <c r="H13" i="5" s="1"/>
  <c r="H255" i="5" a="1"/>
  <c r="H255" i="5" s="1"/>
  <c r="H306" i="5" a="1"/>
  <c r="H306" i="5" s="1"/>
  <c r="H15" i="5" a="1"/>
  <c r="H15" i="5" s="1"/>
  <c r="H216" i="5" a="1"/>
  <c r="H216" i="5" s="1"/>
  <c r="H322" i="5" a="1"/>
  <c r="H322" i="5" s="1"/>
  <c r="H272" i="5" a="1"/>
  <c r="H272" i="5" s="1"/>
  <c r="H488" i="5" a="1"/>
  <c r="H488" i="5" s="1"/>
  <c r="H356" i="5" a="1"/>
  <c r="H356" i="5" s="1"/>
  <c r="H73" i="5" a="1"/>
  <c r="H73" i="5" s="1"/>
  <c r="H487" i="5" a="1"/>
  <c r="H487" i="5" s="1"/>
  <c r="H262" i="5" a="1"/>
  <c r="H262" i="5" s="1"/>
  <c r="H339" i="5" a="1"/>
  <c r="H339" i="5" s="1"/>
  <c r="H48" i="5" a="1"/>
  <c r="H48" i="5" s="1"/>
  <c r="H175" i="5" a="1"/>
  <c r="H175" i="5" s="1"/>
  <c r="H183" i="5" a="1"/>
  <c r="H183" i="5" s="1"/>
  <c r="H377" i="5" a="1"/>
  <c r="H377" i="5" s="1"/>
  <c r="H239" i="5" a="1"/>
  <c r="H239" i="5" s="1"/>
  <c r="H39" i="5" a="1"/>
  <c r="H39" i="5" s="1"/>
  <c r="H395" i="5" a="1"/>
  <c r="H395" i="5" s="1"/>
  <c r="H234" i="5" a="1"/>
  <c r="H234" i="5" s="1"/>
  <c r="H453" i="5" a="1"/>
  <c r="H453" i="5" s="1"/>
  <c r="H167" i="5" a="1"/>
  <c r="H167" i="5" s="1"/>
  <c r="H432" i="5" a="1"/>
  <c r="H432" i="5" s="1"/>
  <c r="H32" i="5" a="1"/>
  <c r="H32" i="5" s="1"/>
  <c r="H195" i="5" a="1"/>
  <c r="H195" i="5" s="1"/>
  <c r="H156" i="5" a="1"/>
  <c r="H156" i="5" s="1"/>
  <c r="H241" i="5" a="1"/>
  <c r="H241" i="5" s="1"/>
  <c r="H350" i="5" a="1"/>
  <c r="H350" i="5" s="1"/>
  <c r="H61" i="5" a="1"/>
  <c r="H61" i="5" s="1"/>
  <c r="H456" i="5" a="1"/>
  <c r="H456" i="5" s="1"/>
  <c r="H114" i="5" a="1"/>
  <c r="H114" i="5" s="1"/>
  <c r="H11" i="5" a="1"/>
  <c r="H11" i="5" s="1"/>
  <c r="H161" i="5" a="1"/>
  <c r="H161" i="5" s="1"/>
  <c r="H423" i="5" a="1"/>
  <c r="H423" i="5" s="1"/>
  <c r="H364" i="5" a="1"/>
  <c r="H364" i="5" s="1"/>
  <c r="H222" i="5" a="1"/>
  <c r="H222" i="5" s="1"/>
  <c r="H387" i="5" a="1"/>
  <c r="H387" i="5" s="1"/>
  <c r="H168" i="5" a="1"/>
  <c r="H168" i="5" s="1"/>
  <c r="H458" i="5" a="1"/>
  <c r="H458" i="5" s="1"/>
  <c r="H345" i="5" a="1"/>
  <c r="H345" i="5" s="1"/>
  <c r="H439" i="5" a="1"/>
  <c r="H439" i="5" s="1"/>
  <c r="H435" i="5" a="1"/>
  <c r="H435" i="5" s="1"/>
  <c r="H452" i="5" a="1"/>
  <c r="H452" i="5" s="1"/>
  <c r="H144" i="5" a="1"/>
  <c r="H144" i="5" s="1"/>
  <c r="H16" i="5" a="1"/>
  <c r="H16" i="5" s="1"/>
  <c r="H246" i="5" a="1"/>
  <c r="H246" i="5" s="1"/>
  <c r="H416" i="5" a="1"/>
  <c r="H416" i="5" s="1"/>
  <c r="H233" i="5" a="1"/>
  <c r="H233" i="5" s="1"/>
  <c r="H375" i="5" a="1"/>
  <c r="H375" i="5" s="1"/>
  <c r="H351" i="5" a="1"/>
  <c r="H351" i="5" s="1"/>
  <c r="H454" i="5" a="1"/>
  <c r="H454" i="5" s="1"/>
  <c r="H149" i="5" a="1"/>
  <c r="H149" i="5" s="1"/>
  <c r="H202" i="5" a="1"/>
  <c r="H202" i="5" s="1"/>
  <c r="H104" i="5" a="1"/>
  <c r="H104" i="5" s="1"/>
  <c r="H394" i="5" a="1"/>
  <c r="H394" i="5" s="1"/>
  <c r="H200" i="5" a="1"/>
  <c r="H200" i="5" s="1"/>
  <c r="H448" i="5" a="1"/>
  <c r="H448" i="5" s="1"/>
  <c r="H191" i="5" a="1"/>
  <c r="H191" i="5" s="1"/>
  <c r="H23" i="5" a="1"/>
  <c r="H23" i="5" s="1"/>
  <c r="H426" i="5" a="1"/>
  <c r="H426" i="5" s="1"/>
  <c r="H360" i="5" a="1"/>
  <c r="H360" i="5" s="1"/>
  <c r="H192" i="5" a="1"/>
  <c r="H192" i="5" s="1"/>
  <c r="H240" i="5" a="1"/>
  <c r="H240" i="5" s="1"/>
  <c r="H124" i="5" a="1"/>
  <c r="H124" i="5" s="1"/>
  <c r="H318" i="5" a="1"/>
  <c r="H318" i="5" s="1"/>
  <c r="H440" i="5" a="1"/>
  <c r="H440" i="5" s="1"/>
  <c r="H280" i="5" a="1"/>
  <c r="H280" i="5" s="1"/>
  <c r="H378" i="5" a="1"/>
  <c r="H378" i="5" s="1"/>
  <c r="H116" i="5" a="1"/>
  <c r="H116" i="5" s="1"/>
  <c r="H237" i="5" a="1"/>
  <c r="H237" i="5" s="1"/>
  <c r="H194" i="5" a="1"/>
  <c r="H194" i="5" s="1"/>
  <c r="H69" i="5" a="1"/>
  <c r="H69" i="5" s="1"/>
  <c r="H131" i="5" a="1"/>
  <c r="H131" i="5" s="1"/>
  <c r="H85" i="5" a="1"/>
  <c r="H85" i="5" s="1"/>
  <c r="H126" i="5" a="1"/>
  <c r="H126" i="5" s="1"/>
  <c r="H243" i="5" a="1"/>
  <c r="H243" i="5" s="1"/>
  <c r="H482" i="5" a="1"/>
  <c r="H482" i="5" s="1"/>
  <c r="H121" i="5" a="1"/>
  <c r="H121" i="5" s="1"/>
  <c r="H261" i="5" a="1"/>
  <c r="H261" i="5" s="1"/>
  <c r="H188" i="5" a="1"/>
  <c r="H188" i="5" s="1"/>
  <c r="H373" i="5" a="1"/>
  <c r="H373" i="5" s="1"/>
  <c r="H54" i="5" a="1"/>
  <c r="H54" i="5" s="1"/>
  <c r="H407" i="5" a="1"/>
  <c r="H407" i="5" s="1"/>
  <c r="H242" i="5" a="1"/>
  <c r="H242" i="5" s="1"/>
  <c r="H9" i="5" a="1"/>
  <c r="H9" i="5" s="1"/>
  <c r="H217" i="5" a="1"/>
  <c r="H217" i="5" s="1"/>
  <c r="H132" i="5" a="1"/>
  <c r="H132" i="5" s="1"/>
  <c r="H90" i="5" a="1"/>
  <c r="H90" i="5" s="1"/>
  <c r="H152" i="5" a="1"/>
  <c r="H152" i="5" s="1"/>
  <c r="H307" i="5" a="1"/>
  <c r="H307" i="5" s="1"/>
  <c r="H365" i="5" a="1"/>
  <c r="H365" i="5" s="1"/>
  <c r="H235" i="5" a="1"/>
  <c r="H235" i="5" s="1"/>
  <c r="H6" i="5" a="1"/>
  <c r="H6" i="5" s="1"/>
  <c r="H457" i="5" a="1"/>
  <c r="H457" i="5" s="1"/>
  <c r="H330" i="5" a="1"/>
  <c r="H330" i="5" s="1"/>
  <c r="H47" i="5" a="1"/>
  <c r="H47" i="5" s="1"/>
  <c r="H52" i="5" a="1"/>
  <c r="H52" i="5" s="1"/>
  <c r="H311" i="5" a="1"/>
  <c r="H311" i="5" s="1"/>
  <c r="H248" i="5" a="1"/>
  <c r="H248" i="5" s="1"/>
  <c r="H230" i="5" a="1"/>
  <c r="H230" i="5" s="1"/>
  <c r="H154" i="5" a="1"/>
  <c r="H154" i="5" s="1"/>
  <c r="H31" i="5" a="1"/>
  <c r="H31" i="5" s="1"/>
  <c r="H468" i="5" a="1"/>
  <c r="H468" i="5" s="1"/>
  <c r="H258" i="5" a="1"/>
  <c r="H258" i="5" s="1"/>
  <c r="H19" i="5" a="1"/>
  <c r="H19" i="5" s="1"/>
  <c r="H38" i="5" a="1"/>
  <c r="H38" i="5" s="1"/>
  <c r="H367" i="5" a="1"/>
  <c r="H367" i="5" s="1"/>
  <c r="H184" i="5" a="1"/>
  <c r="H184" i="5" s="1"/>
  <c r="H198" i="5" a="1"/>
  <c r="H198" i="5" s="1"/>
  <c r="H329" i="5" a="1"/>
  <c r="H329" i="5" s="1"/>
  <c r="H300" i="5" a="1"/>
  <c r="H300" i="5" s="1"/>
  <c r="H95" i="5" a="1"/>
  <c r="H95" i="5" s="1"/>
  <c r="H94" i="5" a="1"/>
  <c r="H94" i="5" s="1"/>
  <c r="H251" i="5" a="1"/>
  <c r="H251" i="5" s="1"/>
  <c r="H197" i="5" a="1"/>
  <c r="H197" i="5" s="1"/>
  <c r="H321" i="5" a="1"/>
  <c r="H321" i="5" s="1"/>
  <c r="H382" i="5" a="1"/>
  <c r="H382" i="5" s="1"/>
  <c r="H204" i="5" a="1"/>
  <c r="H204" i="5" s="1"/>
  <c r="H180" i="5" a="1"/>
  <c r="H180" i="5" s="1"/>
  <c r="H229" i="5" a="1"/>
  <c r="H229" i="5" s="1"/>
  <c r="H21" i="5" a="1"/>
  <c r="H21" i="5" s="1"/>
  <c r="H433" i="5" a="1"/>
  <c r="H433" i="5" s="1"/>
  <c r="H158" i="5" a="1"/>
  <c r="H158" i="5" s="1"/>
  <c r="H18" i="5" a="1"/>
  <c r="H18" i="5" s="1"/>
  <c r="H211" i="5" a="1"/>
  <c r="H211" i="5" s="1"/>
  <c r="H479" i="5" a="1"/>
  <c r="H479" i="5" s="1"/>
  <c r="H471" i="5" a="1"/>
  <c r="H471" i="5" s="1"/>
  <c r="H2" i="5" a="1"/>
  <c r="H2" i="5" s="1"/>
  <c r="H134" i="5" a="1"/>
  <c r="H134" i="5" s="1"/>
  <c r="H442" i="5" a="1"/>
  <c r="H442" i="5" s="1"/>
  <c r="H80" i="5" a="1"/>
  <c r="H80" i="5" s="1"/>
  <c r="H228" i="5" a="1"/>
  <c r="H228" i="5" s="1"/>
  <c r="H232" i="5" a="1"/>
  <c r="H232" i="5" s="1"/>
  <c r="H203" i="5" a="1"/>
  <c r="H203" i="5" s="1"/>
  <c r="H281" i="5" a="1"/>
  <c r="H281" i="5" s="1"/>
  <c r="H386" i="5" a="1"/>
  <c r="H386" i="5" s="1"/>
  <c r="H79" i="5" a="1"/>
  <c r="H79" i="5" s="1"/>
  <c r="H62" i="5" a="1"/>
  <c r="H62" i="5" s="1"/>
  <c r="H133" i="5" a="1"/>
  <c r="H133" i="5" s="1"/>
  <c r="H403" i="5" a="1"/>
  <c r="H403" i="5" s="1"/>
  <c r="H110" i="5" a="1"/>
  <c r="H110" i="5" s="1"/>
  <c r="H297" i="5" a="1"/>
  <c r="H297" i="5" s="1"/>
  <c r="H480" i="5" a="1"/>
  <c r="H480" i="5" s="1"/>
  <c r="H247" i="5" a="1"/>
  <c r="H247" i="5" s="1"/>
  <c r="H421" i="5" a="1"/>
  <c r="H421" i="5" s="1"/>
  <c r="H212" i="5" a="1"/>
  <c r="H212" i="5" s="1"/>
  <c r="H260" i="5" a="1"/>
  <c r="H260" i="5" s="1"/>
  <c r="H5" i="5" a="1"/>
  <c r="H5" i="5" s="1"/>
  <c r="H296" i="5" a="1"/>
  <c r="H296" i="5" s="1"/>
  <c r="H100" i="5" a="1"/>
  <c r="H100" i="5" s="1"/>
  <c r="H155" i="5" a="1"/>
  <c r="H155" i="5" s="1"/>
  <c r="H276" i="5" a="1"/>
  <c r="H276" i="5" s="1"/>
  <c r="H409" i="5" a="1"/>
  <c r="H409" i="5" s="1"/>
  <c r="H58" i="5" a="1"/>
  <c r="H58" i="5" s="1"/>
  <c r="H460" i="5" a="1"/>
  <c r="H460" i="5" s="1"/>
  <c r="H317" i="5" a="1"/>
  <c r="H317" i="5" s="1"/>
  <c r="H8" i="5" a="1"/>
  <c r="H8" i="5" s="1"/>
  <c r="H163" i="5" a="1"/>
  <c r="H163" i="5" s="1"/>
  <c r="H157" i="5" a="1"/>
  <c r="H157" i="5" s="1"/>
  <c r="H103" i="5" a="1"/>
  <c r="H103" i="5" s="1"/>
  <c r="H25" i="5" a="1"/>
  <c r="H25" i="5" s="1"/>
  <c r="H293" i="5" a="1"/>
  <c r="H293" i="5" s="1"/>
  <c r="H162" i="5" a="1"/>
  <c r="H162" i="5" s="1"/>
  <c r="H362" i="5" a="1"/>
  <c r="H362" i="5" s="1"/>
  <c r="H476" i="5" a="1"/>
  <c r="H476" i="5" s="1"/>
  <c r="H130" i="5" a="1"/>
  <c r="H130" i="5" s="1"/>
  <c r="H10" i="5" a="1"/>
  <c r="H10" i="5" s="1"/>
  <c r="H455" i="5" a="1"/>
  <c r="H455" i="5" s="1"/>
  <c r="H332" i="5" a="1"/>
  <c r="H332" i="5" s="1"/>
  <c r="H333" i="5" a="1"/>
  <c r="H333" i="5" s="1"/>
  <c r="H78" i="5" a="1"/>
  <c r="H78" i="5" s="1"/>
  <c r="H400" i="5" a="1"/>
  <c r="H400" i="5" s="1"/>
  <c r="H77" i="5" a="1"/>
  <c r="H77" i="5" s="1"/>
  <c r="H66" i="5" a="1"/>
  <c r="H66" i="5" s="1"/>
  <c r="H75" i="5" a="1"/>
  <c r="H75" i="5" s="1"/>
  <c r="H449" i="5" a="1"/>
  <c r="H449" i="5" s="1"/>
  <c r="H292" i="5" a="1"/>
  <c r="H292" i="5" s="1"/>
  <c r="H209" i="5" a="1"/>
  <c r="H209" i="5" s="1"/>
  <c r="H159" i="5" a="1"/>
  <c r="H159" i="5" s="1"/>
  <c r="H462" i="5" a="1"/>
  <c r="H462" i="5" s="1"/>
  <c r="H431" i="5" a="1"/>
  <c r="H431" i="5" s="1"/>
  <c r="H331" i="5" a="1"/>
  <c r="H331" i="5" s="1"/>
  <c r="H340" i="5" a="1"/>
  <c r="H340" i="5" s="1"/>
  <c r="H349" i="5" a="1"/>
  <c r="H349" i="5" s="1"/>
  <c r="H82" i="5" a="1"/>
  <c r="H82" i="5" s="1"/>
  <c r="H231" i="5" a="1"/>
  <c r="H231" i="5" s="1"/>
  <c r="H447" i="5" a="1"/>
  <c r="H447" i="5" s="1"/>
  <c r="H177" i="5" a="1"/>
  <c r="H177" i="5" s="1"/>
  <c r="H398" i="5" a="1"/>
  <c r="H398" i="5" s="1"/>
  <c r="H219" i="5" a="1"/>
  <c r="H219" i="5" s="1"/>
  <c r="H341" i="5" a="1"/>
  <c r="H341" i="5" s="1"/>
  <c r="H478" i="5" a="1"/>
  <c r="H478" i="5" s="1"/>
  <c r="H429" i="5" a="1"/>
  <c r="H429" i="5" s="1"/>
  <c r="H143" i="5" a="1"/>
  <c r="H143" i="5" s="1"/>
  <c r="H273" i="5" a="1"/>
  <c r="H273" i="5" s="1"/>
  <c r="H164" i="5" a="1"/>
  <c r="H164" i="5" s="1"/>
  <c r="H352" i="5" a="1"/>
  <c r="H352" i="5" s="1"/>
  <c r="H98" i="5" a="1"/>
  <c r="H98" i="5" s="1"/>
  <c r="H418" i="5" a="1"/>
  <c r="H418" i="5" s="1"/>
  <c r="H445" i="5" a="1"/>
  <c r="H445" i="5" s="1"/>
  <c r="H141" i="5" a="1"/>
  <c r="H141" i="5" s="1"/>
  <c r="H288" i="5" a="1"/>
  <c r="H288" i="5" s="1"/>
  <c r="H142" i="5" a="1"/>
  <c r="H142" i="5" s="1"/>
  <c r="H412" i="5" a="1"/>
  <c r="H412" i="5" s="1"/>
  <c r="H451" i="5" a="1"/>
  <c r="H451" i="5" s="1"/>
  <c r="H444" i="5" a="1"/>
  <c r="H444" i="5" s="1"/>
  <c r="H355" i="5" a="1"/>
  <c r="H355" i="5" s="1"/>
  <c r="H383" i="5" a="1"/>
  <c r="H383" i="5" s="1"/>
  <c r="H470" i="5" a="1"/>
  <c r="H470" i="5" s="1"/>
  <c r="H279" i="5" a="1"/>
  <c r="H279" i="5" s="1"/>
  <c r="H176" i="5" a="1"/>
  <c r="H176" i="5" s="1"/>
  <c r="H436" i="5" a="1"/>
  <c r="H436" i="5" s="1"/>
  <c r="H428" i="5" a="1"/>
  <c r="H428" i="5" s="1"/>
  <c r="H274" i="5" a="1"/>
  <c r="H274" i="5" s="1"/>
  <c r="H402" i="5" a="1"/>
  <c r="H402" i="5" s="1"/>
  <c r="H254" i="5" a="1"/>
  <c r="H254" i="5" s="1"/>
  <c r="H56" i="5" a="1"/>
  <c r="H56" i="5" s="1"/>
  <c r="H408" i="5" a="1"/>
  <c r="H408" i="5" s="1"/>
  <c r="H415" i="5" a="1"/>
  <c r="H415" i="5" s="1"/>
  <c r="H213" i="5" a="1"/>
  <c r="H213" i="5" s="1"/>
  <c r="H405" i="5" a="1"/>
  <c r="H405" i="5" s="1"/>
  <c r="H337" i="5" a="1"/>
  <c r="H337" i="5" s="1"/>
  <c r="H389" i="5" a="1"/>
  <c r="H389" i="5" s="1"/>
  <c r="H358" i="5" a="1"/>
  <c r="H358" i="5" s="1"/>
  <c r="H465" i="5" a="1"/>
  <c r="H465" i="5" s="1"/>
  <c r="H147" i="5" a="1"/>
  <c r="H147" i="5" s="1"/>
  <c r="H372" i="5" a="1"/>
  <c r="H372" i="5" s="1"/>
  <c r="H305" i="5" a="1"/>
  <c r="H305" i="5" s="1"/>
  <c r="H270" i="5" a="1"/>
  <c r="H270" i="5" s="1"/>
  <c r="H185" i="5" a="1"/>
  <c r="H185" i="5" s="1"/>
  <c r="H86" i="5" a="1"/>
  <c r="H86" i="5" s="1"/>
  <c r="H70" i="5" a="1"/>
  <c r="H70" i="5" s="1"/>
  <c r="H111" i="5" a="1"/>
  <c r="H111" i="5" s="1"/>
  <c r="H109" i="5" a="1"/>
  <c r="H109" i="5" s="1"/>
  <c r="H76" i="5" a="1"/>
  <c r="H76" i="5" s="1"/>
  <c r="H218" i="5" a="1"/>
  <c r="H218" i="5" s="1"/>
  <c r="H319" i="5" a="1"/>
  <c r="H319" i="5" s="1"/>
  <c r="H74" i="5" a="1"/>
  <c r="H74" i="5" s="1"/>
  <c r="H370" i="5" a="1"/>
  <c r="H370" i="5" s="1"/>
  <c r="H381" i="5" a="1"/>
  <c r="H381" i="5" s="1"/>
  <c r="H67" i="5" a="1"/>
  <c r="H67" i="5" s="1"/>
  <c r="H122" i="5" a="1"/>
  <c r="H122" i="5" s="1"/>
  <c r="H291" i="5" a="1"/>
  <c r="H291" i="5" s="1"/>
  <c r="H299" i="5" a="1"/>
  <c r="H299" i="5" s="1"/>
  <c r="H344" i="5" a="1"/>
  <c r="H344" i="5" s="1"/>
  <c r="H463" i="5" a="1"/>
  <c r="H463" i="5" s="1"/>
  <c r="H366" i="5" a="1"/>
  <c r="H366" i="5" s="1"/>
  <c r="H137" i="5" a="1"/>
  <c r="H137" i="5" s="1"/>
  <c r="H138" i="5" a="1"/>
  <c r="H138" i="5" s="1"/>
  <c r="H51" i="5" a="1"/>
  <c r="H51" i="5" s="1"/>
  <c r="H220" i="5" a="1"/>
  <c r="H220" i="5" s="1"/>
  <c r="H485" i="5" a="1"/>
  <c r="H485" i="5" s="1"/>
  <c r="H250" i="5" a="1"/>
  <c r="H250" i="5" s="1"/>
  <c r="H437" i="5" a="1"/>
  <c r="H437" i="5" s="1"/>
  <c r="H35" i="5" a="1"/>
  <c r="H35" i="5" s="1"/>
  <c r="H357" i="5" a="1"/>
  <c r="H357" i="5" s="1"/>
  <c r="H225" i="5" a="1"/>
  <c r="H225" i="5" s="1"/>
  <c r="H207" i="5" a="1"/>
  <c r="H207" i="5" s="1"/>
  <c r="H50" i="5" a="1"/>
  <c r="H50" i="5" s="1"/>
  <c r="H44" i="5" a="1"/>
  <c r="H44" i="5" s="1"/>
  <c r="H181" i="5" a="1"/>
  <c r="H181" i="5" s="1"/>
  <c r="H336" i="5" a="1"/>
  <c r="H336" i="5" s="1"/>
  <c r="H146" i="5" a="1"/>
  <c r="H146" i="5" s="1"/>
  <c r="H179" i="5" a="1"/>
  <c r="H179" i="5" s="1"/>
  <c r="H477" i="5" a="1"/>
  <c r="H477" i="5" s="1"/>
  <c r="H310" i="5" a="1"/>
  <c r="H310" i="5" s="1"/>
  <c r="H265" i="5" a="1"/>
  <c r="H265" i="5" s="1"/>
  <c r="H461" i="5" a="1"/>
  <c r="H461" i="5" s="1"/>
  <c r="H27" i="5" a="1"/>
  <c r="H27" i="5" s="1"/>
  <c r="H117" i="5" a="1"/>
  <c r="H117" i="5" s="1"/>
  <c r="H7" i="5" a="1"/>
  <c r="H7" i="5" s="1"/>
  <c r="H286" i="5" a="1"/>
  <c r="H286" i="5" s="1"/>
  <c r="H434" i="5" a="1"/>
  <c r="H434" i="5" s="1"/>
  <c r="H483" i="5" a="1"/>
  <c r="H483" i="5" s="1"/>
  <c r="H390" i="5" a="1"/>
  <c r="H390" i="5" s="1"/>
  <c r="H312" i="5" a="1"/>
  <c r="H312" i="5" s="1"/>
  <c r="H83" i="5" a="1"/>
  <c r="H83" i="5" s="1"/>
  <c r="H14" i="5" a="1"/>
  <c r="H14" i="5" s="1"/>
  <c r="H221" i="5" a="1"/>
  <c r="H221" i="5" s="1"/>
  <c r="H119" i="5" a="1"/>
  <c r="H119" i="5" s="1"/>
  <c r="H334" i="5" a="1"/>
  <c r="H334" i="5" s="1"/>
  <c r="H22" i="5" a="1"/>
  <c r="H22" i="5" s="1"/>
  <c r="H298" i="5" a="1"/>
  <c r="H298" i="5" s="1"/>
  <c r="H363" i="5" a="1"/>
  <c r="H363" i="5" s="1"/>
  <c r="H236" i="5" a="1"/>
  <c r="H236" i="5" s="1"/>
  <c r="H267" i="5" a="1"/>
  <c r="H267" i="5" s="1"/>
  <c r="H342" i="5" a="1"/>
  <c r="H342" i="5" s="1"/>
  <c r="H443" i="5" a="1"/>
  <c r="H443" i="5" s="1"/>
  <c r="H30" i="5" a="1"/>
  <c r="H30" i="5" s="1"/>
  <c r="H315" i="5" a="1"/>
  <c r="H315" i="5" s="1"/>
  <c r="H424" i="5" a="1"/>
  <c r="H424" i="5" s="1"/>
  <c r="H29" i="5" a="1"/>
  <c r="H29" i="5" s="1"/>
  <c r="H139" i="5" a="1"/>
  <c r="H139" i="5" s="1"/>
  <c r="H266" i="5" a="1"/>
  <c r="H266" i="5" s="1"/>
  <c r="H45" i="5" a="1"/>
  <c r="H45" i="5" s="1"/>
  <c r="H3" i="5" a="1"/>
  <c r="H3" i="5" s="1"/>
  <c r="H91" i="5" a="1"/>
  <c r="H91" i="5" s="1"/>
  <c r="H123" i="5" a="1"/>
  <c r="H123" i="5" s="1"/>
  <c r="H438" i="5" a="1"/>
  <c r="H438" i="5" s="1"/>
  <c r="H93" i="5" a="1"/>
  <c r="H93" i="5" s="1"/>
  <c r="H166" i="5" a="1"/>
  <c r="H166" i="5" s="1"/>
  <c r="H323" i="5" a="1"/>
  <c r="H323" i="5" s="1"/>
  <c r="H238" i="5" a="1"/>
  <c r="H238" i="5" s="1"/>
  <c r="H206" i="5" a="1"/>
  <c r="H206" i="5" s="1"/>
  <c r="H371" i="5" a="1"/>
  <c r="H371" i="5" s="1"/>
  <c r="H59" i="5" a="1"/>
  <c r="H59" i="5" s="1"/>
  <c r="H282" i="5" a="1"/>
  <c r="H282" i="5" s="1"/>
  <c r="H84" i="5" a="1"/>
  <c r="H84" i="5" s="1"/>
  <c r="H37" i="5" a="1"/>
  <c r="H37" i="5" s="1"/>
  <c r="H34" i="5" a="1"/>
  <c r="H34" i="5" s="1"/>
  <c r="H295" i="5" a="1"/>
  <c r="H295" i="5" s="1"/>
  <c r="H43" i="5" a="1"/>
  <c r="H43" i="5" s="1"/>
  <c r="H145" i="5" a="1"/>
  <c r="H145" i="5" s="1"/>
  <c r="H214" i="5" a="1"/>
  <c r="H214" i="5" s="1"/>
  <c r="H338" i="5" a="1"/>
  <c r="H338" i="5" s="1"/>
  <c r="H259" i="5" a="1"/>
  <c r="H259" i="5" s="1"/>
  <c r="H472" i="5" a="1"/>
  <c r="H472" i="5" s="1"/>
  <c r="H215" i="5" a="1"/>
  <c r="H215" i="5" s="1"/>
  <c r="H150" i="5" a="1"/>
  <c r="H150" i="5" s="1"/>
  <c r="H106" i="5" a="1"/>
  <c r="H106" i="5" s="1"/>
  <c r="H473" i="5" a="1"/>
  <c r="H473" i="5" s="1"/>
  <c r="H316" i="5" a="1"/>
  <c r="H316" i="5" s="1"/>
  <c r="H419" i="5" a="1"/>
  <c r="H419" i="5" s="1"/>
  <c r="H71" i="5" a="1"/>
  <c r="H71" i="5" s="1"/>
  <c r="H127" i="5" a="1"/>
  <c r="H127" i="5" s="1"/>
  <c r="H72" i="5" a="1"/>
  <c r="H72" i="5" s="1"/>
  <c r="H196" i="5" a="1"/>
  <c r="H196" i="5" s="1"/>
  <c r="H148" i="5" a="1"/>
  <c r="H148" i="5" s="1"/>
  <c r="H271" i="5" a="1"/>
  <c r="H271" i="5" s="1"/>
  <c r="H136" i="5" a="1"/>
  <c r="H136" i="5" s="1"/>
  <c r="H226" i="5" a="1"/>
  <c r="H226" i="5" s="1"/>
  <c r="H348" i="5" a="1"/>
  <c r="H348" i="5" s="1"/>
  <c r="H17" i="5" a="1"/>
  <c r="H17" i="5" s="1"/>
  <c r="H361" i="5" a="1"/>
  <c r="H361" i="5" s="1"/>
  <c r="H346" i="5" a="1"/>
  <c r="H346" i="5" s="1"/>
  <c r="H170" i="5" a="1"/>
  <c r="H170" i="5" s="1"/>
  <c r="H410" i="5" a="1"/>
  <c r="H410" i="5" s="1"/>
  <c r="H99" i="5" a="1"/>
  <c r="H99" i="5" s="1"/>
  <c r="H88" i="5" a="1"/>
  <c r="H88" i="5" s="1"/>
  <c r="H186" i="5" a="1"/>
  <c r="H186" i="5" s="1"/>
  <c r="H42" i="5" a="1"/>
  <c r="H42" i="5" s="1"/>
  <c r="H46" i="5" a="1"/>
  <c r="H46" i="5" s="1"/>
  <c r="H102" i="5" a="1"/>
  <c r="H102" i="5" s="1"/>
  <c r="H406" i="5" a="1"/>
  <c r="H406" i="5" s="1"/>
  <c r="H135" i="5" a="1"/>
  <c r="H135" i="5" s="1"/>
  <c r="H256" i="5" a="1"/>
  <c r="H256" i="5" s="1"/>
  <c r="H287" i="5" a="1"/>
  <c r="H287" i="5" s="1"/>
  <c r="H430" i="5" a="1"/>
  <c r="H430" i="5" s="1"/>
  <c r="H380" i="5" a="1"/>
  <c r="H380" i="5" s="1"/>
  <c r="H65" i="5" a="1"/>
  <c r="H65" i="5" s="1"/>
  <c r="H193" i="5" a="1"/>
  <c r="H193" i="5" s="1"/>
  <c r="H309" i="5" a="1"/>
  <c r="H309" i="5" s="1"/>
  <c r="H210" i="5" a="1"/>
  <c r="H210" i="5" s="1"/>
  <c r="H354" i="5" a="1"/>
  <c r="H354" i="5" s="1"/>
  <c r="H257" i="5" a="1"/>
  <c r="H257" i="5" s="1"/>
  <c r="H97" i="5" a="1"/>
  <c r="H97" i="5" s="1"/>
  <c r="H263" i="5" a="1"/>
  <c r="H263" i="5" s="1"/>
  <c r="H277" i="5" a="1"/>
  <c r="H277" i="5" s="1"/>
  <c r="H227" i="5" a="1"/>
  <c r="H227" i="5" s="1"/>
  <c r="H359" i="5" a="1"/>
  <c r="H359" i="5" s="1"/>
  <c r="H40" i="5" a="1"/>
  <c r="H40" i="5" s="1"/>
  <c r="H422" i="5" a="1"/>
  <c r="H422" i="5" s="1"/>
  <c r="H326" i="5" a="1"/>
  <c r="H326" i="5" s="1"/>
  <c r="H290" i="5" a="1"/>
  <c r="H290" i="5" s="1"/>
  <c r="H289" i="5" a="1"/>
  <c r="H289" i="5" s="1"/>
  <c r="H284" i="5" a="1"/>
  <c r="H284" i="5" s="1"/>
  <c r="H101" i="5" a="1"/>
  <c r="H101" i="5" s="1"/>
  <c r="H294" i="5" a="1"/>
  <c r="H294" i="5" s="1"/>
  <c r="H201" i="5" a="1"/>
  <c r="H201" i="5" s="1"/>
  <c r="H4" i="5" a="1"/>
  <c r="H4" i="5" s="1"/>
  <c r="H223" i="5" a="1"/>
  <c r="H223" i="5" s="1"/>
  <c r="H474" i="5" a="1"/>
  <c r="H474" i="5" s="1"/>
  <c r="H87" i="5" a="1"/>
  <c r="H87" i="5" s="1"/>
  <c r="H384" i="5" a="1"/>
  <c r="H384" i="5" s="1"/>
  <c r="H205" i="5" a="1"/>
  <c r="H205" i="5" s="1"/>
  <c r="H125" i="5" a="1"/>
  <c r="H125" i="5" s="1"/>
  <c r="H481" i="5" a="1"/>
  <c r="H481" i="5" s="1"/>
  <c r="H308" i="5" a="1"/>
  <c r="H308" i="5" s="1"/>
  <c r="H64" i="5" a="1"/>
  <c r="H64" i="5" s="1"/>
  <c r="H128" i="5" a="1"/>
  <c r="H128" i="5" s="1"/>
  <c r="H53" i="5" a="1"/>
  <c r="H53" i="5" s="1"/>
  <c r="H26" i="5" a="1"/>
  <c r="H26" i="5" s="1"/>
  <c r="H374" i="5" a="1"/>
  <c r="H374" i="5" s="1"/>
  <c r="H368" i="5" a="1"/>
  <c r="H368" i="5" s="1"/>
  <c r="H81" i="5" a="1"/>
  <c r="H81" i="5" s="1"/>
  <c r="H107" i="5" a="1"/>
  <c r="H107" i="5" s="1"/>
  <c r="H459" i="5" a="1"/>
  <c r="H459" i="5" s="1"/>
  <c r="H285" i="5" a="1"/>
  <c r="H285" i="5" s="1"/>
  <c r="H303" i="5" a="1"/>
  <c r="H303" i="5" s="1"/>
  <c r="H108" i="5" a="1"/>
  <c r="H108" i="5" s="1"/>
  <c r="H120" i="5" a="1"/>
  <c r="H120" i="5" s="1"/>
  <c r="H36" i="5" a="1"/>
  <c r="H36" i="5" s="1"/>
  <c r="H105" i="5" a="1"/>
  <c r="H105" i="5" s="1"/>
  <c r="H55" i="5" a="1"/>
  <c r="H55" i="5" s="1"/>
  <c r="H278" i="5" a="1"/>
  <c r="H278" i="5" s="1"/>
  <c r="H49" i="5" a="1"/>
  <c r="H49" i="5" s="1"/>
  <c r="H160" i="5" a="1"/>
  <c r="H160" i="5" s="1"/>
  <c r="H41" i="5" a="1"/>
  <c r="H41" i="5" s="1"/>
  <c r="H414" i="5" a="1"/>
  <c r="H414" i="5" s="1"/>
  <c r="H392" i="5" a="1"/>
  <c r="H392" i="5" s="1"/>
  <c r="H353" i="5" a="1"/>
  <c r="H353" i="5" s="1"/>
  <c r="H314" i="5" a="1"/>
  <c r="H314" i="5" s="1"/>
  <c r="H379" i="5" a="1"/>
  <c r="H379" i="5" s="1"/>
  <c r="H313" i="5" a="1"/>
  <c r="H313" i="5" s="1"/>
  <c r="H96" i="5" a="1"/>
  <c r="H96" i="5" s="1"/>
  <c r="H174" i="5" a="1"/>
  <c r="H174" i="5" s="1"/>
  <c r="H466" i="5" a="1"/>
  <c r="H466" i="5" s="1"/>
  <c r="H385" i="5" a="1"/>
  <c r="H385" i="5" s="1"/>
  <c r="H245" i="5" a="1"/>
  <c r="H245" i="5" s="1"/>
  <c r="H118" i="5" a="1"/>
  <c r="H118" i="5" s="1"/>
  <c r="H388" i="5" a="1"/>
  <c r="H388" i="5" s="1"/>
  <c r="H182" i="5" a="1"/>
  <c r="H182" i="5" s="1"/>
  <c r="H224" i="5" a="1"/>
  <c r="H224" i="5" s="1"/>
  <c r="H252" i="5" a="1"/>
  <c r="H252" i="5" s="1"/>
  <c r="H327" i="5" a="1"/>
  <c r="H327" i="5" s="1"/>
  <c r="H178" i="5" a="1"/>
  <c r="H178" i="5" s="1"/>
  <c r="H413" i="5" a="1"/>
  <c r="H413" i="5" s="1"/>
  <c r="H347" i="5" a="1"/>
  <c r="H347" i="5" s="1"/>
  <c r="H112" i="5" a="1"/>
  <c r="H112" i="5" s="1"/>
  <c r="H173" i="5" a="1"/>
  <c r="H173" i="5" s="1"/>
  <c r="H24" i="5" a="1"/>
  <c r="H24" i="5" s="1"/>
  <c r="H268" i="5" a="1"/>
  <c r="H268" i="5" s="1"/>
  <c r="H320" i="5" a="1"/>
  <c r="H320" i="5" s="1"/>
  <c r="H475" i="5" a="1"/>
  <c r="H475" i="5" s="1"/>
  <c r="H304" i="5" a="1"/>
  <c r="H304" i="5" s="1"/>
  <c r="H411" i="5" a="1"/>
  <c r="H411" i="5" s="1"/>
  <c r="H249" i="5" a="1"/>
  <c r="H249" i="5" s="1"/>
  <c r="H129" i="5" a="1"/>
  <c r="H129" i="5" s="1"/>
  <c r="H283" i="5" a="1"/>
  <c r="H283" i="5" s="1"/>
  <c r="H208" i="5" a="1"/>
  <c r="H208" i="5" s="1"/>
  <c r="H464" i="5" a="1"/>
  <c r="H464" i="5" s="1"/>
  <c r="H328" i="5" a="1"/>
  <c r="H328" i="5" s="1"/>
  <c r="H187" i="5" a="1"/>
  <c r="H187" i="5" s="1"/>
  <c r="H63" i="5" a="1"/>
  <c r="H63" i="5" s="1"/>
  <c r="H244" i="5" a="1"/>
  <c r="H244" i="5" s="1"/>
  <c r="H393" i="5" a="1"/>
  <c r="H393" i="5" s="1"/>
  <c r="H113" i="5" a="1"/>
  <c r="H113" i="5" s="1"/>
  <c r="H189" i="5" a="1"/>
  <c r="H189" i="5" s="1"/>
  <c r="H401" i="5" a="1"/>
  <c r="H401" i="5" s="1"/>
  <c r="H275" i="5" a="1"/>
  <c r="H275" i="5" s="1"/>
  <c r="H165" i="5" a="1"/>
  <c r="H165" i="5" s="1"/>
  <c r="H140" i="5" a="1"/>
  <c r="H140" i="5" s="1"/>
  <c r="H446" i="5" a="1"/>
  <c r="H446" i="5" s="1"/>
  <c r="H172" i="5" a="1"/>
  <c r="H172" i="5" s="1"/>
  <c r="H171" i="5" a="1"/>
  <c r="H171" i="5" s="1"/>
  <c r="H33" i="5" a="1"/>
  <c r="H33" i="5" s="1"/>
  <c r="H427" i="5" a="1"/>
  <c r="H427" i="5" s="1"/>
  <c r="H153" i="5" a="1"/>
  <c r="H153" i="5" s="1"/>
  <c r="H264" i="5" a="1"/>
  <c r="H264" i="5" s="1"/>
  <c r="H376" i="5" a="1"/>
  <c r="H376" i="5" s="1"/>
  <c r="H68" i="5" a="1"/>
  <c r="H68" i="5" s="1"/>
  <c r="H425" i="5" a="1"/>
  <c r="H425" i="5" s="1"/>
  <c r="H269" i="5" a="1"/>
  <c r="H269" i="5" s="1"/>
  <c r="H92" i="5" a="1"/>
  <c r="H92" i="5" s="1"/>
  <c r="H369" i="5" a="1"/>
  <c r="H369" i="5" s="1"/>
  <c r="H169" i="5" a="1"/>
  <c r="H169" i="5" s="1"/>
  <c r="H301" i="5" a="1"/>
  <c r="H301" i="5" s="1"/>
  <c r="H28" i="5" a="1"/>
  <c r="H28" i="5" s="1"/>
  <c r="H324" i="5" a="1"/>
  <c r="H324" i="5" s="1"/>
  <c r="G417" i="5" a="1"/>
  <c r="G417" i="5" s="1"/>
  <c r="G450" i="5" a="1"/>
  <c r="G450" i="5" s="1"/>
  <c r="G399" i="5" a="1"/>
  <c r="G399" i="5" s="1"/>
  <c r="G253" i="5" a="1"/>
  <c r="G253" i="5" s="1"/>
  <c r="G486" i="5" a="1"/>
  <c r="G486" i="5" s="1"/>
  <c r="G396" i="5" a="1"/>
  <c r="G396" i="5" s="1"/>
  <c r="G467" i="5" a="1"/>
  <c r="G467" i="5" s="1"/>
  <c r="G89" i="5" a="1"/>
  <c r="G89" i="5" s="1"/>
  <c r="G343" i="5" a="1"/>
  <c r="G343" i="5" s="1"/>
  <c r="G469" i="5" a="1"/>
  <c r="G469" i="5" s="1"/>
  <c r="G325" i="5" a="1"/>
  <c r="G325" i="5" s="1"/>
  <c r="G60" i="5" a="1"/>
  <c r="G60" i="5" s="1"/>
  <c r="G199" i="5" a="1"/>
  <c r="G199" i="5" s="1"/>
  <c r="G20" i="5" a="1"/>
  <c r="G20" i="5" s="1"/>
  <c r="G397" i="5" a="1"/>
  <c r="G397" i="5" s="1"/>
  <c r="G404" i="5" a="1"/>
  <c r="G404" i="5" s="1"/>
  <c r="G391" i="5" a="1"/>
  <c r="G391" i="5" s="1"/>
  <c r="G441" i="5" a="1"/>
  <c r="G441" i="5" s="1"/>
  <c r="G115" i="5" a="1"/>
  <c r="G115" i="5" s="1"/>
  <c r="G12" i="5" a="1"/>
  <c r="G12" i="5" s="1"/>
  <c r="G151" i="5" a="1"/>
  <c r="G151" i="5" s="1"/>
  <c r="G484" i="5" a="1"/>
  <c r="G484" i="5" s="1"/>
  <c r="G190" i="5" a="1"/>
  <c r="G190" i="5" s="1"/>
  <c r="G302" i="5" a="1"/>
  <c r="G302" i="5" s="1"/>
  <c r="G57" i="5" a="1"/>
  <c r="G57" i="5" s="1"/>
  <c r="G420" i="5" a="1"/>
  <c r="G420" i="5" s="1"/>
  <c r="G13" i="5" a="1"/>
  <c r="G13" i="5" s="1"/>
  <c r="G255" i="5" a="1"/>
  <c r="G255" i="5" s="1"/>
  <c r="G306" i="5" a="1"/>
  <c r="G306" i="5" s="1"/>
  <c r="G15" i="5" a="1"/>
  <c r="G15" i="5" s="1"/>
  <c r="G216" i="5" a="1"/>
  <c r="G216" i="5" s="1"/>
  <c r="G322" i="5" a="1"/>
  <c r="G322" i="5" s="1"/>
  <c r="G272" i="5" a="1"/>
  <c r="G272" i="5" s="1"/>
  <c r="G488" i="5" a="1"/>
  <c r="G488" i="5" s="1"/>
  <c r="G356" i="5" a="1"/>
  <c r="G356" i="5" s="1"/>
  <c r="G73" i="5" a="1"/>
  <c r="G73" i="5" s="1"/>
  <c r="G487" i="5" a="1"/>
  <c r="G487" i="5" s="1"/>
  <c r="G262" i="5" a="1"/>
  <c r="G262" i="5" s="1"/>
  <c r="G339" i="5" a="1"/>
  <c r="G339" i="5" s="1"/>
  <c r="G48" i="5" a="1"/>
  <c r="G48" i="5" s="1"/>
  <c r="G175" i="5" a="1"/>
  <c r="G175" i="5" s="1"/>
  <c r="G183" i="5" a="1"/>
  <c r="G183" i="5" s="1"/>
  <c r="G377" i="5" a="1"/>
  <c r="G377" i="5" s="1"/>
  <c r="G239" i="5" a="1"/>
  <c r="G239" i="5" s="1"/>
  <c r="G39" i="5" a="1"/>
  <c r="G39" i="5" s="1"/>
  <c r="G395" i="5" a="1"/>
  <c r="G395" i="5" s="1"/>
  <c r="G234" i="5" a="1"/>
  <c r="G234" i="5" s="1"/>
  <c r="G453" i="5" a="1"/>
  <c r="G453" i="5" s="1"/>
  <c r="G167" i="5" a="1"/>
  <c r="G167" i="5" s="1"/>
  <c r="G432" i="5" a="1"/>
  <c r="G432" i="5" s="1"/>
  <c r="G32" i="5" a="1"/>
  <c r="G32" i="5" s="1"/>
  <c r="G195" i="5" a="1"/>
  <c r="G195" i="5" s="1"/>
  <c r="G156" i="5" a="1"/>
  <c r="G156" i="5" s="1"/>
  <c r="G241" i="5" a="1"/>
  <c r="G241" i="5" s="1"/>
  <c r="G350" i="5" a="1"/>
  <c r="G350" i="5" s="1"/>
  <c r="G61" i="5" a="1"/>
  <c r="G61" i="5" s="1"/>
  <c r="G456" i="5" a="1"/>
  <c r="G456" i="5" s="1"/>
  <c r="G114" i="5" a="1"/>
  <c r="G114" i="5" s="1"/>
  <c r="G11" i="5" a="1"/>
  <c r="G11" i="5" s="1"/>
  <c r="G161" i="5" a="1"/>
  <c r="G161" i="5" s="1"/>
  <c r="G423" i="5" a="1"/>
  <c r="G423" i="5" s="1"/>
  <c r="G364" i="5" a="1"/>
  <c r="G364" i="5" s="1"/>
  <c r="G222" i="5" a="1"/>
  <c r="G222" i="5" s="1"/>
  <c r="G387" i="5" a="1"/>
  <c r="G387" i="5" s="1"/>
  <c r="G168" i="5" a="1"/>
  <c r="G168" i="5" s="1"/>
  <c r="G458" i="5" a="1"/>
  <c r="G458" i="5" s="1"/>
  <c r="G345" i="5" a="1"/>
  <c r="G345" i="5" s="1"/>
  <c r="G439" i="5" a="1"/>
  <c r="G439" i="5" s="1"/>
  <c r="G435" i="5" a="1"/>
  <c r="G435" i="5" s="1"/>
  <c r="G452" i="5" a="1"/>
  <c r="G452" i="5" s="1"/>
  <c r="G144" i="5" a="1"/>
  <c r="G144" i="5" s="1"/>
  <c r="G16" i="5" a="1"/>
  <c r="G16" i="5" s="1"/>
  <c r="G246" i="5" a="1"/>
  <c r="G246" i="5" s="1"/>
  <c r="G416" i="5" a="1"/>
  <c r="G416" i="5" s="1"/>
  <c r="G233" i="5" a="1"/>
  <c r="G233" i="5" s="1"/>
  <c r="G375" i="5" a="1"/>
  <c r="G375" i="5" s="1"/>
  <c r="G351" i="5" a="1"/>
  <c r="G351" i="5" s="1"/>
  <c r="G454" i="5" a="1"/>
  <c r="G454" i="5" s="1"/>
  <c r="G149" i="5" a="1"/>
  <c r="G149" i="5" s="1"/>
  <c r="G202" i="5" a="1"/>
  <c r="G202" i="5" s="1"/>
  <c r="G104" i="5" a="1"/>
  <c r="G104" i="5" s="1"/>
  <c r="G394" i="5" a="1"/>
  <c r="G394" i="5" s="1"/>
  <c r="G200" i="5" a="1"/>
  <c r="G200" i="5" s="1"/>
  <c r="G448" i="5" a="1"/>
  <c r="G448" i="5" s="1"/>
  <c r="G191" i="5" a="1"/>
  <c r="G191" i="5" s="1"/>
  <c r="G23" i="5" a="1"/>
  <c r="G23" i="5" s="1"/>
  <c r="G426" i="5" a="1"/>
  <c r="G426" i="5" s="1"/>
  <c r="G360" i="5" a="1"/>
  <c r="G360" i="5" s="1"/>
  <c r="G192" i="5" a="1"/>
  <c r="G192" i="5" s="1"/>
  <c r="G240" i="5" a="1"/>
  <c r="G240" i="5" s="1"/>
  <c r="G124" i="5" a="1"/>
  <c r="G124" i="5" s="1"/>
  <c r="G318" i="5" a="1"/>
  <c r="G318" i="5" s="1"/>
  <c r="G440" i="5" a="1"/>
  <c r="G440" i="5" s="1"/>
  <c r="G280" i="5" a="1"/>
  <c r="G280" i="5" s="1"/>
  <c r="G378" i="5" a="1"/>
  <c r="G378" i="5" s="1"/>
  <c r="G116" i="5" a="1"/>
  <c r="G116" i="5" s="1"/>
  <c r="G237" i="5" a="1"/>
  <c r="G237" i="5" s="1"/>
  <c r="G194" i="5" a="1"/>
  <c r="G194" i="5" s="1"/>
  <c r="G69" i="5" a="1"/>
  <c r="G69" i="5" s="1"/>
  <c r="G131" i="5" a="1"/>
  <c r="G131" i="5" s="1"/>
  <c r="G85" i="5" a="1"/>
  <c r="G85" i="5" s="1"/>
  <c r="G126" i="5" a="1"/>
  <c r="G126" i="5" s="1"/>
  <c r="G243" i="5" a="1"/>
  <c r="G243" i="5" s="1"/>
  <c r="G482" i="5" a="1"/>
  <c r="G482" i="5" s="1"/>
  <c r="G121" i="5" a="1"/>
  <c r="G121" i="5" s="1"/>
  <c r="G261" i="5" a="1"/>
  <c r="G261" i="5" s="1"/>
  <c r="G188" i="5" a="1"/>
  <c r="G188" i="5" s="1"/>
  <c r="G373" i="5" a="1"/>
  <c r="G373" i="5" s="1"/>
  <c r="G54" i="5" a="1"/>
  <c r="G54" i="5" s="1"/>
  <c r="G407" i="5" a="1"/>
  <c r="G407" i="5" s="1"/>
  <c r="G242" i="5" a="1"/>
  <c r="G242" i="5" s="1"/>
  <c r="G9" i="5" a="1"/>
  <c r="G9" i="5" s="1"/>
  <c r="G217" i="5" a="1"/>
  <c r="G217" i="5" s="1"/>
  <c r="G132" i="5" a="1"/>
  <c r="G132" i="5" s="1"/>
  <c r="G90" i="5" a="1"/>
  <c r="G90" i="5" s="1"/>
  <c r="G152" i="5" a="1"/>
  <c r="G152" i="5" s="1"/>
  <c r="G307" i="5" a="1"/>
  <c r="G307" i="5" s="1"/>
  <c r="G365" i="5" a="1"/>
  <c r="G365" i="5" s="1"/>
  <c r="G235" i="5" a="1"/>
  <c r="G235" i="5" s="1"/>
  <c r="G6" i="5" a="1"/>
  <c r="G6" i="5" s="1"/>
  <c r="G457" i="5" a="1"/>
  <c r="G457" i="5" s="1"/>
  <c r="G330" i="5" a="1"/>
  <c r="G330" i="5" s="1"/>
  <c r="G47" i="5" a="1"/>
  <c r="G47" i="5" s="1"/>
  <c r="G52" i="5" a="1"/>
  <c r="G52" i="5" s="1"/>
  <c r="G311" i="5" a="1"/>
  <c r="G311" i="5" s="1"/>
  <c r="G248" i="5" a="1"/>
  <c r="G248" i="5" s="1"/>
  <c r="G230" i="5" a="1"/>
  <c r="G230" i="5" s="1"/>
  <c r="G154" i="5" a="1"/>
  <c r="G154" i="5" s="1"/>
  <c r="G31" i="5" a="1"/>
  <c r="G31" i="5" s="1"/>
  <c r="G468" i="5" a="1"/>
  <c r="G468" i="5" s="1"/>
  <c r="G258" i="5" a="1"/>
  <c r="G258" i="5" s="1"/>
  <c r="G19" i="5" a="1"/>
  <c r="G19" i="5" s="1"/>
  <c r="G38" i="5" a="1"/>
  <c r="G38" i="5" s="1"/>
  <c r="G367" i="5" a="1"/>
  <c r="G367" i="5" s="1"/>
  <c r="G184" i="5" a="1"/>
  <c r="G184" i="5" s="1"/>
  <c r="G198" i="5" a="1"/>
  <c r="G198" i="5" s="1"/>
  <c r="G329" i="5" a="1"/>
  <c r="G329" i="5" s="1"/>
  <c r="G300" i="5" a="1"/>
  <c r="G300" i="5" s="1"/>
  <c r="G95" i="5" a="1"/>
  <c r="G95" i="5" s="1"/>
  <c r="G94" i="5" a="1"/>
  <c r="G94" i="5" s="1"/>
  <c r="G251" i="5" a="1"/>
  <c r="G251" i="5" s="1"/>
  <c r="G197" i="5" a="1"/>
  <c r="G197" i="5" s="1"/>
  <c r="G321" i="5" a="1"/>
  <c r="G321" i="5" s="1"/>
  <c r="G382" i="5" a="1"/>
  <c r="G382" i="5" s="1"/>
  <c r="G204" i="5" a="1"/>
  <c r="G204" i="5" s="1"/>
  <c r="G180" i="5" a="1"/>
  <c r="G180" i="5" s="1"/>
  <c r="G229" i="5" a="1"/>
  <c r="G229" i="5" s="1"/>
  <c r="G21" i="5" a="1"/>
  <c r="G21" i="5" s="1"/>
  <c r="G433" i="5" a="1"/>
  <c r="G433" i="5" s="1"/>
  <c r="G158" i="5" a="1"/>
  <c r="G158" i="5" s="1"/>
  <c r="G18" i="5" a="1"/>
  <c r="G18" i="5" s="1"/>
  <c r="G211" i="5" a="1"/>
  <c r="G211" i="5" s="1"/>
  <c r="G479" i="5" a="1"/>
  <c r="G479" i="5" s="1"/>
  <c r="G471" i="5" a="1"/>
  <c r="G471" i="5" s="1"/>
  <c r="G2" i="5" a="1"/>
  <c r="G2" i="5" s="1"/>
  <c r="G134" i="5" a="1"/>
  <c r="G134" i="5" s="1"/>
  <c r="G442" i="5" a="1"/>
  <c r="G442" i="5" s="1"/>
  <c r="G80" i="5" a="1"/>
  <c r="G80" i="5" s="1"/>
  <c r="G228" i="5" a="1"/>
  <c r="G228" i="5" s="1"/>
  <c r="G232" i="5" a="1"/>
  <c r="G232" i="5" s="1"/>
  <c r="G203" i="5" a="1"/>
  <c r="G203" i="5" s="1"/>
  <c r="G281" i="5" a="1"/>
  <c r="G281" i="5" s="1"/>
  <c r="G386" i="5" a="1"/>
  <c r="G386" i="5" s="1"/>
  <c r="G79" i="5" a="1"/>
  <c r="G79" i="5" s="1"/>
  <c r="G62" i="5" a="1"/>
  <c r="G62" i="5" s="1"/>
  <c r="G133" i="5" a="1"/>
  <c r="G133" i="5" s="1"/>
  <c r="G403" i="5" a="1"/>
  <c r="G403" i="5" s="1"/>
  <c r="G110" i="5" a="1"/>
  <c r="G110" i="5" s="1"/>
  <c r="G297" i="5" a="1"/>
  <c r="G297" i="5" s="1"/>
  <c r="G480" i="5" a="1"/>
  <c r="G480" i="5" s="1"/>
  <c r="G247" i="5" a="1"/>
  <c r="G247" i="5" s="1"/>
  <c r="G421" i="5" a="1"/>
  <c r="G421" i="5" s="1"/>
  <c r="G212" i="5" a="1"/>
  <c r="G212" i="5" s="1"/>
  <c r="G260" i="5" a="1"/>
  <c r="G260" i="5" s="1"/>
  <c r="G5" i="5" a="1"/>
  <c r="G5" i="5" s="1"/>
  <c r="G296" i="5" a="1"/>
  <c r="G296" i="5" s="1"/>
  <c r="G100" i="5" a="1"/>
  <c r="G100" i="5" s="1"/>
  <c r="G155" i="5" a="1"/>
  <c r="G155" i="5" s="1"/>
  <c r="G276" i="5" a="1"/>
  <c r="G276" i="5" s="1"/>
  <c r="G409" i="5" a="1"/>
  <c r="G409" i="5" s="1"/>
  <c r="G58" i="5" a="1"/>
  <c r="G58" i="5" s="1"/>
  <c r="G460" i="5" a="1"/>
  <c r="G460" i="5" s="1"/>
  <c r="G317" i="5" a="1"/>
  <c r="G317" i="5" s="1"/>
  <c r="G8" i="5" a="1"/>
  <c r="G8" i="5" s="1"/>
  <c r="G163" i="5" a="1"/>
  <c r="G163" i="5" s="1"/>
  <c r="G157" i="5" a="1"/>
  <c r="G157" i="5" s="1"/>
  <c r="G103" i="5" a="1"/>
  <c r="G103" i="5" s="1"/>
  <c r="G25" i="5" a="1"/>
  <c r="G25" i="5" s="1"/>
  <c r="G293" i="5" a="1"/>
  <c r="G293" i="5" s="1"/>
  <c r="G162" i="5" a="1"/>
  <c r="G162" i="5" s="1"/>
  <c r="G362" i="5" a="1"/>
  <c r="G362" i="5" s="1"/>
  <c r="G476" i="5" a="1"/>
  <c r="G476" i="5" s="1"/>
  <c r="G130" i="5" a="1"/>
  <c r="G130" i="5" s="1"/>
  <c r="G10" i="5" a="1"/>
  <c r="G10" i="5" s="1"/>
  <c r="G455" i="5" a="1"/>
  <c r="G455" i="5" s="1"/>
  <c r="G332" i="5" a="1"/>
  <c r="G332" i="5" s="1"/>
  <c r="G333" i="5" a="1"/>
  <c r="G333" i="5" s="1"/>
  <c r="G78" i="5" a="1"/>
  <c r="G78" i="5" s="1"/>
  <c r="G400" i="5" a="1"/>
  <c r="G400" i="5" s="1"/>
  <c r="G77" i="5" a="1"/>
  <c r="G77" i="5" s="1"/>
  <c r="G66" i="5" a="1"/>
  <c r="G66" i="5" s="1"/>
  <c r="G75" i="5" a="1"/>
  <c r="G75" i="5" s="1"/>
  <c r="G449" i="5" a="1"/>
  <c r="G449" i="5" s="1"/>
  <c r="G292" i="5" a="1"/>
  <c r="G292" i="5" s="1"/>
  <c r="G209" i="5" a="1"/>
  <c r="G209" i="5" s="1"/>
  <c r="G159" i="5" a="1"/>
  <c r="G159" i="5" s="1"/>
  <c r="G462" i="5" a="1"/>
  <c r="G462" i="5" s="1"/>
  <c r="G431" i="5" a="1"/>
  <c r="G431" i="5" s="1"/>
  <c r="G331" i="5" a="1"/>
  <c r="G331" i="5" s="1"/>
  <c r="G340" i="5" a="1"/>
  <c r="G340" i="5" s="1"/>
  <c r="G349" i="5" a="1"/>
  <c r="G349" i="5" s="1"/>
  <c r="G82" i="5" a="1"/>
  <c r="G82" i="5" s="1"/>
  <c r="G231" i="5" a="1"/>
  <c r="G231" i="5" s="1"/>
  <c r="G447" i="5" a="1"/>
  <c r="G447" i="5" s="1"/>
  <c r="G177" i="5" a="1"/>
  <c r="G177" i="5" s="1"/>
  <c r="G398" i="5" a="1"/>
  <c r="G398" i="5" s="1"/>
  <c r="G219" i="5" a="1"/>
  <c r="G219" i="5" s="1"/>
  <c r="G341" i="5" a="1"/>
  <c r="G341" i="5" s="1"/>
  <c r="G478" i="5" a="1"/>
  <c r="G478" i="5" s="1"/>
  <c r="G429" i="5" a="1"/>
  <c r="G429" i="5" s="1"/>
  <c r="G143" i="5" a="1"/>
  <c r="G143" i="5" s="1"/>
  <c r="G273" i="5" a="1"/>
  <c r="G273" i="5" s="1"/>
  <c r="G164" i="5" a="1"/>
  <c r="G164" i="5" s="1"/>
  <c r="G352" i="5" a="1"/>
  <c r="G352" i="5" s="1"/>
  <c r="G98" i="5" a="1"/>
  <c r="G98" i="5" s="1"/>
  <c r="G418" i="5" a="1"/>
  <c r="G418" i="5" s="1"/>
  <c r="G445" i="5" a="1"/>
  <c r="G445" i="5" s="1"/>
  <c r="G141" i="5" a="1"/>
  <c r="G141" i="5" s="1"/>
  <c r="G288" i="5" a="1"/>
  <c r="G288" i="5" s="1"/>
  <c r="G142" i="5" a="1"/>
  <c r="G142" i="5" s="1"/>
  <c r="G412" i="5" a="1"/>
  <c r="G412" i="5" s="1"/>
  <c r="G451" i="5" a="1"/>
  <c r="G451" i="5" s="1"/>
  <c r="G444" i="5" a="1"/>
  <c r="G444" i="5" s="1"/>
  <c r="G355" i="5" a="1"/>
  <c r="G355" i="5" s="1"/>
  <c r="G383" i="5" a="1"/>
  <c r="G383" i="5" s="1"/>
  <c r="G470" i="5" a="1"/>
  <c r="G470" i="5" s="1"/>
  <c r="G279" i="5" a="1"/>
  <c r="G279" i="5" s="1"/>
  <c r="G176" i="5" a="1"/>
  <c r="G176" i="5" s="1"/>
  <c r="G436" i="5" a="1"/>
  <c r="G436" i="5" s="1"/>
  <c r="G428" i="5" a="1"/>
  <c r="G428" i="5" s="1"/>
  <c r="G274" i="5" a="1"/>
  <c r="G274" i="5" s="1"/>
  <c r="G402" i="5" a="1"/>
  <c r="G402" i="5" s="1"/>
  <c r="G254" i="5" a="1"/>
  <c r="G254" i="5" s="1"/>
  <c r="G56" i="5" a="1"/>
  <c r="G56" i="5" s="1"/>
  <c r="G408" i="5" a="1"/>
  <c r="G408" i="5" s="1"/>
  <c r="G415" i="5" a="1"/>
  <c r="G415" i="5" s="1"/>
  <c r="G213" i="5" a="1"/>
  <c r="G213" i="5" s="1"/>
  <c r="G405" i="5" a="1"/>
  <c r="G405" i="5" s="1"/>
  <c r="G337" i="5" a="1"/>
  <c r="G337" i="5" s="1"/>
  <c r="G389" i="5" a="1"/>
  <c r="G389" i="5" s="1"/>
  <c r="G358" i="5" a="1"/>
  <c r="G358" i="5" s="1"/>
  <c r="G465" i="5" a="1"/>
  <c r="G465" i="5" s="1"/>
  <c r="G147" i="5" a="1"/>
  <c r="G147" i="5" s="1"/>
  <c r="G372" i="5" a="1"/>
  <c r="G372" i="5" s="1"/>
  <c r="G305" i="5" a="1"/>
  <c r="G305" i="5" s="1"/>
  <c r="G270" i="5" a="1"/>
  <c r="G270" i="5" s="1"/>
  <c r="G185" i="5" a="1"/>
  <c r="G185" i="5" s="1"/>
  <c r="G86" i="5" a="1"/>
  <c r="G86" i="5" s="1"/>
  <c r="G70" i="5" a="1"/>
  <c r="G70" i="5" s="1"/>
  <c r="G111" i="5" a="1"/>
  <c r="G111" i="5" s="1"/>
  <c r="G109" i="5" a="1"/>
  <c r="G109" i="5" s="1"/>
  <c r="G76" i="5" a="1"/>
  <c r="G76" i="5" s="1"/>
  <c r="G218" i="5" a="1"/>
  <c r="G218" i="5" s="1"/>
  <c r="G319" i="5" a="1"/>
  <c r="G319" i="5" s="1"/>
  <c r="G74" i="5" a="1"/>
  <c r="G74" i="5" s="1"/>
  <c r="G370" i="5" a="1"/>
  <c r="G370" i="5" s="1"/>
  <c r="G381" i="5" a="1"/>
  <c r="G381" i="5" s="1"/>
  <c r="G67" i="5" a="1"/>
  <c r="G67" i="5" s="1"/>
  <c r="G122" i="5" a="1"/>
  <c r="G122" i="5" s="1"/>
  <c r="G291" i="5" a="1"/>
  <c r="G291" i="5" s="1"/>
  <c r="G299" i="5" a="1"/>
  <c r="G299" i="5" s="1"/>
  <c r="G344" i="5" a="1"/>
  <c r="G344" i="5" s="1"/>
  <c r="G463" i="5" a="1"/>
  <c r="G463" i="5" s="1"/>
  <c r="G366" i="5" a="1"/>
  <c r="G366" i="5" s="1"/>
  <c r="G137" i="5" a="1"/>
  <c r="G137" i="5" s="1"/>
  <c r="G138" i="5" a="1"/>
  <c r="G138" i="5" s="1"/>
  <c r="G51" i="5" a="1"/>
  <c r="G51" i="5" s="1"/>
  <c r="G220" i="5" a="1"/>
  <c r="G220" i="5" s="1"/>
  <c r="G485" i="5" a="1"/>
  <c r="G485" i="5" s="1"/>
  <c r="G250" i="5" a="1"/>
  <c r="G250" i="5" s="1"/>
  <c r="G437" i="5" a="1"/>
  <c r="G437" i="5" s="1"/>
  <c r="G35" i="5" a="1"/>
  <c r="G35" i="5" s="1"/>
  <c r="G357" i="5" a="1"/>
  <c r="G357" i="5" s="1"/>
  <c r="G225" i="5" a="1"/>
  <c r="G225" i="5" s="1"/>
  <c r="G207" i="5" a="1"/>
  <c r="G207" i="5" s="1"/>
  <c r="G50" i="5" a="1"/>
  <c r="G50" i="5" s="1"/>
  <c r="G44" i="5" a="1"/>
  <c r="G44" i="5" s="1"/>
  <c r="G181" i="5" a="1"/>
  <c r="G181" i="5" s="1"/>
  <c r="G336" i="5" a="1"/>
  <c r="G336" i="5" s="1"/>
  <c r="G146" i="5" a="1"/>
  <c r="G146" i="5" s="1"/>
  <c r="G179" i="5" a="1"/>
  <c r="G179" i="5" s="1"/>
  <c r="G477" i="5" a="1"/>
  <c r="G477" i="5" s="1"/>
  <c r="G310" i="5" a="1"/>
  <c r="G310" i="5" s="1"/>
  <c r="G265" i="5" a="1"/>
  <c r="G265" i="5" s="1"/>
  <c r="G461" i="5" a="1"/>
  <c r="G461" i="5" s="1"/>
  <c r="G27" i="5" a="1"/>
  <c r="G27" i="5" s="1"/>
  <c r="G117" i="5" a="1"/>
  <c r="G117" i="5" s="1"/>
  <c r="G7" i="5" a="1"/>
  <c r="G7" i="5" s="1"/>
  <c r="G286" i="5" a="1"/>
  <c r="G286" i="5" s="1"/>
  <c r="G434" i="5" a="1"/>
  <c r="G434" i="5" s="1"/>
  <c r="G483" i="5" a="1"/>
  <c r="G483" i="5" s="1"/>
  <c r="G390" i="5" a="1"/>
  <c r="G390" i="5" s="1"/>
  <c r="G312" i="5" a="1"/>
  <c r="G312" i="5" s="1"/>
  <c r="G83" i="5" a="1"/>
  <c r="G83" i="5" s="1"/>
  <c r="G14" i="5" a="1"/>
  <c r="G14" i="5" s="1"/>
  <c r="G221" i="5" a="1"/>
  <c r="G221" i="5" s="1"/>
  <c r="G119" i="5" a="1"/>
  <c r="G119" i="5" s="1"/>
  <c r="G334" i="5" a="1"/>
  <c r="G334" i="5" s="1"/>
  <c r="G22" i="5" a="1"/>
  <c r="G22" i="5" s="1"/>
  <c r="G298" i="5" a="1"/>
  <c r="G298" i="5" s="1"/>
  <c r="G363" i="5" a="1"/>
  <c r="G363" i="5" s="1"/>
  <c r="G236" i="5" a="1"/>
  <c r="G236" i="5" s="1"/>
  <c r="G267" i="5" a="1"/>
  <c r="G267" i="5" s="1"/>
  <c r="G342" i="5" a="1"/>
  <c r="G342" i="5" s="1"/>
  <c r="G443" i="5" a="1"/>
  <c r="G443" i="5" s="1"/>
  <c r="G30" i="5" a="1"/>
  <c r="G30" i="5" s="1"/>
  <c r="G315" i="5" a="1"/>
  <c r="G315" i="5" s="1"/>
  <c r="G424" i="5" a="1"/>
  <c r="G424" i="5" s="1"/>
  <c r="G29" i="5" a="1"/>
  <c r="G29" i="5" s="1"/>
  <c r="G139" i="5" a="1"/>
  <c r="G139" i="5" s="1"/>
  <c r="G266" i="5" a="1"/>
  <c r="G266" i="5" s="1"/>
  <c r="G45" i="5" a="1"/>
  <c r="G45" i="5" s="1"/>
  <c r="G3" i="5" a="1"/>
  <c r="G3" i="5" s="1"/>
  <c r="G91" i="5" a="1"/>
  <c r="G91" i="5" s="1"/>
  <c r="G123" i="5" a="1"/>
  <c r="G123" i="5" s="1"/>
  <c r="G438" i="5" a="1"/>
  <c r="G438" i="5" s="1"/>
  <c r="G93" i="5" a="1"/>
  <c r="G93" i="5" s="1"/>
  <c r="G166" i="5" a="1"/>
  <c r="G166" i="5" s="1"/>
  <c r="G323" i="5" a="1"/>
  <c r="G323" i="5" s="1"/>
  <c r="G238" i="5" a="1"/>
  <c r="G238" i="5" s="1"/>
  <c r="G206" i="5" a="1"/>
  <c r="G206" i="5" s="1"/>
  <c r="G371" i="5" a="1"/>
  <c r="G371" i="5" s="1"/>
  <c r="G59" i="5" a="1"/>
  <c r="G59" i="5" s="1"/>
  <c r="G282" i="5" a="1"/>
  <c r="G282" i="5" s="1"/>
  <c r="G84" i="5" a="1"/>
  <c r="G84" i="5" s="1"/>
  <c r="G37" i="5" a="1"/>
  <c r="G37" i="5" s="1"/>
  <c r="G34" i="5" a="1"/>
  <c r="G34" i="5" s="1"/>
  <c r="G295" i="5" a="1"/>
  <c r="G295" i="5" s="1"/>
  <c r="G43" i="5" a="1"/>
  <c r="G43" i="5" s="1"/>
  <c r="G145" i="5" a="1"/>
  <c r="G145" i="5" s="1"/>
  <c r="G214" i="5" a="1"/>
  <c r="G214" i="5" s="1"/>
  <c r="G338" i="5" a="1"/>
  <c r="G338" i="5" s="1"/>
  <c r="G259" i="5" a="1"/>
  <c r="G259" i="5" s="1"/>
  <c r="G472" i="5" a="1"/>
  <c r="G472" i="5" s="1"/>
  <c r="G215" i="5" a="1"/>
  <c r="G215" i="5" s="1"/>
  <c r="G150" i="5" a="1"/>
  <c r="G150" i="5" s="1"/>
  <c r="G106" i="5" a="1"/>
  <c r="G106" i="5" s="1"/>
  <c r="G473" i="5" a="1"/>
  <c r="G473" i="5" s="1"/>
  <c r="G316" i="5" a="1"/>
  <c r="G316" i="5" s="1"/>
  <c r="G419" i="5" a="1"/>
  <c r="G419" i="5" s="1"/>
  <c r="G71" i="5" a="1"/>
  <c r="G71" i="5" s="1"/>
  <c r="G127" i="5" a="1"/>
  <c r="G127" i="5" s="1"/>
  <c r="G72" i="5" a="1"/>
  <c r="G72" i="5" s="1"/>
  <c r="G196" i="5" a="1"/>
  <c r="G196" i="5" s="1"/>
  <c r="G148" i="5" a="1"/>
  <c r="G148" i="5" s="1"/>
  <c r="G271" i="5" a="1"/>
  <c r="G271" i="5" s="1"/>
  <c r="G136" i="5" a="1"/>
  <c r="G136" i="5" s="1"/>
  <c r="G226" i="5" a="1"/>
  <c r="G226" i="5" s="1"/>
  <c r="G348" i="5" a="1"/>
  <c r="G348" i="5" s="1"/>
  <c r="G17" i="5" a="1"/>
  <c r="G17" i="5" s="1"/>
  <c r="G361" i="5" a="1"/>
  <c r="G361" i="5" s="1"/>
  <c r="G346" i="5" a="1"/>
  <c r="G346" i="5" s="1"/>
  <c r="G170" i="5" a="1"/>
  <c r="G170" i="5" s="1"/>
  <c r="G410" i="5" a="1"/>
  <c r="G410" i="5" s="1"/>
  <c r="G99" i="5" a="1"/>
  <c r="G99" i="5" s="1"/>
  <c r="G88" i="5" a="1"/>
  <c r="G88" i="5" s="1"/>
  <c r="G186" i="5" a="1"/>
  <c r="G186" i="5" s="1"/>
  <c r="G42" i="5" a="1"/>
  <c r="G42" i="5" s="1"/>
  <c r="G46" i="5" a="1"/>
  <c r="G46" i="5" s="1"/>
  <c r="G102" i="5" a="1"/>
  <c r="G102" i="5" s="1"/>
  <c r="G406" i="5" a="1"/>
  <c r="G406" i="5" s="1"/>
  <c r="G135" i="5" a="1"/>
  <c r="G135" i="5" s="1"/>
  <c r="G256" i="5" a="1"/>
  <c r="G256" i="5" s="1"/>
  <c r="G287" i="5" a="1"/>
  <c r="G287" i="5" s="1"/>
  <c r="G430" i="5" a="1"/>
  <c r="G430" i="5" s="1"/>
  <c r="G380" i="5" a="1"/>
  <c r="G380" i="5" s="1"/>
  <c r="G65" i="5" a="1"/>
  <c r="G65" i="5" s="1"/>
  <c r="G193" i="5" a="1"/>
  <c r="G193" i="5" s="1"/>
  <c r="G309" i="5" a="1"/>
  <c r="G309" i="5" s="1"/>
  <c r="G210" i="5" a="1"/>
  <c r="G210" i="5" s="1"/>
  <c r="G354" i="5" a="1"/>
  <c r="G354" i="5" s="1"/>
  <c r="G257" i="5" a="1"/>
  <c r="G257" i="5" s="1"/>
  <c r="G97" i="5" a="1"/>
  <c r="G97" i="5" s="1"/>
  <c r="G263" i="5" a="1"/>
  <c r="G263" i="5" s="1"/>
  <c r="G277" i="5" a="1"/>
  <c r="G277" i="5" s="1"/>
  <c r="G227" i="5" a="1"/>
  <c r="G227" i="5" s="1"/>
  <c r="G359" i="5" a="1"/>
  <c r="G359" i="5" s="1"/>
  <c r="G40" i="5" a="1"/>
  <c r="G40" i="5" s="1"/>
  <c r="G422" i="5" a="1"/>
  <c r="G422" i="5" s="1"/>
  <c r="G326" i="5" a="1"/>
  <c r="G326" i="5" s="1"/>
  <c r="G290" i="5" a="1"/>
  <c r="G290" i="5" s="1"/>
  <c r="G289" i="5" a="1"/>
  <c r="G289" i="5" s="1"/>
  <c r="G284" i="5" a="1"/>
  <c r="G284" i="5" s="1"/>
  <c r="G101" i="5" a="1"/>
  <c r="G101" i="5" s="1"/>
  <c r="G294" i="5" a="1"/>
  <c r="G294" i="5" s="1"/>
  <c r="G201" i="5" a="1"/>
  <c r="G201" i="5" s="1"/>
  <c r="G4" i="5" a="1"/>
  <c r="G4" i="5" s="1"/>
  <c r="G223" i="5" a="1"/>
  <c r="G223" i="5" s="1"/>
  <c r="G474" i="5" a="1"/>
  <c r="G474" i="5" s="1"/>
  <c r="G87" i="5" a="1"/>
  <c r="G87" i="5" s="1"/>
  <c r="G384" i="5" a="1"/>
  <c r="G384" i="5" s="1"/>
  <c r="G205" i="5" a="1"/>
  <c r="G205" i="5" s="1"/>
  <c r="G125" i="5" a="1"/>
  <c r="G125" i="5" s="1"/>
  <c r="G481" i="5" a="1"/>
  <c r="G481" i="5" s="1"/>
  <c r="G308" i="5" a="1"/>
  <c r="G308" i="5" s="1"/>
  <c r="G64" i="5" a="1"/>
  <c r="G64" i="5" s="1"/>
  <c r="G128" i="5" a="1"/>
  <c r="G128" i="5" s="1"/>
  <c r="G53" i="5" a="1"/>
  <c r="G53" i="5" s="1"/>
  <c r="G26" i="5" a="1"/>
  <c r="G26" i="5" s="1"/>
  <c r="G374" i="5" a="1"/>
  <c r="G374" i="5" s="1"/>
  <c r="G368" i="5" a="1"/>
  <c r="G368" i="5" s="1"/>
  <c r="G81" i="5" a="1"/>
  <c r="G81" i="5" s="1"/>
  <c r="G107" i="5" a="1"/>
  <c r="G107" i="5" s="1"/>
  <c r="G459" i="5" a="1"/>
  <c r="G459" i="5" s="1"/>
  <c r="G285" i="5" a="1"/>
  <c r="G285" i="5" s="1"/>
  <c r="G303" i="5" a="1"/>
  <c r="G303" i="5" s="1"/>
  <c r="G108" i="5" a="1"/>
  <c r="G108" i="5" s="1"/>
  <c r="G120" i="5" a="1"/>
  <c r="G120" i="5" s="1"/>
  <c r="G36" i="5" a="1"/>
  <c r="G36" i="5" s="1"/>
  <c r="G105" i="5" a="1"/>
  <c r="G105" i="5" s="1"/>
  <c r="G55" i="5" a="1"/>
  <c r="G55" i="5" s="1"/>
  <c r="G278" i="5" a="1"/>
  <c r="G278" i="5" s="1"/>
  <c r="G49" i="5" a="1"/>
  <c r="G49" i="5" s="1"/>
  <c r="G160" i="5" a="1"/>
  <c r="G160" i="5" s="1"/>
  <c r="G41" i="5" a="1"/>
  <c r="G41" i="5" s="1"/>
  <c r="G414" i="5" a="1"/>
  <c r="G414" i="5" s="1"/>
  <c r="G392" i="5" a="1"/>
  <c r="G392" i="5" s="1"/>
  <c r="G353" i="5" a="1"/>
  <c r="G353" i="5" s="1"/>
  <c r="G314" i="5" a="1"/>
  <c r="G314" i="5" s="1"/>
  <c r="G379" i="5" a="1"/>
  <c r="G379" i="5" s="1"/>
  <c r="G313" i="5" a="1"/>
  <c r="G313" i="5" s="1"/>
  <c r="G96" i="5" a="1"/>
  <c r="G96" i="5" s="1"/>
  <c r="G174" i="5" a="1"/>
  <c r="G174" i="5" s="1"/>
  <c r="G466" i="5" a="1"/>
  <c r="G466" i="5" s="1"/>
  <c r="G385" i="5" a="1"/>
  <c r="G385" i="5" s="1"/>
  <c r="G245" i="5" a="1"/>
  <c r="G245" i="5" s="1"/>
  <c r="G118" i="5" a="1"/>
  <c r="G118" i="5" s="1"/>
  <c r="G388" i="5" a="1"/>
  <c r="G388" i="5" s="1"/>
  <c r="G182" i="5" a="1"/>
  <c r="G182" i="5" s="1"/>
  <c r="G224" i="5" a="1"/>
  <c r="G224" i="5" s="1"/>
  <c r="G252" i="5" a="1"/>
  <c r="G252" i="5" s="1"/>
  <c r="G327" i="5" a="1"/>
  <c r="G327" i="5" s="1"/>
  <c r="G178" i="5" a="1"/>
  <c r="G178" i="5" s="1"/>
  <c r="G413" i="5" a="1"/>
  <c r="G413" i="5" s="1"/>
  <c r="G347" i="5" a="1"/>
  <c r="G347" i="5" s="1"/>
  <c r="G112" i="5" a="1"/>
  <c r="G112" i="5" s="1"/>
  <c r="G173" i="5" a="1"/>
  <c r="G173" i="5" s="1"/>
  <c r="G24" i="5" a="1"/>
  <c r="G24" i="5" s="1"/>
  <c r="G268" i="5" a="1"/>
  <c r="G268" i="5" s="1"/>
  <c r="G320" i="5" a="1"/>
  <c r="G320" i="5" s="1"/>
  <c r="G475" i="5" a="1"/>
  <c r="G475" i="5" s="1"/>
  <c r="G304" i="5" a="1"/>
  <c r="G304" i="5" s="1"/>
  <c r="G411" i="5" a="1"/>
  <c r="G411" i="5" s="1"/>
  <c r="G249" i="5" a="1"/>
  <c r="G249" i="5" s="1"/>
  <c r="G129" i="5" a="1"/>
  <c r="G129" i="5" s="1"/>
  <c r="G283" i="5" a="1"/>
  <c r="G283" i="5" s="1"/>
  <c r="G208" i="5" a="1"/>
  <c r="G208" i="5" s="1"/>
  <c r="G464" i="5" a="1"/>
  <c r="G464" i="5" s="1"/>
  <c r="G328" i="5" a="1"/>
  <c r="G328" i="5" s="1"/>
  <c r="G187" i="5" a="1"/>
  <c r="G187" i="5" s="1"/>
  <c r="G63" i="5" a="1"/>
  <c r="G63" i="5" s="1"/>
  <c r="G244" i="5" a="1"/>
  <c r="G244" i="5" s="1"/>
  <c r="G393" i="5" a="1"/>
  <c r="G393" i="5" s="1"/>
  <c r="G113" i="5" a="1"/>
  <c r="G113" i="5" s="1"/>
  <c r="G189" i="5" a="1"/>
  <c r="G189" i="5" s="1"/>
  <c r="G401" i="5" a="1"/>
  <c r="G401" i="5" s="1"/>
  <c r="G275" i="5" a="1"/>
  <c r="G275" i="5" s="1"/>
  <c r="G165" i="5" a="1"/>
  <c r="G165" i="5" s="1"/>
  <c r="G140" i="5" a="1"/>
  <c r="G140" i="5" s="1"/>
  <c r="G446" i="5" a="1"/>
  <c r="G446" i="5" s="1"/>
  <c r="G172" i="5" a="1"/>
  <c r="G172" i="5" s="1"/>
  <c r="G171" i="5" a="1"/>
  <c r="G171" i="5" s="1"/>
  <c r="G33" i="5" a="1"/>
  <c r="G33" i="5" s="1"/>
  <c r="G427" i="5" a="1"/>
  <c r="G427" i="5" s="1"/>
  <c r="G153" i="5" a="1"/>
  <c r="G153" i="5" s="1"/>
  <c r="G264" i="5" a="1"/>
  <c r="G264" i="5" s="1"/>
  <c r="G376" i="5" a="1"/>
  <c r="G376" i="5" s="1"/>
  <c r="G68" i="5" a="1"/>
  <c r="G68" i="5" s="1"/>
  <c r="G425" i="5" a="1"/>
  <c r="G425" i="5" s="1"/>
  <c r="G269" i="5" a="1"/>
  <c r="G269" i="5" s="1"/>
  <c r="G92" i="5" a="1"/>
  <c r="G92" i="5" s="1"/>
  <c r="G369" i="5" a="1"/>
  <c r="G369" i="5" s="1"/>
  <c r="G169" i="5" a="1"/>
  <c r="G169" i="5" s="1"/>
  <c r="G301" i="5" a="1"/>
  <c r="G301" i="5" s="1"/>
  <c r="G28" i="5" a="1"/>
  <c r="G28" i="5" s="1"/>
  <c r="G324" i="5" a="1"/>
  <c r="G324" i="5" s="1"/>
  <c r="F417" i="5" a="1"/>
  <c r="F417" i="5" s="1"/>
  <c r="F450" i="5" a="1"/>
  <c r="F450" i="5" s="1"/>
  <c r="F399" i="5" a="1"/>
  <c r="F399" i="5" s="1"/>
  <c r="F253" i="5" a="1"/>
  <c r="F253" i="5" s="1"/>
  <c r="F486" i="5" a="1"/>
  <c r="F486" i="5" s="1"/>
  <c r="F396" i="5" a="1"/>
  <c r="F396" i="5" s="1"/>
  <c r="F467" i="5" a="1"/>
  <c r="F467" i="5" s="1"/>
  <c r="F89" i="5" a="1"/>
  <c r="F89" i="5" s="1"/>
  <c r="F343" i="5" a="1"/>
  <c r="F343" i="5" s="1"/>
  <c r="F469" i="5" a="1"/>
  <c r="F469" i="5" s="1"/>
  <c r="F325" i="5" a="1"/>
  <c r="F325" i="5" s="1"/>
  <c r="F60" i="5" a="1"/>
  <c r="F60" i="5" s="1"/>
  <c r="F199" i="5" a="1"/>
  <c r="F199" i="5" s="1"/>
  <c r="F20" i="5" a="1"/>
  <c r="F20" i="5" s="1"/>
  <c r="F397" i="5" a="1"/>
  <c r="F397" i="5" s="1"/>
  <c r="F404" i="5" a="1"/>
  <c r="F404" i="5" s="1"/>
  <c r="F391" i="5" a="1"/>
  <c r="F391" i="5" s="1"/>
  <c r="F441" i="5" a="1"/>
  <c r="F441" i="5" s="1"/>
  <c r="F115" i="5" a="1"/>
  <c r="F115" i="5" s="1"/>
  <c r="F12" i="5" a="1"/>
  <c r="F12" i="5" s="1"/>
  <c r="F151" i="5" a="1"/>
  <c r="F151" i="5" s="1"/>
  <c r="F484" i="5" a="1"/>
  <c r="F484" i="5" s="1"/>
  <c r="F190" i="5" a="1"/>
  <c r="F190" i="5" s="1"/>
  <c r="F302" i="5" a="1"/>
  <c r="F302" i="5" s="1"/>
  <c r="F57" i="5" a="1"/>
  <c r="F57" i="5" s="1"/>
  <c r="F420" i="5" a="1"/>
  <c r="F420" i="5" s="1"/>
  <c r="F13" i="5" a="1"/>
  <c r="F13" i="5" s="1"/>
  <c r="F255" i="5" a="1"/>
  <c r="F255" i="5" s="1"/>
  <c r="F306" i="5" a="1"/>
  <c r="F306" i="5" s="1"/>
  <c r="F15" i="5" a="1"/>
  <c r="F15" i="5" s="1"/>
  <c r="F216" i="5" a="1"/>
  <c r="F216" i="5" s="1"/>
  <c r="F322" i="5" a="1"/>
  <c r="F322" i="5" s="1"/>
  <c r="F272" i="5" a="1"/>
  <c r="F272" i="5" s="1"/>
  <c r="F488" i="5" a="1"/>
  <c r="F488" i="5" s="1"/>
  <c r="F356" i="5" a="1"/>
  <c r="F356" i="5" s="1"/>
  <c r="F73" i="5" a="1"/>
  <c r="F73" i="5" s="1"/>
  <c r="F487" i="5" a="1"/>
  <c r="F487" i="5" s="1"/>
  <c r="F262" i="5" a="1"/>
  <c r="F262" i="5" s="1"/>
  <c r="F339" i="5" a="1"/>
  <c r="F339" i="5" s="1"/>
  <c r="F48" i="5" a="1"/>
  <c r="F48" i="5" s="1"/>
  <c r="F175" i="5" a="1"/>
  <c r="F175" i="5" s="1"/>
  <c r="F183" i="5" a="1"/>
  <c r="F183" i="5" s="1"/>
  <c r="F377" i="5" a="1"/>
  <c r="F377" i="5" s="1"/>
  <c r="F239" i="5" a="1"/>
  <c r="F239" i="5" s="1"/>
  <c r="F39" i="5" a="1"/>
  <c r="F39" i="5" s="1"/>
  <c r="F395" i="5" a="1"/>
  <c r="F395" i="5" s="1"/>
  <c r="F234" i="5" a="1"/>
  <c r="F234" i="5" s="1"/>
  <c r="F453" i="5" a="1"/>
  <c r="F453" i="5" s="1"/>
  <c r="F167" i="5" a="1"/>
  <c r="F167" i="5" s="1"/>
  <c r="F432" i="5" a="1"/>
  <c r="F432" i="5" s="1"/>
  <c r="F32" i="5" a="1"/>
  <c r="F32" i="5" s="1"/>
  <c r="F195" i="5" a="1"/>
  <c r="F195" i="5" s="1"/>
  <c r="F156" i="5" a="1"/>
  <c r="F156" i="5" s="1"/>
  <c r="F241" i="5" a="1"/>
  <c r="F241" i="5" s="1"/>
  <c r="F350" i="5" a="1"/>
  <c r="F350" i="5" s="1"/>
  <c r="F61" i="5" a="1"/>
  <c r="F61" i="5" s="1"/>
  <c r="F456" i="5" a="1"/>
  <c r="F456" i="5" s="1"/>
  <c r="F114" i="5" a="1"/>
  <c r="F114" i="5" s="1"/>
  <c r="F11" i="5" a="1"/>
  <c r="F11" i="5" s="1"/>
  <c r="F161" i="5" a="1"/>
  <c r="F161" i="5" s="1"/>
  <c r="F423" i="5" a="1"/>
  <c r="F423" i="5" s="1"/>
  <c r="F364" i="5" a="1"/>
  <c r="F364" i="5" s="1"/>
  <c r="F222" i="5" a="1"/>
  <c r="F222" i="5" s="1"/>
  <c r="F387" i="5" a="1"/>
  <c r="F387" i="5" s="1"/>
  <c r="F168" i="5" a="1"/>
  <c r="F168" i="5" s="1"/>
  <c r="F458" i="5" a="1"/>
  <c r="F458" i="5" s="1"/>
  <c r="F345" i="5" a="1"/>
  <c r="F345" i="5" s="1"/>
  <c r="F439" i="5" a="1"/>
  <c r="F439" i="5" s="1"/>
  <c r="F435" i="5" a="1"/>
  <c r="F435" i="5" s="1"/>
  <c r="F452" i="5" a="1"/>
  <c r="F452" i="5" s="1"/>
  <c r="F144" i="5" a="1"/>
  <c r="F144" i="5" s="1"/>
  <c r="F16" i="5" a="1"/>
  <c r="F16" i="5" s="1"/>
  <c r="F246" i="5" a="1"/>
  <c r="F246" i="5" s="1"/>
  <c r="F416" i="5" a="1"/>
  <c r="F416" i="5" s="1"/>
  <c r="F233" i="5" a="1"/>
  <c r="F233" i="5" s="1"/>
  <c r="F375" i="5" a="1"/>
  <c r="F375" i="5" s="1"/>
  <c r="F351" i="5" a="1"/>
  <c r="F351" i="5" s="1"/>
  <c r="F454" i="5" a="1"/>
  <c r="F454" i="5" s="1"/>
  <c r="F149" i="5" a="1"/>
  <c r="F149" i="5" s="1"/>
  <c r="F202" i="5" a="1"/>
  <c r="F202" i="5" s="1"/>
  <c r="F104" i="5" a="1"/>
  <c r="F104" i="5" s="1"/>
  <c r="F394" i="5" a="1"/>
  <c r="F394" i="5" s="1"/>
  <c r="F200" i="5" a="1"/>
  <c r="F200" i="5" s="1"/>
  <c r="F448" i="5" a="1"/>
  <c r="F448" i="5" s="1"/>
  <c r="F191" i="5" a="1"/>
  <c r="F191" i="5" s="1"/>
  <c r="F23" i="5" a="1"/>
  <c r="F23" i="5" s="1"/>
  <c r="F426" i="5" a="1"/>
  <c r="F426" i="5" s="1"/>
  <c r="F360" i="5" a="1"/>
  <c r="F360" i="5" s="1"/>
  <c r="F192" i="5" a="1"/>
  <c r="F192" i="5" s="1"/>
  <c r="F240" i="5" a="1"/>
  <c r="F240" i="5" s="1"/>
  <c r="F124" i="5" a="1"/>
  <c r="F124" i="5" s="1"/>
  <c r="F318" i="5" a="1"/>
  <c r="F318" i="5" s="1"/>
  <c r="F440" i="5" a="1"/>
  <c r="F440" i="5" s="1"/>
  <c r="F280" i="5" a="1"/>
  <c r="F280" i="5" s="1"/>
  <c r="F378" i="5" a="1"/>
  <c r="F378" i="5" s="1"/>
  <c r="F116" i="5" a="1"/>
  <c r="F116" i="5" s="1"/>
  <c r="F237" i="5" a="1"/>
  <c r="F237" i="5" s="1"/>
  <c r="F194" i="5" a="1"/>
  <c r="F194" i="5" s="1"/>
  <c r="F69" i="5" a="1"/>
  <c r="F69" i="5" s="1"/>
  <c r="F131" i="5" a="1"/>
  <c r="F131" i="5" s="1"/>
  <c r="F85" i="5" a="1"/>
  <c r="F85" i="5" s="1"/>
  <c r="F126" i="5" a="1"/>
  <c r="F126" i="5" s="1"/>
  <c r="F243" i="5" a="1"/>
  <c r="F243" i="5" s="1"/>
  <c r="F482" i="5" a="1"/>
  <c r="F482" i="5" s="1"/>
  <c r="F121" i="5" a="1"/>
  <c r="F121" i="5" s="1"/>
  <c r="F261" i="5" a="1"/>
  <c r="F261" i="5" s="1"/>
  <c r="F188" i="5" a="1"/>
  <c r="F188" i="5" s="1"/>
  <c r="F373" i="5" a="1"/>
  <c r="F373" i="5" s="1"/>
  <c r="F54" i="5" a="1"/>
  <c r="F54" i="5" s="1"/>
  <c r="F407" i="5" a="1"/>
  <c r="F407" i="5" s="1"/>
  <c r="F242" i="5" a="1"/>
  <c r="F242" i="5" s="1"/>
  <c r="F9" i="5" a="1"/>
  <c r="F9" i="5" s="1"/>
  <c r="F217" i="5" a="1"/>
  <c r="F217" i="5" s="1"/>
  <c r="F132" i="5" a="1"/>
  <c r="F132" i="5" s="1"/>
  <c r="F90" i="5" a="1"/>
  <c r="F90" i="5" s="1"/>
  <c r="F152" i="5" a="1"/>
  <c r="F152" i="5" s="1"/>
  <c r="F307" i="5" a="1"/>
  <c r="F307" i="5" s="1"/>
  <c r="F365" i="5" a="1"/>
  <c r="F365" i="5" s="1"/>
  <c r="F235" i="5" a="1"/>
  <c r="F235" i="5" s="1"/>
  <c r="F6" i="5" a="1"/>
  <c r="F6" i="5" s="1"/>
  <c r="F457" i="5" a="1"/>
  <c r="F457" i="5" s="1"/>
  <c r="F330" i="5" a="1"/>
  <c r="F330" i="5" s="1"/>
  <c r="F47" i="5" a="1"/>
  <c r="F47" i="5" s="1"/>
  <c r="F52" i="5" a="1"/>
  <c r="F52" i="5" s="1"/>
  <c r="F311" i="5" a="1"/>
  <c r="F311" i="5" s="1"/>
  <c r="F248" i="5" a="1"/>
  <c r="F248" i="5" s="1"/>
  <c r="F230" i="5" a="1"/>
  <c r="F230" i="5" s="1"/>
  <c r="F154" i="5" a="1"/>
  <c r="F154" i="5" s="1"/>
  <c r="F31" i="5" a="1"/>
  <c r="F31" i="5" s="1"/>
  <c r="F468" i="5" a="1"/>
  <c r="F468" i="5" s="1"/>
  <c r="F258" i="5" a="1"/>
  <c r="F258" i="5" s="1"/>
  <c r="F19" i="5" a="1"/>
  <c r="F19" i="5" s="1"/>
  <c r="F38" i="5" a="1"/>
  <c r="F38" i="5" s="1"/>
  <c r="F367" i="5" a="1"/>
  <c r="F367" i="5" s="1"/>
  <c r="F184" i="5" a="1"/>
  <c r="F184" i="5" s="1"/>
  <c r="F198" i="5" a="1"/>
  <c r="F198" i="5" s="1"/>
  <c r="F329" i="5" a="1"/>
  <c r="F329" i="5" s="1"/>
  <c r="F300" i="5" a="1"/>
  <c r="F300" i="5" s="1"/>
  <c r="F95" i="5" a="1"/>
  <c r="F95" i="5" s="1"/>
  <c r="F94" i="5" a="1"/>
  <c r="F94" i="5" s="1"/>
  <c r="F251" i="5" a="1"/>
  <c r="F251" i="5" s="1"/>
  <c r="F197" i="5" a="1"/>
  <c r="F197" i="5" s="1"/>
  <c r="F321" i="5" a="1"/>
  <c r="F321" i="5" s="1"/>
  <c r="F382" i="5" a="1"/>
  <c r="F382" i="5" s="1"/>
  <c r="F204" i="5" a="1"/>
  <c r="F204" i="5" s="1"/>
  <c r="F180" i="5" a="1"/>
  <c r="F180" i="5" s="1"/>
  <c r="F229" i="5" a="1"/>
  <c r="F229" i="5" s="1"/>
  <c r="F21" i="5" a="1"/>
  <c r="F21" i="5" s="1"/>
  <c r="F433" i="5" a="1"/>
  <c r="F433" i="5" s="1"/>
  <c r="F158" i="5" a="1"/>
  <c r="F158" i="5" s="1"/>
  <c r="F18" i="5" a="1"/>
  <c r="F18" i="5" s="1"/>
  <c r="F211" i="5" a="1"/>
  <c r="F211" i="5" s="1"/>
  <c r="F479" i="5" a="1"/>
  <c r="F479" i="5" s="1"/>
  <c r="F471" i="5" a="1"/>
  <c r="F471" i="5" s="1"/>
  <c r="F2" i="5" a="1"/>
  <c r="F2" i="5" s="1"/>
  <c r="F134" i="5" a="1"/>
  <c r="F134" i="5" s="1"/>
  <c r="F442" i="5" a="1"/>
  <c r="F442" i="5" s="1"/>
  <c r="F80" i="5" a="1"/>
  <c r="F80" i="5" s="1"/>
  <c r="F228" i="5" a="1"/>
  <c r="F228" i="5" s="1"/>
  <c r="F232" i="5" a="1"/>
  <c r="F232" i="5" s="1"/>
  <c r="F203" i="5" a="1"/>
  <c r="F203" i="5" s="1"/>
  <c r="F281" i="5" a="1"/>
  <c r="F281" i="5" s="1"/>
  <c r="F386" i="5" a="1"/>
  <c r="F386" i="5" s="1"/>
  <c r="F79" i="5" a="1"/>
  <c r="F79" i="5" s="1"/>
  <c r="F62" i="5" a="1"/>
  <c r="F62" i="5" s="1"/>
  <c r="F133" i="5" a="1"/>
  <c r="F133" i="5" s="1"/>
  <c r="F403" i="5" a="1"/>
  <c r="F403" i="5" s="1"/>
  <c r="F110" i="5" a="1"/>
  <c r="F110" i="5" s="1"/>
  <c r="F297" i="5" a="1"/>
  <c r="F297" i="5" s="1"/>
  <c r="F480" i="5" a="1"/>
  <c r="F480" i="5" s="1"/>
  <c r="F247" i="5" a="1"/>
  <c r="F247" i="5" s="1"/>
  <c r="F421" i="5" a="1"/>
  <c r="F421" i="5" s="1"/>
  <c r="F212" i="5" a="1"/>
  <c r="F212" i="5" s="1"/>
  <c r="F260" i="5" a="1"/>
  <c r="F260" i="5" s="1"/>
  <c r="F5" i="5" a="1"/>
  <c r="F5" i="5" s="1"/>
  <c r="F296" i="5" a="1"/>
  <c r="F296" i="5" s="1"/>
  <c r="F100" i="5" a="1"/>
  <c r="F100" i="5" s="1"/>
  <c r="F155" i="5" a="1"/>
  <c r="F155" i="5" s="1"/>
  <c r="F276" i="5" a="1"/>
  <c r="F276" i="5" s="1"/>
  <c r="F409" i="5" a="1"/>
  <c r="F409" i="5" s="1"/>
  <c r="F58" i="5" a="1"/>
  <c r="F58" i="5" s="1"/>
  <c r="F460" i="5" a="1"/>
  <c r="F460" i="5" s="1"/>
  <c r="F317" i="5" a="1"/>
  <c r="F317" i="5" s="1"/>
  <c r="F8" i="5" a="1"/>
  <c r="F8" i="5" s="1"/>
  <c r="F163" i="5" a="1"/>
  <c r="F163" i="5" s="1"/>
  <c r="F157" i="5" a="1"/>
  <c r="F157" i="5" s="1"/>
  <c r="F103" i="5" a="1"/>
  <c r="F103" i="5" s="1"/>
  <c r="F25" i="5" a="1"/>
  <c r="F25" i="5" s="1"/>
  <c r="F293" i="5" a="1"/>
  <c r="F293" i="5" s="1"/>
  <c r="F162" i="5" a="1"/>
  <c r="F162" i="5" s="1"/>
  <c r="F362" i="5" a="1"/>
  <c r="F362" i="5" s="1"/>
  <c r="F476" i="5" a="1"/>
  <c r="F476" i="5" s="1"/>
  <c r="F130" i="5" a="1"/>
  <c r="F130" i="5" s="1"/>
  <c r="F10" i="5" a="1"/>
  <c r="F10" i="5" s="1"/>
  <c r="F455" i="5" a="1"/>
  <c r="F455" i="5" s="1"/>
  <c r="F332" i="5" a="1"/>
  <c r="F332" i="5" s="1"/>
  <c r="F333" i="5" a="1"/>
  <c r="F333" i="5" s="1"/>
  <c r="F78" i="5" a="1"/>
  <c r="F78" i="5" s="1"/>
  <c r="F400" i="5" a="1"/>
  <c r="F400" i="5" s="1"/>
  <c r="F77" i="5" a="1"/>
  <c r="F77" i="5" s="1"/>
  <c r="F66" i="5" a="1"/>
  <c r="F66" i="5" s="1"/>
  <c r="F75" i="5" a="1"/>
  <c r="F75" i="5" s="1"/>
  <c r="F449" i="5" a="1"/>
  <c r="F449" i="5" s="1"/>
  <c r="F292" i="5" a="1"/>
  <c r="F292" i="5" s="1"/>
  <c r="F209" i="5" a="1"/>
  <c r="F209" i="5" s="1"/>
  <c r="F159" i="5" a="1"/>
  <c r="F159" i="5" s="1"/>
  <c r="F462" i="5" a="1"/>
  <c r="F462" i="5" s="1"/>
  <c r="F431" i="5" a="1"/>
  <c r="F431" i="5" s="1"/>
  <c r="F331" i="5" a="1"/>
  <c r="F331" i="5" s="1"/>
  <c r="F340" i="5" a="1"/>
  <c r="F340" i="5" s="1"/>
  <c r="F349" i="5" a="1"/>
  <c r="F349" i="5" s="1"/>
  <c r="F82" i="5" a="1"/>
  <c r="F82" i="5" s="1"/>
  <c r="F231" i="5" a="1"/>
  <c r="F231" i="5" s="1"/>
  <c r="F447" i="5" a="1"/>
  <c r="F447" i="5" s="1"/>
  <c r="F177" i="5" a="1"/>
  <c r="F177" i="5" s="1"/>
  <c r="F398" i="5" a="1"/>
  <c r="F398" i="5" s="1"/>
  <c r="F219" i="5" a="1"/>
  <c r="F219" i="5" s="1"/>
  <c r="F341" i="5" a="1"/>
  <c r="F341" i="5" s="1"/>
  <c r="F478" i="5" a="1"/>
  <c r="F478" i="5" s="1"/>
  <c r="F429" i="5" a="1"/>
  <c r="F429" i="5" s="1"/>
  <c r="F143" i="5" a="1"/>
  <c r="F143" i="5" s="1"/>
  <c r="F273" i="5" a="1"/>
  <c r="F273" i="5" s="1"/>
  <c r="F164" i="5" a="1"/>
  <c r="F164" i="5" s="1"/>
  <c r="F352" i="5" a="1"/>
  <c r="F352" i="5" s="1"/>
  <c r="F98" i="5" a="1"/>
  <c r="F98" i="5" s="1"/>
  <c r="F418" i="5" a="1"/>
  <c r="F418" i="5" s="1"/>
  <c r="F445" i="5" a="1"/>
  <c r="F445" i="5" s="1"/>
  <c r="F141" i="5" a="1"/>
  <c r="F141" i="5" s="1"/>
  <c r="F288" i="5" a="1"/>
  <c r="F288" i="5" s="1"/>
  <c r="F142" i="5" a="1"/>
  <c r="F142" i="5" s="1"/>
  <c r="F412" i="5" a="1"/>
  <c r="F412" i="5" s="1"/>
  <c r="F451" i="5" a="1"/>
  <c r="F451" i="5" s="1"/>
  <c r="F444" i="5" a="1"/>
  <c r="F444" i="5" s="1"/>
  <c r="F355" i="5" a="1"/>
  <c r="F355" i="5" s="1"/>
  <c r="F383" i="5" a="1"/>
  <c r="F383" i="5" s="1"/>
  <c r="F470" i="5" a="1"/>
  <c r="F470" i="5" s="1"/>
  <c r="F279" i="5" a="1"/>
  <c r="F279" i="5" s="1"/>
  <c r="F176" i="5" a="1"/>
  <c r="F176" i="5" s="1"/>
  <c r="F436" i="5" a="1"/>
  <c r="F436" i="5" s="1"/>
  <c r="F428" i="5" a="1"/>
  <c r="F428" i="5" s="1"/>
  <c r="F274" i="5" a="1"/>
  <c r="F274" i="5" s="1"/>
  <c r="F402" i="5" a="1"/>
  <c r="F402" i="5" s="1"/>
  <c r="F254" i="5" a="1"/>
  <c r="F254" i="5" s="1"/>
  <c r="F56" i="5" a="1"/>
  <c r="F56" i="5" s="1"/>
  <c r="F408" i="5" a="1"/>
  <c r="F408" i="5" s="1"/>
  <c r="F415" i="5" a="1"/>
  <c r="F415" i="5" s="1"/>
  <c r="F213" i="5" a="1"/>
  <c r="F213" i="5" s="1"/>
  <c r="F405" i="5" a="1"/>
  <c r="F405" i="5" s="1"/>
  <c r="F337" i="5" a="1"/>
  <c r="F337" i="5" s="1"/>
  <c r="F389" i="5" a="1"/>
  <c r="F389" i="5" s="1"/>
  <c r="F358" i="5" a="1"/>
  <c r="F358" i="5" s="1"/>
  <c r="F465" i="5" a="1"/>
  <c r="F465" i="5" s="1"/>
  <c r="F147" i="5" a="1"/>
  <c r="F147" i="5" s="1"/>
  <c r="F372" i="5" a="1"/>
  <c r="F372" i="5" s="1"/>
  <c r="F305" i="5" a="1"/>
  <c r="F305" i="5" s="1"/>
  <c r="F270" i="5" a="1"/>
  <c r="F270" i="5" s="1"/>
  <c r="F185" i="5" a="1"/>
  <c r="F185" i="5" s="1"/>
  <c r="F86" i="5" a="1"/>
  <c r="F86" i="5" s="1"/>
  <c r="F70" i="5" a="1"/>
  <c r="F70" i="5" s="1"/>
  <c r="F111" i="5" a="1"/>
  <c r="F111" i="5" s="1"/>
  <c r="F109" i="5" a="1"/>
  <c r="F109" i="5" s="1"/>
  <c r="F76" i="5" a="1"/>
  <c r="F76" i="5" s="1"/>
  <c r="F218" i="5" a="1"/>
  <c r="F218" i="5" s="1"/>
  <c r="F319" i="5" a="1"/>
  <c r="F319" i="5" s="1"/>
  <c r="F74" i="5" a="1"/>
  <c r="F74" i="5" s="1"/>
  <c r="F370" i="5" a="1"/>
  <c r="F370" i="5" s="1"/>
  <c r="F381" i="5" a="1"/>
  <c r="F381" i="5" s="1"/>
  <c r="F67" i="5" a="1"/>
  <c r="F67" i="5" s="1"/>
  <c r="F122" i="5" a="1"/>
  <c r="F122" i="5" s="1"/>
  <c r="F291" i="5" a="1"/>
  <c r="F291" i="5" s="1"/>
  <c r="F299" i="5" a="1"/>
  <c r="F299" i="5" s="1"/>
  <c r="F344" i="5" a="1"/>
  <c r="F344" i="5" s="1"/>
  <c r="F463" i="5" a="1"/>
  <c r="F463" i="5" s="1"/>
  <c r="F366" i="5" a="1"/>
  <c r="F366" i="5" s="1"/>
  <c r="F137" i="5" a="1"/>
  <c r="F137" i="5" s="1"/>
  <c r="F138" i="5" a="1"/>
  <c r="F138" i="5" s="1"/>
  <c r="F51" i="5" a="1"/>
  <c r="F51" i="5" s="1"/>
  <c r="F220" i="5" a="1"/>
  <c r="F220" i="5" s="1"/>
  <c r="F485" i="5" a="1"/>
  <c r="F485" i="5" s="1"/>
  <c r="F250" i="5" a="1"/>
  <c r="F250" i="5" s="1"/>
  <c r="F437" i="5" a="1"/>
  <c r="F437" i="5" s="1"/>
  <c r="F35" i="5" a="1"/>
  <c r="F35" i="5" s="1"/>
  <c r="F357" i="5" a="1"/>
  <c r="F357" i="5" s="1"/>
  <c r="F225" i="5" a="1"/>
  <c r="F225" i="5" s="1"/>
  <c r="F207" i="5" a="1"/>
  <c r="F207" i="5" s="1"/>
  <c r="F50" i="5" a="1"/>
  <c r="F50" i="5" s="1"/>
  <c r="F44" i="5" a="1"/>
  <c r="F44" i="5" s="1"/>
  <c r="F181" i="5" a="1"/>
  <c r="F181" i="5" s="1"/>
  <c r="F336" i="5" a="1"/>
  <c r="F336" i="5" s="1"/>
  <c r="F146" i="5" a="1"/>
  <c r="F146" i="5" s="1"/>
  <c r="F179" i="5" a="1"/>
  <c r="F179" i="5" s="1"/>
  <c r="F477" i="5" a="1"/>
  <c r="F477" i="5" s="1"/>
  <c r="F310" i="5" a="1"/>
  <c r="F310" i="5" s="1"/>
  <c r="F265" i="5" a="1"/>
  <c r="F265" i="5" s="1"/>
  <c r="F461" i="5" a="1"/>
  <c r="F461" i="5" s="1"/>
  <c r="F27" i="5" a="1"/>
  <c r="F27" i="5" s="1"/>
  <c r="F117" i="5" a="1"/>
  <c r="F117" i="5" s="1"/>
  <c r="F7" i="5" a="1"/>
  <c r="F7" i="5" s="1"/>
  <c r="F286" i="5" a="1"/>
  <c r="F286" i="5" s="1"/>
  <c r="F434" i="5" a="1"/>
  <c r="F434" i="5" s="1"/>
  <c r="F483" i="5" a="1"/>
  <c r="F483" i="5" s="1"/>
  <c r="F390" i="5" a="1"/>
  <c r="F390" i="5" s="1"/>
  <c r="F312" i="5" a="1"/>
  <c r="F312" i="5" s="1"/>
  <c r="F83" i="5" a="1"/>
  <c r="F83" i="5" s="1"/>
  <c r="F14" i="5" a="1"/>
  <c r="F14" i="5" s="1"/>
  <c r="F221" i="5" a="1"/>
  <c r="F221" i="5" s="1"/>
  <c r="F119" i="5" a="1"/>
  <c r="F119" i="5" s="1"/>
  <c r="F334" i="5" a="1"/>
  <c r="F334" i="5" s="1"/>
  <c r="F22" i="5" a="1"/>
  <c r="F22" i="5" s="1"/>
  <c r="F298" i="5" a="1"/>
  <c r="F298" i="5" s="1"/>
  <c r="F363" i="5" a="1"/>
  <c r="F363" i="5" s="1"/>
  <c r="F236" i="5" a="1"/>
  <c r="F236" i="5" s="1"/>
  <c r="F267" i="5" a="1"/>
  <c r="F267" i="5" s="1"/>
  <c r="F342" i="5" a="1"/>
  <c r="F342" i="5" s="1"/>
  <c r="F443" i="5" a="1"/>
  <c r="F443" i="5" s="1"/>
  <c r="F30" i="5" a="1"/>
  <c r="F30" i="5" s="1"/>
  <c r="F315" i="5" a="1"/>
  <c r="F315" i="5" s="1"/>
  <c r="F424" i="5" a="1"/>
  <c r="F424" i="5" s="1"/>
  <c r="F29" i="5" a="1"/>
  <c r="F29" i="5" s="1"/>
  <c r="F139" i="5" a="1"/>
  <c r="F139" i="5" s="1"/>
  <c r="F266" i="5" a="1"/>
  <c r="F266" i="5" s="1"/>
  <c r="F45" i="5" a="1"/>
  <c r="F45" i="5" s="1"/>
  <c r="F3" i="5" a="1"/>
  <c r="F3" i="5" s="1"/>
  <c r="F91" i="5" a="1"/>
  <c r="F91" i="5" s="1"/>
  <c r="F123" i="5" a="1"/>
  <c r="F123" i="5" s="1"/>
  <c r="F438" i="5" a="1"/>
  <c r="F438" i="5" s="1"/>
  <c r="F93" i="5" a="1"/>
  <c r="F93" i="5" s="1"/>
  <c r="F166" i="5" a="1"/>
  <c r="F166" i="5" s="1"/>
  <c r="F323" i="5" a="1"/>
  <c r="F323" i="5" s="1"/>
  <c r="F238" i="5" a="1"/>
  <c r="F238" i="5" s="1"/>
  <c r="F206" i="5" a="1"/>
  <c r="F206" i="5" s="1"/>
  <c r="F371" i="5" a="1"/>
  <c r="F371" i="5" s="1"/>
  <c r="F59" i="5" a="1"/>
  <c r="F59" i="5" s="1"/>
  <c r="F282" i="5" a="1"/>
  <c r="F282" i="5" s="1"/>
  <c r="F84" i="5" a="1"/>
  <c r="F84" i="5" s="1"/>
  <c r="F37" i="5" a="1"/>
  <c r="F37" i="5" s="1"/>
  <c r="F34" i="5" a="1"/>
  <c r="F34" i="5" s="1"/>
  <c r="F295" i="5" a="1"/>
  <c r="F295" i="5" s="1"/>
  <c r="F43" i="5" a="1"/>
  <c r="F43" i="5" s="1"/>
  <c r="F145" i="5" a="1"/>
  <c r="F145" i="5" s="1"/>
  <c r="F214" i="5" a="1"/>
  <c r="F214" i="5" s="1"/>
  <c r="F338" i="5" a="1"/>
  <c r="F338" i="5" s="1"/>
  <c r="F259" i="5" a="1"/>
  <c r="F259" i="5" s="1"/>
  <c r="F472" i="5" a="1"/>
  <c r="F472" i="5" s="1"/>
  <c r="F215" i="5" a="1"/>
  <c r="F215" i="5" s="1"/>
  <c r="F150" i="5" a="1"/>
  <c r="F150" i="5" s="1"/>
  <c r="F106" i="5" a="1"/>
  <c r="F106" i="5" s="1"/>
  <c r="F473" i="5" a="1"/>
  <c r="F473" i="5" s="1"/>
  <c r="F316" i="5" a="1"/>
  <c r="F316" i="5" s="1"/>
  <c r="F419" i="5" a="1"/>
  <c r="F419" i="5" s="1"/>
  <c r="F71" i="5" a="1"/>
  <c r="F71" i="5" s="1"/>
  <c r="F127" i="5" a="1"/>
  <c r="F127" i="5" s="1"/>
  <c r="F72" i="5" a="1"/>
  <c r="F72" i="5" s="1"/>
  <c r="F196" i="5" a="1"/>
  <c r="F196" i="5" s="1"/>
  <c r="F148" i="5" a="1"/>
  <c r="F148" i="5" s="1"/>
  <c r="F271" i="5" a="1"/>
  <c r="F271" i="5" s="1"/>
  <c r="F136" i="5" a="1"/>
  <c r="F136" i="5" s="1"/>
  <c r="F226" i="5" a="1"/>
  <c r="F226" i="5" s="1"/>
  <c r="F348" i="5" a="1"/>
  <c r="F348" i="5" s="1"/>
  <c r="F17" i="5" a="1"/>
  <c r="F17" i="5" s="1"/>
  <c r="F361" i="5" a="1"/>
  <c r="F361" i="5" s="1"/>
  <c r="F346" i="5" a="1"/>
  <c r="F346" i="5" s="1"/>
  <c r="F170" i="5" a="1"/>
  <c r="F170" i="5" s="1"/>
  <c r="F410" i="5" a="1"/>
  <c r="F410" i="5" s="1"/>
  <c r="F99" i="5" a="1"/>
  <c r="F99" i="5" s="1"/>
  <c r="F88" i="5" a="1"/>
  <c r="F88" i="5" s="1"/>
  <c r="F186" i="5" a="1"/>
  <c r="F186" i="5" s="1"/>
  <c r="F42" i="5" a="1"/>
  <c r="F42" i="5" s="1"/>
  <c r="F46" i="5" a="1"/>
  <c r="F46" i="5" s="1"/>
  <c r="F102" i="5" a="1"/>
  <c r="F102" i="5" s="1"/>
  <c r="F406" i="5" a="1"/>
  <c r="F406" i="5" s="1"/>
  <c r="F135" i="5" a="1"/>
  <c r="F135" i="5" s="1"/>
  <c r="F256" i="5" a="1"/>
  <c r="F256" i="5" s="1"/>
  <c r="F287" i="5" a="1"/>
  <c r="F287" i="5" s="1"/>
  <c r="F430" i="5" a="1"/>
  <c r="F430" i="5" s="1"/>
  <c r="F380" i="5" a="1"/>
  <c r="F380" i="5" s="1"/>
  <c r="F65" i="5" a="1"/>
  <c r="F65" i="5" s="1"/>
  <c r="F193" i="5" a="1"/>
  <c r="F193" i="5" s="1"/>
  <c r="F309" i="5" a="1"/>
  <c r="F309" i="5" s="1"/>
  <c r="F210" i="5" a="1"/>
  <c r="F210" i="5" s="1"/>
  <c r="F354" i="5" a="1"/>
  <c r="F354" i="5" s="1"/>
  <c r="F257" i="5" a="1"/>
  <c r="F257" i="5" s="1"/>
  <c r="F97" i="5" a="1"/>
  <c r="F97" i="5" s="1"/>
  <c r="F263" i="5" a="1"/>
  <c r="F263" i="5" s="1"/>
  <c r="F277" i="5" a="1"/>
  <c r="F277" i="5" s="1"/>
  <c r="F227" i="5" a="1"/>
  <c r="F227" i="5" s="1"/>
  <c r="F359" i="5" a="1"/>
  <c r="F359" i="5" s="1"/>
  <c r="F40" i="5" a="1"/>
  <c r="F40" i="5" s="1"/>
  <c r="F422" i="5" a="1"/>
  <c r="F422" i="5" s="1"/>
  <c r="F326" i="5" a="1"/>
  <c r="F326" i="5" s="1"/>
  <c r="F290" i="5" a="1"/>
  <c r="F290" i="5" s="1"/>
  <c r="F289" i="5" a="1"/>
  <c r="F289" i="5" s="1"/>
  <c r="F284" i="5" a="1"/>
  <c r="F284" i="5" s="1"/>
  <c r="F101" i="5" a="1"/>
  <c r="F101" i="5" s="1"/>
  <c r="F294" i="5" a="1"/>
  <c r="F294" i="5" s="1"/>
  <c r="F201" i="5" a="1"/>
  <c r="F201" i="5" s="1"/>
  <c r="F4" i="5" a="1"/>
  <c r="F4" i="5" s="1"/>
  <c r="F223" i="5" a="1"/>
  <c r="F223" i="5" s="1"/>
  <c r="F474" i="5" a="1"/>
  <c r="F474" i="5" s="1"/>
  <c r="F87" i="5" a="1"/>
  <c r="F87" i="5" s="1"/>
  <c r="F384" i="5" a="1"/>
  <c r="F384" i="5" s="1"/>
  <c r="F205" i="5" a="1"/>
  <c r="F205" i="5" s="1"/>
  <c r="F125" i="5" a="1"/>
  <c r="F125" i="5" s="1"/>
  <c r="F481" i="5" a="1"/>
  <c r="F481" i="5" s="1"/>
  <c r="F308" i="5" a="1"/>
  <c r="F308" i="5" s="1"/>
  <c r="F64" i="5" a="1"/>
  <c r="F64" i="5" s="1"/>
  <c r="F128" i="5" a="1"/>
  <c r="F128" i="5" s="1"/>
  <c r="F53" i="5" a="1"/>
  <c r="F53" i="5" s="1"/>
  <c r="F26" i="5" a="1"/>
  <c r="F26" i="5" s="1"/>
  <c r="F374" i="5" a="1"/>
  <c r="F374" i="5" s="1"/>
  <c r="F368" i="5" a="1"/>
  <c r="F368" i="5" s="1"/>
  <c r="F81" i="5" a="1"/>
  <c r="F81" i="5" s="1"/>
  <c r="F107" i="5" a="1"/>
  <c r="F107" i="5" s="1"/>
  <c r="F459" i="5" a="1"/>
  <c r="F459" i="5" s="1"/>
  <c r="F285" i="5" a="1"/>
  <c r="F285" i="5" s="1"/>
  <c r="F303" i="5" a="1"/>
  <c r="F303" i="5" s="1"/>
  <c r="F108" i="5" a="1"/>
  <c r="F108" i="5" s="1"/>
  <c r="F120" i="5" a="1"/>
  <c r="F120" i="5" s="1"/>
  <c r="F36" i="5" a="1"/>
  <c r="F36" i="5" s="1"/>
  <c r="F105" i="5" a="1"/>
  <c r="F105" i="5" s="1"/>
  <c r="F55" i="5" a="1"/>
  <c r="F55" i="5" s="1"/>
  <c r="F278" i="5" a="1"/>
  <c r="F278" i="5" s="1"/>
  <c r="F49" i="5" a="1"/>
  <c r="F49" i="5" s="1"/>
  <c r="F160" i="5" a="1"/>
  <c r="F160" i="5" s="1"/>
  <c r="F41" i="5" a="1"/>
  <c r="F41" i="5" s="1"/>
  <c r="F414" i="5" a="1"/>
  <c r="F414" i="5" s="1"/>
  <c r="F392" i="5" a="1"/>
  <c r="F392" i="5" s="1"/>
  <c r="F353" i="5" a="1"/>
  <c r="F353" i="5" s="1"/>
  <c r="F314" i="5" a="1"/>
  <c r="F314" i="5" s="1"/>
  <c r="F379" i="5" a="1"/>
  <c r="F379" i="5" s="1"/>
  <c r="F313" i="5" a="1"/>
  <c r="F313" i="5" s="1"/>
  <c r="F96" i="5" a="1"/>
  <c r="F96" i="5" s="1"/>
  <c r="F174" i="5" a="1"/>
  <c r="F174" i="5" s="1"/>
  <c r="F466" i="5" a="1"/>
  <c r="F466" i="5" s="1"/>
  <c r="F385" i="5" a="1"/>
  <c r="F385" i="5" s="1"/>
  <c r="F245" i="5" a="1"/>
  <c r="F245" i="5" s="1"/>
  <c r="F118" i="5" a="1"/>
  <c r="F118" i="5" s="1"/>
  <c r="F388" i="5" a="1"/>
  <c r="F388" i="5" s="1"/>
  <c r="F182" i="5" a="1"/>
  <c r="F182" i="5" s="1"/>
  <c r="F224" i="5" a="1"/>
  <c r="F224" i="5" s="1"/>
  <c r="F252" i="5" a="1"/>
  <c r="F252" i="5" s="1"/>
  <c r="F327" i="5" a="1"/>
  <c r="F327" i="5" s="1"/>
  <c r="F178" i="5" a="1"/>
  <c r="F178" i="5" s="1"/>
  <c r="F413" i="5" a="1"/>
  <c r="F413" i="5" s="1"/>
  <c r="F347" i="5" a="1"/>
  <c r="F347" i="5" s="1"/>
  <c r="F112" i="5" a="1"/>
  <c r="F112" i="5" s="1"/>
  <c r="F173" i="5" a="1"/>
  <c r="F173" i="5" s="1"/>
  <c r="F24" i="5" a="1"/>
  <c r="F24" i="5" s="1"/>
  <c r="F268" i="5" a="1"/>
  <c r="F268" i="5" s="1"/>
  <c r="F320" i="5" a="1"/>
  <c r="F320" i="5" s="1"/>
  <c r="F475" i="5" a="1"/>
  <c r="F475" i="5" s="1"/>
  <c r="F304" i="5" a="1"/>
  <c r="F304" i="5" s="1"/>
  <c r="F411" i="5" a="1"/>
  <c r="F411" i="5" s="1"/>
  <c r="F249" i="5" a="1"/>
  <c r="F249" i="5" s="1"/>
  <c r="F129" i="5" a="1"/>
  <c r="F129" i="5" s="1"/>
  <c r="F283" i="5" a="1"/>
  <c r="F283" i="5" s="1"/>
  <c r="F208" i="5" a="1"/>
  <c r="F208" i="5" s="1"/>
  <c r="F464" i="5" a="1"/>
  <c r="F464" i="5" s="1"/>
  <c r="F328" i="5" a="1"/>
  <c r="F328" i="5" s="1"/>
  <c r="F187" i="5" a="1"/>
  <c r="F187" i="5" s="1"/>
  <c r="F63" i="5" a="1"/>
  <c r="F63" i="5" s="1"/>
  <c r="F244" i="5" a="1"/>
  <c r="F244" i="5" s="1"/>
  <c r="F393" i="5" a="1"/>
  <c r="F393" i="5" s="1"/>
  <c r="F113" i="5" a="1"/>
  <c r="F113" i="5" s="1"/>
  <c r="F189" i="5" a="1"/>
  <c r="F189" i="5" s="1"/>
  <c r="F401" i="5" a="1"/>
  <c r="F401" i="5" s="1"/>
  <c r="F275" i="5" a="1"/>
  <c r="F275" i="5" s="1"/>
  <c r="F165" i="5" a="1"/>
  <c r="F165" i="5" s="1"/>
  <c r="F140" i="5" a="1"/>
  <c r="F140" i="5" s="1"/>
  <c r="F446" i="5" a="1"/>
  <c r="F446" i="5" s="1"/>
  <c r="F172" i="5" a="1"/>
  <c r="F172" i="5" s="1"/>
  <c r="F171" i="5" a="1"/>
  <c r="F171" i="5" s="1"/>
  <c r="F33" i="5" a="1"/>
  <c r="F33" i="5" s="1"/>
  <c r="F427" i="5" a="1"/>
  <c r="F427" i="5" s="1"/>
  <c r="F153" i="5" a="1"/>
  <c r="F153" i="5" s="1"/>
  <c r="F264" i="5" a="1"/>
  <c r="F264" i="5" s="1"/>
  <c r="F376" i="5" a="1"/>
  <c r="F376" i="5" s="1"/>
  <c r="F68" i="5" a="1"/>
  <c r="F68" i="5" s="1"/>
  <c r="F425" i="5" a="1"/>
  <c r="F425" i="5" s="1"/>
  <c r="F269" i="5" a="1"/>
  <c r="F269" i="5" s="1"/>
  <c r="F92" i="5" a="1"/>
  <c r="F92" i="5" s="1"/>
  <c r="F369" i="5" a="1"/>
  <c r="F369" i="5" s="1"/>
  <c r="F169" i="5" a="1"/>
  <c r="F169" i="5" s="1"/>
  <c r="F301" i="5" a="1"/>
  <c r="F301" i="5" s="1"/>
  <c r="F28" i="5" a="1"/>
  <c r="F28" i="5" s="1"/>
  <c r="F324" i="5" a="1"/>
  <c r="F324" i="5" s="1"/>
  <c r="E417" i="5" a="1"/>
  <c r="E417" i="5" s="1"/>
  <c r="E450" i="5" a="1"/>
  <c r="E450" i="5" s="1"/>
  <c r="E399" i="5" a="1"/>
  <c r="E399" i="5" s="1"/>
  <c r="E253" i="5" a="1"/>
  <c r="E253" i="5" s="1"/>
  <c r="E486" i="5" a="1"/>
  <c r="E486" i="5" s="1"/>
  <c r="E396" i="5" a="1"/>
  <c r="E396" i="5" s="1"/>
  <c r="E467" i="5" a="1"/>
  <c r="E467" i="5" s="1"/>
  <c r="E89" i="5" a="1"/>
  <c r="E89" i="5" s="1"/>
  <c r="E343" i="5" a="1"/>
  <c r="E343" i="5" s="1"/>
  <c r="E469" i="5" a="1"/>
  <c r="E469" i="5" s="1"/>
  <c r="E325" i="5" a="1"/>
  <c r="E325" i="5" s="1"/>
  <c r="E60" i="5" a="1"/>
  <c r="E60" i="5" s="1"/>
  <c r="E199" i="5" a="1"/>
  <c r="E199" i="5" s="1"/>
  <c r="E20" i="5" a="1"/>
  <c r="E20" i="5" s="1"/>
  <c r="E397" i="5" a="1"/>
  <c r="E397" i="5" s="1"/>
  <c r="E404" i="5" a="1"/>
  <c r="E404" i="5" s="1"/>
  <c r="E391" i="5" a="1"/>
  <c r="E391" i="5" s="1"/>
  <c r="E441" i="5" a="1"/>
  <c r="E441" i="5" s="1"/>
  <c r="E115" i="5" a="1"/>
  <c r="E115" i="5" s="1"/>
  <c r="E12" i="5" a="1"/>
  <c r="E12" i="5" s="1"/>
  <c r="E151" i="5" a="1"/>
  <c r="E151" i="5" s="1"/>
  <c r="E484" i="5" a="1"/>
  <c r="E484" i="5" s="1"/>
  <c r="E190" i="5" a="1"/>
  <c r="E190" i="5" s="1"/>
  <c r="E302" i="5" a="1"/>
  <c r="E302" i="5" s="1"/>
  <c r="E57" i="5" a="1"/>
  <c r="E57" i="5" s="1"/>
  <c r="E420" i="5" a="1"/>
  <c r="E420" i="5" s="1"/>
  <c r="E13" i="5" a="1"/>
  <c r="E13" i="5" s="1"/>
  <c r="E255" i="5" a="1"/>
  <c r="E255" i="5" s="1"/>
  <c r="E306" i="5" a="1"/>
  <c r="E306" i="5" s="1"/>
  <c r="E15" i="5" a="1"/>
  <c r="E15" i="5" s="1"/>
  <c r="E216" i="5" a="1"/>
  <c r="E216" i="5" s="1"/>
  <c r="E322" i="5" a="1"/>
  <c r="E322" i="5" s="1"/>
  <c r="E272" i="5" a="1"/>
  <c r="E272" i="5" s="1"/>
  <c r="E488" i="5" a="1"/>
  <c r="E488" i="5" s="1"/>
  <c r="E356" i="5" a="1"/>
  <c r="E356" i="5" s="1"/>
  <c r="E73" i="5" a="1"/>
  <c r="E73" i="5" s="1"/>
  <c r="E487" i="5" a="1"/>
  <c r="E487" i="5" s="1"/>
  <c r="E262" i="5" a="1"/>
  <c r="E262" i="5" s="1"/>
  <c r="E339" i="5" a="1"/>
  <c r="E339" i="5" s="1"/>
  <c r="E48" i="5" a="1"/>
  <c r="E48" i="5" s="1"/>
  <c r="E175" i="5" a="1"/>
  <c r="E175" i="5" s="1"/>
  <c r="E183" i="5" a="1"/>
  <c r="E183" i="5" s="1"/>
  <c r="E377" i="5" a="1"/>
  <c r="E377" i="5" s="1"/>
  <c r="E239" i="5" a="1"/>
  <c r="E239" i="5" s="1"/>
  <c r="E39" i="5" a="1"/>
  <c r="E39" i="5" s="1"/>
  <c r="E395" i="5" a="1"/>
  <c r="E395" i="5" s="1"/>
  <c r="E234" i="5" a="1"/>
  <c r="E234" i="5" s="1"/>
  <c r="E453" i="5" a="1"/>
  <c r="E453" i="5" s="1"/>
  <c r="E167" i="5" a="1"/>
  <c r="E167" i="5" s="1"/>
  <c r="E432" i="5" a="1"/>
  <c r="E432" i="5" s="1"/>
  <c r="E32" i="5" a="1"/>
  <c r="E32" i="5" s="1"/>
  <c r="E195" i="5" a="1"/>
  <c r="E195" i="5" s="1"/>
  <c r="E156" i="5" a="1"/>
  <c r="E156" i="5" s="1"/>
  <c r="E241" i="5" a="1"/>
  <c r="E241" i="5" s="1"/>
  <c r="E350" i="5" a="1"/>
  <c r="E350" i="5" s="1"/>
  <c r="E61" i="5" a="1"/>
  <c r="E61" i="5" s="1"/>
  <c r="E456" i="5" a="1"/>
  <c r="E456" i="5" s="1"/>
  <c r="E114" i="5" a="1"/>
  <c r="E114" i="5" s="1"/>
  <c r="E11" i="5" a="1"/>
  <c r="E11" i="5" s="1"/>
  <c r="E161" i="5" a="1"/>
  <c r="E161" i="5" s="1"/>
  <c r="E423" i="5" a="1"/>
  <c r="E423" i="5" s="1"/>
  <c r="E364" i="5" a="1"/>
  <c r="E364" i="5" s="1"/>
  <c r="E222" i="5" a="1"/>
  <c r="E222" i="5" s="1"/>
  <c r="E387" i="5" a="1"/>
  <c r="E387" i="5" s="1"/>
  <c r="E168" i="5" a="1"/>
  <c r="E168" i="5" s="1"/>
  <c r="E458" i="5" a="1"/>
  <c r="E458" i="5" s="1"/>
  <c r="E345" i="5" a="1"/>
  <c r="E345" i="5" s="1"/>
  <c r="E439" i="5" a="1"/>
  <c r="E439" i="5" s="1"/>
  <c r="E435" i="5" a="1"/>
  <c r="E435" i="5" s="1"/>
  <c r="E452" i="5" a="1"/>
  <c r="E452" i="5" s="1"/>
  <c r="E144" i="5" a="1"/>
  <c r="E144" i="5" s="1"/>
  <c r="E16" i="5" a="1"/>
  <c r="E16" i="5" s="1"/>
  <c r="E246" i="5" a="1"/>
  <c r="E246" i="5" s="1"/>
  <c r="E416" i="5" a="1"/>
  <c r="E416" i="5" s="1"/>
  <c r="E233" i="5" a="1"/>
  <c r="E233" i="5" s="1"/>
  <c r="E375" i="5" a="1"/>
  <c r="E375" i="5" s="1"/>
  <c r="E351" i="5" a="1"/>
  <c r="E351" i="5" s="1"/>
  <c r="E454" i="5" a="1"/>
  <c r="E454" i="5" s="1"/>
  <c r="E149" i="5" a="1"/>
  <c r="E149" i="5" s="1"/>
  <c r="E202" i="5" a="1"/>
  <c r="E202" i="5" s="1"/>
  <c r="E104" i="5" a="1"/>
  <c r="E104" i="5" s="1"/>
  <c r="E394" i="5" a="1"/>
  <c r="E394" i="5" s="1"/>
  <c r="E200" i="5" a="1"/>
  <c r="E200" i="5" s="1"/>
  <c r="E448" i="5" a="1"/>
  <c r="E448" i="5" s="1"/>
  <c r="E191" i="5" a="1"/>
  <c r="E191" i="5" s="1"/>
  <c r="E23" i="5" a="1"/>
  <c r="E23" i="5" s="1"/>
  <c r="E426" i="5" a="1"/>
  <c r="E426" i="5" s="1"/>
  <c r="E360" i="5" a="1"/>
  <c r="E360" i="5" s="1"/>
  <c r="E192" i="5" a="1"/>
  <c r="E192" i="5" s="1"/>
  <c r="E240" i="5" a="1"/>
  <c r="E240" i="5" s="1"/>
  <c r="E124" i="5" a="1"/>
  <c r="E124" i="5" s="1"/>
  <c r="E318" i="5" a="1"/>
  <c r="E318" i="5" s="1"/>
  <c r="E440" i="5" a="1"/>
  <c r="E440" i="5" s="1"/>
  <c r="E280" i="5" a="1"/>
  <c r="E280" i="5" s="1"/>
  <c r="E378" i="5" a="1"/>
  <c r="E378" i="5" s="1"/>
  <c r="E116" i="5" a="1"/>
  <c r="E116" i="5" s="1"/>
  <c r="E237" i="5" a="1"/>
  <c r="E237" i="5" s="1"/>
  <c r="E194" i="5" a="1"/>
  <c r="E194" i="5" s="1"/>
  <c r="E69" i="5" a="1"/>
  <c r="E69" i="5" s="1"/>
  <c r="E131" i="5" a="1"/>
  <c r="E131" i="5" s="1"/>
  <c r="E85" i="5" a="1"/>
  <c r="E85" i="5" s="1"/>
  <c r="E126" i="5" a="1"/>
  <c r="E126" i="5" s="1"/>
  <c r="E243" i="5" a="1"/>
  <c r="E243" i="5" s="1"/>
  <c r="E482" i="5" a="1"/>
  <c r="E482" i="5" s="1"/>
  <c r="E121" i="5" a="1"/>
  <c r="E121" i="5" s="1"/>
  <c r="E261" i="5" a="1"/>
  <c r="E261" i="5" s="1"/>
  <c r="E188" i="5" a="1"/>
  <c r="E188" i="5" s="1"/>
  <c r="E373" i="5" a="1"/>
  <c r="E373" i="5" s="1"/>
  <c r="E54" i="5" a="1"/>
  <c r="E54" i="5" s="1"/>
  <c r="E407" i="5" a="1"/>
  <c r="E407" i="5" s="1"/>
  <c r="E242" i="5" a="1"/>
  <c r="E242" i="5" s="1"/>
  <c r="E9" i="5" a="1"/>
  <c r="E9" i="5" s="1"/>
  <c r="E217" i="5" a="1"/>
  <c r="E217" i="5" s="1"/>
  <c r="E132" i="5" a="1"/>
  <c r="E132" i="5" s="1"/>
  <c r="E90" i="5" a="1"/>
  <c r="E90" i="5" s="1"/>
  <c r="E152" i="5" a="1"/>
  <c r="E152" i="5" s="1"/>
  <c r="E307" i="5" a="1"/>
  <c r="E307" i="5" s="1"/>
  <c r="E365" i="5" a="1"/>
  <c r="E365" i="5" s="1"/>
  <c r="E235" i="5" a="1"/>
  <c r="E235" i="5" s="1"/>
  <c r="E6" i="5" a="1"/>
  <c r="E6" i="5" s="1"/>
  <c r="E457" i="5" a="1"/>
  <c r="E457" i="5" s="1"/>
  <c r="E330" i="5" a="1"/>
  <c r="E330" i="5" s="1"/>
  <c r="E47" i="5" a="1"/>
  <c r="E47" i="5" s="1"/>
  <c r="E52" i="5" a="1"/>
  <c r="E52" i="5" s="1"/>
  <c r="E311" i="5" a="1"/>
  <c r="E311" i="5" s="1"/>
  <c r="E248" i="5" a="1"/>
  <c r="E248" i="5" s="1"/>
  <c r="E230" i="5" a="1"/>
  <c r="E230" i="5" s="1"/>
  <c r="E154" i="5" a="1"/>
  <c r="E154" i="5" s="1"/>
  <c r="E31" i="5" a="1"/>
  <c r="E31" i="5" s="1"/>
  <c r="E468" i="5" a="1"/>
  <c r="E468" i="5" s="1"/>
  <c r="E258" i="5" a="1"/>
  <c r="E258" i="5" s="1"/>
  <c r="E19" i="5" a="1"/>
  <c r="E19" i="5" s="1"/>
  <c r="E38" i="5" a="1"/>
  <c r="E38" i="5" s="1"/>
  <c r="E367" i="5" a="1"/>
  <c r="E367" i="5" s="1"/>
  <c r="E184" i="5" a="1"/>
  <c r="E184" i="5" s="1"/>
  <c r="E198" i="5" a="1"/>
  <c r="E198" i="5" s="1"/>
  <c r="E329" i="5" a="1"/>
  <c r="E329" i="5" s="1"/>
  <c r="E300" i="5" a="1"/>
  <c r="E300" i="5" s="1"/>
  <c r="E95" i="5" a="1"/>
  <c r="E95" i="5" s="1"/>
  <c r="E94" i="5" a="1"/>
  <c r="E94" i="5" s="1"/>
  <c r="E251" i="5" a="1"/>
  <c r="E251" i="5" s="1"/>
  <c r="E197" i="5" a="1"/>
  <c r="E197" i="5" s="1"/>
  <c r="E321" i="5" a="1"/>
  <c r="E321" i="5" s="1"/>
  <c r="E382" i="5" a="1"/>
  <c r="E382" i="5" s="1"/>
  <c r="E204" i="5" a="1"/>
  <c r="E204" i="5" s="1"/>
  <c r="E180" i="5" a="1"/>
  <c r="E180" i="5" s="1"/>
  <c r="E229" i="5" a="1"/>
  <c r="E229" i="5" s="1"/>
  <c r="E21" i="5" a="1"/>
  <c r="E21" i="5" s="1"/>
  <c r="E433" i="5" a="1"/>
  <c r="E433" i="5" s="1"/>
  <c r="E158" i="5" a="1"/>
  <c r="E158" i="5" s="1"/>
  <c r="E18" i="5" a="1"/>
  <c r="E18" i="5" s="1"/>
  <c r="E211" i="5" a="1"/>
  <c r="E211" i="5" s="1"/>
  <c r="E479" i="5" a="1"/>
  <c r="E479" i="5" s="1"/>
  <c r="E471" i="5" a="1"/>
  <c r="E471" i="5" s="1"/>
  <c r="E134" i="5" a="1"/>
  <c r="E134" i="5" s="1"/>
  <c r="E442" i="5" a="1"/>
  <c r="E442" i="5" s="1"/>
  <c r="E80" i="5" a="1"/>
  <c r="E80" i="5" s="1"/>
  <c r="E228" i="5" a="1"/>
  <c r="E228" i="5" s="1"/>
  <c r="E232" i="5" a="1"/>
  <c r="E232" i="5" s="1"/>
  <c r="E203" i="5" a="1"/>
  <c r="E203" i="5" s="1"/>
  <c r="E281" i="5" a="1"/>
  <c r="E281" i="5" s="1"/>
  <c r="E386" i="5" a="1"/>
  <c r="E386" i="5" s="1"/>
  <c r="E79" i="5" a="1"/>
  <c r="E79" i="5" s="1"/>
  <c r="E62" i="5" a="1"/>
  <c r="E62" i="5" s="1"/>
  <c r="E133" i="5" a="1"/>
  <c r="E133" i="5" s="1"/>
  <c r="E403" i="5" a="1"/>
  <c r="E403" i="5" s="1"/>
  <c r="E110" i="5" a="1"/>
  <c r="E110" i="5" s="1"/>
  <c r="E297" i="5" a="1"/>
  <c r="E297" i="5" s="1"/>
  <c r="E480" i="5" a="1"/>
  <c r="E480" i="5" s="1"/>
  <c r="E247" i="5" a="1"/>
  <c r="E247" i="5" s="1"/>
  <c r="E421" i="5" a="1"/>
  <c r="E421" i="5" s="1"/>
  <c r="E212" i="5" a="1"/>
  <c r="E212" i="5" s="1"/>
  <c r="E260" i="5" a="1"/>
  <c r="E260" i="5" s="1"/>
  <c r="E5" i="5" a="1"/>
  <c r="E5" i="5" s="1"/>
  <c r="E296" i="5" a="1"/>
  <c r="E296" i="5" s="1"/>
  <c r="E100" i="5" a="1"/>
  <c r="E100" i="5" s="1"/>
  <c r="E155" i="5" a="1"/>
  <c r="E155" i="5" s="1"/>
  <c r="E276" i="5" a="1"/>
  <c r="E276" i="5" s="1"/>
  <c r="E409" i="5" a="1"/>
  <c r="E409" i="5" s="1"/>
  <c r="E58" i="5" a="1"/>
  <c r="E58" i="5" s="1"/>
  <c r="E460" i="5" a="1"/>
  <c r="E460" i="5" s="1"/>
  <c r="E317" i="5" a="1"/>
  <c r="E317" i="5" s="1"/>
  <c r="E8" i="5" a="1"/>
  <c r="E8" i="5" s="1"/>
  <c r="E163" i="5" a="1"/>
  <c r="E163" i="5" s="1"/>
  <c r="E157" i="5" a="1"/>
  <c r="E157" i="5" s="1"/>
  <c r="E103" i="5" a="1"/>
  <c r="E103" i="5" s="1"/>
  <c r="E25" i="5" a="1"/>
  <c r="E25" i="5" s="1"/>
  <c r="E293" i="5" a="1"/>
  <c r="E293" i="5" s="1"/>
  <c r="E162" i="5" a="1"/>
  <c r="E162" i="5" s="1"/>
  <c r="E362" i="5" a="1"/>
  <c r="E362" i="5" s="1"/>
  <c r="E476" i="5" a="1"/>
  <c r="E476" i="5" s="1"/>
  <c r="E130" i="5" a="1"/>
  <c r="E130" i="5" s="1"/>
  <c r="E10" i="5" a="1"/>
  <c r="E10" i="5" s="1"/>
  <c r="E455" i="5" a="1"/>
  <c r="E455" i="5" s="1"/>
  <c r="E332" i="5" a="1"/>
  <c r="E332" i="5" s="1"/>
  <c r="E333" i="5" a="1"/>
  <c r="E333" i="5" s="1"/>
  <c r="E78" i="5" a="1"/>
  <c r="E78" i="5" s="1"/>
  <c r="E400" i="5" a="1"/>
  <c r="E400" i="5" s="1"/>
  <c r="E77" i="5" a="1"/>
  <c r="E77" i="5" s="1"/>
  <c r="E66" i="5" a="1"/>
  <c r="E66" i="5" s="1"/>
  <c r="E75" i="5" a="1"/>
  <c r="E75" i="5" s="1"/>
  <c r="E449" i="5" a="1"/>
  <c r="E449" i="5" s="1"/>
  <c r="E292" i="5" a="1"/>
  <c r="E292" i="5" s="1"/>
  <c r="E209" i="5" a="1"/>
  <c r="E209" i="5" s="1"/>
  <c r="E159" i="5" a="1"/>
  <c r="E159" i="5" s="1"/>
  <c r="E462" i="5" a="1"/>
  <c r="E462" i="5" s="1"/>
  <c r="E431" i="5" a="1"/>
  <c r="E431" i="5" s="1"/>
  <c r="E331" i="5" a="1"/>
  <c r="E331" i="5" s="1"/>
  <c r="E340" i="5" a="1"/>
  <c r="E340" i="5" s="1"/>
  <c r="E349" i="5" a="1"/>
  <c r="E349" i="5" s="1"/>
  <c r="E82" i="5" a="1"/>
  <c r="E82" i="5" s="1"/>
  <c r="E231" i="5" a="1"/>
  <c r="E231" i="5" s="1"/>
  <c r="E447" i="5" a="1"/>
  <c r="E447" i="5" s="1"/>
  <c r="E177" i="5" a="1"/>
  <c r="E177" i="5" s="1"/>
  <c r="E398" i="5" a="1"/>
  <c r="E398" i="5" s="1"/>
  <c r="E219" i="5" a="1"/>
  <c r="E219" i="5" s="1"/>
  <c r="E341" i="5" a="1"/>
  <c r="E341" i="5" s="1"/>
  <c r="E478" i="5" a="1"/>
  <c r="E478" i="5" s="1"/>
  <c r="E429" i="5" a="1"/>
  <c r="E429" i="5" s="1"/>
  <c r="E143" i="5" a="1"/>
  <c r="E143" i="5" s="1"/>
  <c r="E273" i="5" a="1"/>
  <c r="E273" i="5" s="1"/>
  <c r="E164" i="5" a="1"/>
  <c r="E164" i="5" s="1"/>
  <c r="E352" i="5" a="1"/>
  <c r="E352" i="5" s="1"/>
  <c r="E98" i="5" a="1"/>
  <c r="E98" i="5" s="1"/>
  <c r="E418" i="5" a="1"/>
  <c r="E418" i="5" s="1"/>
  <c r="E445" i="5" a="1"/>
  <c r="E445" i="5" s="1"/>
  <c r="E141" i="5" a="1"/>
  <c r="E141" i="5" s="1"/>
  <c r="E288" i="5" a="1"/>
  <c r="E288" i="5" s="1"/>
  <c r="E142" i="5" a="1"/>
  <c r="E142" i="5" s="1"/>
  <c r="E412" i="5" a="1"/>
  <c r="E412" i="5" s="1"/>
  <c r="E451" i="5" a="1"/>
  <c r="E451" i="5" s="1"/>
  <c r="E444" i="5" a="1"/>
  <c r="E444" i="5" s="1"/>
  <c r="E355" i="5" a="1"/>
  <c r="E355" i="5" s="1"/>
  <c r="E383" i="5" a="1"/>
  <c r="E383" i="5" s="1"/>
  <c r="E470" i="5" a="1"/>
  <c r="E470" i="5" s="1"/>
  <c r="E279" i="5" a="1"/>
  <c r="E279" i="5" s="1"/>
  <c r="E176" i="5" a="1"/>
  <c r="E176" i="5" s="1"/>
  <c r="E436" i="5" a="1"/>
  <c r="E436" i="5" s="1"/>
  <c r="E428" i="5" a="1"/>
  <c r="E428" i="5" s="1"/>
  <c r="E274" i="5" a="1"/>
  <c r="E274" i="5" s="1"/>
  <c r="E402" i="5" a="1"/>
  <c r="E402" i="5" s="1"/>
  <c r="E254" i="5" a="1"/>
  <c r="E254" i="5" s="1"/>
  <c r="E56" i="5" a="1"/>
  <c r="E56" i="5" s="1"/>
  <c r="E408" i="5" a="1"/>
  <c r="E408" i="5" s="1"/>
  <c r="E415" i="5" a="1"/>
  <c r="E415" i="5" s="1"/>
  <c r="E213" i="5" a="1"/>
  <c r="E213" i="5" s="1"/>
  <c r="E405" i="5" a="1"/>
  <c r="E405" i="5" s="1"/>
  <c r="E337" i="5" a="1"/>
  <c r="E337" i="5" s="1"/>
  <c r="E389" i="5" a="1"/>
  <c r="E389" i="5" s="1"/>
  <c r="E358" i="5" a="1"/>
  <c r="E358" i="5" s="1"/>
  <c r="E465" i="5" a="1"/>
  <c r="E465" i="5" s="1"/>
  <c r="E147" i="5" a="1"/>
  <c r="E147" i="5" s="1"/>
  <c r="E372" i="5" a="1"/>
  <c r="E372" i="5" s="1"/>
  <c r="E305" i="5" a="1"/>
  <c r="E305" i="5" s="1"/>
  <c r="E270" i="5" a="1"/>
  <c r="E270" i="5" s="1"/>
  <c r="E185" i="5" a="1"/>
  <c r="E185" i="5" s="1"/>
  <c r="E86" i="5" a="1"/>
  <c r="E86" i="5" s="1"/>
  <c r="E70" i="5" a="1"/>
  <c r="E70" i="5" s="1"/>
  <c r="E111" i="5" a="1"/>
  <c r="E111" i="5" s="1"/>
  <c r="E109" i="5" a="1"/>
  <c r="E109" i="5" s="1"/>
  <c r="E76" i="5" a="1"/>
  <c r="E76" i="5" s="1"/>
  <c r="E218" i="5" a="1"/>
  <c r="E218" i="5" s="1"/>
  <c r="E319" i="5" a="1"/>
  <c r="E319" i="5" s="1"/>
  <c r="E74" i="5" a="1"/>
  <c r="E74" i="5" s="1"/>
  <c r="E370" i="5" a="1"/>
  <c r="E370" i="5" s="1"/>
  <c r="E381" i="5" a="1"/>
  <c r="E381" i="5" s="1"/>
  <c r="E67" i="5" a="1"/>
  <c r="E67" i="5" s="1"/>
  <c r="E122" i="5" a="1"/>
  <c r="E122" i="5" s="1"/>
  <c r="E291" i="5" a="1"/>
  <c r="E291" i="5" s="1"/>
  <c r="E299" i="5" a="1"/>
  <c r="E299" i="5" s="1"/>
  <c r="E344" i="5" a="1"/>
  <c r="E344" i="5" s="1"/>
  <c r="E463" i="5" a="1"/>
  <c r="E463" i="5" s="1"/>
  <c r="E366" i="5" a="1"/>
  <c r="E366" i="5" s="1"/>
  <c r="E137" i="5" a="1"/>
  <c r="E137" i="5" s="1"/>
  <c r="E138" i="5" a="1"/>
  <c r="E138" i="5" s="1"/>
  <c r="E51" i="5" a="1"/>
  <c r="E51" i="5" s="1"/>
  <c r="E220" i="5" a="1"/>
  <c r="E220" i="5" s="1"/>
  <c r="E485" i="5" a="1"/>
  <c r="E485" i="5" s="1"/>
  <c r="E250" i="5" a="1"/>
  <c r="E250" i="5" s="1"/>
  <c r="E437" i="5" a="1"/>
  <c r="E437" i="5" s="1"/>
  <c r="E35" i="5" a="1"/>
  <c r="E35" i="5" s="1"/>
  <c r="E357" i="5" a="1"/>
  <c r="E357" i="5" s="1"/>
  <c r="E225" i="5" a="1"/>
  <c r="E225" i="5" s="1"/>
  <c r="E207" i="5" a="1"/>
  <c r="E207" i="5" s="1"/>
  <c r="E50" i="5" a="1"/>
  <c r="E50" i="5" s="1"/>
  <c r="E44" i="5" a="1"/>
  <c r="E44" i="5" s="1"/>
  <c r="E181" i="5" a="1"/>
  <c r="E181" i="5" s="1"/>
  <c r="E336" i="5" a="1"/>
  <c r="E336" i="5" s="1"/>
  <c r="E146" i="5" a="1"/>
  <c r="E146" i="5" s="1"/>
  <c r="E179" i="5" a="1"/>
  <c r="E179" i="5" s="1"/>
  <c r="E477" i="5" a="1"/>
  <c r="E477" i="5" s="1"/>
  <c r="E310" i="5" a="1"/>
  <c r="E310" i="5" s="1"/>
  <c r="E265" i="5" a="1"/>
  <c r="E265" i="5" s="1"/>
  <c r="E461" i="5" a="1"/>
  <c r="E461" i="5" s="1"/>
  <c r="E27" i="5" a="1"/>
  <c r="E27" i="5" s="1"/>
  <c r="E117" i="5" a="1"/>
  <c r="E117" i="5" s="1"/>
  <c r="E7" i="5" a="1"/>
  <c r="E7" i="5" s="1"/>
  <c r="E286" i="5" a="1"/>
  <c r="E286" i="5" s="1"/>
  <c r="E434" i="5" a="1"/>
  <c r="E434" i="5" s="1"/>
  <c r="E483" i="5" a="1"/>
  <c r="E483" i="5" s="1"/>
  <c r="E390" i="5" a="1"/>
  <c r="E390" i="5" s="1"/>
  <c r="E312" i="5" a="1"/>
  <c r="E312" i="5" s="1"/>
  <c r="E83" i="5" a="1"/>
  <c r="E83" i="5" s="1"/>
  <c r="E14" i="5" a="1"/>
  <c r="E14" i="5" s="1"/>
  <c r="E221" i="5" a="1"/>
  <c r="E221" i="5" s="1"/>
  <c r="E119" i="5" a="1"/>
  <c r="E119" i="5" s="1"/>
  <c r="E334" i="5" a="1"/>
  <c r="E334" i="5" s="1"/>
  <c r="E22" i="5" a="1"/>
  <c r="E22" i="5" s="1"/>
  <c r="E298" i="5" a="1"/>
  <c r="E298" i="5" s="1"/>
  <c r="E363" i="5" a="1"/>
  <c r="E363" i="5" s="1"/>
  <c r="E236" i="5" a="1"/>
  <c r="E236" i="5" s="1"/>
  <c r="E267" i="5" a="1"/>
  <c r="E267" i="5" s="1"/>
  <c r="E342" i="5" a="1"/>
  <c r="E342" i="5" s="1"/>
  <c r="E443" i="5" a="1"/>
  <c r="E443" i="5" s="1"/>
  <c r="E30" i="5" a="1"/>
  <c r="E30" i="5" s="1"/>
  <c r="E315" i="5" a="1"/>
  <c r="E315" i="5" s="1"/>
  <c r="E424" i="5" a="1"/>
  <c r="E424" i="5" s="1"/>
  <c r="E29" i="5" a="1"/>
  <c r="E29" i="5" s="1"/>
  <c r="E139" i="5" a="1"/>
  <c r="E139" i="5" s="1"/>
  <c r="E266" i="5" a="1"/>
  <c r="E266" i="5" s="1"/>
  <c r="E45" i="5" a="1"/>
  <c r="E45" i="5" s="1"/>
  <c r="E3" i="5" a="1"/>
  <c r="E3" i="5" s="1"/>
  <c r="E91" i="5" a="1"/>
  <c r="E91" i="5" s="1"/>
  <c r="E123" i="5" a="1"/>
  <c r="E123" i="5" s="1"/>
  <c r="E438" i="5" a="1"/>
  <c r="E438" i="5" s="1"/>
  <c r="E93" i="5" a="1"/>
  <c r="E93" i="5" s="1"/>
  <c r="E166" i="5" a="1"/>
  <c r="E166" i="5" s="1"/>
  <c r="E323" i="5" a="1"/>
  <c r="E323" i="5" s="1"/>
  <c r="E238" i="5" a="1"/>
  <c r="E238" i="5" s="1"/>
  <c r="E206" i="5" a="1"/>
  <c r="E206" i="5" s="1"/>
  <c r="E371" i="5" a="1"/>
  <c r="E371" i="5" s="1"/>
  <c r="E59" i="5" a="1"/>
  <c r="E59" i="5" s="1"/>
  <c r="E282" i="5" a="1"/>
  <c r="E282" i="5" s="1"/>
  <c r="E84" i="5" a="1"/>
  <c r="E84" i="5" s="1"/>
  <c r="E37" i="5" a="1"/>
  <c r="E37" i="5" s="1"/>
  <c r="E34" i="5" a="1"/>
  <c r="E34" i="5" s="1"/>
  <c r="E295" i="5" a="1"/>
  <c r="E295" i="5" s="1"/>
  <c r="E43" i="5" a="1"/>
  <c r="E43" i="5" s="1"/>
  <c r="E145" i="5" a="1"/>
  <c r="E145" i="5" s="1"/>
  <c r="E214" i="5" a="1"/>
  <c r="E214" i="5" s="1"/>
  <c r="E338" i="5" a="1"/>
  <c r="E338" i="5" s="1"/>
  <c r="E259" i="5" a="1"/>
  <c r="E259" i="5" s="1"/>
  <c r="E472" i="5" a="1"/>
  <c r="E472" i="5" s="1"/>
  <c r="E215" i="5" a="1"/>
  <c r="E215" i="5" s="1"/>
  <c r="E150" i="5" a="1"/>
  <c r="E150" i="5" s="1"/>
  <c r="E106" i="5" a="1"/>
  <c r="E106" i="5" s="1"/>
  <c r="E473" i="5" a="1"/>
  <c r="E473" i="5" s="1"/>
  <c r="E316" i="5" a="1"/>
  <c r="E316" i="5" s="1"/>
  <c r="E419" i="5" a="1"/>
  <c r="E419" i="5" s="1"/>
  <c r="E71" i="5" a="1"/>
  <c r="E71" i="5" s="1"/>
  <c r="E127" i="5" a="1"/>
  <c r="E127" i="5" s="1"/>
  <c r="E72" i="5" a="1"/>
  <c r="E72" i="5" s="1"/>
  <c r="E196" i="5" a="1"/>
  <c r="E196" i="5" s="1"/>
  <c r="E148" i="5" a="1"/>
  <c r="E148" i="5" s="1"/>
  <c r="E271" i="5" a="1"/>
  <c r="E271" i="5" s="1"/>
  <c r="E136" i="5" a="1"/>
  <c r="E136" i="5" s="1"/>
  <c r="E226" i="5" a="1"/>
  <c r="E226" i="5" s="1"/>
  <c r="E348" i="5" a="1"/>
  <c r="E348" i="5" s="1"/>
  <c r="E17" i="5" a="1"/>
  <c r="E17" i="5" s="1"/>
  <c r="E361" i="5" a="1"/>
  <c r="E361" i="5" s="1"/>
  <c r="E346" i="5" a="1"/>
  <c r="E346" i="5" s="1"/>
  <c r="E170" i="5" a="1"/>
  <c r="E170" i="5" s="1"/>
  <c r="E410" i="5" a="1"/>
  <c r="E410" i="5" s="1"/>
  <c r="E99" i="5" a="1"/>
  <c r="E99" i="5" s="1"/>
  <c r="E88" i="5" a="1"/>
  <c r="E88" i="5" s="1"/>
  <c r="E186" i="5" a="1"/>
  <c r="E186" i="5" s="1"/>
  <c r="E42" i="5" a="1"/>
  <c r="E42" i="5" s="1"/>
  <c r="E46" i="5" a="1"/>
  <c r="E46" i="5" s="1"/>
  <c r="E102" i="5" a="1"/>
  <c r="E102" i="5" s="1"/>
  <c r="E406" i="5" a="1"/>
  <c r="E406" i="5" s="1"/>
  <c r="E135" i="5" a="1"/>
  <c r="E135" i="5" s="1"/>
  <c r="E256" i="5" a="1"/>
  <c r="E256" i="5" s="1"/>
  <c r="E287" i="5" a="1"/>
  <c r="E287" i="5" s="1"/>
  <c r="E430" i="5" a="1"/>
  <c r="E430" i="5" s="1"/>
  <c r="E380" i="5" a="1"/>
  <c r="E380" i="5" s="1"/>
  <c r="E65" i="5" a="1"/>
  <c r="E65" i="5" s="1"/>
  <c r="E193" i="5" a="1"/>
  <c r="E193" i="5" s="1"/>
  <c r="E309" i="5" a="1"/>
  <c r="E309" i="5" s="1"/>
  <c r="E210" i="5" a="1"/>
  <c r="E210" i="5" s="1"/>
  <c r="E354" i="5" a="1"/>
  <c r="E354" i="5" s="1"/>
  <c r="E257" i="5" a="1"/>
  <c r="E257" i="5" s="1"/>
  <c r="E97" i="5" a="1"/>
  <c r="E97" i="5" s="1"/>
  <c r="E263" i="5" a="1"/>
  <c r="E263" i="5" s="1"/>
  <c r="E277" i="5" a="1"/>
  <c r="E277" i="5" s="1"/>
  <c r="E227" i="5" a="1"/>
  <c r="E227" i="5" s="1"/>
  <c r="E359" i="5" a="1"/>
  <c r="E359" i="5" s="1"/>
  <c r="E40" i="5" a="1"/>
  <c r="E40" i="5" s="1"/>
  <c r="E422" i="5" a="1"/>
  <c r="E422" i="5" s="1"/>
  <c r="E326" i="5" a="1"/>
  <c r="E326" i="5" s="1"/>
  <c r="E290" i="5" a="1"/>
  <c r="E290" i="5" s="1"/>
  <c r="E289" i="5" a="1"/>
  <c r="E289" i="5" s="1"/>
  <c r="E284" i="5" a="1"/>
  <c r="E284" i="5" s="1"/>
  <c r="E101" i="5" a="1"/>
  <c r="E101" i="5" s="1"/>
  <c r="E294" i="5" a="1"/>
  <c r="E294" i="5" s="1"/>
  <c r="E201" i="5" a="1"/>
  <c r="E201" i="5" s="1"/>
  <c r="E4" i="5" a="1"/>
  <c r="E4" i="5" s="1"/>
  <c r="E223" i="5" a="1"/>
  <c r="E223" i="5" s="1"/>
  <c r="E474" i="5" a="1"/>
  <c r="E474" i="5" s="1"/>
  <c r="E87" i="5" a="1"/>
  <c r="E87" i="5" s="1"/>
  <c r="E384" i="5" a="1"/>
  <c r="E384" i="5" s="1"/>
  <c r="E205" i="5" a="1"/>
  <c r="E205" i="5" s="1"/>
  <c r="E125" i="5" a="1"/>
  <c r="E125" i="5" s="1"/>
  <c r="E481" i="5" a="1"/>
  <c r="E481" i="5" s="1"/>
  <c r="E308" i="5" a="1"/>
  <c r="E308" i="5" s="1"/>
  <c r="E64" i="5" a="1"/>
  <c r="E64" i="5" s="1"/>
  <c r="E128" i="5" a="1"/>
  <c r="E128" i="5" s="1"/>
  <c r="E53" i="5" a="1"/>
  <c r="E53" i="5" s="1"/>
  <c r="E26" i="5" a="1"/>
  <c r="E26" i="5" s="1"/>
  <c r="E374" i="5" a="1"/>
  <c r="E374" i="5" s="1"/>
  <c r="E368" i="5" a="1"/>
  <c r="E368" i="5" s="1"/>
  <c r="E81" i="5" a="1"/>
  <c r="E81" i="5" s="1"/>
  <c r="E107" i="5" a="1"/>
  <c r="E107" i="5" s="1"/>
  <c r="E459" i="5" a="1"/>
  <c r="E459" i="5" s="1"/>
  <c r="E285" i="5" a="1"/>
  <c r="E285" i="5" s="1"/>
  <c r="E303" i="5" a="1"/>
  <c r="E303" i="5" s="1"/>
  <c r="E108" i="5" a="1"/>
  <c r="E108" i="5" s="1"/>
  <c r="E120" i="5" a="1"/>
  <c r="E120" i="5" s="1"/>
  <c r="E36" i="5" a="1"/>
  <c r="E36" i="5" s="1"/>
  <c r="E105" i="5" a="1"/>
  <c r="E105" i="5" s="1"/>
  <c r="E55" i="5" a="1"/>
  <c r="E55" i="5" s="1"/>
  <c r="E278" i="5" a="1"/>
  <c r="E278" i="5" s="1"/>
  <c r="E49" i="5" a="1"/>
  <c r="E49" i="5" s="1"/>
  <c r="E160" i="5" a="1"/>
  <c r="E160" i="5" s="1"/>
  <c r="E41" i="5" a="1"/>
  <c r="E41" i="5" s="1"/>
  <c r="E414" i="5" a="1"/>
  <c r="E414" i="5" s="1"/>
  <c r="E392" i="5" a="1"/>
  <c r="E392" i="5" s="1"/>
  <c r="E353" i="5" a="1"/>
  <c r="E353" i="5" s="1"/>
  <c r="E314" i="5" a="1"/>
  <c r="E314" i="5" s="1"/>
  <c r="E379" i="5" a="1"/>
  <c r="E379" i="5" s="1"/>
  <c r="E313" i="5" a="1"/>
  <c r="E313" i="5" s="1"/>
  <c r="E96" i="5" a="1"/>
  <c r="E96" i="5" s="1"/>
  <c r="E174" i="5" a="1"/>
  <c r="E174" i="5" s="1"/>
  <c r="E466" i="5" a="1"/>
  <c r="E466" i="5" s="1"/>
  <c r="E385" i="5" a="1"/>
  <c r="E385" i="5" s="1"/>
  <c r="E245" i="5" a="1"/>
  <c r="E245" i="5" s="1"/>
  <c r="E118" i="5" a="1"/>
  <c r="E118" i="5" s="1"/>
  <c r="E388" i="5" a="1"/>
  <c r="E388" i="5" s="1"/>
  <c r="E182" i="5" a="1"/>
  <c r="E182" i="5" s="1"/>
  <c r="E224" i="5" a="1"/>
  <c r="E224" i="5" s="1"/>
  <c r="E252" i="5" a="1"/>
  <c r="E252" i="5" s="1"/>
  <c r="E327" i="5" a="1"/>
  <c r="E327" i="5" s="1"/>
  <c r="E178" i="5" a="1"/>
  <c r="E178" i="5" s="1"/>
  <c r="E413" i="5" a="1"/>
  <c r="E413" i="5" s="1"/>
  <c r="E347" i="5" a="1"/>
  <c r="E347" i="5" s="1"/>
  <c r="E112" i="5" a="1"/>
  <c r="E112" i="5" s="1"/>
  <c r="E173" i="5" a="1"/>
  <c r="E173" i="5" s="1"/>
  <c r="E24" i="5" a="1"/>
  <c r="E24" i="5" s="1"/>
  <c r="E268" i="5" a="1"/>
  <c r="E268" i="5" s="1"/>
  <c r="E320" i="5" a="1"/>
  <c r="E320" i="5" s="1"/>
  <c r="E475" i="5" a="1"/>
  <c r="E475" i="5" s="1"/>
  <c r="E304" i="5" a="1"/>
  <c r="E304" i="5" s="1"/>
  <c r="E411" i="5" a="1"/>
  <c r="E411" i="5" s="1"/>
  <c r="E249" i="5" a="1"/>
  <c r="E249" i="5" s="1"/>
  <c r="E129" i="5" a="1"/>
  <c r="E129" i="5" s="1"/>
  <c r="E283" i="5" a="1"/>
  <c r="E283" i="5" s="1"/>
  <c r="E208" i="5" a="1"/>
  <c r="E208" i="5" s="1"/>
  <c r="E464" i="5" a="1"/>
  <c r="E464" i="5" s="1"/>
  <c r="E328" i="5" a="1"/>
  <c r="E328" i="5" s="1"/>
  <c r="E187" i="5" a="1"/>
  <c r="E187" i="5" s="1"/>
  <c r="E63" i="5" a="1"/>
  <c r="E63" i="5" s="1"/>
  <c r="E244" i="5" a="1"/>
  <c r="E244" i="5" s="1"/>
  <c r="E393" i="5" a="1"/>
  <c r="E393" i="5" s="1"/>
  <c r="E113" i="5" a="1"/>
  <c r="E113" i="5" s="1"/>
  <c r="E189" i="5" a="1"/>
  <c r="E189" i="5" s="1"/>
  <c r="E401" i="5" a="1"/>
  <c r="E401" i="5" s="1"/>
  <c r="E275" i="5" a="1"/>
  <c r="E275" i="5" s="1"/>
  <c r="E165" i="5" a="1"/>
  <c r="E165" i="5" s="1"/>
  <c r="E140" i="5" a="1"/>
  <c r="E140" i="5" s="1"/>
  <c r="E446" i="5" a="1"/>
  <c r="E446" i="5" s="1"/>
  <c r="E172" i="5" a="1"/>
  <c r="E172" i="5" s="1"/>
  <c r="E171" i="5" a="1"/>
  <c r="E171" i="5" s="1"/>
  <c r="E33" i="5" a="1"/>
  <c r="E33" i="5" s="1"/>
  <c r="E427" i="5" a="1"/>
  <c r="E427" i="5" s="1"/>
  <c r="E153" i="5" a="1"/>
  <c r="E153" i="5" s="1"/>
  <c r="E264" i="5" a="1"/>
  <c r="E264" i="5" s="1"/>
  <c r="E376" i="5" a="1"/>
  <c r="E376" i="5" s="1"/>
  <c r="E68" i="5" a="1"/>
  <c r="E68" i="5" s="1"/>
  <c r="E425" i="5" a="1"/>
  <c r="E425" i="5" s="1"/>
  <c r="E269" i="5" a="1"/>
  <c r="E269" i="5" s="1"/>
  <c r="E92" i="5" a="1"/>
  <c r="E92" i="5" s="1"/>
  <c r="E369" i="5" a="1"/>
  <c r="E369" i="5" s="1"/>
  <c r="E169" i="5" a="1"/>
  <c r="E169" i="5" s="1"/>
  <c r="E301" i="5" a="1"/>
  <c r="E301" i="5" s="1"/>
  <c r="E28" i="5" a="1"/>
  <c r="E28" i="5" s="1"/>
  <c r="E324" i="5" a="1"/>
  <c r="E324" i="5" s="1"/>
  <c r="O417" i="5" a="1"/>
  <c r="O417" i="5" s="1"/>
  <c r="O450" i="5" a="1"/>
  <c r="O450" i="5" s="1"/>
  <c r="O399" i="5" a="1"/>
  <c r="O399" i="5" s="1"/>
  <c r="O253" i="5" a="1"/>
  <c r="O253" i="5" s="1"/>
  <c r="O486" i="5" a="1"/>
  <c r="O486" i="5" s="1"/>
  <c r="O396" i="5" a="1"/>
  <c r="O396" i="5" s="1"/>
  <c r="J335" i="5" a="1"/>
  <c r="J335" i="5" s="1"/>
  <c r="I335" i="5" a="1"/>
  <c r="I335" i="5" s="1"/>
  <c r="H335" i="5" a="1"/>
  <c r="H335" i="5" s="1"/>
  <c r="G335" i="5" a="1"/>
  <c r="G335" i="5" s="1"/>
  <c r="F335" i="5" a="1"/>
  <c r="F335" i="5" s="1"/>
  <c r="E335" i="5" a="1"/>
  <c r="E335" i="5" s="1"/>
  <c r="D417" i="5" a="1"/>
  <c r="D417" i="5" s="1"/>
  <c r="D450" i="5" a="1"/>
  <c r="D450" i="5" s="1"/>
  <c r="D399" i="5" a="1"/>
  <c r="D399" i="5" s="1"/>
  <c r="D253" i="5" a="1"/>
  <c r="D253" i="5" s="1"/>
  <c r="D486" i="5" a="1"/>
  <c r="D486" i="5" s="1"/>
  <c r="D396" i="5" a="1"/>
  <c r="D396" i="5" s="1"/>
  <c r="D467" i="5" a="1"/>
  <c r="D467" i="5" s="1"/>
  <c r="D89" i="5" a="1"/>
  <c r="D89" i="5" s="1"/>
  <c r="D343" i="5" a="1"/>
  <c r="D343" i="5" s="1"/>
  <c r="D469" i="5" a="1"/>
  <c r="D469" i="5" s="1"/>
  <c r="D325" i="5" a="1"/>
  <c r="D325" i="5" s="1"/>
  <c r="D60" i="5" a="1"/>
  <c r="D60" i="5" s="1"/>
  <c r="D199" i="5" a="1"/>
  <c r="D199" i="5" s="1"/>
  <c r="D20" i="5" a="1"/>
  <c r="D20" i="5" s="1"/>
  <c r="D397" i="5" a="1"/>
  <c r="D397" i="5" s="1"/>
  <c r="D404" i="5" a="1"/>
  <c r="D404" i="5" s="1"/>
  <c r="D391" i="5" a="1"/>
  <c r="D391" i="5" s="1"/>
  <c r="D441" i="5" a="1"/>
  <c r="D441" i="5" s="1"/>
  <c r="D12" i="5" a="1"/>
  <c r="D12" i="5" s="1"/>
  <c r="D151" i="5" a="1"/>
  <c r="D151" i="5" s="1"/>
  <c r="D484" i="5" a="1"/>
  <c r="D484" i="5" s="1"/>
  <c r="D190" i="5" a="1"/>
  <c r="D190" i="5" s="1"/>
  <c r="D302" i="5" a="1"/>
  <c r="D302" i="5" s="1"/>
  <c r="D57" i="5" a="1"/>
  <c r="D57" i="5" s="1"/>
  <c r="D420" i="5" a="1"/>
  <c r="D420" i="5" s="1"/>
  <c r="D13" i="5" a="1"/>
  <c r="D13" i="5" s="1"/>
  <c r="D255" i="5" a="1"/>
  <c r="D255" i="5" s="1"/>
  <c r="D306" i="5" a="1"/>
  <c r="D306" i="5" s="1"/>
  <c r="D15" i="5" a="1"/>
  <c r="D15" i="5" s="1"/>
  <c r="D216" i="5" a="1"/>
  <c r="D216" i="5" s="1"/>
  <c r="D322" i="5" a="1"/>
  <c r="D322" i="5" s="1"/>
  <c r="D272" i="5" a="1"/>
  <c r="D272" i="5" s="1"/>
  <c r="D488" i="5" a="1"/>
  <c r="D488" i="5" s="1"/>
  <c r="D356" i="5" a="1"/>
  <c r="D356" i="5" s="1"/>
  <c r="D73" i="5" a="1"/>
  <c r="D73" i="5" s="1"/>
  <c r="D487" i="5" a="1"/>
  <c r="D487" i="5" s="1"/>
  <c r="D262" i="5" a="1"/>
  <c r="D262" i="5" s="1"/>
  <c r="D339" i="5" a="1"/>
  <c r="D339" i="5" s="1"/>
  <c r="D48" i="5" a="1"/>
  <c r="D48" i="5" s="1"/>
  <c r="D175" i="5" a="1"/>
  <c r="D175" i="5" s="1"/>
  <c r="D183" i="5" a="1"/>
  <c r="D183" i="5" s="1"/>
  <c r="D377" i="5" a="1"/>
  <c r="D377" i="5" s="1"/>
  <c r="D239" i="5" a="1"/>
  <c r="D239" i="5" s="1"/>
  <c r="D39" i="5" a="1"/>
  <c r="D39" i="5" s="1"/>
  <c r="D395" i="5" a="1"/>
  <c r="D395" i="5" s="1"/>
  <c r="D234" i="5" a="1"/>
  <c r="D234" i="5" s="1"/>
  <c r="D453" i="5" a="1"/>
  <c r="D453" i="5" s="1"/>
  <c r="D167" i="5" a="1"/>
  <c r="D167" i="5" s="1"/>
  <c r="D432" i="5" a="1"/>
  <c r="D432" i="5" s="1"/>
  <c r="D32" i="5" a="1"/>
  <c r="D32" i="5" s="1"/>
  <c r="D195" i="5" a="1"/>
  <c r="D195" i="5" s="1"/>
  <c r="D156" i="5" a="1"/>
  <c r="D156" i="5" s="1"/>
  <c r="D241" i="5" a="1"/>
  <c r="D241" i="5" s="1"/>
  <c r="D350" i="5" a="1"/>
  <c r="D350" i="5" s="1"/>
  <c r="D61" i="5" a="1"/>
  <c r="D61" i="5" s="1"/>
  <c r="D456" i="5" a="1"/>
  <c r="D456" i="5" s="1"/>
  <c r="D114" i="5" a="1"/>
  <c r="D114" i="5" s="1"/>
  <c r="D11" i="5" a="1"/>
  <c r="D11" i="5" s="1"/>
  <c r="D161" i="5" a="1"/>
  <c r="D161" i="5" s="1"/>
  <c r="D423" i="5" a="1"/>
  <c r="D423" i="5" s="1"/>
  <c r="D364" i="5" a="1"/>
  <c r="D364" i="5" s="1"/>
  <c r="D222" i="5" a="1"/>
  <c r="D222" i="5" s="1"/>
  <c r="D387" i="5" a="1"/>
  <c r="D387" i="5" s="1"/>
  <c r="D168" i="5" a="1"/>
  <c r="D168" i="5" s="1"/>
  <c r="D458" i="5" a="1"/>
  <c r="D458" i="5" s="1"/>
  <c r="D345" i="5" a="1"/>
  <c r="D345" i="5" s="1"/>
  <c r="D439" i="5" a="1"/>
  <c r="D439" i="5" s="1"/>
  <c r="D435" i="5" a="1"/>
  <c r="D435" i="5" s="1"/>
  <c r="D452" i="5" a="1"/>
  <c r="D452" i="5" s="1"/>
  <c r="D144" i="5" a="1"/>
  <c r="D144" i="5" s="1"/>
  <c r="D16" i="5" a="1"/>
  <c r="D16" i="5" s="1"/>
  <c r="D246" i="5" a="1"/>
  <c r="D246" i="5" s="1"/>
  <c r="D416" i="5" a="1"/>
  <c r="D416" i="5" s="1"/>
  <c r="D233" i="5" a="1"/>
  <c r="D233" i="5" s="1"/>
  <c r="D375" i="5" a="1"/>
  <c r="D375" i="5" s="1"/>
  <c r="D351" i="5" a="1"/>
  <c r="D351" i="5" s="1"/>
  <c r="D454" i="5" a="1"/>
  <c r="D454" i="5" s="1"/>
  <c r="D149" i="5" a="1"/>
  <c r="D149" i="5" s="1"/>
  <c r="D202" i="5" a="1"/>
  <c r="D202" i="5" s="1"/>
  <c r="D104" i="5" a="1"/>
  <c r="D104" i="5" s="1"/>
  <c r="D394" i="5" a="1"/>
  <c r="D394" i="5" s="1"/>
  <c r="D200" i="5" a="1"/>
  <c r="D200" i="5" s="1"/>
  <c r="D448" i="5" a="1"/>
  <c r="D448" i="5" s="1"/>
  <c r="D191" i="5" a="1"/>
  <c r="D191" i="5" s="1"/>
  <c r="D23" i="5" a="1"/>
  <c r="D23" i="5" s="1"/>
  <c r="D426" i="5" a="1"/>
  <c r="D426" i="5" s="1"/>
  <c r="D360" i="5" a="1"/>
  <c r="D360" i="5" s="1"/>
  <c r="D192" i="5" a="1"/>
  <c r="D192" i="5" s="1"/>
  <c r="D240" i="5" a="1"/>
  <c r="D240" i="5" s="1"/>
  <c r="D124" i="5" a="1"/>
  <c r="D124" i="5" s="1"/>
  <c r="D318" i="5" a="1"/>
  <c r="D318" i="5" s="1"/>
  <c r="D440" i="5" a="1"/>
  <c r="D440" i="5" s="1"/>
  <c r="D280" i="5" a="1"/>
  <c r="D280" i="5" s="1"/>
  <c r="D378" i="5" a="1"/>
  <c r="D378" i="5" s="1"/>
  <c r="D116" i="5" a="1"/>
  <c r="D116" i="5" s="1"/>
  <c r="D237" i="5" a="1"/>
  <c r="D237" i="5" s="1"/>
  <c r="D194" i="5" a="1"/>
  <c r="D194" i="5" s="1"/>
  <c r="D69" i="5" a="1"/>
  <c r="D69" i="5" s="1"/>
  <c r="D131" i="5" a="1"/>
  <c r="D131" i="5" s="1"/>
  <c r="D85" i="5" a="1"/>
  <c r="D85" i="5" s="1"/>
  <c r="D126" i="5" a="1"/>
  <c r="D126" i="5" s="1"/>
  <c r="D243" i="5" a="1"/>
  <c r="D243" i="5" s="1"/>
  <c r="D482" i="5" a="1"/>
  <c r="D482" i="5" s="1"/>
  <c r="D121" i="5" a="1"/>
  <c r="D121" i="5" s="1"/>
  <c r="D261" i="5" a="1"/>
  <c r="D261" i="5" s="1"/>
  <c r="D188" i="5" a="1"/>
  <c r="D188" i="5" s="1"/>
  <c r="D373" i="5" a="1"/>
  <c r="D373" i="5" s="1"/>
  <c r="D54" i="5" a="1"/>
  <c r="D54" i="5" s="1"/>
  <c r="D407" i="5" a="1"/>
  <c r="D407" i="5" s="1"/>
  <c r="D242" i="5" a="1"/>
  <c r="D242" i="5" s="1"/>
  <c r="D9" i="5" a="1"/>
  <c r="D9" i="5" s="1"/>
  <c r="D217" i="5" a="1"/>
  <c r="D217" i="5" s="1"/>
  <c r="D132" i="5" a="1"/>
  <c r="D132" i="5" s="1"/>
  <c r="D90" i="5" a="1"/>
  <c r="D90" i="5" s="1"/>
  <c r="D152" i="5" a="1"/>
  <c r="D152" i="5" s="1"/>
  <c r="D307" i="5" a="1"/>
  <c r="D307" i="5" s="1"/>
  <c r="D365" i="5" a="1"/>
  <c r="D365" i="5" s="1"/>
  <c r="D235" i="5" a="1"/>
  <c r="D235" i="5" s="1"/>
  <c r="D457" i="5" a="1"/>
  <c r="D457" i="5" s="1"/>
  <c r="D330" i="5" a="1"/>
  <c r="D330" i="5" s="1"/>
  <c r="D47" i="5" a="1"/>
  <c r="D47" i="5" s="1"/>
  <c r="D52" i="5" a="1"/>
  <c r="D52" i="5" s="1"/>
  <c r="D311" i="5" a="1"/>
  <c r="D311" i="5" s="1"/>
  <c r="D248" i="5" a="1"/>
  <c r="D248" i="5" s="1"/>
  <c r="D230" i="5" a="1"/>
  <c r="D230" i="5" s="1"/>
  <c r="D154" i="5" a="1"/>
  <c r="D154" i="5" s="1"/>
  <c r="D31" i="5" a="1"/>
  <c r="D31" i="5" s="1"/>
  <c r="D468" i="5" a="1"/>
  <c r="D468" i="5" s="1"/>
  <c r="D258" i="5" a="1"/>
  <c r="D258" i="5" s="1"/>
  <c r="D19" i="5" a="1"/>
  <c r="D19" i="5" s="1"/>
  <c r="D38" i="5" a="1"/>
  <c r="D38" i="5" s="1"/>
  <c r="D367" i="5" a="1"/>
  <c r="D367" i="5" s="1"/>
  <c r="D184" i="5" a="1"/>
  <c r="D184" i="5" s="1"/>
  <c r="D198" i="5" a="1"/>
  <c r="D198" i="5" s="1"/>
  <c r="D329" i="5" a="1"/>
  <c r="D329" i="5" s="1"/>
  <c r="D300" i="5" a="1"/>
  <c r="D300" i="5" s="1"/>
  <c r="D95" i="5" a="1"/>
  <c r="D95" i="5" s="1"/>
  <c r="D94" i="5" a="1"/>
  <c r="D94" i="5" s="1"/>
  <c r="D251" i="5" a="1"/>
  <c r="D251" i="5" s="1"/>
  <c r="D197" i="5" a="1"/>
  <c r="D197" i="5" s="1"/>
  <c r="D321" i="5" a="1"/>
  <c r="D321" i="5" s="1"/>
  <c r="D382" i="5" a="1"/>
  <c r="D382" i="5" s="1"/>
  <c r="D204" i="5" a="1"/>
  <c r="D204" i="5" s="1"/>
  <c r="D180" i="5" a="1"/>
  <c r="D180" i="5" s="1"/>
  <c r="D229" i="5" a="1"/>
  <c r="D229" i="5" s="1"/>
  <c r="D21" i="5" a="1"/>
  <c r="D21" i="5" s="1"/>
  <c r="D433" i="5" a="1"/>
  <c r="D433" i="5" s="1"/>
  <c r="D158" i="5" a="1"/>
  <c r="D158" i="5" s="1"/>
  <c r="D18" i="5" a="1"/>
  <c r="D18" i="5" s="1"/>
  <c r="D211" i="5" a="1"/>
  <c r="D211" i="5" s="1"/>
  <c r="D479" i="5" a="1"/>
  <c r="D479" i="5" s="1"/>
  <c r="D471" i="5" a="1"/>
  <c r="D471" i="5" s="1"/>
  <c r="D2" i="5" a="1"/>
  <c r="D2" i="5" s="1"/>
  <c r="D134" i="5" a="1"/>
  <c r="D134" i="5" s="1"/>
  <c r="D442" i="5" a="1"/>
  <c r="D442" i="5" s="1"/>
  <c r="D80" i="5" a="1"/>
  <c r="D80" i="5" s="1"/>
  <c r="D228" i="5" a="1"/>
  <c r="D228" i="5" s="1"/>
  <c r="D232" i="5" a="1"/>
  <c r="D232" i="5" s="1"/>
  <c r="D203" i="5" a="1"/>
  <c r="D203" i="5" s="1"/>
  <c r="D281" i="5" a="1"/>
  <c r="D281" i="5" s="1"/>
  <c r="D386" i="5" a="1"/>
  <c r="D386" i="5" s="1"/>
  <c r="D79" i="5" a="1"/>
  <c r="D79" i="5" s="1"/>
  <c r="D62" i="5" a="1"/>
  <c r="D62" i="5" s="1"/>
  <c r="D133" i="5" a="1"/>
  <c r="D133" i="5" s="1"/>
  <c r="D403" i="5" a="1"/>
  <c r="D403" i="5" s="1"/>
  <c r="D110" i="5" a="1"/>
  <c r="D110" i="5" s="1"/>
  <c r="D297" i="5" a="1"/>
  <c r="D297" i="5" s="1"/>
  <c r="D480" i="5" a="1"/>
  <c r="D480" i="5" s="1"/>
  <c r="D247" i="5" a="1"/>
  <c r="D247" i="5" s="1"/>
  <c r="D421" i="5" a="1"/>
  <c r="D421" i="5" s="1"/>
  <c r="D212" i="5" a="1"/>
  <c r="D212" i="5" s="1"/>
  <c r="D260" i="5" a="1"/>
  <c r="D260" i="5" s="1"/>
  <c r="D296" i="5" a="1"/>
  <c r="D296" i="5" s="1"/>
  <c r="D100" i="5" a="1"/>
  <c r="D100" i="5" s="1"/>
  <c r="D155" i="5" a="1"/>
  <c r="D155" i="5" s="1"/>
  <c r="D276" i="5" a="1"/>
  <c r="D276" i="5" s="1"/>
  <c r="D409" i="5" a="1"/>
  <c r="D409" i="5" s="1"/>
  <c r="D58" i="5" a="1"/>
  <c r="D58" i="5" s="1"/>
  <c r="D460" i="5" a="1"/>
  <c r="D460" i="5" s="1"/>
  <c r="D317" i="5" a="1"/>
  <c r="D317" i="5" s="1"/>
  <c r="D8" i="5" a="1"/>
  <c r="D8" i="5" s="1"/>
  <c r="D163" i="5" a="1"/>
  <c r="D163" i="5" s="1"/>
  <c r="D157" i="5" a="1"/>
  <c r="D157" i="5" s="1"/>
  <c r="D103" i="5" a="1"/>
  <c r="D103" i="5" s="1"/>
  <c r="D25" i="5" a="1"/>
  <c r="D25" i="5" s="1"/>
  <c r="D293" i="5" a="1"/>
  <c r="D293" i="5" s="1"/>
  <c r="D162" i="5" a="1"/>
  <c r="D162" i="5" s="1"/>
  <c r="D362" i="5" a="1"/>
  <c r="D362" i="5" s="1"/>
  <c r="D476" i="5" a="1"/>
  <c r="D476" i="5" s="1"/>
  <c r="D130" i="5" a="1"/>
  <c r="D130" i="5" s="1"/>
  <c r="D10" i="5" a="1"/>
  <c r="D10" i="5" s="1"/>
  <c r="D455" i="5" a="1"/>
  <c r="D455" i="5" s="1"/>
  <c r="D332" i="5" a="1"/>
  <c r="D332" i="5" s="1"/>
  <c r="D333" i="5" a="1"/>
  <c r="D333" i="5" s="1"/>
  <c r="D78" i="5" a="1"/>
  <c r="D78" i="5" s="1"/>
  <c r="D400" i="5" a="1"/>
  <c r="D400" i="5" s="1"/>
  <c r="D77" i="5" a="1"/>
  <c r="D77" i="5" s="1"/>
  <c r="D66" i="5" a="1"/>
  <c r="D66" i="5" s="1"/>
  <c r="D75" i="5" a="1"/>
  <c r="D75" i="5" s="1"/>
  <c r="D449" i="5" a="1"/>
  <c r="D449" i="5" s="1"/>
  <c r="D292" i="5" a="1"/>
  <c r="D292" i="5" s="1"/>
  <c r="D209" i="5" a="1"/>
  <c r="D209" i="5" s="1"/>
  <c r="D159" i="5" a="1"/>
  <c r="D159" i="5" s="1"/>
  <c r="D462" i="5" a="1"/>
  <c r="D462" i="5" s="1"/>
  <c r="D431" i="5" a="1"/>
  <c r="D431" i="5" s="1"/>
  <c r="D331" i="5" a="1"/>
  <c r="D331" i="5" s="1"/>
  <c r="D340" i="5" a="1"/>
  <c r="D340" i="5" s="1"/>
  <c r="D349" i="5" a="1"/>
  <c r="D349" i="5" s="1"/>
  <c r="D82" i="5" a="1"/>
  <c r="D82" i="5" s="1"/>
  <c r="D231" i="5" a="1"/>
  <c r="D231" i="5" s="1"/>
  <c r="D447" i="5" a="1"/>
  <c r="D447" i="5" s="1"/>
  <c r="D177" i="5" a="1"/>
  <c r="D177" i="5" s="1"/>
  <c r="D398" i="5" a="1"/>
  <c r="D398" i="5" s="1"/>
  <c r="D219" i="5" a="1"/>
  <c r="D219" i="5" s="1"/>
  <c r="D341" i="5" a="1"/>
  <c r="D341" i="5" s="1"/>
  <c r="D478" i="5" a="1"/>
  <c r="D478" i="5" s="1"/>
  <c r="D429" i="5" a="1"/>
  <c r="D429" i="5" s="1"/>
  <c r="D143" i="5" a="1"/>
  <c r="D143" i="5" s="1"/>
  <c r="D273" i="5" a="1"/>
  <c r="D273" i="5" s="1"/>
  <c r="D164" i="5" a="1"/>
  <c r="D164" i="5" s="1"/>
  <c r="D352" i="5" a="1"/>
  <c r="D352" i="5" s="1"/>
  <c r="D98" i="5" a="1"/>
  <c r="D98" i="5" s="1"/>
  <c r="D418" i="5" a="1"/>
  <c r="D418" i="5" s="1"/>
  <c r="D445" i="5" a="1"/>
  <c r="D445" i="5" s="1"/>
  <c r="D141" i="5" a="1"/>
  <c r="D141" i="5" s="1"/>
  <c r="D288" i="5" a="1"/>
  <c r="D288" i="5" s="1"/>
  <c r="D142" i="5" a="1"/>
  <c r="D142" i="5" s="1"/>
  <c r="D412" i="5" a="1"/>
  <c r="D412" i="5" s="1"/>
  <c r="D451" i="5" a="1"/>
  <c r="D451" i="5" s="1"/>
  <c r="D444" i="5" a="1"/>
  <c r="D444" i="5" s="1"/>
  <c r="D355" i="5" a="1"/>
  <c r="D355" i="5" s="1"/>
  <c r="D383" i="5" a="1"/>
  <c r="D383" i="5" s="1"/>
  <c r="D470" i="5" a="1"/>
  <c r="D470" i="5" s="1"/>
  <c r="D279" i="5" a="1"/>
  <c r="D279" i="5" s="1"/>
  <c r="D176" i="5" a="1"/>
  <c r="D176" i="5" s="1"/>
  <c r="D436" i="5" a="1"/>
  <c r="D436" i="5" s="1"/>
  <c r="D428" i="5" a="1"/>
  <c r="D428" i="5" s="1"/>
  <c r="D274" i="5" a="1"/>
  <c r="D274" i="5" s="1"/>
  <c r="D402" i="5" a="1"/>
  <c r="D402" i="5" s="1"/>
  <c r="D254" i="5" a="1"/>
  <c r="D254" i="5" s="1"/>
  <c r="D56" i="5" a="1"/>
  <c r="D56" i="5" s="1"/>
  <c r="D408" i="5" a="1"/>
  <c r="D408" i="5" s="1"/>
  <c r="D415" i="5" a="1"/>
  <c r="D415" i="5" s="1"/>
  <c r="D213" i="5" a="1"/>
  <c r="D213" i="5" s="1"/>
  <c r="D405" i="5" a="1"/>
  <c r="D405" i="5" s="1"/>
  <c r="D337" i="5" a="1"/>
  <c r="D337" i="5" s="1"/>
  <c r="D389" i="5" a="1"/>
  <c r="D389" i="5" s="1"/>
  <c r="D358" i="5" a="1"/>
  <c r="D358" i="5" s="1"/>
  <c r="D465" i="5" a="1"/>
  <c r="D465" i="5" s="1"/>
  <c r="D147" i="5" a="1"/>
  <c r="D147" i="5" s="1"/>
  <c r="D372" i="5" a="1"/>
  <c r="D372" i="5" s="1"/>
  <c r="D305" i="5" a="1"/>
  <c r="D305" i="5" s="1"/>
  <c r="D270" i="5" a="1"/>
  <c r="D270" i="5" s="1"/>
  <c r="D185" i="5" a="1"/>
  <c r="D185" i="5" s="1"/>
  <c r="D86" i="5" a="1"/>
  <c r="D86" i="5" s="1"/>
  <c r="D70" i="5" a="1"/>
  <c r="D70" i="5" s="1"/>
  <c r="D111" i="5" a="1"/>
  <c r="D111" i="5" s="1"/>
  <c r="D109" i="5" a="1"/>
  <c r="D109" i="5" s="1"/>
  <c r="D76" i="5" a="1"/>
  <c r="D76" i="5" s="1"/>
  <c r="D218" i="5" a="1"/>
  <c r="D218" i="5" s="1"/>
  <c r="D319" i="5" a="1"/>
  <c r="D319" i="5" s="1"/>
  <c r="D74" i="5" a="1"/>
  <c r="D74" i="5" s="1"/>
  <c r="D370" i="5" a="1"/>
  <c r="D370" i="5" s="1"/>
  <c r="D381" i="5" a="1"/>
  <c r="D381" i="5" s="1"/>
  <c r="D67" i="5" a="1"/>
  <c r="D67" i="5" s="1"/>
  <c r="D122" i="5" a="1"/>
  <c r="D122" i="5" s="1"/>
  <c r="D291" i="5" a="1"/>
  <c r="D291" i="5" s="1"/>
  <c r="D299" i="5" a="1"/>
  <c r="D299" i="5" s="1"/>
  <c r="D344" i="5" a="1"/>
  <c r="D344" i="5" s="1"/>
  <c r="D463" i="5" a="1"/>
  <c r="D463" i="5" s="1"/>
  <c r="D366" i="5" a="1"/>
  <c r="D366" i="5" s="1"/>
  <c r="D137" i="5" a="1"/>
  <c r="D137" i="5" s="1"/>
  <c r="D138" i="5" a="1"/>
  <c r="D138" i="5" s="1"/>
  <c r="D51" i="5" a="1"/>
  <c r="D51" i="5" s="1"/>
  <c r="D220" i="5" a="1"/>
  <c r="D220" i="5" s="1"/>
  <c r="D485" i="5" a="1"/>
  <c r="D485" i="5" s="1"/>
  <c r="D250" i="5" a="1"/>
  <c r="D250" i="5" s="1"/>
  <c r="D437" i="5" a="1"/>
  <c r="D437" i="5" s="1"/>
  <c r="D35" i="5" a="1"/>
  <c r="D35" i="5" s="1"/>
  <c r="D357" i="5" a="1"/>
  <c r="D357" i="5" s="1"/>
  <c r="D225" i="5" a="1"/>
  <c r="D225" i="5" s="1"/>
  <c r="D207" i="5" a="1"/>
  <c r="D207" i="5" s="1"/>
  <c r="D50" i="5" a="1"/>
  <c r="D50" i="5" s="1"/>
  <c r="D44" i="5" a="1"/>
  <c r="D44" i="5" s="1"/>
  <c r="D181" i="5" a="1"/>
  <c r="D181" i="5" s="1"/>
  <c r="D336" i="5" a="1"/>
  <c r="D336" i="5" s="1"/>
  <c r="D146" i="5" a="1"/>
  <c r="D146" i="5" s="1"/>
  <c r="D179" i="5" a="1"/>
  <c r="D179" i="5" s="1"/>
  <c r="D477" i="5" a="1"/>
  <c r="D477" i="5" s="1"/>
  <c r="D310" i="5" a="1"/>
  <c r="D310" i="5" s="1"/>
  <c r="D265" i="5" a="1"/>
  <c r="D265" i="5" s="1"/>
  <c r="D461" i="5" a="1"/>
  <c r="D461" i="5" s="1"/>
  <c r="D27" i="5" a="1"/>
  <c r="D27" i="5" s="1"/>
  <c r="D117" i="5" a="1"/>
  <c r="D117" i="5" s="1"/>
  <c r="D7" i="5" a="1"/>
  <c r="D7" i="5" s="1"/>
  <c r="D286" i="5" a="1"/>
  <c r="D286" i="5" s="1"/>
  <c r="D434" i="5" a="1"/>
  <c r="D434" i="5" s="1"/>
  <c r="D483" i="5" a="1"/>
  <c r="D483" i="5" s="1"/>
  <c r="D390" i="5" a="1"/>
  <c r="D390" i="5" s="1"/>
  <c r="D312" i="5" a="1"/>
  <c r="D312" i="5" s="1"/>
  <c r="D83" i="5" a="1"/>
  <c r="D83" i="5" s="1"/>
  <c r="D14" i="5" a="1"/>
  <c r="D14" i="5" s="1"/>
  <c r="D221" i="5" a="1"/>
  <c r="D221" i="5" s="1"/>
  <c r="D119" i="5" a="1"/>
  <c r="D119" i="5" s="1"/>
  <c r="D334" i="5" a="1"/>
  <c r="D334" i="5" s="1"/>
  <c r="D22" i="5" a="1"/>
  <c r="D22" i="5" s="1"/>
  <c r="D298" i="5" a="1"/>
  <c r="D298" i="5" s="1"/>
  <c r="D363" i="5" a="1"/>
  <c r="D363" i="5" s="1"/>
  <c r="D236" i="5" a="1"/>
  <c r="D236" i="5" s="1"/>
  <c r="D267" i="5" a="1"/>
  <c r="D267" i="5" s="1"/>
  <c r="D342" i="5" a="1"/>
  <c r="D342" i="5" s="1"/>
  <c r="D443" i="5" a="1"/>
  <c r="D443" i="5" s="1"/>
  <c r="D30" i="5" a="1"/>
  <c r="D30" i="5" s="1"/>
  <c r="D315" i="5" a="1"/>
  <c r="D315" i="5" s="1"/>
  <c r="D424" i="5" a="1"/>
  <c r="D424" i="5" s="1"/>
  <c r="D29" i="5" a="1"/>
  <c r="D29" i="5" s="1"/>
  <c r="D139" i="5" a="1"/>
  <c r="D139" i="5" s="1"/>
  <c r="D266" i="5" a="1"/>
  <c r="D266" i="5" s="1"/>
  <c r="D45" i="5" a="1"/>
  <c r="D45" i="5" s="1"/>
  <c r="D91" i="5" a="1"/>
  <c r="D91" i="5" s="1"/>
  <c r="D123" i="5" a="1"/>
  <c r="D123" i="5" s="1"/>
  <c r="D438" i="5" a="1"/>
  <c r="D438" i="5" s="1"/>
  <c r="D93" i="5" a="1"/>
  <c r="D93" i="5" s="1"/>
  <c r="D166" i="5" a="1"/>
  <c r="D166" i="5" s="1"/>
  <c r="D323" i="5" a="1"/>
  <c r="D323" i="5" s="1"/>
  <c r="D238" i="5" a="1"/>
  <c r="D238" i="5" s="1"/>
  <c r="D206" i="5" a="1"/>
  <c r="D206" i="5" s="1"/>
  <c r="D371" i="5" a="1"/>
  <c r="D371" i="5" s="1"/>
  <c r="D59" i="5" a="1"/>
  <c r="D59" i="5" s="1"/>
  <c r="D282" i="5" a="1"/>
  <c r="D282" i="5" s="1"/>
  <c r="D84" i="5" a="1"/>
  <c r="D84" i="5" s="1"/>
  <c r="D37" i="5" a="1"/>
  <c r="D37" i="5" s="1"/>
  <c r="D34" i="5" a="1"/>
  <c r="D34" i="5" s="1"/>
  <c r="D295" i="5" a="1"/>
  <c r="D295" i="5" s="1"/>
  <c r="D43" i="5" a="1"/>
  <c r="D43" i="5" s="1"/>
  <c r="D145" i="5" a="1"/>
  <c r="D145" i="5" s="1"/>
  <c r="D214" i="5" a="1"/>
  <c r="D214" i="5" s="1"/>
  <c r="D338" i="5" a="1"/>
  <c r="D338" i="5" s="1"/>
  <c r="D259" i="5" a="1"/>
  <c r="D259" i="5" s="1"/>
  <c r="D472" i="5" a="1"/>
  <c r="D472" i="5" s="1"/>
  <c r="D215" i="5" a="1"/>
  <c r="D215" i="5" s="1"/>
  <c r="D150" i="5" a="1"/>
  <c r="D150" i="5" s="1"/>
  <c r="D106" i="5" a="1"/>
  <c r="D106" i="5" s="1"/>
  <c r="D473" i="5" a="1"/>
  <c r="D473" i="5" s="1"/>
  <c r="D316" i="5" a="1"/>
  <c r="D316" i="5" s="1"/>
  <c r="D419" i="5" a="1"/>
  <c r="D419" i="5" s="1"/>
  <c r="D71" i="5" a="1"/>
  <c r="D71" i="5" s="1"/>
  <c r="D127" i="5" a="1"/>
  <c r="D127" i="5" s="1"/>
  <c r="D72" i="5" a="1"/>
  <c r="D72" i="5" s="1"/>
  <c r="D196" i="5" a="1"/>
  <c r="D196" i="5" s="1"/>
  <c r="D148" i="5" a="1"/>
  <c r="D148" i="5" s="1"/>
  <c r="D271" i="5" a="1"/>
  <c r="D271" i="5" s="1"/>
  <c r="D136" i="5" a="1"/>
  <c r="D136" i="5" s="1"/>
  <c r="D226" i="5" a="1"/>
  <c r="D226" i="5" s="1"/>
  <c r="D348" i="5" a="1"/>
  <c r="D348" i="5" s="1"/>
  <c r="D17" i="5" a="1"/>
  <c r="D17" i="5" s="1"/>
  <c r="D361" i="5" a="1"/>
  <c r="D361" i="5" s="1"/>
  <c r="D346" i="5" a="1"/>
  <c r="D346" i="5" s="1"/>
  <c r="D170" i="5" a="1"/>
  <c r="D170" i="5" s="1"/>
  <c r="D410" i="5" a="1"/>
  <c r="D410" i="5" s="1"/>
  <c r="D99" i="5" a="1"/>
  <c r="D99" i="5" s="1"/>
  <c r="D88" i="5" a="1"/>
  <c r="D88" i="5" s="1"/>
  <c r="D186" i="5" a="1"/>
  <c r="D186" i="5" s="1"/>
  <c r="D42" i="5" a="1"/>
  <c r="D42" i="5" s="1"/>
  <c r="D46" i="5" a="1"/>
  <c r="D46" i="5" s="1"/>
  <c r="D102" i="5" a="1"/>
  <c r="D102" i="5" s="1"/>
  <c r="D406" i="5" a="1"/>
  <c r="D406" i="5" s="1"/>
  <c r="D135" i="5" a="1"/>
  <c r="D135" i="5" s="1"/>
  <c r="D256" i="5" a="1"/>
  <c r="D256" i="5" s="1"/>
  <c r="D287" i="5" a="1"/>
  <c r="D287" i="5" s="1"/>
  <c r="D430" i="5" a="1"/>
  <c r="D430" i="5" s="1"/>
  <c r="D380" i="5" a="1"/>
  <c r="D380" i="5" s="1"/>
  <c r="D65" i="5" a="1"/>
  <c r="D65" i="5" s="1"/>
  <c r="D193" i="5" a="1"/>
  <c r="D193" i="5" s="1"/>
  <c r="D309" i="5" a="1"/>
  <c r="D309" i="5" s="1"/>
  <c r="D210" i="5" a="1"/>
  <c r="D210" i="5" s="1"/>
  <c r="D354" i="5" a="1"/>
  <c r="D354" i="5" s="1"/>
  <c r="D257" i="5" a="1"/>
  <c r="D257" i="5" s="1"/>
  <c r="D97" i="5" a="1"/>
  <c r="D97" i="5" s="1"/>
  <c r="D263" i="5" a="1"/>
  <c r="D263" i="5" s="1"/>
  <c r="D277" i="5" a="1"/>
  <c r="D277" i="5" s="1"/>
  <c r="D227" i="5" a="1"/>
  <c r="D227" i="5" s="1"/>
  <c r="D359" i="5" a="1"/>
  <c r="D359" i="5" s="1"/>
  <c r="D40" i="5" a="1"/>
  <c r="D40" i="5" s="1"/>
  <c r="D422" i="5" a="1"/>
  <c r="D422" i="5" s="1"/>
  <c r="D326" i="5" a="1"/>
  <c r="D326" i="5" s="1"/>
  <c r="D290" i="5" a="1"/>
  <c r="D290" i="5" s="1"/>
  <c r="D289" i="5" a="1"/>
  <c r="D289" i="5" s="1"/>
  <c r="D284" i="5" a="1"/>
  <c r="D284" i="5" s="1"/>
  <c r="D101" i="5" a="1"/>
  <c r="D101" i="5" s="1"/>
  <c r="D294" i="5" a="1"/>
  <c r="D294" i="5" s="1"/>
  <c r="D201" i="5" a="1"/>
  <c r="D201" i="5" s="1"/>
  <c r="D223" i="5" a="1"/>
  <c r="D223" i="5" s="1"/>
  <c r="D474" i="5" a="1"/>
  <c r="D474" i="5" s="1"/>
  <c r="D87" i="5" a="1"/>
  <c r="D87" i="5" s="1"/>
  <c r="D384" i="5" a="1"/>
  <c r="D384" i="5" s="1"/>
  <c r="D205" i="5" a="1"/>
  <c r="D205" i="5" s="1"/>
  <c r="D125" i="5" a="1"/>
  <c r="D125" i="5" s="1"/>
  <c r="D481" i="5" a="1"/>
  <c r="D481" i="5" s="1"/>
  <c r="D308" i="5" a="1"/>
  <c r="D308" i="5" s="1"/>
  <c r="D64" i="5" a="1"/>
  <c r="D64" i="5" s="1"/>
  <c r="D128" i="5" a="1"/>
  <c r="D128" i="5" s="1"/>
  <c r="D53" i="5" a="1"/>
  <c r="D53" i="5" s="1"/>
  <c r="D26" i="5" a="1"/>
  <c r="D26" i="5" s="1"/>
  <c r="D374" i="5" a="1"/>
  <c r="D374" i="5" s="1"/>
  <c r="D368" i="5" a="1"/>
  <c r="D368" i="5" s="1"/>
  <c r="D81" i="5" a="1"/>
  <c r="D81" i="5" s="1"/>
  <c r="D107" i="5" a="1"/>
  <c r="D107" i="5" s="1"/>
  <c r="D459" i="5" a="1"/>
  <c r="D459" i="5" s="1"/>
  <c r="D285" i="5" a="1"/>
  <c r="D285" i="5" s="1"/>
  <c r="D303" i="5" a="1"/>
  <c r="D303" i="5" s="1"/>
  <c r="D108" i="5" a="1"/>
  <c r="D108" i="5" s="1"/>
  <c r="D36" i="5" a="1"/>
  <c r="D36" i="5" s="1"/>
  <c r="D105" i="5" a="1"/>
  <c r="D105" i="5" s="1"/>
  <c r="D55" i="5" a="1"/>
  <c r="D55" i="5" s="1"/>
  <c r="D278" i="5" a="1"/>
  <c r="D278" i="5" s="1"/>
  <c r="D49" i="5" a="1"/>
  <c r="D49" i="5" s="1"/>
  <c r="D160" i="5" a="1"/>
  <c r="D160" i="5" s="1"/>
  <c r="D41" i="5" a="1"/>
  <c r="D41" i="5" s="1"/>
  <c r="D414" i="5" a="1"/>
  <c r="D414" i="5" s="1"/>
  <c r="D392" i="5" a="1"/>
  <c r="D392" i="5" s="1"/>
  <c r="D353" i="5" a="1"/>
  <c r="D353" i="5" s="1"/>
  <c r="D314" i="5" a="1"/>
  <c r="D314" i="5" s="1"/>
  <c r="D379" i="5" a="1"/>
  <c r="D379" i="5" s="1"/>
  <c r="D313" i="5" a="1"/>
  <c r="D313" i="5" s="1"/>
  <c r="D96" i="5" a="1"/>
  <c r="D96" i="5" s="1"/>
  <c r="D174" i="5" a="1"/>
  <c r="D174" i="5" s="1"/>
  <c r="D466" i="5" a="1"/>
  <c r="D466" i="5" s="1"/>
  <c r="D385" i="5" a="1"/>
  <c r="D385" i="5" s="1"/>
  <c r="D245" i="5" a="1"/>
  <c r="D245" i="5" s="1"/>
  <c r="D118" i="5" a="1"/>
  <c r="D118" i="5" s="1"/>
  <c r="D388" i="5" a="1"/>
  <c r="D388" i="5" s="1"/>
  <c r="D182" i="5" a="1"/>
  <c r="D182" i="5" s="1"/>
  <c r="D224" i="5" a="1"/>
  <c r="D224" i="5" s="1"/>
  <c r="D252" i="5" a="1"/>
  <c r="D252" i="5" s="1"/>
  <c r="D327" i="5" a="1"/>
  <c r="D327" i="5" s="1"/>
  <c r="D178" i="5" a="1"/>
  <c r="D178" i="5" s="1"/>
  <c r="D413" i="5" a="1"/>
  <c r="D413" i="5" s="1"/>
  <c r="D347" i="5" a="1"/>
  <c r="D347" i="5" s="1"/>
  <c r="D112" i="5" a="1"/>
  <c r="D112" i="5" s="1"/>
  <c r="D173" i="5" a="1"/>
  <c r="D173" i="5" s="1"/>
  <c r="D24" i="5" a="1"/>
  <c r="D24" i="5" s="1"/>
  <c r="D268" i="5" a="1"/>
  <c r="D268" i="5" s="1"/>
  <c r="D320" i="5" a="1"/>
  <c r="D320" i="5" s="1"/>
  <c r="D475" i="5" a="1"/>
  <c r="D475" i="5" s="1"/>
  <c r="D304" i="5" a="1"/>
  <c r="D304" i="5" s="1"/>
  <c r="D411" i="5" a="1"/>
  <c r="D411" i="5" s="1"/>
  <c r="D249" i="5" a="1"/>
  <c r="D249" i="5" s="1"/>
  <c r="D129" i="5" a="1"/>
  <c r="D129" i="5" s="1"/>
  <c r="D283" i="5" a="1"/>
  <c r="D283" i="5" s="1"/>
  <c r="D208" i="5" a="1"/>
  <c r="D208" i="5" s="1"/>
  <c r="D464" i="5" a="1"/>
  <c r="D464" i="5" s="1"/>
  <c r="D328" i="5" a="1"/>
  <c r="D328" i="5" s="1"/>
  <c r="D187" i="5" a="1"/>
  <c r="D187" i="5" s="1"/>
  <c r="D63" i="5" a="1"/>
  <c r="D63" i="5" s="1"/>
  <c r="D244" i="5" a="1"/>
  <c r="D244" i="5" s="1"/>
  <c r="D393" i="5" a="1"/>
  <c r="D393" i="5" s="1"/>
  <c r="D113" i="5" a="1"/>
  <c r="D113" i="5" s="1"/>
  <c r="D189" i="5" a="1"/>
  <c r="D189" i="5" s="1"/>
  <c r="D401" i="5" a="1"/>
  <c r="D401" i="5" s="1"/>
  <c r="D275" i="5" a="1"/>
  <c r="D275" i="5" s="1"/>
  <c r="D165" i="5" a="1"/>
  <c r="D165" i="5" s="1"/>
  <c r="D140" i="5" a="1"/>
  <c r="D140" i="5" s="1"/>
  <c r="D446" i="5" a="1"/>
  <c r="D446" i="5" s="1"/>
  <c r="D172" i="5" a="1"/>
  <c r="D172" i="5" s="1"/>
  <c r="D171" i="5" a="1"/>
  <c r="D171" i="5" s="1"/>
  <c r="D33" i="5" a="1"/>
  <c r="D33" i="5" s="1"/>
  <c r="D427" i="5" a="1"/>
  <c r="D427" i="5" s="1"/>
  <c r="D153" i="5" a="1"/>
  <c r="D153" i="5" s="1"/>
  <c r="D264" i="5" a="1"/>
  <c r="D264" i="5" s="1"/>
  <c r="D376" i="5" a="1"/>
  <c r="D376" i="5" s="1"/>
  <c r="D68" i="5" a="1"/>
  <c r="D68" i="5" s="1"/>
  <c r="D425" i="5" a="1"/>
  <c r="D425" i="5" s="1"/>
  <c r="D269" i="5" a="1"/>
  <c r="D269" i="5" s="1"/>
  <c r="D92" i="5" a="1"/>
  <c r="D92" i="5" s="1"/>
  <c r="D369" i="5" a="1"/>
  <c r="D369" i="5" s="1"/>
  <c r="D169" i="5" a="1"/>
  <c r="D169" i="5" s="1"/>
  <c r="D301" i="5" a="1"/>
  <c r="D301" i="5" s="1"/>
  <c r="D28" i="5" a="1"/>
  <c r="D28" i="5" s="1"/>
  <c r="D324" i="5" a="1"/>
  <c r="D324" i="5" s="1"/>
  <c r="D335" i="5" a="1"/>
  <c r="D335" i="5" s="1"/>
  <c r="R498" i="5"/>
  <c r="R3" i="5" a="1"/>
  <c r="R3" i="5" s="1"/>
  <c r="R4" i="5" a="1"/>
  <c r="R4" i="5" s="1"/>
  <c r="R5" i="5" a="1"/>
  <c r="R5" i="5" s="1"/>
  <c r="R6" i="5" a="1"/>
  <c r="R6" i="5" s="1"/>
  <c r="R7" i="5" a="1"/>
  <c r="R7" i="5" s="1"/>
  <c r="R8" i="5" a="1"/>
  <c r="R8" i="5" s="1"/>
  <c r="R9" i="5" a="1"/>
  <c r="R9" i="5" s="1"/>
  <c r="R10" i="5" a="1"/>
  <c r="R10" i="5" s="1"/>
  <c r="R11" i="5" a="1"/>
  <c r="R11" i="5" s="1"/>
  <c r="R12" i="5" a="1"/>
  <c r="R12" i="5" s="1"/>
  <c r="R13" i="5" a="1"/>
  <c r="R13" i="5" s="1"/>
  <c r="R14" i="5" a="1"/>
  <c r="R14" i="5" s="1"/>
  <c r="R15" i="5" a="1"/>
  <c r="R15" i="5" s="1"/>
  <c r="R16" i="5" a="1"/>
  <c r="R16" i="5" s="1"/>
  <c r="R17" i="5" a="1"/>
  <c r="R17" i="5" s="1"/>
  <c r="R18" i="5" a="1"/>
  <c r="R18" i="5" s="1"/>
  <c r="R19" i="5" a="1"/>
  <c r="R19" i="5" s="1"/>
  <c r="R20" i="5" a="1"/>
  <c r="R20" i="5" s="1"/>
  <c r="R21" i="5" a="1"/>
  <c r="R21" i="5" s="1"/>
  <c r="R22" i="5" a="1"/>
  <c r="R22" i="5" s="1"/>
  <c r="R23" i="5" a="1"/>
  <c r="R23" i="5" s="1"/>
  <c r="R24" i="5" a="1"/>
  <c r="R24" i="5" s="1"/>
  <c r="R25" i="5" a="1"/>
  <c r="R25" i="5" s="1"/>
  <c r="R26" i="5" a="1"/>
  <c r="R26" i="5" s="1"/>
  <c r="R27" i="5" a="1"/>
  <c r="R27" i="5" s="1"/>
  <c r="R28" i="5" a="1"/>
  <c r="R28" i="5" s="1"/>
  <c r="R29" i="5" a="1"/>
  <c r="R29" i="5" s="1"/>
  <c r="R30" i="5" a="1"/>
  <c r="R30" i="5" s="1"/>
  <c r="R31" i="5" a="1"/>
  <c r="R31" i="5" s="1"/>
  <c r="R32" i="5" a="1"/>
  <c r="R32" i="5" s="1"/>
  <c r="R33" i="5" a="1"/>
  <c r="R33" i="5" s="1"/>
  <c r="R34" i="5" a="1"/>
  <c r="R34" i="5" s="1"/>
  <c r="R35" i="5" a="1"/>
  <c r="R35" i="5" s="1"/>
  <c r="R36" i="5" a="1"/>
  <c r="R36" i="5" s="1"/>
  <c r="R37" i="5" a="1"/>
  <c r="R37" i="5" s="1"/>
  <c r="R38" i="5" a="1"/>
  <c r="R38" i="5" s="1"/>
  <c r="R39" i="5" a="1"/>
  <c r="R39" i="5" s="1"/>
  <c r="R40" i="5" a="1"/>
  <c r="R40" i="5" s="1"/>
  <c r="R41" i="5" a="1"/>
  <c r="R41" i="5" s="1"/>
  <c r="R42" i="5" a="1"/>
  <c r="R42" i="5" s="1"/>
  <c r="R43" i="5" a="1"/>
  <c r="R43" i="5" s="1"/>
  <c r="R44" i="5" a="1"/>
  <c r="R44" i="5" s="1"/>
  <c r="R45" i="5" a="1"/>
  <c r="R45" i="5" s="1"/>
  <c r="R46" i="5" a="1"/>
  <c r="R46" i="5" s="1"/>
  <c r="R47" i="5" a="1"/>
  <c r="R47" i="5" s="1"/>
  <c r="R48" i="5" a="1"/>
  <c r="R48" i="5" s="1"/>
  <c r="R49" i="5" a="1"/>
  <c r="R49" i="5" s="1"/>
  <c r="R50" i="5" a="1"/>
  <c r="R50" i="5" s="1"/>
  <c r="R51" i="5" a="1"/>
  <c r="R51" i="5" s="1"/>
  <c r="R52" i="5" a="1"/>
  <c r="R52" i="5" s="1"/>
  <c r="R53" i="5" a="1"/>
  <c r="R53" i="5" s="1"/>
  <c r="R54" i="5" a="1"/>
  <c r="R54" i="5" s="1"/>
  <c r="R55" i="5" a="1"/>
  <c r="R55" i="5" s="1"/>
  <c r="R56" i="5" a="1"/>
  <c r="R56" i="5" s="1"/>
  <c r="R57" i="5" a="1"/>
  <c r="R57" i="5" s="1"/>
  <c r="R58" i="5" a="1"/>
  <c r="R58" i="5" s="1"/>
  <c r="R59" i="5" a="1"/>
  <c r="R59" i="5" s="1"/>
  <c r="R60" i="5" a="1"/>
  <c r="R60" i="5" s="1"/>
  <c r="R61" i="5" a="1"/>
  <c r="R61" i="5" s="1"/>
  <c r="R62" i="5" a="1"/>
  <c r="R62" i="5" s="1"/>
  <c r="R63" i="5" a="1"/>
  <c r="R63" i="5" s="1"/>
  <c r="R64" i="5" a="1"/>
  <c r="R64" i="5" s="1"/>
  <c r="R65" i="5" a="1"/>
  <c r="R65" i="5" s="1"/>
  <c r="R66" i="5" a="1"/>
  <c r="R66" i="5" s="1"/>
  <c r="R67" i="5" a="1"/>
  <c r="R67" i="5" s="1"/>
  <c r="R68" i="5" a="1"/>
  <c r="R68" i="5" s="1"/>
  <c r="R69" i="5" a="1"/>
  <c r="R69" i="5" s="1"/>
  <c r="R70" i="5" a="1"/>
  <c r="R70" i="5" s="1"/>
  <c r="R71" i="5" a="1"/>
  <c r="R71" i="5" s="1"/>
  <c r="R72" i="5" a="1"/>
  <c r="R72" i="5" s="1"/>
  <c r="R73" i="5" a="1"/>
  <c r="R73" i="5" s="1"/>
  <c r="R74" i="5" a="1"/>
  <c r="R74" i="5" s="1"/>
  <c r="R75" i="5" a="1"/>
  <c r="R75" i="5" s="1"/>
  <c r="R76" i="5" a="1"/>
  <c r="R76" i="5" s="1"/>
  <c r="R77" i="5" a="1"/>
  <c r="R77" i="5" s="1"/>
  <c r="R78" i="5" a="1"/>
  <c r="R78" i="5" s="1"/>
  <c r="R79" i="5" a="1"/>
  <c r="R79" i="5" s="1"/>
  <c r="R80" i="5" a="1"/>
  <c r="R80" i="5" s="1"/>
  <c r="R81" i="5" a="1"/>
  <c r="R81" i="5" s="1"/>
  <c r="R82" i="5" a="1"/>
  <c r="R82" i="5" s="1"/>
  <c r="R83" i="5" a="1"/>
  <c r="R83" i="5" s="1"/>
  <c r="R84" i="5" a="1"/>
  <c r="R84" i="5" s="1"/>
  <c r="R85" i="5" a="1"/>
  <c r="R85" i="5" s="1"/>
  <c r="R86" i="5" a="1"/>
  <c r="R86" i="5" s="1"/>
  <c r="R87" i="5" a="1"/>
  <c r="R87" i="5" s="1"/>
  <c r="R88" i="5" a="1"/>
  <c r="R88" i="5" s="1"/>
  <c r="R89" i="5" a="1"/>
  <c r="R89" i="5" s="1"/>
  <c r="R90" i="5" a="1"/>
  <c r="R90" i="5" s="1"/>
  <c r="R91" i="5" a="1"/>
  <c r="R91" i="5" s="1"/>
  <c r="R92" i="5" a="1"/>
  <c r="R92" i="5" s="1"/>
  <c r="R93" i="5" a="1"/>
  <c r="R93" i="5" s="1"/>
  <c r="R94" i="5" a="1"/>
  <c r="R94" i="5" s="1"/>
  <c r="R95" i="5" a="1"/>
  <c r="R95" i="5" s="1"/>
  <c r="R96" i="5" a="1"/>
  <c r="R96" i="5" s="1"/>
  <c r="R97" i="5" a="1"/>
  <c r="R97" i="5" s="1"/>
  <c r="R98" i="5" a="1"/>
  <c r="R98" i="5" s="1"/>
  <c r="R99" i="5" a="1"/>
  <c r="R99" i="5" s="1"/>
  <c r="R100" i="5" a="1"/>
  <c r="R100" i="5" s="1"/>
  <c r="R101" i="5" a="1"/>
  <c r="R101" i="5" s="1"/>
  <c r="R102" i="5" a="1"/>
  <c r="R102" i="5" s="1"/>
  <c r="R103" i="5" a="1"/>
  <c r="R103" i="5" s="1"/>
  <c r="R104" i="5" a="1"/>
  <c r="R104" i="5" s="1"/>
  <c r="R105" i="5" a="1"/>
  <c r="R105" i="5" s="1"/>
  <c r="R106" i="5" a="1"/>
  <c r="R106" i="5" s="1"/>
  <c r="R107" i="5" a="1"/>
  <c r="R107" i="5" s="1"/>
  <c r="R108" i="5" a="1"/>
  <c r="R108" i="5" s="1"/>
  <c r="R109" i="5" a="1"/>
  <c r="R109" i="5" s="1"/>
  <c r="R110" i="5" a="1"/>
  <c r="R110" i="5" s="1"/>
  <c r="R111" i="5" a="1"/>
  <c r="R111" i="5" s="1"/>
  <c r="R112" i="5" a="1"/>
  <c r="R112" i="5" s="1"/>
  <c r="R113" i="5" a="1"/>
  <c r="R113" i="5" s="1"/>
  <c r="R114" i="5" a="1"/>
  <c r="R114" i="5" s="1"/>
  <c r="R115" i="5" a="1"/>
  <c r="R115" i="5" s="1"/>
  <c r="R116" i="5" a="1"/>
  <c r="R116" i="5" s="1"/>
  <c r="R117" i="5" a="1"/>
  <c r="R117" i="5" s="1"/>
  <c r="R118" i="5" a="1"/>
  <c r="R118" i="5" s="1"/>
  <c r="R119" i="5" a="1"/>
  <c r="R119" i="5" s="1"/>
  <c r="R120" i="5" a="1"/>
  <c r="R120" i="5" s="1"/>
  <c r="R121" i="5" a="1"/>
  <c r="R121" i="5" s="1"/>
  <c r="R122" i="5" a="1"/>
  <c r="R122" i="5" s="1"/>
  <c r="R123" i="5" a="1"/>
  <c r="R123" i="5" s="1"/>
  <c r="R124" i="5" a="1"/>
  <c r="R124" i="5" s="1"/>
  <c r="R125" i="5" a="1"/>
  <c r="R125" i="5" s="1"/>
  <c r="R126" i="5" a="1"/>
  <c r="R126" i="5" s="1"/>
  <c r="R127" i="5" a="1"/>
  <c r="R127" i="5" s="1"/>
  <c r="R128" i="5" a="1"/>
  <c r="R128" i="5" s="1"/>
  <c r="R129" i="5" a="1"/>
  <c r="R129" i="5" s="1"/>
  <c r="R130" i="5" a="1"/>
  <c r="R130" i="5" s="1"/>
  <c r="R131" i="5" a="1"/>
  <c r="R131" i="5" s="1"/>
  <c r="R132" i="5" a="1"/>
  <c r="R132" i="5" s="1"/>
  <c r="R133" i="5" a="1"/>
  <c r="R133" i="5" s="1"/>
  <c r="R134" i="5" a="1"/>
  <c r="R134" i="5" s="1"/>
  <c r="R135" i="5" a="1"/>
  <c r="R135" i="5" s="1"/>
  <c r="R136" i="5" a="1"/>
  <c r="R136" i="5" s="1"/>
  <c r="R137" i="5" a="1"/>
  <c r="R137" i="5" s="1"/>
  <c r="R138" i="5" a="1"/>
  <c r="R138" i="5" s="1"/>
  <c r="R139" i="5" a="1"/>
  <c r="R139" i="5" s="1"/>
  <c r="R140" i="5" a="1"/>
  <c r="R140" i="5" s="1"/>
  <c r="R141" i="5" a="1"/>
  <c r="R141" i="5" s="1"/>
  <c r="R142" i="5" a="1"/>
  <c r="R142" i="5" s="1"/>
  <c r="R143" i="5" a="1"/>
  <c r="R143" i="5" s="1"/>
  <c r="R144" i="5" a="1"/>
  <c r="R144" i="5" s="1"/>
  <c r="R145" i="5" a="1"/>
  <c r="R145" i="5" s="1"/>
  <c r="R146" i="5" a="1"/>
  <c r="R146" i="5" s="1"/>
  <c r="R147" i="5" a="1"/>
  <c r="R147" i="5" s="1"/>
  <c r="R148" i="5" a="1"/>
  <c r="R148" i="5" s="1"/>
  <c r="R149" i="5" a="1"/>
  <c r="R149" i="5" s="1"/>
  <c r="R150" i="5" a="1"/>
  <c r="R150" i="5" s="1"/>
  <c r="R151" i="5" a="1"/>
  <c r="R151" i="5" s="1"/>
  <c r="R152" i="5" a="1"/>
  <c r="R152" i="5" s="1"/>
  <c r="R153" i="5" a="1"/>
  <c r="R153" i="5" s="1"/>
  <c r="R154" i="5" a="1"/>
  <c r="R154" i="5" s="1"/>
  <c r="R155" i="5" a="1"/>
  <c r="R155" i="5" s="1"/>
  <c r="R156" i="5" a="1"/>
  <c r="R156" i="5" s="1"/>
  <c r="R157" i="5" a="1"/>
  <c r="R157" i="5" s="1"/>
  <c r="R158" i="5" a="1"/>
  <c r="R158" i="5" s="1"/>
  <c r="R159" i="5" a="1"/>
  <c r="R159" i="5" s="1"/>
  <c r="R160" i="5" a="1"/>
  <c r="R160" i="5" s="1"/>
  <c r="R161" i="5" a="1"/>
  <c r="R161" i="5" s="1"/>
  <c r="R162" i="5" a="1"/>
  <c r="R162" i="5" s="1"/>
  <c r="R163" i="5" a="1"/>
  <c r="R163" i="5" s="1"/>
  <c r="R164" i="5" a="1"/>
  <c r="R164" i="5" s="1"/>
  <c r="R165" i="5" a="1"/>
  <c r="R165" i="5" s="1"/>
  <c r="R166" i="5" a="1"/>
  <c r="R166" i="5" s="1"/>
  <c r="R167" i="5" a="1"/>
  <c r="R167" i="5" s="1"/>
  <c r="R168" i="5" a="1"/>
  <c r="R168" i="5" s="1"/>
  <c r="R169" i="5" a="1"/>
  <c r="R169" i="5" s="1"/>
  <c r="R170" i="5" a="1"/>
  <c r="R170" i="5" s="1"/>
  <c r="R171" i="5" a="1"/>
  <c r="R171" i="5" s="1"/>
  <c r="R172" i="5" a="1"/>
  <c r="R172" i="5" s="1"/>
  <c r="R173" i="5" a="1"/>
  <c r="R173" i="5" s="1"/>
  <c r="R174" i="5" a="1"/>
  <c r="R174" i="5" s="1"/>
  <c r="R175" i="5" a="1"/>
  <c r="R175" i="5" s="1"/>
  <c r="R176" i="5" a="1"/>
  <c r="R176" i="5" s="1"/>
  <c r="R177" i="5" a="1"/>
  <c r="R177" i="5" s="1"/>
  <c r="R178" i="5" a="1"/>
  <c r="R178" i="5" s="1"/>
  <c r="R179" i="5" a="1"/>
  <c r="R179" i="5" s="1"/>
  <c r="R180" i="5" a="1"/>
  <c r="R180" i="5" s="1"/>
  <c r="R181" i="5" a="1"/>
  <c r="R181" i="5" s="1"/>
  <c r="R182" i="5" a="1"/>
  <c r="R182" i="5" s="1"/>
  <c r="R183" i="5" a="1"/>
  <c r="R183" i="5" s="1"/>
  <c r="R184" i="5" a="1"/>
  <c r="R184" i="5" s="1"/>
  <c r="R185" i="5" a="1"/>
  <c r="R185" i="5" s="1"/>
  <c r="R186" i="5" a="1"/>
  <c r="R186" i="5" s="1"/>
  <c r="R187" i="5" a="1"/>
  <c r="R187" i="5" s="1"/>
  <c r="R188" i="5" a="1"/>
  <c r="R188" i="5" s="1"/>
  <c r="R189" i="5" a="1"/>
  <c r="R189" i="5" s="1"/>
  <c r="R190" i="5" a="1"/>
  <c r="R190" i="5" s="1"/>
  <c r="R191" i="5" a="1"/>
  <c r="R191" i="5" s="1"/>
  <c r="R192" i="5" a="1"/>
  <c r="R192" i="5" s="1"/>
  <c r="R193" i="5" a="1"/>
  <c r="R193" i="5" s="1"/>
  <c r="R194" i="5" a="1"/>
  <c r="R194" i="5" s="1"/>
  <c r="R195" i="5" a="1"/>
  <c r="R195" i="5" s="1"/>
  <c r="R196" i="5" a="1"/>
  <c r="R196" i="5" s="1"/>
  <c r="R197" i="5" a="1"/>
  <c r="R197" i="5" s="1"/>
  <c r="R198" i="5" a="1"/>
  <c r="R198" i="5" s="1"/>
  <c r="R199" i="5" a="1"/>
  <c r="R199" i="5" s="1"/>
  <c r="R200" i="5" a="1"/>
  <c r="R200" i="5" s="1"/>
  <c r="R201" i="5" a="1"/>
  <c r="R201" i="5" s="1"/>
  <c r="R202" i="5" a="1"/>
  <c r="R202" i="5" s="1"/>
  <c r="R203" i="5" a="1"/>
  <c r="R203" i="5" s="1"/>
  <c r="R204" i="5" a="1"/>
  <c r="R204" i="5" s="1"/>
  <c r="R205" i="5" a="1"/>
  <c r="R205" i="5" s="1"/>
  <c r="R206" i="5" a="1"/>
  <c r="R206" i="5" s="1"/>
  <c r="R207" i="5" a="1"/>
  <c r="R207" i="5" s="1"/>
  <c r="R208" i="5" a="1"/>
  <c r="R208" i="5" s="1"/>
  <c r="R209" i="5" a="1"/>
  <c r="R209" i="5" s="1"/>
  <c r="R210" i="5" a="1"/>
  <c r="R210" i="5" s="1"/>
  <c r="R211" i="5" a="1"/>
  <c r="R211" i="5" s="1"/>
  <c r="R212" i="5" a="1"/>
  <c r="R212" i="5" s="1"/>
  <c r="R213" i="5" a="1"/>
  <c r="R213" i="5" s="1"/>
  <c r="R214" i="5" a="1"/>
  <c r="R214" i="5" s="1"/>
  <c r="R215" i="5" a="1"/>
  <c r="R215" i="5" s="1"/>
  <c r="R216" i="5" a="1"/>
  <c r="R216" i="5" s="1"/>
  <c r="R217" i="5" a="1"/>
  <c r="R217" i="5" s="1"/>
  <c r="R218" i="5" a="1"/>
  <c r="R218" i="5" s="1"/>
  <c r="R219" i="5" a="1"/>
  <c r="R219" i="5" s="1"/>
  <c r="R220" i="5" a="1"/>
  <c r="R220" i="5" s="1"/>
  <c r="R221" i="5" a="1"/>
  <c r="R221" i="5" s="1"/>
  <c r="R222" i="5" a="1"/>
  <c r="R222" i="5" s="1"/>
  <c r="R223" i="5" a="1"/>
  <c r="R223" i="5" s="1"/>
  <c r="R224" i="5" a="1"/>
  <c r="R224" i="5" s="1"/>
  <c r="R225" i="5" a="1"/>
  <c r="R225" i="5" s="1"/>
  <c r="R226" i="5" a="1"/>
  <c r="R226" i="5" s="1"/>
  <c r="R227" i="5" a="1"/>
  <c r="R227" i="5" s="1"/>
  <c r="R228" i="5" a="1"/>
  <c r="R228" i="5" s="1"/>
  <c r="R229" i="5" a="1"/>
  <c r="R229" i="5" s="1"/>
  <c r="R230" i="5" a="1"/>
  <c r="R230" i="5" s="1"/>
  <c r="R231" i="5" a="1"/>
  <c r="R231" i="5" s="1"/>
  <c r="R232" i="5" a="1"/>
  <c r="R232" i="5" s="1"/>
  <c r="R233" i="5" a="1"/>
  <c r="R233" i="5" s="1"/>
  <c r="R234" i="5" a="1"/>
  <c r="R234" i="5" s="1"/>
  <c r="R235" i="5" a="1"/>
  <c r="R235" i="5" s="1"/>
  <c r="R236" i="5" a="1"/>
  <c r="R236" i="5" s="1"/>
  <c r="R237" i="5" a="1"/>
  <c r="R237" i="5" s="1"/>
  <c r="R238" i="5" a="1"/>
  <c r="R238" i="5" s="1"/>
  <c r="R239" i="5" a="1"/>
  <c r="R239" i="5" s="1"/>
  <c r="R240" i="5" a="1"/>
  <c r="R240" i="5" s="1"/>
  <c r="R241" i="5" a="1"/>
  <c r="R241" i="5" s="1"/>
  <c r="R242" i="5" a="1"/>
  <c r="R242" i="5" s="1"/>
  <c r="R243" i="5" a="1"/>
  <c r="R243" i="5" s="1"/>
  <c r="R244" i="5" a="1"/>
  <c r="R244" i="5" s="1"/>
  <c r="R245" i="5" a="1"/>
  <c r="R245" i="5" s="1"/>
  <c r="R246" i="5" a="1"/>
  <c r="R246" i="5" s="1"/>
  <c r="R247" i="5" a="1"/>
  <c r="R247" i="5" s="1"/>
  <c r="R248" i="5" a="1"/>
  <c r="R248" i="5" s="1"/>
  <c r="R249" i="5" a="1"/>
  <c r="R249" i="5" s="1"/>
  <c r="R250" i="5" a="1"/>
  <c r="R250" i="5" s="1"/>
  <c r="R251" i="5" a="1"/>
  <c r="R251" i="5" s="1"/>
  <c r="R252" i="5" a="1"/>
  <c r="R252" i="5" s="1"/>
  <c r="R253" i="5" a="1"/>
  <c r="R253" i="5" s="1"/>
  <c r="R254" i="5" a="1"/>
  <c r="R254" i="5" s="1"/>
  <c r="R255" i="5" a="1"/>
  <c r="R255" i="5" s="1"/>
  <c r="R256" i="5" a="1"/>
  <c r="R256" i="5" s="1"/>
  <c r="R257" i="5" a="1"/>
  <c r="R257" i="5" s="1"/>
  <c r="R258" i="5" a="1"/>
  <c r="R258" i="5" s="1"/>
  <c r="R259" i="5" a="1"/>
  <c r="R259" i="5" s="1"/>
  <c r="R260" i="5" a="1"/>
  <c r="R260" i="5" s="1"/>
  <c r="R261" i="5" a="1"/>
  <c r="R261" i="5" s="1"/>
  <c r="R262" i="5" a="1"/>
  <c r="R262" i="5" s="1"/>
  <c r="R263" i="5" a="1"/>
  <c r="R263" i="5" s="1"/>
  <c r="R264" i="5" a="1"/>
  <c r="R264" i="5" s="1"/>
  <c r="R265" i="5" a="1"/>
  <c r="R265" i="5" s="1"/>
  <c r="R266" i="5" a="1"/>
  <c r="R266" i="5" s="1"/>
  <c r="R267" i="5" a="1"/>
  <c r="R267" i="5" s="1"/>
  <c r="R268" i="5" a="1"/>
  <c r="R268" i="5" s="1"/>
  <c r="R269" i="5" a="1"/>
  <c r="R269" i="5" s="1"/>
  <c r="R270" i="5" a="1"/>
  <c r="R270" i="5" s="1"/>
  <c r="R271" i="5" a="1"/>
  <c r="R271" i="5" s="1"/>
  <c r="R272" i="5" a="1"/>
  <c r="R272" i="5" s="1"/>
  <c r="R273" i="5" a="1"/>
  <c r="R273" i="5" s="1"/>
  <c r="R274" i="5" a="1"/>
  <c r="R274" i="5" s="1"/>
  <c r="R275" i="5" a="1"/>
  <c r="R275" i="5" s="1"/>
  <c r="R276" i="5" a="1"/>
  <c r="R276" i="5" s="1"/>
  <c r="R277" i="5" a="1"/>
  <c r="R277" i="5" s="1"/>
  <c r="R278" i="5" a="1"/>
  <c r="R278" i="5" s="1"/>
  <c r="R279" i="5" a="1"/>
  <c r="R279" i="5" s="1"/>
  <c r="R280" i="5" a="1"/>
  <c r="R280" i="5" s="1"/>
  <c r="R281" i="5" a="1"/>
  <c r="R281" i="5" s="1"/>
  <c r="R282" i="5" a="1"/>
  <c r="R282" i="5" s="1"/>
  <c r="R283" i="5" a="1"/>
  <c r="R283" i="5" s="1"/>
  <c r="R284" i="5" a="1"/>
  <c r="R284" i="5" s="1"/>
  <c r="R285" i="5" a="1"/>
  <c r="R285" i="5" s="1"/>
  <c r="R286" i="5" a="1"/>
  <c r="R286" i="5" s="1"/>
  <c r="R287" i="5" a="1"/>
  <c r="R287" i="5" s="1"/>
  <c r="R288" i="5" a="1"/>
  <c r="R288" i="5" s="1"/>
  <c r="R289" i="5" a="1"/>
  <c r="R289" i="5" s="1"/>
  <c r="R290" i="5" a="1"/>
  <c r="R290" i="5" s="1"/>
  <c r="R291" i="5" a="1"/>
  <c r="R291" i="5" s="1"/>
  <c r="R292" i="5" a="1"/>
  <c r="R292" i="5" s="1"/>
  <c r="R293" i="5" a="1"/>
  <c r="R293" i="5" s="1"/>
  <c r="R294" i="5" a="1"/>
  <c r="R294" i="5" s="1"/>
  <c r="R295" i="5" a="1"/>
  <c r="R295" i="5" s="1"/>
  <c r="R296" i="5" a="1"/>
  <c r="R296" i="5" s="1"/>
  <c r="R297" i="5" a="1"/>
  <c r="R297" i="5" s="1"/>
  <c r="R298" i="5" a="1"/>
  <c r="R298" i="5" s="1"/>
  <c r="R299" i="5" a="1"/>
  <c r="R299" i="5" s="1"/>
  <c r="R300" i="5" a="1"/>
  <c r="R300" i="5" s="1"/>
  <c r="R301" i="5" a="1"/>
  <c r="R301" i="5" s="1"/>
  <c r="R302" i="5" a="1"/>
  <c r="R302" i="5" s="1"/>
  <c r="R303" i="5" a="1"/>
  <c r="R303" i="5" s="1"/>
  <c r="R304" i="5" a="1"/>
  <c r="R304" i="5" s="1"/>
  <c r="R305" i="5" a="1"/>
  <c r="R305" i="5" s="1"/>
  <c r="R306" i="5" a="1"/>
  <c r="R306" i="5" s="1"/>
  <c r="R307" i="5" a="1"/>
  <c r="R307" i="5" s="1"/>
  <c r="R308" i="5" a="1"/>
  <c r="R308" i="5" s="1"/>
  <c r="R309" i="5" a="1"/>
  <c r="R309" i="5" s="1"/>
  <c r="R310" i="5" a="1"/>
  <c r="R310" i="5" s="1"/>
  <c r="R311" i="5" a="1"/>
  <c r="R311" i="5" s="1"/>
  <c r="R312" i="5" a="1"/>
  <c r="R312" i="5" s="1"/>
  <c r="R313" i="5" a="1"/>
  <c r="R313" i="5" s="1"/>
  <c r="R314" i="5" a="1"/>
  <c r="R314" i="5" s="1"/>
  <c r="R315" i="5" a="1"/>
  <c r="R315" i="5" s="1"/>
  <c r="R316" i="5" a="1"/>
  <c r="R316" i="5" s="1"/>
  <c r="R317" i="5" a="1"/>
  <c r="R317" i="5" s="1"/>
  <c r="R318" i="5" a="1"/>
  <c r="R318" i="5" s="1"/>
  <c r="R319" i="5" a="1"/>
  <c r="R319" i="5" s="1"/>
  <c r="R320" i="5" a="1"/>
  <c r="R320" i="5" s="1"/>
  <c r="R321" i="5" a="1"/>
  <c r="R321" i="5" s="1"/>
  <c r="R322" i="5" a="1"/>
  <c r="R322" i="5" s="1"/>
  <c r="R323" i="5" a="1"/>
  <c r="R323" i="5" s="1"/>
  <c r="R324" i="5" a="1"/>
  <c r="R324" i="5" s="1"/>
  <c r="R325" i="5" a="1"/>
  <c r="R325" i="5" s="1"/>
  <c r="R326" i="5" a="1"/>
  <c r="R326" i="5" s="1"/>
  <c r="R327" i="5" a="1"/>
  <c r="R327" i="5" s="1"/>
  <c r="R328" i="5" a="1"/>
  <c r="R328" i="5" s="1"/>
  <c r="R329" i="5" a="1"/>
  <c r="R329" i="5" s="1"/>
  <c r="R330" i="5" a="1"/>
  <c r="R330" i="5" s="1"/>
  <c r="R331" i="5" a="1"/>
  <c r="R331" i="5" s="1"/>
  <c r="R332" i="5" a="1"/>
  <c r="R332" i="5" s="1"/>
  <c r="R333" i="5" a="1"/>
  <c r="R333" i="5" s="1"/>
  <c r="R334" i="5" a="1"/>
  <c r="R334" i="5" s="1"/>
  <c r="R335" i="5" a="1"/>
  <c r="R335" i="5" s="1"/>
  <c r="R336" i="5" a="1"/>
  <c r="R336" i="5" s="1"/>
  <c r="R337" i="5" a="1"/>
  <c r="R337" i="5" s="1"/>
  <c r="R338" i="5" a="1"/>
  <c r="R338" i="5" s="1"/>
  <c r="R339" i="5" a="1"/>
  <c r="R339" i="5" s="1"/>
  <c r="R340" i="5" a="1"/>
  <c r="R340" i="5" s="1"/>
  <c r="R341" i="5" a="1"/>
  <c r="R341" i="5" s="1"/>
  <c r="R342" i="5" a="1"/>
  <c r="R342" i="5" s="1"/>
  <c r="R343" i="5" a="1"/>
  <c r="R343" i="5" s="1"/>
  <c r="R344" i="5" a="1"/>
  <c r="R344" i="5" s="1"/>
  <c r="R345" i="5" a="1"/>
  <c r="R345" i="5" s="1"/>
  <c r="R346" i="5" a="1"/>
  <c r="R346" i="5" s="1"/>
  <c r="R347" i="5" a="1"/>
  <c r="R347" i="5" s="1"/>
  <c r="R348" i="5" a="1"/>
  <c r="R348" i="5" s="1"/>
  <c r="R349" i="5" a="1"/>
  <c r="R349" i="5" s="1"/>
  <c r="R350" i="5" a="1"/>
  <c r="R350" i="5" s="1"/>
  <c r="R351" i="5" a="1"/>
  <c r="R351" i="5" s="1"/>
  <c r="R352" i="5" a="1"/>
  <c r="R352" i="5" s="1"/>
  <c r="R353" i="5" a="1"/>
  <c r="R353" i="5" s="1"/>
  <c r="R354" i="5" a="1"/>
  <c r="R354" i="5" s="1"/>
  <c r="R355" i="5" a="1"/>
  <c r="R355" i="5" s="1"/>
  <c r="R356" i="5" a="1"/>
  <c r="R356" i="5" s="1"/>
  <c r="R357" i="5" a="1"/>
  <c r="R357" i="5" s="1"/>
  <c r="R358" i="5" a="1"/>
  <c r="R358" i="5" s="1"/>
  <c r="R359" i="5" a="1"/>
  <c r="R359" i="5" s="1"/>
  <c r="R360" i="5" a="1"/>
  <c r="R360" i="5" s="1"/>
  <c r="R361" i="5" a="1"/>
  <c r="R361" i="5" s="1"/>
  <c r="R362" i="5" a="1"/>
  <c r="R362" i="5" s="1"/>
  <c r="R363" i="5" a="1"/>
  <c r="R363" i="5" s="1"/>
  <c r="R364" i="5" a="1"/>
  <c r="R364" i="5" s="1"/>
  <c r="R365" i="5" a="1"/>
  <c r="R365" i="5" s="1"/>
  <c r="R366" i="5" a="1"/>
  <c r="R366" i="5" s="1"/>
  <c r="R367" i="5" a="1"/>
  <c r="R367" i="5" s="1"/>
  <c r="R368" i="5" a="1"/>
  <c r="R368" i="5" s="1"/>
  <c r="R369" i="5" a="1"/>
  <c r="R369" i="5" s="1"/>
  <c r="R370" i="5" a="1"/>
  <c r="R370" i="5" s="1"/>
  <c r="R371" i="5" a="1"/>
  <c r="R371" i="5" s="1"/>
  <c r="R372" i="5" a="1"/>
  <c r="R372" i="5" s="1"/>
  <c r="R373" i="5" a="1"/>
  <c r="R373" i="5" s="1"/>
  <c r="R374" i="5" a="1"/>
  <c r="R374" i="5" s="1"/>
  <c r="R375" i="5" a="1"/>
  <c r="R375" i="5" s="1"/>
  <c r="R376" i="5" a="1"/>
  <c r="R376" i="5" s="1"/>
  <c r="R377" i="5" a="1"/>
  <c r="R377" i="5" s="1"/>
  <c r="R378" i="5" a="1"/>
  <c r="R378" i="5" s="1"/>
  <c r="R379" i="5" a="1"/>
  <c r="R379" i="5" s="1"/>
  <c r="R380" i="5" a="1"/>
  <c r="R380" i="5" s="1"/>
  <c r="R381" i="5" a="1"/>
  <c r="R381" i="5" s="1"/>
  <c r="R382" i="5" a="1"/>
  <c r="R382" i="5" s="1"/>
  <c r="R383" i="5" a="1"/>
  <c r="R383" i="5" s="1"/>
  <c r="R384" i="5" a="1"/>
  <c r="R384" i="5" s="1"/>
  <c r="R385" i="5" a="1"/>
  <c r="R385" i="5" s="1"/>
  <c r="R386" i="5" a="1"/>
  <c r="R386" i="5" s="1"/>
  <c r="R387" i="5" a="1"/>
  <c r="R387" i="5" s="1"/>
  <c r="R388" i="5" a="1"/>
  <c r="R388" i="5" s="1"/>
  <c r="R389" i="5" a="1"/>
  <c r="R389" i="5" s="1"/>
  <c r="R390" i="5" a="1"/>
  <c r="R390" i="5" s="1"/>
  <c r="R391" i="5" a="1"/>
  <c r="R391" i="5" s="1"/>
  <c r="R392" i="5" a="1"/>
  <c r="R392" i="5" s="1"/>
  <c r="R393" i="5" a="1"/>
  <c r="R393" i="5" s="1"/>
  <c r="R394" i="5" a="1"/>
  <c r="R394" i="5" s="1"/>
  <c r="R395" i="5" a="1"/>
  <c r="R395" i="5" s="1"/>
  <c r="R396" i="5" a="1"/>
  <c r="R396" i="5" s="1"/>
  <c r="R397" i="5" a="1"/>
  <c r="R397" i="5" s="1"/>
  <c r="R398" i="5" a="1"/>
  <c r="R398" i="5" s="1"/>
  <c r="R399" i="5" a="1"/>
  <c r="R399" i="5" s="1"/>
  <c r="R400" i="5" a="1"/>
  <c r="R400" i="5" s="1"/>
  <c r="R401" i="5" a="1"/>
  <c r="R401" i="5" s="1"/>
  <c r="R402" i="5" a="1"/>
  <c r="R402" i="5" s="1"/>
  <c r="R403" i="5" a="1"/>
  <c r="R403" i="5" s="1"/>
  <c r="R404" i="5" a="1"/>
  <c r="R404" i="5" s="1"/>
  <c r="R405" i="5" a="1"/>
  <c r="R405" i="5" s="1"/>
  <c r="R406" i="5" a="1"/>
  <c r="R406" i="5" s="1"/>
  <c r="R407" i="5" a="1"/>
  <c r="R407" i="5" s="1"/>
  <c r="R408" i="5" a="1"/>
  <c r="R408" i="5" s="1"/>
  <c r="R409" i="5" a="1"/>
  <c r="R409" i="5" s="1"/>
  <c r="R410" i="5" a="1"/>
  <c r="R410" i="5" s="1"/>
  <c r="R411" i="5" a="1"/>
  <c r="R411" i="5" s="1"/>
  <c r="R412" i="5" a="1"/>
  <c r="R412" i="5" s="1"/>
  <c r="R413" i="5" a="1"/>
  <c r="R413" i="5" s="1"/>
  <c r="R414" i="5" a="1"/>
  <c r="R414" i="5" s="1"/>
  <c r="R415" i="5" a="1"/>
  <c r="R415" i="5" s="1"/>
  <c r="R416" i="5" a="1"/>
  <c r="R416" i="5" s="1"/>
  <c r="R417" i="5" a="1"/>
  <c r="R417" i="5" s="1"/>
  <c r="R418" i="5" a="1"/>
  <c r="R418" i="5" s="1"/>
  <c r="R419" i="5" a="1"/>
  <c r="R419" i="5" s="1"/>
  <c r="R420" i="5" a="1"/>
  <c r="R420" i="5" s="1"/>
  <c r="R421" i="5" a="1"/>
  <c r="R421" i="5" s="1"/>
  <c r="R422" i="5" a="1"/>
  <c r="R422" i="5" s="1"/>
  <c r="R423" i="5" a="1"/>
  <c r="R423" i="5" s="1"/>
  <c r="R424" i="5" a="1"/>
  <c r="R424" i="5" s="1"/>
  <c r="R425" i="5" a="1"/>
  <c r="R425" i="5" s="1"/>
  <c r="R426" i="5" a="1"/>
  <c r="R426" i="5" s="1"/>
  <c r="R427" i="5" a="1"/>
  <c r="R427" i="5" s="1"/>
  <c r="R428" i="5" a="1"/>
  <c r="R428" i="5" s="1"/>
  <c r="R429" i="5" a="1"/>
  <c r="R429" i="5" s="1"/>
  <c r="R430" i="5" a="1"/>
  <c r="R430" i="5" s="1"/>
  <c r="R431" i="5" a="1"/>
  <c r="R431" i="5" s="1"/>
  <c r="R432" i="5" a="1"/>
  <c r="R432" i="5" s="1"/>
  <c r="R433" i="5" a="1"/>
  <c r="R433" i="5" s="1"/>
  <c r="R434" i="5" a="1"/>
  <c r="R434" i="5" s="1"/>
  <c r="R435" i="5" a="1"/>
  <c r="R435" i="5" s="1"/>
  <c r="R436" i="5" a="1"/>
  <c r="R436" i="5" s="1"/>
  <c r="R437" i="5" a="1"/>
  <c r="R437" i="5" s="1"/>
  <c r="R438" i="5" a="1"/>
  <c r="R438" i="5" s="1"/>
  <c r="R439" i="5" a="1"/>
  <c r="R439" i="5" s="1"/>
  <c r="R440" i="5" a="1"/>
  <c r="R440" i="5" s="1"/>
  <c r="R441" i="5" a="1"/>
  <c r="R441" i="5" s="1"/>
  <c r="R442" i="5" a="1"/>
  <c r="R442" i="5" s="1"/>
  <c r="R443" i="5" a="1"/>
  <c r="R443" i="5" s="1"/>
  <c r="R444" i="5" a="1"/>
  <c r="R444" i="5" s="1"/>
  <c r="R445" i="5" a="1"/>
  <c r="R445" i="5" s="1"/>
  <c r="R446" i="5" a="1"/>
  <c r="R446" i="5" s="1"/>
  <c r="R447" i="5" a="1"/>
  <c r="R447" i="5" s="1"/>
  <c r="R448" i="5" a="1"/>
  <c r="R448" i="5" s="1"/>
  <c r="R449" i="5" a="1"/>
  <c r="R449" i="5" s="1"/>
  <c r="R450" i="5" a="1"/>
  <c r="R450" i="5" s="1"/>
  <c r="R451" i="5" a="1"/>
  <c r="R451" i="5" s="1"/>
  <c r="R452" i="5" a="1"/>
  <c r="R452" i="5" s="1"/>
  <c r="R453" i="5" a="1"/>
  <c r="R453" i="5" s="1"/>
  <c r="R454" i="5" a="1"/>
  <c r="R454" i="5" s="1"/>
  <c r="R455" i="5" a="1"/>
  <c r="R455" i="5" s="1"/>
  <c r="R456" i="5" a="1"/>
  <c r="R456" i="5" s="1"/>
  <c r="R457" i="5" a="1"/>
  <c r="R457" i="5" s="1"/>
  <c r="R458" i="5" a="1"/>
  <c r="R458" i="5" s="1"/>
  <c r="R459" i="5" a="1"/>
  <c r="R459" i="5" s="1"/>
  <c r="R460" i="5" a="1"/>
  <c r="R460" i="5" s="1"/>
  <c r="R461" i="5" a="1"/>
  <c r="R461" i="5" s="1"/>
  <c r="R462" i="5" a="1"/>
  <c r="R462" i="5" s="1"/>
  <c r="R463" i="5" a="1"/>
  <c r="R463" i="5" s="1"/>
  <c r="R464" i="5" a="1"/>
  <c r="R464" i="5" s="1"/>
  <c r="R465" i="5" a="1"/>
  <c r="R465" i="5" s="1"/>
  <c r="R466" i="5" a="1"/>
  <c r="R466" i="5" s="1"/>
  <c r="R467" i="5" a="1"/>
  <c r="R467" i="5" s="1"/>
  <c r="R468" i="5" a="1"/>
  <c r="R468" i="5" s="1"/>
  <c r="R469" i="5" a="1"/>
  <c r="R469" i="5" s="1"/>
  <c r="R470" i="5" a="1"/>
  <c r="R470" i="5" s="1"/>
  <c r="R471" i="5" a="1"/>
  <c r="R471" i="5" s="1"/>
  <c r="R472" i="5" a="1"/>
  <c r="R472" i="5" s="1"/>
  <c r="R473" i="5" a="1"/>
  <c r="R473" i="5" s="1"/>
  <c r="R474" i="5" a="1"/>
  <c r="R474" i="5" s="1"/>
  <c r="R475" i="5" a="1"/>
  <c r="R475" i="5" s="1"/>
  <c r="R476" i="5" a="1"/>
  <c r="R476" i="5" s="1"/>
  <c r="R477" i="5" a="1"/>
  <c r="R477" i="5" s="1"/>
  <c r="R478" i="5" a="1"/>
  <c r="R478" i="5" s="1"/>
  <c r="R479" i="5" a="1"/>
  <c r="R479" i="5" s="1"/>
  <c r="R480" i="5" a="1"/>
  <c r="R480" i="5" s="1"/>
  <c r="R481" i="5" a="1"/>
  <c r="R481" i="5" s="1"/>
  <c r="R482" i="5" a="1"/>
  <c r="R482" i="5" s="1"/>
  <c r="R483" i="5" a="1"/>
  <c r="R483" i="5" s="1"/>
  <c r="R484" i="5" a="1"/>
  <c r="R484" i="5" s="1"/>
  <c r="R485" i="5" a="1"/>
  <c r="R485" i="5" s="1"/>
  <c r="R486" i="5" a="1"/>
  <c r="R486" i="5" s="1"/>
  <c r="R487" i="5" a="1"/>
  <c r="R487" i="5" s="1"/>
  <c r="R488" i="5" a="1"/>
  <c r="R488" i="5" s="1"/>
  <c r="C417" i="5" a="1"/>
  <c r="C417" i="5" s="1"/>
  <c r="C450" i="5" a="1"/>
  <c r="C450" i="5" s="1"/>
  <c r="C399" i="5" a="1"/>
  <c r="C399" i="5" s="1"/>
  <c r="C253" i="5" a="1"/>
  <c r="C253" i="5" s="1"/>
  <c r="C486" i="5" a="1"/>
  <c r="C486" i="5" s="1"/>
  <c r="C396" i="5" a="1"/>
  <c r="C396" i="5" s="1"/>
  <c r="C467" i="5" a="1"/>
  <c r="C467" i="5" s="1"/>
  <c r="C89" i="5" a="1"/>
  <c r="C89" i="5" s="1"/>
  <c r="C343" i="5" a="1"/>
  <c r="C343" i="5" s="1"/>
  <c r="C469" i="5" a="1"/>
  <c r="C469" i="5" s="1"/>
  <c r="C325" i="5" a="1"/>
  <c r="C325" i="5" s="1"/>
  <c r="C60" i="5" a="1"/>
  <c r="C60" i="5" s="1"/>
  <c r="C199" i="5" a="1"/>
  <c r="C199" i="5" s="1"/>
  <c r="C20" i="5" a="1"/>
  <c r="C20" i="5" s="1"/>
  <c r="C397" i="5" a="1"/>
  <c r="C397" i="5" s="1"/>
  <c r="C404" i="5" a="1"/>
  <c r="C404" i="5" s="1"/>
  <c r="C391" i="5" a="1"/>
  <c r="C391" i="5" s="1"/>
  <c r="C441" i="5" a="1"/>
  <c r="C441" i="5" s="1"/>
  <c r="C115" i="5" a="1"/>
  <c r="C115" i="5" s="1"/>
  <c r="C12" i="5" a="1"/>
  <c r="C12" i="5" s="1"/>
  <c r="C151" i="5" a="1"/>
  <c r="C151" i="5" s="1"/>
  <c r="C484" i="5" a="1"/>
  <c r="C484" i="5" s="1"/>
  <c r="C190" i="5" a="1"/>
  <c r="C190" i="5" s="1"/>
  <c r="C302" i="5" a="1"/>
  <c r="C302" i="5" s="1"/>
  <c r="C57" i="5" a="1"/>
  <c r="C57" i="5" s="1"/>
  <c r="C420" i="5" a="1"/>
  <c r="C420" i="5" s="1"/>
  <c r="C13" i="5" a="1"/>
  <c r="C13" i="5" s="1"/>
  <c r="C255" i="5" a="1"/>
  <c r="C255" i="5" s="1"/>
  <c r="C306" i="5" a="1"/>
  <c r="C306" i="5" s="1"/>
  <c r="C15" i="5" a="1"/>
  <c r="C15" i="5" s="1"/>
  <c r="C216" i="5" a="1"/>
  <c r="C216" i="5" s="1"/>
  <c r="C322" i="5" a="1"/>
  <c r="C322" i="5" s="1"/>
  <c r="C272" i="5" a="1"/>
  <c r="C272" i="5" s="1"/>
  <c r="C488" i="5" a="1"/>
  <c r="C488" i="5" s="1"/>
  <c r="C356" i="5" a="1"/>
  <c r="C356" i="5" s="1"/>
  <c r="C73" i="5" a="1"/>
  <c r="C73" i="5" s="1"/>
  <c r="C487" i="5" a="1"/>
  <c r="C487" i="5" s="1"/>
  <c r="C262" i="5" a="1"/>
  <c r="C262" i="5" s="1"/>
  <c r="C339" i="5" a="1"/>
  <c r="C339" i="5" s="1"/>
  <c r="C48" i="5" a="1"/>
  <c r="C48" i="5" s="1"/>
  <c r="C175" i="5" a="1"/>
  <c r="C175" i="5" s="1"/>
  <c r="C183" i="5" a="1"/>
  <c r="C183" i="5" s="1"/>
  <c r="C377" i="5" a="1"/>
  <c r="C377" i="5" s="1"/>
  <c r="C239" i="5" a="1"/>
  <c r="C239" i="5" s="1"/>
  <c r="C39" i="5" a="1"/>
  <c r="C39" i="5" s="1"/>
  <c r="C395" i="5" a="1"/>
  <c r="C395" i="5" s="1"/>
  <c r="C234" i="5" a="1"/>
  <c r="C234" i="5" s="1"/>
  <c r="C453" i="5" a="1"/>
  <c r="C453" i="5" s="1"/>
  <c r="C167" i="5" a="1"/>
  <c r="C167" i="5" s="1"/>
  <c r="C432" i="5" a="1"/>
  <c r="C432" i="5" s="1"/>
  <c r="C32" i="5" a="1"/>
  <c r="C32" i="5" s="1"/>
  <c r="C195" i="5" a="1"/>
  <c r="C195" i="5" s="1"/>
  <c r="C156" i="5" a="1"/>
  <c r="C156" i="5" s="1"/>
  <c r="C241" i="5" a="1"/>
  <c r="C241" i="5" s="1"/>
  <c r="C350" i="5" a="1"/>
  <c r="C350" i="5" s="1"/>
  <c r="C61" i="5" a="1"/>
  <c r="C61" i="5" s="1"/>
  <c r="C456" i="5" a="1"/>
  <c r="C456" i="5" s="1"/>
  <c r="C114" i="5" a="1"/>
  <c r="C114" i="5" s="1"/>
  <c r="C11" i="5" a="1"/>
  <c r="C11" i="5" s="1"/>
  <c r="C161" i="5" a="1"/>
  <c r="C161" i="5" s="1"/>
  <c r="C423" i="5" a="1"/>
  <c r="C423" i="5" s="1"/>
  <c r="C364" i="5" a="1"/>
  <c r="C364" i="5" s="1"/>
  <c r="C222" i="5" a="1"/>
  <c r="C222" i="5" s="1"/>
  <c r="C387" i="5" a="1"/>
  <c r="C387" i="5" s="1"/>
  <c r="C168" i="5" a="1"/>
  <c r="C168" i="5" s="1"/>
  <c r="C458" i="5" a="1"/>
  <c r="C458" i="5" s="1"/>
  <c r="C345" i="5" a="1"/>
  <c r="C345" i="5" s="1"/>
  <c r="C439" i="5" a="1"/>
  <c r="C439" i="5" s="1"/>
  <c r="C435" i="5" a="1"/>
  <c r="C435" i="5" s="1"/>
  <c r="C452" i="5" a="1"/>
  <c r="C452" i="5" s="1"/>
  <c r="C144" i="5" a="1"/>
  <c r="C144" i="5" s="1"/>
  <c r="C16" i="5" a="1"/>
  <c r="C16" i="5" s="1"/>
  <c r="C246" i="5" a="1"/>
  <c r="C246" i="5" s="1"/>
  <c r="C416" i="5" a="1"/>
  <c r="C416" i="5" s="1"/>
  <c r="C233" i="5" a="1"/>
  <c r="C233" i="5" s="1"/>
  <c r="C375" i="5" a="1"/>
  <c r="C375" i="5" s="1"/>
  <c r="C351" i="5" a="1"/>
  <c r="C351" i="5" s="1"/>
  <c r="C454" i="5" a="1"/>
  <c r="C454" i="5" s="1"/>
  <c r="C149" i="5" a="1"/>
  <c r="C149" i="5" s="1"/>
  <c r="C202" i="5" a="1"/>
  <c r="C202" i="5" s="1"/>
  <c r="C104" i="5" a="1"/>
  <c r="C104" i="5" s="1"/>
  <c r="C394" i="5" a="1"/>
  <c r="C394" i="5" s="1"/>
  <c r="C200" i="5" a="1"/>
  <c r="C200" i="5" s="1"/>
  <c r="C448" i="5" a="1"/>
  <c r="C448" i="5" s="1"/>
  <c r="C191" i="5" a="1"/>
  <c r="C191" i="5" s="1"/>
  <c r="C23" i="5" a="1"/>
  <c r="C23" i="5" s="1"/>
  <c r="C426" i="5" a="1"/>
  <c r="C426" i="5" s="1"/>
  <c r="C360" i="5" a="1"/>
  <c r="C360" i="5" s="1"/>
  <c r="C192" i="5" a="1"/>
  <c r="C192" i="5" s="1"/>
  <c r="C240" i="5" a="1"/>
  <c r="C240" i="5" s="1"/>
  <c r="C124" i="5" a="1"/>
  <c r="C124" i="5" s="1"/>
  <c r="C318" i="5" a="1"/>
  <c r="C318" i="5" s="1"/>
  <c r="C440" i="5" a="1"/>
  <c r="C440" i="5" s="1"/>
  <c r="C280" i="5" a="1"/>
  <c r="C280" i="5" s="1"/>
  <c r="C378" i="5" a="1"/>
  <c r="C378" i="5" s="1"/>
  <c r="C116" i="5" a="1"/>
  <c r="C116" i="5" s="1"/>
  <c r="C237" i="5" a="1"/>
  <c r="C237" i="5" s="1"/>
  <c r="C194" i="5" a="1"/>
  <c r="C194" i="5" s="1"/>
  <c r="C69" i="5" a="1"/>
  <c r="C69" i="5" s="1"/>
  <c r="C131" i="5" a="1"/>
  <c r="C131" i="5" s="1"/>
  <c r="C85" i="5" a="1"/>
  <c r="C85" i="5" s="1"/>
  <c r="C126" i="5" a="1"/>
  <c r="C126" i="5" s="1"/>
  <c r="C243" i="5" a="1"/>
  <c r="C243" i="5" s="1"/>
  <c r="C482" i="5" a="1"/>
  <c r="C482" i="5" s="1"/>
  <c r="C121" i="5" a="1"/>
  <c r="C121" i="5" s="1"/>
  <c r="C261" i="5" a="1"/>
  <c r="C261" i="5" s="1"/>
  <c r="C188" i="5" a="1"/>
  <c r="C188" i="5" s="1"/>
  <c r="C373" i="5" a="1"/>
  <c r="C373" i="5" s="1"/>
  <c r="C54" i="5" a="1"/>
  <c r="C54" i="5" s="1"/>
  <c r="C407" i="5" a="1"/>
  <c r="C407" i="5" s="1"/>
  <c r="C242" i="5" a="1"/>
  <c r="C242" i="5" s="1"/>
  <c r="C9" i="5" a="1"/>
  <c r="C9" i="5" s="1"/>
  <c r="C217" i="5" a="1"/>
  <c r="C217" i="5" s="1"/>
  <c r="C132" i="5" a="1"/>
  <c r="C132" i="5" s="1"/>
  <c r="C90" i="5" a="1"/>
  <c r="C90" i="5" s="1"/>
  <c r="C152" i="5" a="1"/>
  <c r="C152" i="5" s="1"/>
  <c r="C307" i="5" a="1"/>
  <c r="C307" i="5" s="1"/>
  <c r="C365" i="5" a="1"/>
  <c r="C365" i="5" s="1"/>
  <c r="C235" i="5" a="1"/>
  <c r="C235" i="5" s="1"/>
  <c r="C6" i="5" a="1"/>
  <c r="C6" i="5" s="1"/>
  <c r="C457" i="5" a="1"/>
  <c r="C457" i="5" s="1"/>
  <c r="C330" i="5" a="1"/>
  <c r="C330" i="5" s="1"/>
  <c r="C47" i="5" a="1"/>
  <c r="C47" i="5" s="1"/>
  <c r="C52" i="5" a="1"/>
  <c r="C52" i="5" s="1"/>
  <c r="C311" i="5" a="1"/>
  <c r="C311" i="5" s="1"/>
  <c r="C248" i="5" a="1"/>
  <c r="C248" i="5" s="1"/>
  <c r="C230" i="5" a="1"/>
  <c r="C230" i="5" s="1"/>
  <c r="C154" i="5" a="1"/>
  <c r="C154" i="5" s="1"/>
  <c r="C31" i="5" a="1"/>
  <c r="C31" i="5" s="1"/>
  <c r="C468" i="5" a="1"/>
  <c r="C468" i="5" s="1"/>
  <c r="C258" i="5" a="1"/>
  <c r="C258" i="5" s="1"/>
  <c r="C19" i="5" a="1"/>
  <c r="C19" i="5" s="1"/>
  <c r="C38" i="5" a="1"/>
  <c r="C38" i="5" s="1"/>
  <c r="C367" i="5" a="1"/>
  <c r="C367" i="5" s="1"/>
  <c r="C184" i="5" a="1"/>
  <c r="C184" i="5" s="1"/>
  <c r="C198" i="5" a="1"/>
  <c r="C198" i="5" s="1"/>
  <c r="C329" i="5" a="1"/>
  <c r="C329" i="5" s="1"/>
  <c r="C300" i="5" a="1"/>
  <c r="C300" i="5" s="1"/>
  <c r="C95" i="5" a="1"/>
  <c r="C95" i="5" s="1"/>
  <c r="C94" i="5" a="1"/>
  <c r="C94" i="5" s="1"/>
  <c r="C251" i="5" a="1"/>
  <c r="C251" i="5" s="1"/>
  <c r="C197" i="5" a="1"/>
  <c r="C197" i="5" s="1"/>
  <c r="C321" i="5" a="1"/>
  <c r="C321" i="5" s="1"/>
  <c r="C382" i="5" a="1"/>
  <c r="C382" i="5" s="1"/>
  <c r="C204" i="5" a="1"/>
  <c r="C204" i="5" s="1"/>
  <c r="C180" i="5" a="1"/>
  <c r="C180" i="5" s="1"/>
  <c r="C229" i="5" a="1"/>
  <c r="C229" i="5" s="1"/>
  <c r="C21" i="5" a="1"/>
  <c r="C21" i="5" s="1"/>
  <c r="C433" i="5" a="1"/>
  <c r="C433" i="5" s="1"/>
  <c r="C158" i="5" a="1"/>
  <c r="C158" i="5" s="1"/>
  <c r="C18" i="5" a="1"/>
  <c r="C18" i="5" s="1"/>
  <c r="C211" i="5" a="1"/>
  <c r="C211" i="5" s="1"/>
  <c r="C479" i="5" a="1"/>
  <c r="C479" i="5" s="1"/>
  <c r="C471" i="5" a="1"/>
  <c r="C471" i="5" s="1"/>
  <c r="C134" i="5" a="1"/>
  <c r="C134" i="5" s="1"/>
  <c r="C442" i="5" a="1"/>
  <c r="C442" i="5" s="1"/>
  <c r="C80" i="5" a="1"/>
  <c r="C80" i="5" s="1"/>
  <c r="C228" i="5" a="1"/>
  <c r="C228" i="5" s="1"/>
  <c r="C232" i="5" a="1"/>
  <c r="C232" i="5" s="1"/>
  <c r="C203" i="5" a="1"/>
  <c r="C203" i="5" s="1"/>
  <c r="C281" i="5" a="1"/>
  <c r="C281" i="5" s="1"/>
  <c r="C386" i="5" a="1"/>
  <c r="C386" i="5" s="1"/>
  <c r="C79" i="5" a="1"/>
  <c r="C79" i="5" s="1"/>
  <c r="C62" i="5" a="1"/>
  <c r="C62" i="5" s="1"/>
  <c r="C133" i="5" a="1"/>
  <c r="C133" i="5" s="1"/>
  <c r="C403" i="5" a="1"/>
  <c r="C403" i="5" s="1"/>
  <c r="C110" i="5" a="1"/>
  <c r="C110" i="5" s="1"/>
  <c r="C297" i="5" a="1"/>
  <c r="C297" i="5" s="1"/>
  <c r="C480" i="5" a="1"/>
  <c r="C480" i="5" s="1"/>
  <c r="C247" i="5" a="1"/>
  <c r="C247" i="5" s="1"/>
  <c r="C421" i="5" a="1"/>
  <c r="C421" i="5" s="1"/>
  <c r="C212" i="5" a="1"/>
  <c r="C212" i="5" s="1"/>
  <c r="C260" i="5" a="1"/>
  <c r="C260" i="5" s="1"/>
  <c r="C5" i="5" a="1"/>
  <c r="C5" i="5" s="1"/>
  <c r="C296" i="5" a="1"/>
  <c r="C296" i="5" s="1"/>
  <c r="C100" i="5" a="1"/>
  <c r="C100" i="5" s="1"/>
  <c r="C155" i="5" a="1"/>
  <c r="C155" i="5" s="1"/>
  <c r="C276" i="5" a="1"/>
  <c r="C276" i="5" s="1"/>
  <c r="C409" i="5" a="1"/>
  <c r="C409" i="5" s="1"/>
  <c r="C58" i="5" a="1"/>
  <c r="C58" i="5" s="1"/>
  <c r="C460" i="5" a="1"/>
  <c r="C460" i="5" s="1"/>
  <c r="C317" i="5" a="1"/>
  <c r="C317" i="5" s="1"/>
  <c r="C8" i="5" a="1"/>
  <c r="C8" i="5" s="1"/>
  <c r="C163" i="5" a="1"/>
  <c r="C163" i="5" s="1"/>
  <c r="C157" i="5" a="1"/>
  <c r="C157" i="5" s="1"/>
  <c r="C103" i="5" a="1"/>
  <c r="C103" i="5" s="1"/>
  <c r="C25" i="5" a="1"/>
  <c r="C25" i="5" s="1"/>
  <c r="C293" i="5" a="1"/>
  <c r="C293" i="5" s="1"/>
  <c r="C162" i="5" a="1"/>
  <c r="C162" i="5" s="1"/>
  <c r="C362" i="5" a="1"/>
  <c r="C362" i="5" s="1"/>
  <c r="C476" i="5" a="1"/>
  <c r="C476" i="5" s="1"/>
  <c r="C130" i="5" a="1"/>
  <c r="C130" i="5" s="1"/>
  <c r="C10" i="5" a="1"/>
  <c r="C10" i="5" s="1"/>
  <c r="C455" i="5" a="1"/>
  <c r="C455" i="5" s="1"/>
  <c r="C332" i="5" a="1"/>
  <c r="C332" i="5" s="1"/>
  <c r="C333" i="5" a="1"/>
  <c r="C333" i="5" s="1"/>
  <c r="C78" i="5" a="1"/>
  <c r="C78" i="5" s="1"/>
  <c r="C400" i="5" a="1"/>
  <c r="C400" i="5" s="1"/>
  <c r="C77" i="5" a="1"/>
  <c r="C77" i="5" s="1"/>
  <c r="C66" i="5" a="1"/>
  <c r="C66" i="5" s="1"/>
  <c r="C75" i="5" a="1"/>
  <c r="C75" i="5" s="1"/>
  <c r="C449" i="5" a="1"/>
  <c r="C449" i="5" s="1"/>
  <c r="C292" i="5" a="1"/>
  <c r="C292" i="5" s="1"/>
  <c r="C209" i="5" a="1"/>
  <c r="C209" i="5" s="1"/>
  <c r="C159" i="5" a="1"/>
  <c r="C159" i="5" s="1"/>
  <c r="C462" i="5" a="1"/>
  <c r="C462" i="5" s="1"/>
  <c r="C431" i="5" a="1"/>
  <c r="C431" i="5" s="1"/>
  <c r="C331" i="5" a="1"/>
  <c r="C331" i="5" s="1"/>
  <c r="C340" i="5" a="1"/>
  <c r="C340" i="5" s="1"/>
  <c r="C349" i="5" a="1"/>
  <c r="C349" i="5" s="1"/>
  <c r="C82" i="5" a="1"/>
  <c r="C82" i="5" s="1"/>
  <c r="C231" i="5" a="1"/>
  <c r="C231" i="5" s="1"/>
  <c r="C447" i="5" a="1"/>
  <c r="C447" i="5" s="1"/>
  <c r="C177" i="5" a="1"/>
  <c r="C177" i="5" s="1"/>
  <c r="C398" i="5" a="1"/>
  <c r="C398" i="5" s="1"/>
  <c r="C219" i="5" a="1"/>
  <c r="C219" i="5" s="1"/>
  <c r="C341" i="5" a="1"/>
  <c r="C341" i="5" s="1"/>
  <c r="C478" i="5" a="1"/>
  <c r="C478" i="5" s="1"/>
  <c r="C429" i="5" a="1"/>
  <c r="C429" i="5" s="1"/>
  <c r="C143" i="5" a="1"/>
  <c r="C143" i="5" s="1"/>
  <c r="C273" i="5" a="1"/>
  <c r="C273" i="5" s="1"/>
  <c r="C164" i="5" a="1"/>
  <c r="C164" i="5" s="1"/>
  <c r="C352" i="5" a="1"/>
  <c r="C352" i="5" s="1"/>
  <c r="C98" i="5" a="1"/>
  <c r="C98" i="5" s="1"/>
  <c r="C418" i="5" a="1"/>
  <c r="C418" i="5" s="1"/>
  <c r="C445" i="5" a="1"/>
  <c r="C445" i="5" s="1"/>
  <c r="C141" i="5" a="1"/>
  <c r="C141" i="5" s="1"/>
  <c r="C288" i="5" a="1"/>
  <c r="C288" i="5" s="1"/>
  <c r="C142" i="5" a="1"/>
  <c r="C142" i="5" s="1"/>
  <c r="C412" i="5" a="1"/>
  <c r="C412" i="5" s="1"/>
  <c r="C451" i="5" a="1"/>
  <c r="C451" i="5" s="1"/>
  <c r="C444" i="5" a="1"/>
  <c r="C444" i="5" s="1"/>
  <c r="C355" i="5" a="1"/>
  <c r="C355" i="5" s="1"/>
  <c r="C383" i="5" a="1"/>
  <c r="C383" i="5" s="1"/>
  <c r="C470" i="5" a="1"/>
  <c r="C470" i="5" s="1"/>
  <c r="C279" i="5" a="1"/>
  <c r="C279" i="5" s="1"/>
  <c r="C176" i="5" a="1"/>
  <c r="C176" i="5" s="1"/>
  <c r="C436" i="5" a="1"/>
  <c r="C436" i="5" s="1"/>
  <c r="C428" i="5" a="1"/>
  <c r="C428" i="5" s="1"/>
  <c r="C274" i="5" a="1"/>
  <c r="C274" i="5" s="1"/>
  <c r="C402" i="5" a="1"/>
  <c r="C402" i="5" s="1"/>
  <c r="C254" i="5" a="1"/>
  <c r="C254" i="5" s="1"/>
  <c r="C56" i="5" a="1"/>
  <c r="C56" i="5" s="1"/>
  <c r="C408" i="5" a="1"/>
  <c r="C408" i="5" s="1"/>
  <c r="C415" i="5" a="1"/>
  <c r="C415" i="5" s="1"/>
  <c r="C213" i="5" a="1"/>
  <c r="C213" i="5" s="1"/>
  <c r="C405" i="5" a="1"/>
  <c r="C405" i="5" s="1"/>
  <c r="C337" i="5" a="1"/>
  <c r="C337" i="5" s="1"/>
  <c r="C389" i="5" a="1"/>
  <c r="C389" i="5" s="1"/>
  <c r="C358" i="5" a="1"/>
  <c r="C358" i="5" s="1"/>
  <c r="C465" i="5" a="1"/>
  <c r="C465" i="5" s="1"/>
  <c r="C147" i="5" a="1"/>
  <c r="C147" i="5" s="1"/>
  <c r="C372" i="5" a="1"/>
  <c r="C372" i="5" s="1"/>
  <c r="C305" i="5" a="1"/>
  <c r="C305" i="5" s="1"/>
  <c r="C270" i="5" a="1"/>
  <c r="C270" i="5" s="1"/>
  <c r="C185" i="5" a="1"/>
  <c r="C185" i="5" s="1"/>
  <c r="C86" i="5" a="1"/>
  <c r="C86" i="5" s="1"/>
  <c r="C70" i="5" a="1"/>
  <c r="C70" i="5" s="1"/>
  <c r="C111" i="5" a="1"/>
  <c r="C111" i="5" s="1"/>
  <c r="C109" i="5" a="1"/>
  <c r="C109" i="5" s="1"/>
  <c r="C76" i="5" a="1"/>
  <c r="C76" i="5" s="1"/>
  <c r="C218" i="5" a="1"/>
  <c r="C218" i="5" s="1"/>
  <c r="C319" i="5" a="1"/>
  <c r="C319" i="5" s="1"/>
  <c r="C74" i="5" a="1"/>
  <c r="C74" i="5" s="1"/>
  <c r="C370" i="5" a="1"/>
  <c r="C370" i="5" s="1"/>
  <c r="C381" i="5" a="1"/>
  <c r="C381" i="5" s="1"/>
  <c r="C67" i="5" a="1"/>
  <c r="C67" i="5" s="1"/>
  <c r="C122" i="5" a="1"/>
  <c r="C122" i="5" s="1"/>
  <c r="C291" i="5" a="1"/>
  <c r="C291" i="5" s="1"/>
  <c r="C299" i="5" a="1"/>
  <c r="C299" i="5" s="1"/>
  <c r="C344" i="5" a="1"/>
  <c r="C344" i="5" s="1"/>
  <c r="C463" i="5" a="1"/>
  <c r="C463" i="5" s="1"/>
  <c r="C366" i="5" a="1"/>
  <c r="C366" i="5" s="1"/>
  <c r="C137" i="5" a="1"/>
  <c r="C137" i="5" s="1"/>
  <c r="C138" i="5" a="1"/>
  <c r="C138" i="5" s="1"/>
  <c r="C51" i="5" a="1"/>
  <c r="C51" i="5" s="1"/>
  <c r="C220" i="5" a="1"/>
  <c r="C220" i="5" s="1"/>
  <c r="C485" i="5" a="1"/>
  <c r="C485" i="5" s="1"/>
  <c r="C250" i="5" a="1"/>
  <c r="C250" i="5" s="1"/>
  <c r="C437" i="5" a="1"/>
  <c r="C437" i="5" s="1"/>
  <c r="C35" i="5" a="1"/>
  <c r="C35" i="5" s="1"/>
  <c r="C357" i="5" a="1"/>
  <c r="C357" i="5" s="1"/>
  <c r="C225" i="5" a="1"/>
  <c r="C225" i="5" s="1"/>
  <c r="C207" i="5" a="1"/>
  <c r="C207" i="5" s="1"/>
  <c r="C50" i="5" a="1"/>
  <c r="C50" i="5" s="1"/>
  <c r="C44" i="5" a="1"/>
  <c r="C44" i="5" s="1"/>
  <c r="C181" i="5" a="1"/>
  <c r="C181" i="5" s="1"/>
  <c r="C336" i="5" a="1"/>
  <c r="C336" i="5" s="1"/>
  <c r="C146" i="5" a="1"/>
  <c r="C146" i="5" s="1"/>
  <c r="C179" i="5" a="1"/>
  <c r="C179" i="5" s="1"/>
  <c r="C477" i="5" a="1"/>
  <c r="C477" i="5" s="1"/>
  <c r="C310" i="5" a="1"/>
  <c r="C310" i="5" s="1"/>
  <c r="C265" i="5" a="1"/>
  <c r="C265" i="5" s="1"/>
  <c r="C461" i="5" a="1"/>
  <c r="C461" i="5" s="1"/>
  <c r="C27" i="5" a="1"/>
  <c r="C27" i="5" s="1"/>
  <c r="C117" i="5" a="1"/>
  <c r="C117" i="5" s="1"/>
  <c r="C7" i="5" a="1"/>
  <c r="C7" i="5" s="1"/>
  <c r="C286" i="5" a="1"/>
  <c r="C286" i="5" s="1"/>
  <c r="C434" i="5" a="1"/>
  <c r="C434" i="5" s="1"/>
  <c r="C483" i="5" a="1"/>
  <c r="C483" i="5" s="1"/>
  <c r="C390" i="5" a="1"/>
  <c r="C390" i="5" s="1"/>
  <c r="C312" i="5" a="1"/>
  <c r="C312" i="5" s="1"/>
  <c r="C83" i="5" a="1"/>
  <c r="C83" i="5" s="1"/>
  <c r="C14" i="5" a="1"/>
  <c r="C14" i="5" s="1"/>
  <c r="C221" i="5" a="1"/>
  <c r="C221" i="5" s="1"/>
  <c r="C119" i="5" a="1"/>
  <c r="C119" i="5" s="1"/>
  <c r="C334" i="5" a="1"/>
  <c r="C334" i="5" s="1"/>
  <c r="C22" i="5" a="1"/>
  <c r="C22" i="5" s="1"/>
  <c r="C298" i="5" a="1"/>
  <c r="C298" i="5" s="1"/>
  <c r="C363" i="5" a="1"/>
  <c r="C363" i="5" s="1"/>
  <c r="C236" i="5" a="1"/>
  <c r="C236" i="5" s="1"/>
  <c r="C267" i="5" a="1"/>
  <c r="C267" i="5" s="1"/>
  <c r="C342" i="5" a="1"/>
  <c r="C342" i="5" s="1"/>
  <c r="C443" i="5" a="1"/>
  <c r="C443" i="5" s="1"/>
  <c r="C30" i="5" a="1"/>
  <c r="C30" i="5" s="1"/>
  <c r="C315" i="5" a="1"/>
  <c r="C315" i="5" s="1"/>
  <c r="C424" i="5" a="1"/>
  <c r="C424" i="5" s="1"/>
  <c r="C29" i="5" a="1"/>
  <c r="C29" i="5" s="1"/>
  <c r="C139" i="5" a="1"/>
  <c r="C139" i="5" s="1"/>
  <c r="C266" i="5" a="1"/>
  <c r="C266" i="5" s="1"/>
  <c r="C45" i="5" a="1"/>
  <c r="C45" i="5" s="1"/>
  <c r="C3" i="5" a="1"/>
  <c r="C3" i="5" s="1"/>
  <c r="C91" i="5" a="1"/>
  <c r="C91" i="5" s="1"/>
  <c r="C123" i="5" a="1"/>
  <c r="C123" i="5" s="1"/>
  <c r="C438" i="5" a="1"/>
  <c r="C438" i="5" s="1"/>
  <c r="C93" i="5" a="1"/>
  <c r="C93" i="5" s="1"/>
  <c r="C166" i="5" a="1"/>
  <c r="C166" i="5" s="1"/>
  <c r="C323" i="5" a="1"/>
  <c r="C323" i="5" s="1"/>
  <c r="C238" i="5" a="1"/>
  <c r="C238" i="5" s="1"/>
  <c r="C206" i="5" a="1"/>
  <c r="C206" i="5" s="1"/>
  <c r="C371" i="5" a="1"/>
  <c r="C371" i="5" s="1"/>
  <c r="C59" i="5" a="1"/>
  <c r="C59" i="5" s="1"/>
  <c r="C282" i="5" a="1"/>
  <c r="C282" i="5" s="1"/>
  <c r="C84" i="5" a="1"/>
  <c r="C84" i="5" s="1"/>
  <c r="C37" i="5" a="1"/>
  <c r="C37" i="5" s="1"/>
  <c r="C34" i="5" a="1"/>
  <c r="C34" i="5" s="1"/>
  <c r="C295" i="5" a="1"/>
  <c r="C295" i="5" s="1"/>
  <c r="C43" i="5" a="1"/>
  <c r="C43" i="5" s="1"/>
  <c r="C145" i="5" a="1"/>
  <c r="C145" i="5" s="1"/>
  <c r="C214" i="5" a="1"/>
  <c r="C214" i="5" s="1"/>
  <c r="C338" i="5" a="1"/>
  <c r="C338" i="5" s="1"/>
  <c r="C259" i="5" a="1"/>
  <c r="C259" i="5" s="1"/>
  <c r="C472" i="5" a="1"/>
  <c r="C472" i="5" s="1"/>
  <c r="C215" i="5" a="1"/>
  <c r="C215" i="5" s="1"/>
  <c r="C150" i="5" a="1"/>
  <c r="C150" i="5" s="1"/>
  <c r="C106" i="5" a="1"/>
  <c r="C106" i="5" s="1"/>
  <c r="C473" i="5" a="1"/>
  <c r="C473" i="5" s="1"/>
  <c r="C316" i="5" a="1"/>
  <c r="C316" i="5" s="1"/>
  <c r="C419" i="5" a="1"/>
  <c r="C419" i="5" s="1"/>
  <c r="C71" i="5" a="1"/>
  <c r="C71" i="5" s="1"/>
  <c r="C127" i="5" a="1"/>
  <c r="C127" i="5" s="1"/>
  <c r="C72" i="5" a="1"/>
  <c r="C72" i="5" s="1"/>
  <c r="C196" i="5" a="1"/>
  <c r="C196" i="5" s="1"/>
  <c r="C148" i="5" a="1"/>
  <c r="C148" i="5" s="1"/>
  <c r="C271" i="5" a="1"/>
  <c r="C271" i="5" s="1"/>
  <c r="C136" i="5" a="1"/>
  <c r="C136" i="5" s="1"/>
  <c r="C226" i="5" a="1"/>
  <c r="C226" i="5" s="1"/>
  <c r="C348" i="5" a="1"/>
  <c r="C348" i="5" s="1"/>
  <c r="C17" i="5" a="1"/>
  <c r="C17" i="5" s="1"/>
  <c r="C361" i="5" a="1"/>
  <c r="C361" i="5" s="1"/>
  <c r="C346" i="5" a="1"/>
  <c r="C346" i="5" s="1"/>
  <c r="C170" i="5" a="1"/>
  <c r="C170" i="5" s="1"/>
  <c r="C410" i="5" a="1"/>
  <c r="C410" i="5" s="1"/>
  <c r="C99" i="5" a="1"/>
  <c r="C99" i="5" s="1"/>
  <c r="C88" i="5" a="1"/>
  <c r="C88" i="5" s="1"/>
  <c r="C186" i="5" a="1"/>
  <c r="C186" i="5" s="1"/>
  <c r="C42" i="5" a="1"/>
  <c r="C42" i="5" s="1"/>
  <c r="C46" i="5" a="1"/>
  <c r="C46" i="5" s="1"/>
  <c r="C102" i="5" a="1"/>
  <c r="C102" i="5" s="1"/>
  <c r="C406" i="5" a="1"/>
  <c r="C406" i="5" s="1"/>
  <c r="C135" i="5" a="1"/>
  <c r="C135" i="5" s="1"/>
  <c r="C256" i="5" a="1"/>
  <c r="C256" i="5" s="1"/>
  <c r="C287" i="5" a="1"/>
  <c r="C287" i="5" s="1"/>
  <c r="C430" i="5" a="1"/>
  <c r="C430" i="5" s="1"/>
  <c r="C380" i="5" a="1"/>
  <c r="C380" i="5" s="1"/>
  <c r="C65" i="5" a="1"/>
  <c r="C65" i="5" s="1"/>
  <c r="C193" i="5" a="1"/>
  <c r="C193" i="5" s="1"/>
  <c r="C309" i="5" a="1"/>
  <c r="C309" i="5" s="1"/>
  <c r="C210" i="5" a="1"/>
  <c r="C210" i="5" s="1"/>
  <c r="C354" i="5" a="1"/>
  <c r="C354" i="5" s="1"/>
  <c r="C257" i="5" a="1"/>
  <c r="C257" i="5" s="1"/>
  <c r="C97" i="5" a="1"/>
  <c r="C97" i="5" s="1"/>
  <c r="C263" i="5" a="1"/>
  <c r="C263" i="5" s="1"/>
  <c r="C277" i="5" a="1"/>
  <c r="C277" i="5" s="1"/>
  <c r="C227" i="5" a="1"/>
  <c r="C227" i="5" s="1"/>
  <c r="C359" i="5" a="1"/>
  <c r="C359" i="5" s="1"/>
  <c r="C40" i="5" a="1"/>
  <c r="C40" i="5" s="1"/>
  <c r="C422" i="5" a="1"/>
  <c r="C422" i="5" s="1"/>
  <c r="C326" i="5" a="1"/>
  <c r="C326" i="5" s="1"/>
  <c r="C290" i="5" a="1"/>
  <c r="C290" i="5" s="1"/>
  <c r="C289" i="5" a="1"/>
  <c r="C289" i="5" s="1"/>
  <c r="C284" i="5" a="1"/>
  <c r="C284" i="5" s="1"/>
  <c r="C101" i="5" a="1"/>
  <c r="C101" i="5" s="1"/>
  <c r="C294" i="5" a="1"/>
  <c r="C294" i="5" s="1"/>
  <c r="C201" i="5" a="1"/>
  <c r="C201" i="5" s="1"/>
  <c r="C4" i="5" a="1"/>
  <c r="C4" i="5" s="1"/>
  <c r="C223" i="5" a="1"/>
  <c r="C223" i="5" s="1"/>
  <c r="C474" i="5" a="1"/>
  <c r="C474" i="5" s="1"/>
  <c r="C87" i="5" a="1"/>
  <c r="C87" i="5" s="1"/>
  <c r="C384" i="5" a="1"/>
  <c r="C384" i="5" s="1"/>
  <c r="C205" i="5" a="1"/>
  <c r="C205" i="5" s="1"/>
  <c r="C125" i="5" a="1"/>
  <c r="C125" i="5" s="1"/>
  <c r="C481" i="5" a="1"/>
  <c r="C481" i="5" s="1"/>
  <c r="C308" i="5" a="1"/>
  <c r="C308" i="5" s="1"/>
  <c r="C64" i="5" a="1"/>
  <c r="C64" i="5" s="1"/>
  <c r="C128" i="5" a="1"/>
  <c r="C128" i="5" s="1"/>
  <c r="C53" i="5" a="1"/>
  <c r="C53" i="5" s="1"/>
  <c r="C26" i="5" a="1"/>
  <c r="C26" i="5" s="1"/>
  <c r="C374" i="5" a="1"/>
  <c r="C374" i="5" s="1"/>
  <c r="C368" i="5" a="1"/>
  <c r="C368" i="5" s="1"/>
  <c r="C81" i="5" a="1"/>
  <c r="C81" i="5" s="1"/>
  <c r="C107" i="5" a="1"/>
  <c r="C107" i="5" s="1"/>
  <c r="C459" i="5" a="1"/>
  <c r="C459" i="5" s="1"/>
  <c r="C285" i="5" a="1"/>
  <c r="C285" i="5" s="1"/>
  <c r="C303" i="5" a="1"/>
  <c r="C303" i="5" s="1"/>
  <c r="C108" i="5" a="1"/>
  <c r="C108" i="5" s="1"/>
  <c r="C120" i="5" a="1"/>
  <c r="C120" i="5" s="1"/>
  <c r="C36" i="5" a="1"/>
  <c r="C36" i="5" s="1"/>
  <c r="C105" i="5" a="1"/>
  <c r="C105" i="5" s="1"/>
  <c r="C55" i="5" a="1"/>
  <c r="C55" i="5" s="1"/>
  <c r="C278" i="5" a="1"/>
  <c r="C278" i="5" s="1"/>
  <c r="C49" i="5" a="1"/>
  <c r="C49" i="5" s="1"/>
  <c r="C160" i="5" a="1"/>
  <c r="C160" i="5" s="1"/>
  <c r="C41" i="5" a="1"/>
  <c r="C41" i="5" s="1"/>
  <c r="C414" i="5" a="1"/>
  <c r="C414" i="5" s="1"/>
  <c r="C392" i="5" a="1"/>
  <c r="C392" i="5" s="1"/>
  <c r="C353" i="5" a="1"/>
  <c r="C353" i="5" s="1"/>
  <c r="C314" i="5" a="1"/>
  <c r="C314" i="5" s="1"/>
  <c r="C379" i="5" a="1"/>
  <c r="C379" i="5" s="1"/>
  <c r="C313" i="5" a="1"/>
  <c r="C313" i="5" s="1"/>
  <c r="C96" i="5" a="1"/>
  <c r="C96" i="5" s="1"/>
  <c r="C174" i="5" a="1"/>
  <c r="C174" i="5" s="1"/>
  <c r="C466" i="5" a="1"/>
  <c r="C466" i="5" s="1"/>
  <c r="C385" i="5" a="1"/>
  <c r="C385" i="5" s="1"/>
  <c r="C245" i="5" a="1"/>
  <c r="C245" i="5" s="1"/>
  <c r="C118" i="5" a="1"/>
  <c r="C118" i="5" s="1"/>
  <c r="C388" i="5" a="1"/>
  <c r="C388" i="5" s="1"/>
  <c r="C182" i="5" a="1"/>
  <c r="C182" i="5" s="1"/>
  <c r="C224" i="5" a="1"/>
  <c r="C224" i="5" s="1"/>
  <c r="C252" i="5" a="1"/>
  <c r="C252" i="5" s="1"/>
  <c r="C327" i="5" a="1"/>
  <c r="C327" i="5" s="1"/>
  <c r="C178" i="5" a="1"/>
  <c r="C178" i="5" s="1"/>
  <c r="C413" i="5" a="1"/>
  <c r="C413" i="5" s="1"/>
  <c r="C347" i="5" a="1"/>
  <c r="C347" i="5" s="1"/>
  <c r="C112" i="5" a="1"/>
  <c r="C112" i="5" s="1"/>
  <c r="C173" i="5" a="1"/>
  <c r="C173" i="5" s="1"/>
  <c r="C24" i="5" a="1"/>
  <c r="C24" i="5" s="1"/>
  <c r="C268" i="5" a="1"/>
  <c r="C268" i="5" s="1"/>
  <c r="C320" i="5" a="1"/>
  <c r="C320" i="5" s="1"/>
  <c r="C475" i="5" a="1"/>
  <c r="C475" i="5" s="1"/>
  <c r="C304" i="5" a="1"/>
  <c r="C304" i="5" s="1"/>
  <c r="C411" i="5" a="1"/>
  <c r="C411" i="5" s="1"/>
  <c r="C249" i="5" a="1"/>
  <c r="C249" i="5" s="1"/>
  <c r="C129" i="5" a="1"/>
  <c r="C129" i="5" s="1"/>
  <c r="C283" i="5" a="1"/>
  <c r="C283" i="5" s="1"/>
  <c r="C208" i="5" a="1"/>
  <c r="C208" i="5" s="1"/>
  <c r="C464" i="5" a="1"/>
  <c r="C464" i="5" s="1"/>
  <c r="C328" i="5" a="1"/>
  <c r="C328" i="5" s="1"/>
  <c r="C187" i="5" a="1"/>
  <c r="C187" i="5" s="1"/>
  <c r="C63" i="5" a="1"/>
  <c r="C63" i="5" s="1"/>
  <c r="C244" i="5" a="1"/>
  <c r="C244" i="5" s="1"/>
  <c r="C393" i="5" a="1"/>
  <c r="C393" i="5" s="1"/>
  <c r="C113" i="5" a="1"/>
  <c r="C113" i="5" s="1"/>
  <c r="C189" i="5" a="1"/>
  <c r="C189" i="5" s="1"/>
  <c r="C401" i="5" a="1"/>
  <c r="C401" i="5" s="1"/>
  <c r="C275" i="5" a="1"/>
  <c r="C275" i="5" s="1"/>
  <c r="C165" i="5" a="1"/>
  <c r="C165" i="5" s="1"/>
  <c r="C140" i="5" a="1"/>
  <c r="C140" i="5" s="1"/>
  <c r="C446" i="5" a="1"/>
  <c r="C446" i="5" s="1"/>
  <c r="C172" i="5" a="1"/>
  <c r="C172" i="5" s="1"/>
  <c r="C171" i="5" a="1"/>
  <c r="C171" i="5" s="1"/>
  <c r="C33" i="5" a="1"/>
  <c r="C33" i="5" s="1"/>
  <c r="C427" i="5" a="1"/>
  <c r="C427" i="5" s="1"/>
  <c r="C153" i="5" a="1"/>
  <c r="C153" i="5" s="1"/>
  <c r="C264" i="5" a="1"/>
  <c r="C264" i="5" s="1"/>
  <c r="C376" i="5" a="1"/>
  <c r="C376" i="5" s="1"/>
  <c r="C68" i="5" a="1"/>
  <c r="C68" i="5" s="1"/>
  <c r="C425" i="5" a="1"/>
  <c r="C425" i="5" s="1"/>
  <c r="C269" i="5" a="1"/>
  <c r="C269" i="5" s="1"/>
  <c r="C92" i="5" a="1"/>
  <c r="C92" i="5" s="1"/>
  <c r="C369" i="5" a="1"/>
  <c r="C369" i="5" s="1"/>
  <c r="C169" i="5" a="1"/>
  <c r="C169" i="5" s="1"/>
  <c r="C301" i="5" a="1"/>
  <c r="C301" i="5" s="1"/>
  <c r="C28" i="5" a="1"/>
  <c r="C28" i="5" s="1"/>
  <c r="C324" i="5" a="1"/>
  <c r="C324" i="5" s="1"/>
  <c r="C335" i="5" a="1"/>
  <c r="C335" i="5" s="1"/>
  <c r="C490" i="5" l="1"/>
  <c r="C49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8">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9"/>
        </ext>
      </extLst>
    </bk>
    <bk>
      <extLst>
        <ext uri="{3e2802c4-a4d2-4d8b-9148-e3be6c30e623}">
          <xlrd:rvb i="202"/>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5"/>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6"/>
        </ext>
      </extLst>
    </bk>
    <bk>
      <extLst>
        <ext uri="{3e2802c4-a4d2-4d8b-9148-e3be6c30e623}">
          <xlrd:rvb i="949"/>
        </ext>
      </extLst>
    </bk>
    <bk>
      <extLst>
        <ext uri="{3e2802c4-a4d2-4d8b-9148-e3be6c30e623}">
          <xlrd:rvb i="952"/>
        </ext>
      </extLst>
    </bk>
    <bk>
      <extLst>
        <ext uri="{3e2802c4-a4d2-4d8b-9148-e3be6c30e623}">
          <xlrd:rvb i="955"/>
        </ext>
      </extLst>
    </bk>
    <bk>
      <extLst>
        <ext uri="{3e2802c4-a4d2-4d8b-9148-e3be6c30e623}">
          <xlrd:rvb i="958"/>
        </ext>
      </extLst>
    </bk>
    <bk>
      <extLst>
        <ext uri="{3e2802c4-a4d2-4d8b-9148-e3be6c30e623}">
          <xlrd:rvb i="961"/>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2"/>
        </ext>
      </extLst>
    </bk>
    <bk>
      <extLst>
        <ext uri="{3e2802c4-a4d2-4d8b-9148-e3be6c30e623}">
          <xlrd:rvb i="985"/>
        </ext>
      </extLst>
    </bk>
    <bk>
      <extLst>
        <ext uri="{3e2802c4-a4d2-4d8b-9148-e3be6c30e623}">
          <xlrd:rvb i="988"/>
        </ext>
      </extLst>
    </bk>
    <bk>
      <extLst>
        <ext uri="{3e2802c4-a4d2-4d8b-9148-e3be6c30e623}">
          <xlrd:rvb i="991"/>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3"/>
        </ext>
      </extLst>
    </bk>
    <bk>
      <extLst>
        <ext uri="{3e2802c4-a4d2-4d8b-9148-e3be6c30e623}">
          <xlrd:rvb i="1006"/>
        </ext>
      </extLst>
    </bk>
    <bk>
      <extLst>
        <ext uri="{3e2802c4-a4d2-4d8b-9148-e3be6c30e623}">
          <xlrd:rvb i="1009"/>
        </ext>
      </extLst>
    </bk>
    <bk>
      <extLst>
        <ext uri="{3e2802c4-a4d2-4d8b-9148-e3be6c30e623}">
          <xlrd:rvb i="1012"/>
        </ext>
      </extLst>
    </bk>
    <bk>
      <extLst>
        <ext uri="{3e2802c4-a4d2-4d8b-9148-e3be6c30e623}">
          <xlrd:rvb i="1015"/>
        </ext>
      </extLst>
    </bk>
    <bk>
      <extLst>
        <ext uri="{3e2802c4-a4d2-4d8b-9148-e3be6c30e623}">
          <xlrd:rvb i="1018"/>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6"/>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3"/>
        </ext>
      </extLst>
    </bk>
    <bk>
      <extLst>
        <ext uri="{3e2802c4-a4d2-4d8b-9148-e3be6c30e623}">
          <xlrd:rvb i="1066"/>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7"/>
        </ext>
      </extLst>
    </bk>
    <bk>
      <extLst>
        <ext uri="{3e2802c4-a4d2-4d8b-9148-e3be6c30e623}">
          <xlrd:rvb i="1120"/>
        </ext>
      </extLst>
    </bk>
    <bk>
      <extLst>
        <ext uri="{3e2802c4-a4d2-4d8b-9148-e3be6c30e623}">
          <xlrd:rvb i="1123"/>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2"/>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37"/>
        </ext>
      </extLst>
    </bk>
    <bk>
      <extLst>
        <ext uri="{3e2802c4-a4d2-4d8b-9148-e3be6c30e623}">
          <xlrd:rvb i="1240"/>
        </ext>
      </extLst>
    </bk>
    <bk>
      <extLst>
        <ext uri="{3e2802c4-a4d2-4d8b-9148-e3be6c30e623}">
          <xlrd:rvb i="1243"/>
        </ext>
      </extLst>
    </bk>
    <bk>
      <extLst>
        <ext uri="{3e2802c4-a4d2-4d8b-9148-e3be6c30e623}">
          <xlrd:rvb i="1246"/>
        </ext>
      </extLst>
    </bk>
    <bk>
      <extLst>
        <ext uri="{3e2802c4-a4d2-4d8b-9148-e3be6c30e623}">
          <xlrd:rvb i="1249"/>
        </ext>
      </extLst>
    </bk>
    <bk>
      <extLst>
        <ext uri="{3e2802c4-a4d2-4d8b-9148-e3be6c30e623}">
          <xlrd:rvb i="1252"/>
        </ext>
      </extLst>
    </bk>
    <bk>
      <extLst>
        <ext uri="{3e2802c4-a4d2-4d8b-9148-e3be6c30e623}">
          <xlrd:rvb i="1255"/>
        </ext>
      </extLst>
    </bk>
    <bk>
      <extLst>
        <ext uri="{3e2802c4-a4d2-4d8b-9148-e3be6c30e623}">
          <xlrd:rvb i="1258"/>
        </ext>
      </extLst>
    </bk>
    <bk>
      <extLst>
        <ext uri="{3e2802c4-a4d2-4d8b-9148-e3be6c30e623}">
          <xlrd:rvb i="1261"/>
        </ext>
      </extLst>
    </bk>
    <bk>
      <extLst>
        <ext uri="{3e2802c4-a4d2-4d8b-9148-e3be6c30e623}">
          <xlrd:rvb i="1264"/>
        </ext>
      </extLst>
    </bk>
    <bk>
      <extLst>
        <ext uri="{3e2802c4-a4d2-4d8b-9148-e3be6c30e623}">
          <xlrd:rvb i="1267"/>
        </ext>
      </extLst>
    </bk>
    <bk>
      <extLst>
        <ext uri="{3e2802c4-a4d2-4d8b-9148-e3be6c30e623}">
          <xlrd:rvb i="1270"/>
        </ext>
      </extLst>
    </bk>
    <bk>
      <extLst>
        <ext uri="{3e2802c4-a4d2-4d8b-9148-e3be6c30e623}">
          <xlrd:rvb i="1273"/>
        </ext>
      </extLst>
    </bk>
    <bk>
      <extLst>
        <ext uri="{3e2802c4-a4d2-4d8b-9148-e3be6c30e623}">
          <xlrd:rvb i="1276"/>
        </ext>
      </extLst>
    </bk>
    <bk>
      <extLst>
        <ext uri="{3e2802c4-a4d2-4d8b-9148-e3be6c30e623}">
          <xlrd:rvb i="1279"/>
        </ext>
      </extLst>
    </bk>
    <bk>
      <extLst>
        <ext uri="{3e2802c4-a4d2-4d8b-9148-e3be6c30e623}">
          <xlrd:rvb i="1282"/>
        </ext>
      </extLst>
    </bk>
    <bk>
      <extLst>
        <ext uri="{3e2802c4-a4d2-4d8b-9148-e3be6c30e623}">
          <xlrd:rvb i="1285"/>
        </ext>
      </extLst>
    </bk>
    <bk>
      <extLst>
        <ext uri="{3e2802c4-a4d2-4d8b-9148-e3be6c30e623}">
          <xlrd:rvb i="1288"/>
        </ext>
      </extLst>
    </bk>
    <bk>
      <extLst>
        <ext uri="{3e2802c4-a4d2-4d8b-9148-e3be6c30e623}">
          <xlrd:rvb i="1291"/>
        </ext>
      </extLst>
    </bk>
    <bk>
      <extLst>
        <ext uri="{3e2802c4-a4d2-4d8b-9148-e3be6c30e623}">
          <xlrd:rvb i="1294"/>
        </ext>
      </extLst>
    </bk>
    <bk>
      <extLst>
        <ext uri="{3e2802c4-a4d2-4d8b-9148-e3be6c30e623}">
          <xlrd:rvb i="1297"/>
        </ext>
      </extLst>
    </bk>
    <bk>
      <extLst>
        <ext uri="{3e2802c4-a4d2-4d8b-9148-e3be6c30e623}">
          <xlrd:rvb i="1300"/>
        </ext>
      </extLst>
    </bk>
    <bk>
      <extLst>
        <ext uri="{3e2802c4-a4d2-4d8b-9148-e3be6c30e623}">
          <xlrd:rvb i="1306"/>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8"/>
        </ext>
      </extLst>
    </bk>
    <bk>
      <extLst>
        <ext uri="{3e2802c4-a4d2-4d8b-9148-e3be6c30e623}">
          <xlrd:rvb i="1321"/>
        </ext>
      </extLst>
    </bk>
    <bk>
      <extLst>
        <ext uri="{3e2802c4-a4d2-4d8b-9148-e3be6c30e623}">
          <xlrd:rvb i="1324"/>
        </ext>
      </extLst>
    </bk>
    <bk>
      <extLst>
        <ext uri="{3e2802c4-a4d2-4d8b-9148-e3be6c30e623}">
          <xlrd:rvb i="1327"/>
        </ext>
      </extLst>
    </bk>
    <bk>
      <extLst>
        <ext uri="{3e2802c4-a4d2-4d8b-9148-e3be6c30e623}">
          <xlrd:rvb i="1333"/>
        </ext>
      </extLst>
    </bk>
    <bk>
      <extLst>
        <ext uri="{3e2802c4-a4d2-4d8b-9148-e3be6c30e623}">
          <xlrd:rvb i="1336"/>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8"/>
        </ext>
      </extLst>
    </bk>
    <bk>
      <extLst>
        <ext uri="{3e2802c4-a4d2-4d8b-9148-e3be6c30e623}">
          <xlrd:rvb i="1351"/>
        </ext>
      </extLst>
    </bk>
    <bk>
      <extLst>
        <ext uri="{3e2802c4-a4d2-4d8b-9148-e3be6c30e623}">
          <xlrd:rvb i="1354"/>
        </ext>
      </extLst>
    </bk>
    <bk>
      <extLst>
        <ext uri="{3e2802c4-a4d2-4d8b-9148-e3be6c30e623}">
          <xlrd:rvb i="1357"/>
        </ext>
      </extLst>
    </bk>
    <bk>
      <extLst>
        <ext uri="{3e2802c4-a4d2-4d8b-9148-e3be6c30e623}">
          <xlrd:rvb i="1360"/>
        </ext>
      </extLst>
    </bk>
    <bk>
      <extLst>
        <ext uri="{3e2802c4-a4d2-4d8b-9148-e3be6c30e623}">
          <xlrd:rvb i="1363"/>
        </ext>
      </extLst>
    </bk>
    <bk>
      <extLst>
        <ext uri="{3e2802c4-a4d2-4d8b-9148-e3be6c30e623}">
          <xlrd:rvb i="1366"/>
        </ext>
      </extLst>
    </bk>
    <bk>
      <extLst>
        <ext uri="{3e2802c4-a4d2-4d8b-9148-e3be6c30e623}">
          <xlrd:rvb i="1369"/>
        </ext>
      </extLst>
    </bk>
    <bk>
      <extLst>
        <ext uri="{3e2802c4-a4d2-4d8b-9148-e3be6c30e623}">
          <xlrd:rvb i="1372"/>
        </ext>
      </extLst>
    </bk>
    <bk>
      <extLst>
        <ext uri="{3e2802c4-a4d2-4d8b-9148-e3be6c30e623}">
          <xlrd:rvb i="1375"/>
        </ext>
      </extLst>
    </bk>
    <bk>
      <extLst>
        <ext uri="{3e2802c4-a4d2-4d8b-9148-e3be6c30e623}">
          <xlrd:rvb i="1378"/>
        </ext>
      </extLst>
    </bk>
    <bk>
      <extLst>
        <ext uri="{3e2802c4-a4d2-4d8b-9148-e3be6c30e623}">
          <xlrd:rvb i="1384"/>
        </ext>
      </extLst>
    </bk>
    <bk>
      <extLst>
        <ext uri="{3e2802c4-a4d2-4d8b-9148-e3be6c30e623}">
          <xlrd:rvb i="1387"/>
        </ext>
      </extLst>
    </bk>
    <bk>
      <extLst>
        <ext uri="{3e2802c4-a4d2-4d8b-9148-e3be6c30e623}">
          <xlrd:rvb i="1390"/>
        </ext>
      </extLst>
    </bk>
    <bk>
      <extLst>
        <ext uri="{3e2802c4-a4d2-4d8b-9148-e3be6c30e623}">
          <xlrd:rvb i="1393"/>
        </ext>
      </extLst>
    </bk>
    <bk>
      <extLst>
        <ext uri="{3e2802c4-a4d2-4d8b-9148-e3be6c30e623}">
          <xlrd:rvb i="1396"/>
        </ext>
      </extLst>
    </bk>
    <bk>
      <extLst>
        <ext uri="{3e2802c4-a4d2-4d8b-9148-e3be6c30e623}">
          <xlrd:rvb i="1399"/>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1"/>
        </ext>
      </extLst>
    </bk>
    <bk>
      <extLst>
        <ext uri="{3e2802c4-a4d2-4d8b-9148-e3be6c30e623}">
          <xlrd:rvb i="1414"/>
        </ext>
      </extLst>
    </bk>
    <bk>
      <extLst>
        <ext uri="{3e2802c4-a4d2-4d8b-9148-e3be6c30e623}">
          <xlrd:rvb i="1417"/>
        </ext>
      </extLst>
    </bk>
    <bk>
      <extLst>
        <ext uri="{3e2802c4-a4d2-4d8b-9148-e3be6c30e623}">
          <xlrd:rvb i="1420"/>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4"/>
        </ext>
      </extLst>
    </bk>
    <bk>
      <extLst>
        <ext uri="{3e2802c4-a4d2-4d8b-9148-e3be6c30e623}">
          <xlrd:rvb i="1447"/>
        </ext>
      </extLst>
    </bk>
    <bk>
      <extLst>
        <ext uri="{3e2802c4-a4d2-4d8b-9148-e3be6c30e623}">
          <xlrd:rvb i="1453"/>
        </ext>
      </extLst>
    </bk>
    <bk>
      <extLst>
        <ext uri="{3e2802c4-a4d2-4d8b-9148-e3be6c30e623}">
          <xlrd:rvb i="1456"/>
        </ext>
      </extLst>
    </bk>
    <bk>
      <extLst>
        <ext uri="{3e2802c4-a4d2-4d8b-9148-e3be6c30e623}">
          <xlrd:rvb i="1459"/>
        </ext>
      </extLst>
    </bk>
    <bk>
      <extLst>
        <ext uri="{3e2802c4-a4d2-4d8b-9148-e3be6c30e623}">
          <xlrd:rvb i="1462"/>
        </ext>
      </extLst>
    </bk>
    <bk>
      <extLst>
        <ext uri="{3e2802c4-a4d2-4d8b-9148-e3be6c30e623}">
          <xlrd:rvb i="1465"/>
        </ext>
      </extLst>
    </bk>
    <bk>
      <extLst>
        <ext uri="{3e2802c4-a4d2-4d8b-9148-e3be6c30e623}">
          <xlrd:rvb i="1471"/>
        </ext>
      </extLst>
    </bk>
    <bk>
      <extLst>
        <ext uri="{3e2802c4-a4d2-4d8b-9148-e3be6c30e623}">
          <xlrd:rvb i="1474"/>
        </ext>
      </extLst>
    </bk>
    <bk>
      <extLst>
        <ext uri="{3e2802c4-a4d2-4d8b-9148-e3be6c30e623}">
          <xlrd:rvb i="1477"/>
        </ext>
      </extLst>
    </bk>
    <bk>
      <extLst>
        <ext uri="{3e2802c4-a4d2-4d8b-9148-e3be6c30e623}">
          <xlrd:rvb i="1480"/>
        </ext>
      </extLst>
    </bk>
    <bk>
      <extLst>
        <ext uri="{3e2802c4-a4d2-4d8b-9148-e3be6c30e623}">
          <xlrd:rvb i="1483"/>
        </ext>
      </extLst>
    </bk>
    <bk>
      <extLst>
        <ext uri="{3e2802c4-a4d2-4d8b-9148-e3be6c30e623}">
          <xlrd:rvb i="1486"/>
        </ext>
      </extLst>
    </bk>
    <bk>
      <extLst>
        <ext uri="{3e2802c4-a4d2-4d8b-9148-e3be6c30e623}">
          <xlrd:rvb i="1489"/>
        </ext>
      </extLst>
    </bk>
    <bk>
      <extLst>
        <ext uri="{3e2802c4-a4d2-4d8b-9148-e3be6c30e623}">
          <xlrd:rvb i="1492"/>
        </ext>
      </extLst>
    </bk>
    <bk>
      <extLst>
        <ext uri="{3e2802c4-a4d2-4d8b-9148-e3be6c30e623}">
          <xlrd:rvb i="1495"/>
        </ext>
      </extLst>
    </bk>
    <bk>
      <extLst>
        <ext uri="{3e2802c4-a4d2-4d8b-9148-e3be6c30e623}">
          <xlrd:rvb i="1497"/>
        </ext>
      </extLst>
    </bk>
    <bk>
      <extLst>
        <ext uri="{3e2802c4-a4d2-4d8b-9148-e3be6c30e623}">
          <xlrd:rvb i="1500"/>
        </ext>
      </extLst>
    </bk>
    <bk>
      <extLst>
        <ext uri="{3e2802c4-a4d2-4d8b-9148-e3be6c30e623}">
          <xlrd:rvb i="1503"/>
        </ext>
      </extLst>
    </bk>
    <bk>
      <extLst>
        <ext uri="{3e2802c4-a4d2-4d8b-9148-e3be6c30e623}">
          <xlrd:rvb i="1506"/>
        </ext>
      </extLst>
    </bk>
    <bk>
      <extLst>
        <ext uri="{3e2802c4-a4d2-4d8b-9148-e3be6c30e623}">
          <xlrd:rvb i="1509"/>
        </ext>
      </extLst>
    </bk>
    <bk>
      <extLst>
        <ext uri="{3e2802c4-a4d2-4d8b-9148-e3be6c30e623}">
          <xlrd:rvb i="1512"/>
        </ext>
      </extLst>
    </bk>
    <bk>
      <extLst>
        <ext uri="{3e2802c4-a4d2-4d8b-9148-e3be6c30e623}">
          <xlrd:rvb i="1515"/>
        </ext>
      </extLst>
    </bk>
    <bk>
      <extLst>
        <ext uri="{3e2802c4-a4d2-4d8b-9148-e3be6c30e623}">
          <xlrd:rvb i="1518"/>
        </ext>
      </extLst>
    </bk>
  </futureMetadata>
  <cellMetadata count="1">
    <bk>
      <rc t="1" v="0"/>
    </bk>
  </cellMetadata>
  <valueMetadata count="48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valueMetadata>
</metadata>
</file>

<file path=xl/sharedStrings.xml><?xml version="1.0" encoding="utf-8"?>
<sst xmlns="http://schemas.openxmlformats.org/spreadsheetml/2006/main" count="513" uniqueCount="511">
  <si>
    <t>WMT</t>
  </si>
  <si>
    <t>XOM</t>
  </si>
  <si>
    <t>AAPL</t>
  </si>
  <si>
    <t>UNH</t>
  </si>
  <si>
    <t>MCK</t>
  </si>
  <si>
    <t>CVS</t>
  </si>
  <si>
    <t>AMZN</t>
  </si>
  <si>
    <t>T</t>
  </si>
  <si>
    <t>GM</t>
  </si>
  <si>
    <t>F</t>
  </si>
  <si>
    <t>CVX</t>
  </si>
  <si>
    <t>CAH</t>
  </si>
  <si>
    <t>COST</t>
  </si>
  <si>
    <t>VZ</t>
  </si>
  <si>
    <t>KR</t>
  </si>
  <si>
    <t>GE</t>
  </si>
  <si>
    <t>WBA</t>
  </si>
  <si>
    <t>JPM</t>
  </si>
  <si>
    <t>GOOGL</t>
  </si>
  <si>
    <t>HD</t>
  </si>
  <si>
    <t>BAC</t>
  </si>
  <si>
    <t>WFC</t>
  </si>
  <si>
    <t>BA</t>
  </si>
  <si>
    <t>PSX</t>
  </si>
  <si>
    <t>MSFT</t>
  </si>
  <si>
    <t>VLO</t>
  </si>
  <si>
    <t>C</t>
  </si>
  <si>
    <t>CMCSA</t>
  </si>
  <si>
    <t>IBM</t>
  </si>
  <si>
    <t>JNJ</t>
  </si>
  <si>
    <t>TGT</t>
  </si>
  <si>
    <t>LOW</t>
  </si>
  <si>
    <t>MPC</t>
  </si>
  <si>
    <t>PG</t>
  </si>
  <si>
    <t>MET</t>
  </si>
  <si>
    <t>UPS</t>
  </si>
  <si>
    <t>PEP</t>
  </si>
  <si>
    <t>INTC</t>
  </si>
  <si>
    <t>ADM</t>
  </si>
  <si>
    <t>FDX</t>
  </si>
  <si>
    <t>PRU</t>
  </si>
  <si>
    <t>SYY</t>
  </si>
  <si>
    <t>DIS</t>
  </si>
  <si>
    <t>HUM</t>
  </si>
  <si>
    <t>PFE</t>
  </si>
  <si>
    <t>HPQ</t>
  </si>
  <si>
    <t>LMT</t>
  </si>
  <si>
    <t>AIG</t>
  </si>
  <si>
    <t>CNC</t>
  </si>
  <si>
    <t>CSCO</t>
  </si>
  <si>
    <t>HCA</t>
  </si>
  <si>
    <t>CAT</t>
  </si>
  <si>
    <t>MS</t>
  </si>
  <si>
    <t>GS</t>
  </si>
  <si>
    <t>AAL</t>
  </si>
  <si>
    <t>BBY</t>
  </si>
  <si>
    <t>CI</t>
  </si>
  <si>
    <t>CHTR</t>
  </si>
  <si>
    <t>DAL</t>
  </si>
  <si>
    <t>HON</t>
  </si>
  <si>
    <t>MRK</t>
  </si>
  <si>
    <t>ALL</t>
  </si>
  <si>
    <t>TSN</t>
  </si>
  <si>
    <t>UAL</t>
  </si>
  <si>
    <t>ORCL</t>
  </si>
  <si>
    <t>TJX</t>
  </si>
  <si>
    <t>AXP</t>
  </si>
  <si>
    <t>KO</t>
  </si>
  <si>
    <t>NKE</t>
  </si>
  <si>
    <t>EXC</t>
  </si>
  <si>
    <t>COP</t>
  </si>
  <si>
    <t>MMM</t>
  </si>
  <si>
    <t>GD</t>
  </si>
  <si>
    <t>COF</t>
  </si>
  <si>
    <t>DE</t>
  </si>
  <si>
    <t>TRV</t>
  </si>
  <si>
    <t>HPE</t>
  </si>
  <si>
    <t>PM</t>
  </si>
  <si>
    <t>FOXA</t>
  </si>
  <si>
    <t>ABBV</t>
  </si>
  <si>
    <t>ABT</t>
  </si>
  <si>
    <t>PGR</t>
  </si>
  <si>
    <t>KHC</t>
  </si>
  <si>
    <t>GILD</t>
  </si>
  <si>
    <t>MDLZ</t>
  </si>
  <si>
    <t>NOC</t>
  </si>
  <si>
    <t>USB</t>
  </si>
  <si>
    <t>IP</t>
  </si>
  <si>
    <t>DUK</t>
  </si>
  <si>
    <t>SO</t>
  </si>
  <si>
    <t>MAR</t>
  </si>
  <si>
    <t>LLY</t>
  </si>
  <si>
    <t>AMGN</t>
  </si>
  <si>
    <t>MCD</t>
  </si>
  <si>
    <t>SBUX</t>
  </si>
  <si>
    <t>QCOM</t>
  </si>
  <si>
    <t>AFL</t>
  </si>
  <si>
    <t>UNP</t>
  </si>
  <si>
    <t>LUV</t>
  </si>
  <si>
    <t>TMO</t>
  </si>
  <si>
    <t>BMY</t>
  </si>
  <si>
    <t>HAL</t>
  </si>
  <si>
    <t>CMI</t>
  </si>
  <si>
    <t>MU</t>
  </si>
  <si>
    <t>NUE</t>
  </si>
  <si>
    <t>MOH</t>
  </si>
  <si>
    <t>MO</t>
  </si>
  <si>
    <t>PCAR</t>
  </si>
  <si>
    <t>HIG</t>
  </si>
  <si>
    <t>JBL</t>
  </si>
  <si>
    <t>V</t>
  </si>
  <si>
    <t>DHR</t>
  </si>
  <si>
    <t>KMB</t>
  </si>
  <si>
    <t>PNC</t>
  </si>
  <si>
    <t>NEE</t>
  </si>
  <si>
    <t>PCG</t>
  </si>
  <si>
    <t>SYF</t>
  </si>
  <si>
    <t>KMX</t>
  </si>
  <si>
    <t>BK</t>
  </si>
  <si>
    <t>FCX</t>
  </si>
  <si>
    <t>GPC</t>
  </si>
  <si>
    <t>EMR</t>
  </si>
  <si>
    <t>DVA</t>
  </si>
  <si>
    <t>GIS</t>
  </si>
  <si>
    <t>CL</t>
  </si>
  <si>
    <t>AEP</t>
  </si>
  <si>
    <t>OMC</t>
  </si>
  <si>
    <t>CDW</t>
  </si>
  <si>
    <t>SHW</t>
  </si>
  <si>
    <t>PPG</t>
  </si>
  <si>
    <t>TXN</t>
  </si>
  <si>
    <t>CHRW</t>
  </si>
  <si>
    <t>WRK</t>
  </si>
  <si>
    <t>AMAT</t>
  </si>
  <si>
    <t>WM</t>
  </si>
  <si>
    <t>ITW</t>
  </si>
  <si>
    <t>CBRE</t>
  </si>
  <si>
    <t>TXT</t>
  </si>
  <si>
    <t>ROST</t>
  </si>
  <si>
    <t>PFG</t>
  </si>
  <si>
    <t>DHI</t>
  </si>
  <si>
    <t>MMC</t>
  </si>
  <si>
    <t>DVN</t>
  </si>
  <si>
    <t>AES</t>
  </si>
  <si>
    <t>ECL</t>
  </si>
  <si>
    <t>L</t>
  </si>
  <si>
    <t>KMI</t>
  </si>
  <si>
    <t>FE</t>
  </si>
  <si>
    <t>OXY</t>
  </si>
  <si>
    <t>PYPL</t>
  </si>
  <si>
    <t>K</t>
  </si>
  <si>
    <t>LVS</t>
  </si>
  <si>
    <t>SWK</t>
  </si>
  <si>
    <t>BKNG</t>
  </si>
  <si>
    <t>LEN</t>
  </si>
  <si>
    <t>DTE</t>
  </si>
  <si>
    <t>D</t>
  </si>
  <si>
    <t>MA</t>
  </si>
  <si>
    <t>BLK</t>
  </si>
  <si>
    <t>HSIC</t>
  </si>
  <si>
    <t>SYK</t>
  </si>
  <si>
    <t>ADP</t>
  </si>
  <si>
    <t>EIX</t>
  </si>
  <si>
    <t>BIIB</t>
  </si>
  <si>
    <t>OKE</t>
  </si>
  <si>
    <t>BDX</t>
  </si>
  <si>
    <t>AMP</t>
  </si>
  <si>
    <t>ED</t>
  </si>
  <si>
    <t>PH</t>
  </si>
  <si>
    <t>EL</t>
  </si>
  <si>
    <t>STT</t>
  </si>
  <si>
    <t>TSLA</t>
  </si>
  <si>
    <t>NFLX</t>
  </si>
  <si>
    <t>DFS</t>
  </si>
  <si>
    <t>CSX</t>
  </si>
  <si>
    <t>XEL</t>
  </si>
  <si>
    <t>UHS</t>
  </si>
  <si>
    <t>NRG</t>
  </si>
  <si>
    <t>EOG</t>
  </si>
  <si>
    <t>SRE</t>
  </si>
  <si>
    <t>ETR</t>
  </si>
  <si>
    <t>TAP</t>
  </si>
  <si>
    <t>AZO</t>
  </si>
  <si>
    <t>MGM</t>
  </si>
  <si>
    <t>BAX</t>
  </si>
  <si>
    <t>NSC</t>
  </si>
  <si>
    <t>CRM</t>
  </si>
  <si>
    <t>LH</t>
  </si>
  <si>
    <t>GWW</t>
  </si>
  <si>
    <t>LYV</t>
  </si>
  <si>
    <t>LDOS</t>
  </si>
  <si>
    <t>GLW</t>
  </si>
  <si>
    <t>EXPE</t>
  </si>
  <si>
    <t>RSG</t>
  </si>
  <si>
    <t>LKQ</t>
  </si>
  <si>
    <t>BWA</t>
  </si>
  <si>
    <t>NVDA</t>
  </si>
  <si>
    <t>CNP</t>
  </si>
  <si>
    <t>EMN</t>
  </si>
  <si>
    <t>STLD</t>
  </si>
  <si>
    <t>MHK</t>
  </si>
  <si>
    <t>PWR</t>
  </si>
  <si>
    <t>CAG</t>
  </si>
  <si>
    <t>HRL</t>
  </si>
  <si>
    <t>HLT</t>
  </si>
  <si>
    <t>FIS</t>
  </si>
  <si>
    <t>PEG</t>
  </si>
  <si>
    <t>BSX</t>
  </si>
  <si>
    <t>ORLY</t>
  </si>
  <si>
    <t>SCHW</t>
  </si>
  <si>
    <t>TRGP</t>
  </si>
  <si>
    <t>PHM</t>
  </si>
  <si>
    <t>APD</t>
  </si>
  <si>
    <t>NWSA</t>
  </si>
  <si>
    <t>WMB</t>
  </si>
  <si>
    <t>CPB</t>
  </si>
  <si>
    <t>IPG</t>
  </si>
  <si>
    <t>DOV</t>
  </si>
  <si>
    <t>ZBH</t>
  </si>
  <si>
    <t>ES</t>
  </si>
  <si>
    <t>FITB</t>
  </si>
  <si>
    <t>DGX</t>
  </si>
  <si>
    <t>WRB</t>
  </si>
  <si>
    <t>WEC</t>
  </si>
  <si>
    <t>MAS</t>
  </si>
  <si>
    <t>HSY</t>
  </si>
  <si>
    <t>PPL</t>
  </si>
  <si>
    <t>HII</t>
  </si>
  <si>
    <t>MOS</t>
  </si>
  <si>
    <t>SJM</t>
  </si>
  <si>
    <t>NEM</t>
  </si>
  <si>
    <t>STZ</t>
  </si>
  <si>
    <t>ADBE</t>
  </si>
  <si>
    <t>TSCO</t>
  </si>
  <si>
    <t>WY</t>
  </si>
  <si>
    <t>JBHT</t>
  </si>
  <si>
    <t>DRI</t>
  </si>
  <si>
    <t>BLDR</t>
  </si>
  <si>
    <t>APH</t>
  </si>
  <si>
    <t>EXPD</t>
  </si>
  <si>
    <t>KEY</t>
  </si>
  <si>
    <t>AMT</t>
  </si>
  <si>
    <t>FTV</t>
  </si>
  <si>
    <t>RL</t>
  </si>
  <si>
    <t>URI</t>
  </si>
  <si>
    <t>AVY</t>
  </si>
  <si>
    <t>CMS</t>
  </si>
  <si>
    <t>RJF</t>
  </si>
  <si>
    <t>CFG</t>
  </si>
  <si>
    <t>PKG</t>
  </si>
  <si>
    <t>APA</t>
  </si>
  <si>
    <t>AIZ</t>
  </si>
  <si>
    <t>BEN</t>
  </si>
  <si>
    <t>MSI</t>
  </si>
  <si>
    <t>NVR</t>
  </si>
  <si>
    <t>ROK</t>
  </si>
  <si>
    <t>WYNN</t>
  </si>
  <si>
    <t>AEE</t>
  </si>
  <si>
    <t>AJG</t>
  </si>
  <si>
    <t>CE</t>
  </si>
  <si>
    <t>RF</t>
  </si>
  <si>
    <t>SPGI</t>
  </si>
  <si>
    <t>MTB</t>
  </si>
  <si>
    <t>CLX</t>
  </si>
  <si>
    <t>ULTA</t>
  </si>
  <si>
    <t>YUM</t>
  </si>
  <si>
    <t>REGN</t>
  </si>
  <si>
    <t>ICE</t>
  </si>
  <si>
    <t>CINF</t>
  </si>
  <si>
    <t>NTRS</t>
  </si>
  <si>
    <t>ON</t>
  </si>
  <si>
    <t>SPG</t>
  </si>
  <si>
    <t>NTAP</t>
  </si>
  <si>
    <t>VST</t>
  </si>
  <si>
    <t>CTAS</t>
  </si>
  <si>
    <t>GOOG</t>
  </si>
  <si>
    <t>META</t>
  </si>
  <si>
    <t>AVGO</t>
  </si>
  <si>
    <t>LIN</t>
  </si>
  <si>
    <t>AMD</t>
  </si>
  <si>
    <t>TMUS</t>
  </si>
  <si>
    <t>INTU</t>
  </si>
  <si>
    <t>RTX</t>
  </si>
  <si>
    <t>PLD</t>
  </si>
  <si>
    <t>NOW</t>
  </si>
  <si>
    <t>ELV</t>
  </si>
  <si>
    <t>MDT</t>
  </si>
  <si>
    <t>ISRG</t>
  </si>
  <si>
    <t>VRTX</t>
  </si>
  <si>
    <t>ADI</t>
  </si>
  <si>
    <t>ETN</t>
  </si>
  <si>
    <t>ZTS</t>
  </si>
  <si>
    <t>SLB</t>
  </si>
  <si>
    <t>CB</t>
  </si>
  <si>
    <t>CME</t>
  </si>
  <si>
    <t>FI</t>
  </si>
  <si>
    <t>EQIX</t>
  </si>
  <si>
    <t>AON</t>
  </si>
  <si>
    <t>KLAC</t>
  </si>
  <si>
    <t>SNPS</t>
  </si>
  <si>
    <t>PANW</t>
  </si>
  <si>
    <t>MNST</t>
  </si>
  <si>
    <t>MCO</t>
  </si>
  <si>
    <t>CDNS</t>
  </si>
  <si>
    <t>ANET</t>
  </si>
  <si>
    <t>ROP</t>
  </si>
  <si>
    <t>CMG</t>
  </si>
  <si>
    <t>NXPI</t>
  </si>
  <si>
    <t>VTR</t>
  </si>
  <si>
    <t>PSA</t>
  </si>
  <si>
    <t>HES</t>
  </si>
  <si>
    <t>TDG</t>
  </si>
  <si>
    <t>KDP</t>
  </si>
  <si>
    <t>EW</t>
  </si>
  <si>
    <t>TT</t>
  </si>
  <si>
    <t>FTNT</t>
  </si>
  <si>
    <t>CARR</t>
  </si>
  <si>
    <t>PAYX</t>
  </si>
  <si>
    <t>CCI</t>
  </si>
  <si>
    <t>MCHP</t>
  </si>
  <si>
    <t>ODFL</t>
  </si>
  <si>
    <t>ADSK</t>
  </si>
  <si>
    <t>WELL</t>
  </si>
  <si>
    <t>CPRT</t>
  </si>
  <si>
    <t>MSCI</t>
  </si>
  <si>
    <t>DXCM</t>
  </si>
  <si>
    <t>JCI</t>
  </si>
  <si>
    <t>O</t>
  </si>
  <si>
    <t>IDXX</t>
  </si>
  <si>
    <t>TEL</t>
  </si>
  <si>
    <t>IQV</t>
  </si>
  <si>
    <t>MRNA</t>
  </si>
  <si>
    <t>TFC</t>
  </si>
  <si>
    <t>DOW</t>
  </si>
  <si>
    <t>DLR</t>
  </si>
  <si>
    <t>CTVA</t>
  </si>
  <si>
    <t>AME</t>
  </si>
  <si>
    <t>BKR</t>
  </si>
  <si>
    <t>A</t>
  </si>
  <si>
    <t>DD</t>
  </si>
  <si>
    <t>OTIS</t>
  </si>
  <si>
    <t>LHX</t>
  </si>
  <si>
    <t>CEG</t>
  </si>
  <si>
    <t>VRSK</t>
  </si>
  <si>
    <t>FAST</t>
  </si>
  <si>
    <t>GPN</t>
  </si>
  <si>
    <t>EA</t>
  </si>
  <si>
    <t>CSGP</t>
  </si>
  <si>
    <t>LYB</t>
  </si>
  <si>
    <t>GEHC</t>
  </si>
  <si>
    <t>VICI</t>
  </si>
  <si>
    <t>WST</t>
  </si>
  <si>
    <t>VMC</t>
  </si>
  <si>
    <t>ACGL</t>
  </si>
  <si>
    <t>APTV</t>
  </si>
  <si>
    <t>AWK</t>
  </si>
  <si>
    <t>IR</t>
  </si>
  <si>
    <t>ALGN</t>
  </si>
  <si>
    <t>EXR</t>
  </si>
  <si>
    <t>MLM</t>
  </si>
  <si>
    <t>FANG</t>
  </si>
  <si>
    <t>MTD</t>
  </si>
  <si>
    <t>IT</t>
  </si>
  <si>
    <t>NDAQ</t>
  </si>
  <si>
    <t>AVB</t>
  </si>
  <si>
    <t>RCL</t>
  </si>
  <si>
    <t>ANSS</t>
  </si>
  <si>
    <t>RMD</t>
  </si>
  <si>
    <t>EQR</t>
  </si>
  <si>
    <t>TROW</t>
  </si>
  <si>
    <t>XYL</t>
  </si>
  <si>
    <t>SBAC</t>
  </si>
  <si>
    <t>EFX</t>
  </si>
  <si>
    <t>TTWO</t>
  </si>
  <si>
    <t>KEYS</t>
  </si>
  <si>
    <t>MPWR</t>
  </si>
  <si>
    <t>CHD</t>
  </si>
  <si>
    <t>MKC</t>
  </si>
  <si>
    <t>STE</t>
  </si>
  <si>
    <t>ALB</t>
  </si>
  <si>
    <t>BR</t>
  </si>
  <si>
    <t>FICO</t>
  </si>
  <si>
    <t>CTRA</t>
  </si>
  <si>
    <t>WTW</t>
  </si>
  <si>
    <t>VRSN</t>
  </si>
  <si>
    <t>INVH</t>
  </si>
  <si>
    <t>BRO</t>
  </si>
  <si>
    <t>HWM</t>
  </si>
  <si>
    <t>ARE</t>
  </si>
  <si>
    <t>WAB</t>
  </si>
  <si>
    <t>ROL</t>
  </si>
  <si>
    <t>CCL</t>
  </si>
  <si>
    <t>GRMN</t>
  </si>
  <si>
    <t>FSLR</t>
  </si>
  <si>
    <t>TDY</t>
  </si>
  <si>
    <t>COO</t>
  </si>
  <si>
    <t>HOLX</t>
  </si>
  <si>
    <t>ENPH</t>
  </si>
  <si>
    <t>ATO</t>
  </si>
  <si>
    <t>BALL</t>
  </si>
  <si>
    <t>IRM</t>
  </si>
  <si>
    <t>PAYC</t>
  </si>
  <si>
    <t>BG</t>
  </si>
  <si>
    <t>J</t>
  </si>
  <si>
    <t>MAA</t>
  </si>
  <si>
    <t>SWKS</t>
  </si>
  <si>
    <t>PTC</t>
  </si>
  <si>
    <t>IEX</t>
  </si>
  <si>
    <t>FDS</t>
  </si>
  <si>
    <t>IFF</t>
  </si>
  <si>
    <t>HBAN</t>
  </si>
  <si>
    <t>MRO</t>
  </si>
  <si>
    <t>WAT</t>
  </si>
  <si>
    <t>CBOE</t>
  </si>
  <si>
    <t>FOX</t>
  </si>
  <si>
    <t>EQT</t>
  </si>
  <si>
    <t>TYL</t>
  </si>
  <si>
    <t>TER</t>
  </si>
  <si>
    <t>AKAM</t>
  </si>
  <si>
    <t>CF</t>
  </si>
  <si>
    <t>ESS</t>
  </si>
  <si>
    <t>EG</t>
  </si>
  <si>
    <t>AXON</t>
  </si>
  <si>
    <t>INCY</t>
  </si>
  <si>
    <t>PODD</t>
  </si>
  <si>
    <t>SNA</t>
  </si>
  <si>
    <t>AMCR</t>
  </si>
  <si>
    <t>RVTY</t>
  </si>
  <si>
    <t>ZBRA</t>
  </si>
  <si>
    <t>EPAM</t>
  </si>
  <si>
    <t>LW</t>
  </si>
  <si>
    <t>POOL</t>
  </si>
  <si>
    <t>VTRS</t>
  </si>
  <si>
    <t>DPZ</t>
  </si>
  <si>
    <t>NDSN</t>
  </si>
  <si>
    <t>TRMB</t>
  </si>
  <si>
    <t>GEN</t>
  </si>
  <si>
    <t>EVRG</t>
  </si>
  <si>
    <t>LNT</t>
  </si>
  <si>
    <t>UDR</t>
  </si>
  <si>
    <t>MTCH</t>
  </si>
  <si>
    <t>TECH</t>
  </si>
  <si>
    <t>NWS</t>
  </si>
  <si>
    <t>KIM</t>
  </si>
  <si>
    <t>CPT</t>
  </si>
  <si>
    <t>JKHY</t>
  </si>
  <si>
    <t>CZR</t>
  </si>
  <si>
    <t>FMC</t>
  </si>
  <si>
    <t>BIO</t>
  </si>
  <si>
    <t>PNR</t>
  </si>
  <si>
    <t>NI</t>
  </si>
  <si>
    <t>GL</t>
  </si>
  <si>
    <t>REG</t>
  </si>
  <si>
    <t>AOS</t>
  </si>
  <si>
    <t>TFX</t>
  </si>
  <si>
    <t>CRL</t>
  </si>
  <si>
    <t>BXP</t>
  </si>
  <si>
    <t>QRVO</t>
  </si>
  <si>
    <t>ALLE</t>
  </si>
  <si>
    <t>MKTX</t>
  </si>
  <si>
    <t>FFIV</t>
  </si>
  <si>
    <t>ETSY</t>
  </si>
  <si>
    <t>JNPR</t>
  </si>
  <si>
    <t>PNW</t>
  </si>
  <si>
    <t>HAS</t>
  </si>
  <si>
    <t>BBWI</t>
  </si>
  <si>
    <t>CTLT</t>
  </si>
  <si>
    <t>RHI</t>
  </si>
  <si>
    <t>FRT</t>
  </si>
  <si>
    <t>NCLH</t>
  </si>
  <si>
    <t>GNRC</t>
  </si>
  <si>
    <t>IVZ</t>
  </si>
  <si>
    <t>CMA</t>
  </si>
  <si>
    <t>TPR</t>
  </si>
  <si>
    <t>TICKER</t>
  </si>
  <si>
    <t>COMPANY</t>
  </si>
  <si>
    <t>STOCK PRICE</t>
  </si>
  <si>
    <t>MARKET CAP</t>
  </si>
  <si>
    <t>Total Market Cap of SP 500 index</t>
  </si>
  <si>
    <t>ABNB</t>
  </si>
  <si>
    <t>BF/B</t>
  </si>
  <si>
    <t>BRK/B</t>
  </si>
  <si>
    <t>COR</t>
  </si>
  <si>
    <t>DAY</t>
  </si>
  <si>
    <t>DECK</t>
  </si>
  <si>
    <t>HUBB</t>
  </si>
  <si>
    <t>KVUE</t>
  </si>
  <si>
    <t>LULU</t>
  </si>
  <si>
    <t>SMCI</t>
  </si>
  <si>
    <t>SOLV</t>
  </si>
  <si>
    <t>UBER</t>
  </si>
  <si>
    <t>VLTO</t>
  </si>
  <si>
    <t xml:space="preserve">Old Divisor </t>
  </si>
  <si>
    <t>New Divisor</t>
  </si>
  <si>
    <t>Calculated P</t>
  </si>
  <si>
    <t xml:space="preserve">Cal Index Divisor </t>
  </si>
  <si>
    <t>S &amp; P 500 INDEX (Market Capitalization)</t>
  </si>
  <si>
    <t xml:space="preserve">SPX Price </t>
  </si>
  <si>
    <t>% CHANGE</t>
  </si>
  <si>
    <t>OPEN</t>
  </si>
  <si>
    <t>HIGH</t>
  </si>
  <si>
    <t>52W LOW</t>
  </si>
  <si>
    <t>52W HIGH</t>
  </si>
  <si>
    <t>VOLUME</t>
  </si>
  <si>
    <t>P/E</t>
  </si>
  <si>
    <t>BETA</t>
  </si>
  <si>
    <t xml:space="preserve">INDUSTRY </t>
  </si>
  <si>
    <t>HQ</t>
  </si>
  <si>
    <t>YEAR</t>
  </si>
  <si>
    <t>YEAR INCORPARATED</t>
  </si>
  <si>
    <t>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</si>
</sst>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409]* #,##0.00_);_([$$-409]* \(#,##0.00\);_([$$-409]* &quot;-&quot;??_);_(@_)"/>
    <numFmt numFmtId="165" formatCode="_-[$R$-416]\ * #,##0.00_-;\-[$R$-416]\ * #,##0.00_-;_-[$R$-416]\ * &quot;-&quot;??_-;_-@_-"/>
    <numFmt numFmtId="166" formatCode="_([$$-409]* #,##0_);_([$$-409]* \(#,##0\);_([$$-409]* &quot;-&quot;_);_(@_)"/>
    <numFmt numFmtId="167" formatCode="_(* #,##0_);_(* \(#,##0\);_(* &quot;-&quot;??_);_(@_)"/>
    <numFmt numFmtId="176" formatCode="_(&quot;$&quot;* #,##0_);_(&quot;$&quot;* \(#,##0\);_(&quot;$&quot;* &quot;-&quot;??_);_(@_)"/>
  </numFmts>
  <fonts count="5" x14ac:knownFonts="1">
    <font>
      <sz val="10"/>
      <color rgb="FF000000"/>
      <name val="Arial"/>
    </font>
    <font>
      <sz val="10"/>
      <color rgb="FF000000"/>
      <name val="Arial"/>
      <family val="2"/>
    </font>
    <font>
      <sz val="10"/>
      <color rgb="FF000000"/>
      <name val="Garamond"/>
      <family val="1"/>
    </font>
    <font>
      <b/>
      <u/>
      <sz val="10"/>
      <color rgb="FF000000"/>
      <name val="Garamond"/>
      <family val="1"/>
    </font>
    <font>
      <sz val="11"/>
      <color rgb="FF181E00"/>
      <name val="Garamond"/>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4" fontId="2" fillId="2" borderId="1" xfId="0" applyNumberFormat="1" applyFont="1" applyFill="1" applyBorder="1" applyAlignment="1">
      <alignment vertical="center" wrapText="1"/>
    </xf>
    <xf numFmtId="0" fontId="2" fillId="0" borderId="0" xfId="0" applyFont="1"/>
    <xf numFmtId="166" fontId="2" fillId="0" borderId="0" xfId="0" applyNumberFormat="1" applyFont="1"/>
    <xf numFmtId="164" fontId="2" fillId="0" borderId="0" xfId="0" applyNumberFormat="1" applyFont="1"/>
    <xf numFmtId="44" fontId="2" fillId="0" borderId="0" xfId="2" applyFont="1"/>
    <xf numFmtId="43" fontId="2" fillId="0" borderId="0" xfId="1" applyFont="1"/>
    <xf numFmtId="2" fontId="2" fillId="0" borderId="0" xfId="0" applyNumberFormat="1" applyFont="1"/>
    <xf numFmtId="0" fontId="3" fillId="0" borderId="1" xfId="0" applyFont="1" applyBorder="1" applyAlignment="1">
      <alignment horizontal="center"/>
    </xf>
    <xf numFmtId="0" fontId="2" fillId="0" borderId="1" xfId="0" applyFont="1" applyBorder="1"/>
    <xf numFmtId="0" fontId="2" fillId="0" borderId="1" xfId="0" applyFont="1" applyBorder="1" applyAlignment="1">
      <alignment horizontal="left"/>
    </xf>
    <xf numFmtId="166" fontId="2" fillId="0" borderId="1" xfId="0" applyNumberFormat="1" applyFont="1" applyBorder="1"/>
    <xf numFmtId="0" fontId="4" fillId="0" borderId="1" xfId="0" applyFont="1" applyBorder="1"/>
    <xf numFmtId="10" fontId="2" fillId="2" borderId="1" xfId="3" applyNumberFormat="1" applyFont="1" applyFill="1" applyBorder="1" applyAlignment="1">
      <alignment vertical="center" wrapText="1"/>
    </xf>
    <xf numFmtId="164" fontId="2" fillId="2" borderId="1" xfId="3" applyNumberFormat="1" applyFont="1" applyFill="1" applyBorder="1" applyAlignment="1">
      <alignment vertical="center" wrapText="1"/>
    </xf>
    <xf numFmtId="167" fontId="2" fillId="2" borderId="1" xfId="1" applyNumberFormat="1" applyFont="1" applyFill="1" applyBorder="1" applyAlignment="1">
      <alignment vertical="center" wrapText="1"/>
    </xf>
    <xf numFmtId="43" fontId="2" fillId="2" borderId="1" xfId="1" applyFont="1" applyFill="1" applyBorder="1" applyAlignment="1">
      <alignment vertical="center" wrapText="1"/>
    </xf>
    <xf numFmtId="165" fontId="2" fillId="2" borderId="1" xfId="3" applyNumberFormat="1" applyFont="1" applyFill="1" applyBorder="1" applyAlignment="1">
      <alignment vertical="center" wrapText="1"/>
    </xf>
    <xf numFmtId="165" fontId="2" fillId="2" borderId="1" xfId="0" applyNumberFormat="1" applyFont="1" applyFill="1" applyBorder="1" applyAlignment="1">
      <alignment vertical="center" wrapText="1"/>
    </xf>
    <xf numFmtId="0" fontId="2" fillId="2" borderId="1" xfId="1" applyNumberFormat="1" applyFont="1" applyFill="1" applyBorder="1" applyAlignment="1">
      <alignment horizontal="center" vertical="center" wrapText="1"/>
    </xf>
    <xf numFmtId="0" fontId="2" fillId="0" borderId="0" xfId="0" applyFont="1" applyAlignment="1">
      <alignment horizontal="center"/>
    </xf>
    <xf numFmtId="166" fontId="2" fillId="0" borderId="2" xfId="0" applyNumberFormat="1" applyFont="1" applyBorder="1"/>
    <xf numFmtId="0" fontId="2" fillId="0" borderId="2" xfId="0" applyFont="1" applyBorder="1"/>
    <xf numFmtId="2" fontId="2" fillId="0" borderId="1" xfId="0" applyNumberFormat="1" applyFont="1" applyBorder="1" applyAlignment="1">
      <alignment horizontal="left"/>
    </xf>
    <xf numFmtId="1" fontId="2" fillId="2" borderId="1" xfId="3" applyNumberFormat="1" applyFont="1" applyFill="1" applyBorder="1" applyAlignment="1">
      <alignment vertical="center" wrapText="1"/>
    </xf>
    <xf numFmtId="1" fontId="2" fillId="2" borderId="1" xfId="3" applyNumberFormat="1" applyFont="1" applyFill="1" applyBorder="1" applyAlignment="1">
      <alignment horizontal="center" vertical="center" wrapText="1"/>
    </xf>
    <xf numFmtId="176" fontId="2" fillId="2" borderId="1" xfId="2" applyNumberFormat="1" applyFont="1" applyFill="1" applyBorder="1" applyAlignment="1">
      <alignment vertical="center" wrapText="1"/>
    </xf>
  </cellXfs>
  <cellStyles count="4">
    <cellStyle name="Comma" xfId="1" builtinId="3"/>
    <cellStyle name="Currency" xfId="2" builtinId="4"/>
    <cellStyle name="Normal" xfId="0" builtinId="0"/>
    <cellStyle name="Percent" xfId="3"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ACA2"/>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19">
  <rv s="0">
    <v>https://www.bing.com/financeapi/forcetrigger?t=a1rzh7&amp;q=XNAS%3aENPH&amp;form=skydnc</v>
    <v>Learn more on Bing</v>
  </rv>
  <rv s="1">
    <v>en-US</v>
    <v>a1rzh7</v>
    <v>268435456</v>
    <v>1</v>
    <v>Powered by Refinitiv</v>
    <v>0</v>
    <v>ENPHASE ENERGY, INC. (XNAS:ENPH)</v>
    <v>2</v>
    <v>3</v>
    <v>Finance</v>
    <v>4</v>
    <v>126.19</v>
    <v>29.89</v>
    <v>1.5678000000000001</v>
    <v>-0.84</v>
    <v>-2.5770000000000003E-4</v>
    <v>-2.1184999999999999E-2</v>
    <v>-0.01</v>
    <v>USD</v>
    <v>Enphase Energy, Inc. is a global energy technology company. The Company is a supplier of microinverter-based solar and battery systems that enable people to harness the sun to make, use, save, and sell their own power and control it all with a smart mobile application. It designs, develops, manufactures and sells home energy solutions that manage energy generation, energy storage, and control and communications on one intelligent platform. The Enphase Energy System brings a technology, networked approach to solar generation plus energy storage, by leveraging its design expertise across power electronics, semiconductors and cloud-based software technologies. The Enphase Energy System, powered by IQ Microinverters, IQ Batteries and other products and services, is an integrated solar, storage and energy management offering that enables self-consumption. The Company also offers a predictive software platform dedicated to simplifying the cleantech service landscape.</v>
    <v>2781</v>
    <v>Nasdaq Stock Market</v>
    <v>XNAS</v>
    <v>XNAS</v>
    <v>47281 Bayside Parkway, FREMONT, CA, 94538 US</v>
    <v>39.64</v>
    <v>Renewable Energy</v>
    <v>Stock</v>
    <v>45908.998425010941</v>
    <v>0</v>
    <v>37.950000000000003</v>
    <v>5074438548</v>
    <v>ENPHASE ENERGY, INC.</v>
    <v>ENPHASE ENERGY, INC.</v>
    <v>39.58</v>
    <v>37.472200000000001</v>
    <v>39.65</v>
    <v>38.81</v>
    <v>38.799999999999997</v>
    <v>130750800</v>
    <v>ENPH</v>
    <v>ENPHASE ENERGY, INC. (XNAS:ENPH)</v>
    <v>7661590</v>
    <v>7743386</v>
    <v>2006</v>
  </rv>
  <rv s="2">
    <v>1</v>
  </rv>
  <rv s="3">
    <v>12</v>
    <v>Year incorporated</v>
    <v>0</v>
  </rv>
  <rv s="0">
    <v>https://www.bing.com/financeapi/forcetrigger?t=a1yeec&amp;q=XNYS%3aNEM&amp;form=skydnc</v>
    <v>Learn more on Bing</v>
  </rv>
  <rv s="1">
    <v>en-US</v>
    <v>a1yeec</v>
    <v>268435456</v>
    <v>1</v>
    <v>Powered by Refinitiv</v>
    <v>0</v>
    <v>NEWMONT CORPORATION (XNYS:NEM)</v>
    <v>2</v>
    <v>3</v>
    <v>Finance</v>
    <v>4</v>
    <v>77.3</v>
    <v>36.86</v>
    <v>0.33300000000000002</v>
    <v>-0.42</v>
    <v>1.8479999999999998E-3</v>
    <v>-5.5139999999999998E-3</v>
    <v>0.14000000000000001</v>
    <v>USD</v>
    <v>Newmont Corporation is a gold company and a producer of copper, zinc, lead, and silver with operations and/or assets in the Africa, Australia, Latin America &amp; Caribbean, North America, and Papua New Guinea regions. The Company's operations include Brucejack, Red Chris, Penasquito, Merian, Cerro Negro, Yanacocha, Boddington, Tanami, Cadia, Lihir, Ahafo, and NGM. The Brucejack operation includes four mining leases and six core mineral claims which cover 8,169 acres (3,306 hectares) and 337 mineral claims covering 298,795 acres (120,918 hectares). The Red Chris operation includes five mining leases which cover 12,703 acres and 199 mineral claims, encompassing an area of 164,903 acres (66,734 hectares). Penasquito includes 20 mining concessions for operations comprising 113,231 acres (45,823 hectares) and 60 mining concessions for exploration of 107,456 acres (43,486 hectares). The Merian operation includes one right of exploitation encompassing an area of 41,687 acres (16,870 hectares).</v>
    <v>22200</v>
    <v>New York Stock Exchange</v>
    <v>XNYS</v>
    <v>XNYS</v>
    <v>6900 E Layton Avenue, Suite 700, DENVER, CO, 80237 US</v>
    <v>77.179900000000004</v>
    <v>Metals &amp; Mining</v>
    <v>Stock</v>
    <v>45908.999052800784</v>
    <v>4</v>
    <v>75.215000000000003</v>
    <v>83207587500</v>
    <v>NEWMONT CORPORATION</v>
    <v>NEWMONT CORPORATION</v>
    <v>76.69</v>
    <v>13.710900000000001</v>
    <v>76.17</v>
    <v>75.75</v>
    <v>75.89</v>
    <v>1098450000</v>
    <v>NEM</v>
    <v>NEWMONT CORPORATION (XNYS:NEM)</v>
    <v>10106755</v>
    <v>8703205</v>
    <v>2001</v>
  </rv>
  <rv s="2">
    <v>5</v>
  </rv>
  <rv s="0">
    <v>https://www.bing.com/financeapi/forcetrigger?t=a22xk2&amp;q=XNYS%3aSHW&amp;form=skydnc</v>
    <v>Learn more on Bing</v>
  </rv>
  <rv s="1">
    <v>en-US</v>
    <v>a22xk2</v>
    <v>268435456</v>
    <v>1</v>
    <v>Powered by Refinitiv</v>
    <v>0</v>
    <v>THE SHERWIN-WILLIAMS COMPANY (XNYS:SHW)</v>
    <v>2</v>
    <v>3</v>
    <v>Finance</v>
    <v>4</v>
    <v>400.42</v>
    <v>308.83999999999997</v>
    <v>1.2185999999999999</v>
    <v>2.8</v>
    <v>-7.7289999999999998E-4</v>
    <v>7.5180000000000004E-3</v>
    <v>-0.28999999999999998</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375.59</v>
    <v>Chemicals</v>
    <v>Stock</v>
    <v>45908.996589062503</v>
    <v>7</v>
    <v>370.62</v>
    <v>93557334159</v>
    <v>THE SHERWIN-WILLIAMS COMPANY</v>
    <v>THE SHERWIN-WILLIAMS COMPANY</v>
    <v>372.38</v>
    <v>35.491799999999998</v>
    <v>372.43</v>
    <v>375.23</v>
    <v>374.94</v>
    <v>249333300</v>
    <v>SHW</v>
    <v>THE SHERWIN-WILLIAMS COMPANY (XNYS:SHW)</v>
    <v>1545017</v>
    <v>2026991</v>
    <v>1884</v>
  </rv>
  <rv s="2">
    <v>8</v>
  </rv>
  <rv s="0">
    <v>https://www.bing.com/financeapi/forcetrigger?t=a1sp52&amp;q=XNYS%3aFCX&amp;form=skydnc</v>
    <v>Learn more on Bing</v>
  </rv>
  <rv s="1">
    <v>en-US</v>
    <v>a1sp52</v>
    <v>268435456</v>
    <v>1</v>
    <v>Powered by Refinitiv</v>
    <v>0</v>
    <v>FREEPORT-MCMORAN INC. (XNYS:FCX)</v>
    <v>2</v>
    <v>3</v>
    <v>Finance</v>
    <v>4</v>
    <v>52.61</v>
    <v>27.66</v>
    <v>1.6126</v>
    <v>0.32</v>
    <v>3.215E-3</v>
    <v>6.9049999999999997E-3</v>
    <v>0.15</v>
    <v>USD</v>
    <v>Freeport-McMoRan Inc. is an international metals company focused on copper. The Company operates geographically diverse assets with significant proven and probable mineral reserves of copper, gold and molybdenum. The Company's segments include the Morenci and Cerro Verde copper mines, the Indonesia operations (including the Grasberg minerals district and PT-FI’s downstream processing facilities), the Rod &amp; Refining operations and Atlantic Copper Smelting &amp; Refining. Its operations include North America, South America and Indonesia. In North America, it manages seven copper operations: Morenci, Bagdad, Safford (including Lone Star), Sierrita and Miami in Arizona, and Chino and Tyrone in New Mexico, and two molybdenum mines: Henderson and Climax in Colorado. It also operates a copper smelter in Miami, Arizona. In South America, it manages two copper operations: Cerro Verde in Peru and El Abra in Chile. In addition to copper, the Grasberg minerals district also produces gold and silver.</v>
    <v>28500</v>
    <v>New York Stock Exchange</v>
    <v>XNYS</v>
    <v>XNYS</v>
    <v>333 N Central Ave, PHOENIX, AZ, 85004 US</v>
    <v>46.75</v>
    <v>Metals &amp; Mining</v>
    <v>Stock</v>
    <v>45908.999763448439</v>
    <v>10</v>
    <v>45.5</v>
    <v>66993214839</v>
    <v>FREEPORT-MCMORAN INC.</v>
    <v>FREEPORT-MCMORAN INC.</v>
    <v>46.524999999999999</v>
    <v>35.011600000000001</v>
    <v>46.34</v>
    <v>46.66</v>
    <v>46.81</v>
    <v>1435774000</v>
    <v>FCX</v>
    <v>FREEPORT-MCMORAN INC. (XNYS:FCX)</v>
    <v>10436370</v>
    <v>10389727</v>
    <v>1987</v>
  </rv>
  <rv s="2">
    <v>11</v>
  </rv>
  <rv s="0">
    <v>https://www.bing.com/financeapi/forcetrigger?t=bq89dm&amp;q=XNYS%3aCTVA&amp;form=skydnc</v>
    <v>Learn more on Bing</v>
  </rv>
  <rv s="1">
    <v>en-US</v>
    <v>bq89dm</v>
    <v>268435456</v>
    <v>1</v>
    <v>Powered by Refinitiv</v>
    <v>0</v>
    <v>CORTEVA, INC. (XNYS:CTVA)</v>
    <v>2</v>
    <v>3</v>
    <v>Finance</v>
    <v>4</v>
    <v>77.41</v>
    <v>53.4</v>
    <v>0.79039999999999999</v>
    <v>0.65</v>
    <v>6.8540000000000007E-4</v>
    <v>8.9899999999999997E-3</v>
    <v>0.05</v>
    <v>USD</v>
    <v>Corteva, Inc. is a global pure-play agriculture company. It is a global provider of seed and crop protection solutions focused on the agriculture industry and contributing to a healthier, secure and sustainable food supply. The Seed segment is engaged in developing and supplying commercial seed combining advanced germplasm and traits that produce optimum yield for farms around the world. It operates in various key seed markets, including North American corn and soybeans, European corn and sunflower, as well as Brazil, India, South Africa and Argentina corn. The Crop Protection segment serves the global agricultural input industry with products that protect against weeds, insects and other pests, and disease, and that support overall crop health both above and below ground via nitrogen management and seed-applied technologies. Its crop protection solutions and digital solutions provide farmers with tools to improve productivity and help keep fields free of weeds, insects and diseases.</v>
    <v>22000</v>
    <v>New York Stock Exchange</v>
    <v>XNYS</v>
    <v>XNYS</v>
    <v>9330 ZIONSVILLE ROAD, INDIANAPOLIS, IN, 46268 US</v>
    <v>73.03</v>
    <v>Chemicals</v>
    <v>Stock</v>
    <v>45908.987895659375</v>
    <v>13</v>
    <v>71.7</v>
    <v>49540345000</v>
    <v>CORTEVA, INC.</v>
    <v>CORTEVA, INC.</v>
    <v>72.2</v>
    <v>33.552100000000003</v>
    <v>72.3</v>
    <v>72.95</v>
    <v>73</v>
    <v>679100000</v>
    <v>CTVA</v>
    <v>CORTEVA, INC. (XNYS:CTVA)</v>
    <v>4724464</v>
    <v>4117350</v>
    <v>2018</v>
  </rv>
  <rv s="2">
    <v>14</v>
  </rv>
  <rv s="0">
    <v>https://www.bing.com/financeapi/forcetrigger?t=a1xonm&amp;q=XNAS%3aMKTX&amp;form=skydnc</v>
    <v>Learn more on Bing</v>
  </rv>
  <rv s="1">
    <v>en-US</v>
    <v>a1xonm</v>
    <v>268435456</v>
    <v>1</v>
    <v>Powered by Refinitiv</v>
    <v>0</v>
    <v>MARKETAXESS HOLDINGS INC. (XNAS:MKTX)</v>
    <v>2</v>
    <v>3</v>
    <v>Finance</v>
    <v>4</v>
    <v>296.68</v>
    <v>178.2</v>
    <v>0.89370000000000005</v>
    <v>-0.33</v>
    <v>3.473E-3</v>
    <v>-1.7599999999999998E-3</v>
    <v>0.65</v>
    <v>USD</v>
    <v>MarketAxess Holdings Inc. operates electronic trading platforms. The Company offers end-to-end trading solutions, including the operation of electronic platforms for the trading of fixed-income and other securities and related data, analytics compliance tools, post-trade services, automated trading services and technology services. The Company provides an Open Trading marketplace which offers an all-to-all trading solution in the global credit markets, creating a liquidity pool for a range of credit market participants. It leverages its diverse set of trading protocols, automated and algorithmic trading solutions, intelligent data and index products and a range of post-trade services to provide an end-to-end trading solution to its robust network of platform participants. The Company also provides several integrated and actionable data offerings, including CP+ and Axess All, to assist clients. Its RFQ-hub platform is a bilateral multi-asset and multi-dealer request for quote platform.</v>
    <v>891</v>
    <v>Nasdaq Stock Market</v>
    <v>XNAS</v>
    <v>XNAS</v>
    <v>55 Hudson Yards, 15Th Floor, NEW YORK, NY, 10001 US</v>
    <v>188.185</v>
    <v>Investment Banking &amp; Investment Services</v>
    <v>Stock</v>
    <v>45908.917384212502</v>
    <v>16</v>
    <v>184.27</v>
    <v>6993376830</v>
    <v>MARKETAXESS HOLDINGS INC.</v>
    <v>MARKETAXESS HOLDINGS INC.</v>
    <v>188.01</v>
    <v>31.4937</v>
    <v>187.5</v>
    <v>187.17</v>
    <v>187.82</v>
    <v>37363770</v>
    <v>MKTX</v>
    <v>MARKETAXESS HOLDINGS INC. (XNAS:MKTX)</v>
    <v>867936</v>
    <v>703955</v>
    <v>2000</v>
  </rv>
  <rv s="2">
    <v>17</v>
  </rv>
  <rv s="0">
    <v>https://www.bing.com/financeapi/forcetrigger?t=a1t4c7&amp;q=XNYS%3aFMC&amp;form=skydnc</v>
    <v>Learn more on Bing</v>
  </rv>
  <rv s="1">
    <v>en-US</v>
    <v>a1t4c7</v>
    <v>268435456</v>
    <v>1</v>
    <v>Powered by Refinitiv</v>
    <v>0</v>
    <v>FMC CORPORATION (XNYS:FMC)</v>
    <v>2</v>
    <v>3</v>
    <v>Finance</v>
    <v>4</v>
    <v>67.75</v>
    <v>32.83</v>
    <v>0.79269999999999996</v>
    <v>0.12</v>
    <v>2.6390000000000003E-3</v>
    <v>3.176E-3</v>
    <v>0.1</v>
    <v>USD</v>
    <v>FMC Corporation is a global agricultural sciences company engaged in providing farmers solutions that increase the productivity and resilience of their land. The Company’s crop protection solutions, including biologicals, crop nutrition, digital and precision agriculture, enable growers and crop advisers to address their challenges economically while protecting the environment. Its portfolio consists of three major pesticide categories: insecticides, herbicides and fungicides. The majority of its product lines consist of insecticides and herbicides, and it has a portfolio of fungicides mainly used in high-value crop segments. Its insecticides are used to control a wide spectrum of pests, while its herbicide portfolio primarily targets a large variety of difficult-to-control weeds. In addition, it is also investing in its Plant Health program, which includes biologicals, crop nutrition, and seed treatment products. Biological technologies serve as complements to its synthetic products.</v>
    <v>5700</v>
    <v>New York Stock Exchange</v>
    <v>XNYS</v>
    <v>XNYS</v>
    <v>2929 Walnut Street, PHILADELPHIA, PA, 19104 US</v>
    <v>37.99</v>
    <v>Chemicals</v>
    <v>Stock</v>
    <v>45908.993703657034</v>
    <v>19</v>
    <v>36.51</v>
    <v>4734149640</v>
    <v>FMC CORPORATION</v>
    <v>FMC CORPORATION</v>
    <v>37.619999999999997</v>
    <v>36.821100000000001</v>
    <v>37.78</v>
    <v>37.9</v>
    <v>38</v>
    <v>124911600</v>
    <v>FMC</v>
    <v>FMC CORPORATION (XNYS:FMC)</v>
    <v>1485263</v>
    <v>1708967</v>
    <v>1928</v>
  </rv>
  <rv s="2">
    <v>20</v>
  </rv>
  <rv s="0">
    <v>https://www.bing.com/financeapi/forcetrigger?t=a1qbxm&amp;q=XNYS%3aCRL&amp;form=skydnc</v>
    <v>Learn more on Bing</v>
  </rv>
  <rv s="4">
    <v>en-US</v>
    <v>a1qbxm</v>
    <v>268435456</v>
    <v>1</v>
    <v>Powered by Refinitiv</v>
    <v>5</v>
    <v>CHARLES RIVER LABORATORIES INTERNATIONAL, INC. (XNYS:CRL)</v>
    <v>2</v>
    <v>6</v>
    <v>Finance</v>
    <v>4</v>
    <v>230.02</v>
    <v>91.860900000000001</v>
    <v>1.5163</v>
    <v>-1.99</v>
    <v>0</v>
    <v>-1.2135E-2</v>
    <v>0</v>
    <v>USD</v>
    <v>Charles River Laboratories International, Inc. is a drug development company. It provides essential products and services to help pharmaceutical and biotechnology companies, government agencies and academic institutions around the globe accelerate their research and drug development efforts. Its Research Models and Services segment includes three businesses that provide foundational tools that enable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18600</v>
    <v>New York Stock Exchange</v>
    <v>XNYS</v>
    <v>XNYS</v>
    <v>251 Ballardvale St, WILMINGTON, MA, 01887 US</v>
    <v>165.11</v>
    <v>Biotechnology &amp; Medical Research</v>
    <v>Stock</v>
    <v>45908.958333344533</v>
    <v>22</v>
    <v>149.03</v>
    <v>7972697160</v>
    <v>CHARLES RIVER LABORATORIES INTERNATIONAL, INC.</v>
    <v>CHARLES RIVER LABORATORIES INTERNATIONAL, INC.</v>
    <v>163.16999999999999</v>
    <v>163.99</v>
    <v>162</v>
    <v>162</v>
    <v>49214180</v>
    <v>CRL</v>
    <v>CHARLES RIVER LABORATORIES INTERNATIONAL, INC. (XNYS:CRL)</v>
    <v>1181076</v>
    <v>901291</v>
    <v>1994</v>
  </rv>
  <rv s="2">
    <v>23</v>
  </rv>
  <rv s="0">
    <v>https://www.bing.com/financeapi/forcetrigger?t=a23vm7&amp;q=XNAS%3aNLOK&amp;form=skydnc</v>
    <v>Learn more on Bing</v>
  </rv>
  <rv s="1">
    <v>en-US</v>
    <v>a23vm7</v>
    <v>268435456</v>
    <v>1</v>
    <v>Powered by Refinitiv</v>
    <v>0</v>
    <v>GEN DIGITAL INC. (XNAS:GEN)</v>
    <v>2</v>
    <v>3</v>
    <v>Finance</v>
    <v>4</v>
    <v>32.215000000000003</v>
    <v>22.74</v>
    <v>0.95320000000000005</v>
    <v>0.41</v>
    <v>2.2677999999999997E-2</v>
    <v>1.3897999999999999E-2</v>
    <v>0.67830000000000001</v>
    <v>USD</v>
    <v>Gen Digital Inc. is a global company. The Company offers a range of cyber safety brands, including Norton, Avast, LifeLock, MoneyLion, Avira, AVG and CCleaner, among others.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LifeLock, Avast and AVG brands include monitoring credit reports, the dark web and social media accounts to help safeguard its customers’ personal information. Its VPN solutions provide an encrypted data tunnel.</v>
    <v>3500</v>
    <v>Nasdaq Stock Market</v>
    <v>XNAS</v>
    <v>XNAS</v>
    <v>60 E Rio Salado Parkway, Suite 1000, TEMPE, AZ, 85281 US</v>
    <v>29.934999999999999</v>
    <v>Software &amp; IT Services</v>
    <v>Stock</v>
    <v>45908.999897476562</v>
    <v>25</v>
    <v>29.41</v>
    <v>18420644781</v>
    <v>GEN DIGITAL INC.</v>
    <v>GEN DIGITAL INC.</v>
    <v>29.594999999999999</v>
    <v>31.218</v>
    <v>29.5</v>
    <v>29.91</v>
    <v>30.5883</v>
    <v>615869100</v>
    <v>GEN</v>
    <v>GEN DIGITAL INC. (XNAS:GEN)</v>
    <v>2636282</v>
    <v>4216479</v>
    <v>1988</v>
  </rv>
  <rv s="2">
    <v>26</v>
  </rv>
  <rv s="0">
    <v>https://www.bing.com/financeapi/forcetrigger?t=a1ohur&amp;q=XNAS%3aBIIB&amp;form=skydnc</v>
    <v>Learn more on Bing</v>
  </rv>
  <rv s="1">
    <v>en-US</v>
    <v>a1ohur</v>
    <v>268435456</v>
    <v>1</v>
    <v>Powered by Refinitiv</v>
    <v>0</v>
    <v>BIOGEN INC. (XNAS:BIIB)</v>
    <v>2</v>
    <v>3</v>
    <v>Finance</v>
    <v>4</v>
    <v>204.18</v>
    <v>110.035</v>
    <v>0.108</v>
    <v>0.68</v>
    <v>1.0610000000000001E-3</v>
    <v>4.8339999999999998E-3</v>
    <v>0.15</v>
    <v>USD</v>
    <v>Biogen Inc. is a global biopharmaceutical company. The Company is focused on discovering, developing, and delivering advanced therapies for people living with serious and complex diseases worldwide. It operates a portfolio of medicines to treat multiple sclerosis (MS), spinal muscular atrophy (SMA), Alzheimer's disease, and amyotrophic lateral sclerosis (ALS). It is focused on advancing its pipeline in neurology, specialized immunology, and rare diseases. Its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collaborations with Eisai on the commercialization of LEQEMBI for the treatment of Alzheimer's disease and Sage on the commercialization of ZURZUVAE for the treatment of Postpartum Depression (PPD).</v>
    <v>7605</v>
    <v>Nasdaq Stock Market</v>
    <v>XNAS</v>
    <v>XNAS</v>
    <v>225 Binney Street, CAMBRIDGE, MA, 02142 US</v>
    <v>143.22999999999999</v>
    <v>Pharmaceuticals</v>
    <v>Stock</v>
    <v>45908.997283043747</v>
    <v>28</v>
    <v>137.19540000000001</v>
    <v>20723973710</v>
    <v>BIOGEN INC.</v>
    <v>BIOGEN INC.</v>
    <v>139.995</v>
    <v>13.520099999999999</v>
    <v>140.66999999999999</v>
    <v>141.35</v>
    <v>141.5</v>
    <v>146614600</v>
    <v>BIIB</v>
    <v>BIOGEN INC. (XNAS:BIIB)</v>
    <v>1624388</v>
    <v>1535330</v>
    <v>1997</v>
  </rv>
  <rv s="2">
    <v>29</v>
  </rv>
  <rv s="0">
    <v>https://www.bing.com/financeapi/forcetrigger?t=a1n977&amp;q=XNYS%3aALB&amp;form=skydnc</v>
    <v>Learn more on Bing</v>
  </rv>
  <rv s="4">
    <v>en-US</v>
    <v>a1n977</v>
    <v>268435456</v>
    <v>1</v>
    <v>Powered by Refinitiv</v>
    <v>5</v>
    <v>ALBEMARLE CORPORATION (XNYS:ALB)</v>
    <v>2</v>
    <v>6</v>
    <v>Finance</v>
    <v>4</v>
    <v>113.91</v>
    <v>49.430300000000003</v>
    <v>1.6767000000000001</v>
    <v>0.46</v>
    <v>-2.4380000000000001E-3</v>
    <v>5.6410000000000002E-3</v>
    <v>-0.19989999999999999</v>
    <v>USD</v>
    <v>Albemarle Corporation is engaged in transforming essential resources into critical ingredients for mobility, energy, connectivity, and health. The Company’s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Ketjen segment includes clean fuels technologies (CFT), fluidized catalytic cracking (FCC) catalysts and additives, and performance catalyst solutions (PCS). It serves various markets such as grid storage, automotive, aerospace, conventional energy, and others.</v>
    <v>8300</v>
    <v>New York Stock Exchange</v>
    <v>XNYS</v>
    <v>XNYS</v>
    <v>4250 Congress Street, Suite 900, CHARLOTTE, NC, 28209 US</v>
    <v>82.66</v>
    <v>Chemicals</v>
    <v>Stock</v>
    <v>45908.993946238283</v>
    <v>31</v>
    <v>80.069999999999993</v>
    <v>9649997800</v>
    <v>ALBEMARLE CORPORATION</v>
    <v>ALBEMARLE CORPORATION</v>
    <v>82.15</v>
    <v>81.540000000000006</v>
    <v>82</v>
    <v>81.8001</v>
    <v>117682900</v>
    <v>ALB</v>
    <v>ALBEMARLE CORPORATION (XNYS:ALB)</v>
    <v>2332692</v>
    <v>4035989</v>
    <v>1993</v>
  </rv>
  <rv s="2">
    <v>32</v>
  </rv>
  <rv s="0">
    <v>https://www.bing.com/financeapi/forcetrigger?t=aa4fmw&amp;q=XASX%3aAME&amp;form=skydnc</v>
    <v>Learn more on Bing</v>
  </rv>
  <rv s="5">
    <v>en-US</v>
    <v>aa4fmw</v>
    <v>268435456</v>
    <v>1</v>
    <v>1</v>
    <v>Powered by Refinitiv</v>
    <v>7</v>
    <v>ALTO METALS LIMITED (XASX:AME)</v>
    <v>2</v>
    <v>8</v>
    <v>Finance</v>
    <v>9</v>
    <v>7.1999999999999995E-2</v>
    <v>2.3E-2</v>
    <v>-3.7100000000000001E-2</v>
    <v>-1E-3</v>
    <v>-2.7027000000000002E-2</v>
    <v>AUD</v>
    <v>Alto Metals Limited is an Australia-based gold explorer. The Company owns the Sandstone Gold Project (100%) located in the east Murchison of Westerns Australia. The Sandstone Gold Project covers approximately 900 square kilometers (km2) representing the historic Archaean Sandstone Goldfield 600 kilometers (km) north of Perth in the East Murchison Mineral Field of Western Australia and is centered on the small township of Sandstone. The Sandstone Gold Project is an advanced exploration project, which comprises both brown-field and green-field exploration portfolio. The Company’s open pits, prospects and gold include Lord Nelson and Lord Henry, Havilah and Maninga Marley, Ladybird, Indomitable, Tiger Moth, Vanguard &amp; Vanguard North, Oroya and Hacks, Bull Oak, Sandstone North, and Bulchina.</v>
    <v>Australian Securities Exchange</v>
    <v>XASX</v>
    <v>XASX</v>
    <v>Suite 9/12-14 Thelma St, West Perth, SUBIACO, WESTERN AUSTRALIA, 6005 AU</v>
    <v>3.6999999999999998E-2</v>
    <v>Metals &amp; Mining</v>
    <v>Stock</v>
    <v>45450.375</v>
    <v>34</v>
    <v>3.5999999999999997E-2</v>
    <v>25974830</v>
    <v>ALTO METALS LIMITED</v>
    <v>ALTO METALS LIMITED</v>
    <v>3.6999999999999998E-2</v>
    <v>3.6999999999999998E-2</v>
    <v>3.5999999999999997E-2</v>
    <v>721523200</v>
    <v>AME</v>
    <v>ALTO METALS LIMITED (XASX:AME)</v>
    <v>783893</v>
    <v>687430</v>
    <v>2012</v>
  </rv>
  <rv s="2">
    <v>35</v>
  </rv>
  <rv s="0">
    <v>https://www.bing.com/financeapi/forcetrigger?t=a1xv4c&amp;q=XNYS%3aMOS&amp;form=skydnc</v>
    <v>Learn more on Bing</v>
  </rv>
  <rv s="1">
    <v>en-US</v>
    <v>a1xv4c</v>
    <v>268435456</v>
    <v>1</v>
    <v>Powered by Refinitiv</v>
    <v>0</v>
    <v>THE MOSAIC COMPANY (XNYS:MOS)</v>
    <v>2</v>
    <v>3</v>
    <v>Finance</v>
    <v>4</v>
    <v>38.229999999999997</v>
    <v>22.36</v>
    <v>1.0142</v>
    <v>0.35</v>
    <v>0</v>
    <v>1.0859000000000001E-2</v>
    <v>0</v>
    <v>USD</v>
    <v>The Mosaic Company is a producer and marketer of concentrated phosphate and potash crop nutrients. The Company operates in three segments: Phosphates, Potash and Mosaic Fertilizantes. The Phosphates segment sells phosphate-based crop nutrients and animal feed ingredients throughout North America and internationally. The Potash Segment sells potash throughout North America and internationally, principally as fertilizer, but also for use in industrial applications and, to a lesser degree, as animal feed ingredients. The Mosaic Fertilizantes Segment produces and sells phosphate- and potash-based crop nutrients, and animal feed ingredients, in Brazil. In addition to five phosphate rock mines, four chemical plants and a potash mine in Brazil, this segment consists of sales offices, crop nutrient blending and bagging facilities, port terminals and warehouses in Brazil and Paraguay. This segment also serves as a distribution outlet for its Phosphates and Potash segments.</v>
    <v>10454</v>
    <v>New York Stock Exchange</v>
    <v>XNYS</v>
    <v>XNYS</v>
    <v>101 East Kennedy Blvd., Suite 2500, TAMPA, FL, 33602 US</v>
    <v>33.020000000000003</v>
    <v>Chemicals</v>
    <v>Stock</v>
    <v>45908.958333344533</v>
    <v>37</v>
    <v>32.35</v>
    <v>10298930000</v>
    <v>THE MOSAIC COMPANY</v>
    <v>THE MOSAIC COMPANY</v>
    <v>32.44</v>
    <v>11.0564</v>
    <v>32.229999999999997</v>
    <v>32.58</v>
    <v>32.58</v>
    <v>317378300</v>
    <v>MOS</v>
    <v>THE MOSAIC COMPANY (XNYS:MOS)</v>
    <v>4959867</v>
    <v>5092850</v>
    <v>2004</v>
  </rv>
  <rv s="2">
    <v>38</v>
  </rv>
  <rv s="0">
    <v>https://www.bing.com/financeapi/forcetrigger?t=a1ngur&amp;q=XNYS%3aAMT&amp;form=skydnc</v>
    <v>Learn more on Bing</v>
  </rv>
  <rv s="1">
    <v>en-US</v>
    <v>a1ngur</v>
    <v>268435456</v>
    <v>1</v>
    <v>Powered by Refinitiv</v>
    <v>0</v>
    <v>AMERICAN TOWER CORPORATION (XNYS:AMT)</v>
    <v>2</v>
    <v>3</v>
    <v>Finance</v>
    <v>4</v>
    <v>243.56</v>
    <v>172.51</v>
    <v>0.88170000000000004</v>
    <v>-4.68</v>
    <v>3.3909999999999999E-3</v>
    <v>-2.3597999999999997E-2</v>
    <v>0.65669999999999995</v>
    <v>USD</v>
    <v>American Tower Corporation is a global real estate investment trust (REIT) and an independent owner, operator and developer of multitenant communications real estate with a portfolio of nearly 150,000 communications sites and a highly interconnected footprint of United States data center facilities. The Company's segments include U.S. &amp; Canada property, Africa &amp; APAC property, Europe property, Latin America property, Data Centers and Services. The Company’s primary business is leasing space on multitenant communications sites to wireless service providers, radio and television broadcast companies, wireless data providers, government agencies and municipalities and tenants in a number of other industries. The Company’s Data Centers segment relates to data center facilities and related assets that it owns and operates in the United States. Its Services segment offers tower-related services in the United States, including AZP, structural and mount analyses, and construction management.</v>
    <v>4691</v>
    <v>New York Stock Exchange</v>
    <v>XNYS</v>
    <v>XNYS</v>
    <v>116 Huntington Ave, BOSTON, MA, 02116 US</v>
    <v>195.47</v>
    <v>Residential &amp; Commercial REIT</v>
    <v>Stock</v>
    <v>45908.999883101562</v>
    <v>40</v>
    <v>189.01</v>
    <v>90672162368</v>
    <v>AMERICAN TOWER CORPORATION</v>
    <v>AMERICAN TOWER CORPORATION</v>
    <v>194.38</v>
    <v>36.255400000000002</v>
    <v>198.32</v>
    <v>193.64</v>
    <v>194.29669999999999</v>
    <v>468251200</v>
    <v>AMT</v>
    <v>AMERICAN TOWER CORPORATION (XNYS:AMT)</v>
    <v>5376775</v>
    <v>2546072</v>
    <v>1996</v>
  </rv>
  <rv s="2">
    <v>41</v>
  </rv>
  <rv s="0">
    <v>https://www.bing.com/financeapi/forcetrigger?t=a1p2p2&amp;q=XNYS%3aBXP&amp;form=skydnc</v>
    <v>Learn more on Bing</v>
  </rv>
  <rv s="1">
    <v>en-US</v>
    <v>a1p2p2</v>
    <v>268435456</v>
    <v>1</v>
    <v>Powered by Refinitiv</v>
    <v>0</v>
    <v>BXP, INC. (XNYS:BXP)</v>
    <v>2</v>
    <v>3</v>
    <v>Finance</v>
    <v>4</v>
    <v>90.109899999999996</v>
    <v>54.22</v>
    <v>1.2310000000000001</v>
    <v>-1.04</v>
    <v>-8.4440000000000001E-3</v>
    <v>-1.3535999999999999E-2</v>
    <v>-0.64</v>
    <v>USD</v>
    <v>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v>
    <v>816</v>
    <v>New York Stock Exchange</v>
    <v>XNYS</v>
    <v>XNYS</v>
    <v>800 Boylston St Ste 1900, BOSTON, MA, 02199 US</v>
    <v>76.11</v>
    <v>Residential &amp; Commercial REIT</v>
    <v>Stock</v>
    <v>45908.998811839847</v>
    <v>43</v>
    <v>73.319999999999993</v>
    <v>12003279145</v>
    <v>BXP, INC.</v>
    <v>BXP, INC.</v>
    <v>75</v>
    <v>2807.0369999999998</v>
    <v>76.83</v>
    <v>75.790000000000006</v>
    <v>75.150000000000006</v>
    <v>158375500</v>
    <v>BXP</v>
    <v>BXP, INC. (XNYS:BXP)</v>
    <v>3498775</v>
    <v>1567246</v>
    <v>1997</v>
  </rv>
  <rv s="2">
    <v>44</v>
  </rv>
  <rv s="0">
    <v>https://www.bing.com/financeapi/forcetrigger?t=a1zutc&amp;q=XNYS%3aPHM&amp;form=skydnc</v>
    <v>Learn more on Bing</v>
  </rv>
  <rv s="1">
    <v>en-US</v>
    <v>a1zutc</v>
    <v>268435456</v>
    <v>1</v>
    <v>Powered by Refinitiv</v>
    <v>0</v>
    <v>PULTEGROUP, INC. (XNYS:PHM)</v>
    <v>2</v>
    <v>3</v>
    <v>Finance</v>
    <v>4</v>
    <v>149.47</v>
    <v>88.07</v>
    <v>1.3043</v>
    <v>0.85</v>
    <v>0</v>
    <v>6.0470000000000003E-3</v>
    <v>0</v>
    <v>USD</v>
    <v>PulteGroup, Inc. is a homebuilder in the United States. The Company's segments include Homebuilding and Financial Services. Its Homebuilding operations involve acquisition and development of land primarily for residential purposes within the United States and the construction of housing on such land. Its financial services business segment includes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 portfolio that includes Centex, Pulte Homes, Del Webb, DiVosta Homes, American West and John Wieland Homes and Neighborhoods, offers a variety of home designs with varying levels of options and amenities to its customer groups.</v>
    <v>6793</v>
    <v>New York Stock Exchange</v>
    <v>XNYS</v>
    <v>XNYS</v>
    <v>3350 Peachtree Road Northeast, Suite 1500, ATLANTA, GA, 30326 US</v>
    <v>141.72999999999999</v>
    <v>Homebuilding &amp; Construction Supplies</v>
    <v>Stock</v>
    <v>45908.991864258591</v>
    <v>46</v>
    <v>138.6002</v>
    <v>27901826591</v>
    <v>PULTEGROUP, INC.</v>
    <v>PULTEGROUP, INC.</v>
    <v>139.75</v>
    <v>10.573499999999999</v>
    <v>140.57</v>
    <v>141.41999999999999</v>
    <v>141.41999999999999</v>
    <v>197297600</v>
    <v>PHM</v>
    <v>PULTEGROUP, INC. (XNYS:PHM)</v>
    <v>1905190</v>
    <v>1974459</v>
    <v>1987</v>
  </rv>
  <rv s="2">
    <v>47</v>
  </rv>
  <rv s="0">
    <v>https://www.bing.com/financeapi/forcetrigger?t=a1ruc7&amp;q=XNYS%3aEL&amp;form=skydnc</v>
    <v>Learn more on Bing</v>
  </rv>
  <rv s="4">
    <v>en-US</v>
    <v>a1ruc7</v>
    <v>268435456</v>
    <v>1</v>
    <v>Powered by Refinitiv</v>
    <v>5</v>
    <v>THE ESTEE LAUDER COMPANIES INC. (XNYS:EL)</v>
    <v>2</v>
    <v>6</v>
    <v>Finance</v>
    <v>4</v>
    <v>103.44</v>
    <v>48.370100000000001</v>
    <v>1.1684000000000001</v>
    <v>-0.35</v>
    <v>0</v>
    <v>-3.9240000000000004E-3</v>
    <v>0</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57000</v>
    <v>New York Stock Exchange</v>
    <v>XNYS</v>
    <v>XNYS</v>
    <v>767 Fifth Avenue, NEW YORK, NY, 10153 US</v>
    <v>89.614999999999995</v>
    <v>Personal &amp; Household Products &amp; Services</v>
    <v>Stock</v>
    <v>45908.987365000001</v>
    <v>49</v>
    <v>87.260099999999994</v>
    <v>31976173189</v>
    <v>THE ESTEE LAUDER COMPANIES INC.</v>
    <v>THE ESTEE LAUDER COMPANIES INC.</v>
    <v>89.56</v>
    <v>89.2</v>
    <v>88.85</v>
    <v>88.85</v>
    <v>359889400</v>
    <v>EL</v>
    <v>THE ESTEE LAUDER COMPANIES INC. (XNYS:EL)</v>
    <v>3489502</v>
    <v>3988533</v>
    <v>1976</v>
  </rv>
  <rv s="2">
    <v>50</v>
  </rv>
  <rv s="0">
    <v>https://www.bing.com/financeapi/forcetrigger?t=a1r1lh&amp;q=XNYS%3aDHI&amp;form=skydnc</v>
    <v>Learn more on Bing</v>
  </rv>
  <rv s="1">
    <v>en-US</v>
    <v>a1r1lh</v>
    <v>268435456</v>
    <v>1</v>
    <v>Powered by Refinitiv</v>
    <v>0</v>
    <v>D.R. HORTON, INC. (XNYS:DHI)</v>
    <v>2</v>
    <v>3</v>
    <v>Finance</v>
    <v>4</v>
    <v>199.85</v>
    <v>110.44</v>
    <v>1.4021999999999999</v>
    <v>2.2400000000000002</v>
    <v>1.5759999999999999E-3</v>
    <v>1.2321E-2</v>
    <v>0.28999999999999998</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184.54499999999999</v>
    <v>Homebuilding &amp; Construction Supplies</v>
    <v>Stock</v>
    <v>45908.999897522655</v>
    <v>52</v>
    <v>180.03</v>
    <v>54866648940</v>
    <v>D.R. HORTON, INC.</v>
    <v>D.R. HORTON, INC.</v>
    <v>180.75</v>
    <v>13.9268</v>
    <v>181.8</v>
    <v>184.04</v>
    <v>184.33</v>
    <v>298123500</v>
    <v>DHI</v>
    <v>D.R. HORTON, INC. (XNYS:DHI)</v>
    <v>3665765</v>
    <v>3795917</v>
    <v>1991</v>
  </rv>
  <rv s="2">
    <v>53</v>
  </rv>
  <rv s="0">
    <v>https://www.bing.com/financeapi/forcetrigger?t=a1myk2&amp;q=XNYS%3aAES&amp;form=skydnc</v>
    <v>Learn more on Bing</v>
  </rv>
  <rv s="1">
    <v>en-US</v>
    <v>a1myk2</v>
    <v>268435456</v>
    <v>1</v>
    <v>Powered by Refinitiv</v>
    <v>0</v>
    <v>THE AES CORPORATION (XNYS:AES)</v>
    <v>2</v>
    <v>3</v>
    <v>Finance</v>
    <v>4</v>
    <v>20.3</v>
    <v>9.4600000000000009</v>
    <v>0.93669999999999998</v>
    <v>-0.21</v>
    <v>2.3510000000000002E-3</v>
    <v>-1.6241000000000002E-2</v>
    <v>2.9899999999999999E-2</v>
    <v>USD</v>
    <v>The AES Corporation is an energy company. The Company operates in four segments: Renewables, Utilities, Energy Infrastructure, and New Energy Technologies. The Renewables segment include solar, wind, energy storage, and hydro generation facilities. The Utilities segment includes AES Indiana, AES Ohio, and AES El Salvador regulated utilities and their generation facilities. The Energy Infrastructure segment includes natural gas, liquefied natural gas (LNG), coal, pet coke, diesel, and oil generation facilities, and its businesses in Chile, which have a mix of generation sources, including renewables. The New Energy Technologies segment includes investments in Fluence, Uplight, Maximo and other initiatives. It has two lines of business: Generation, which owns and/or operates power plants to generate and sell power to customers and Utilities that own and/or operate utilities to generate or purchase, distribute, transmit and sell electricity to end-user customers.</v>
    <v>9100</v>
    <v>New York Stock Exchange</v>
    <v>XNYS</v>
    <v>XNYS</v>
    <v>4300 Wilson Blvd, ARLINGTON, VA, 22203 US</v>
    <v>12.99</v>
    <v>Electrical Utilities &amp; IPPs</v>
    <v>Stock</v>
    <v>45908.999732140626</v>
    <v>55</v>
    <v>12.63</v>
    <v>9057270912</v>
    <v>THE AES CORPORATION</v>
    <v>THE AES CORPORATION</v>
    <v>12.99</v>
    <v>8.9810999999999996</v>
    <v>12.93</v>
    <v>12.72</v>
    <v>12.7499</v>
    <v>712049600</v>
    <v>AES</v>
    <v>THE AES CORPORATION (XNYS:AES)</v>
    <v>7808185</v>
    <v>8728865</v>
    <v>1981</v>
  </rv>
  <rv s="2">
    <v>56</v>
  </rv>
  <rv s="0">
    <v>https://www.bing.com/financeapi/forcetrigger?t=a1rrh7&amp;q=XNYS%3aEFX&amp;form=skydnc</v>
    <v>Learn more on Bing</v>
  </rv>
  <rv s="1">
    <v>en-US</v>
    <v>a1rrh7</v>
    <v>268435456</v>
    <v>1</v>
    <v>Powered by Refinitiv</v>
    <v>0</v>
    <v>EQUIFAX INC. (XNYS:EFX)</v>
    <v>2</v>
    <v>3</v>
    <v>Finance</v>
    <v>4</v>
    <v>309.63</v>
    <v>199.98</v>
    <v>1.6757</v>
    <v>3.3</v>
    <v>-1.8579999999999998E-3</v>
    <v>1.3217000000000001E-2</v>
    <v>-0.47</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14700</v>
    <v>New York Stock Exchange</v>
    <v>XNYS</v>
    <v>XNYS</v>
    <v>1550 Peachtree St NW, ATLANTA, GA, 30309-2402 US</v>
    <v>253.08</v>
    <v>Professional &amp; Commercial Services</v>
    <v>Stock</v>
    <v>45908.99825362266</v>
    <v>58</v>
    <v>247.07</v>
    <v>31317028278</v>
    <v>EQUIFAX INC.</v>
    <v>EQUIFAX INC.</v>
    <v>248.72</v>
    <v>51.637099999999997</v>
    <v>249.67</v>
    <v>252.97</v>
    <v>252.5</v>
    <v>123797400</v>
    <v>EFX</v>
    <v>EQUIFAX INC. (XNYS:EFX)</v>
    <v>902647</v>
    <v>1009094</v>
    <v>1913</v>
  </rv>
  <rv s="2">
    <v>59</v>
  </rv>
  <rv s="0">
    <v>https://www.bing.com/financeapi/forcetrigger?t=bo5fpr&amp;q=XNAS%3aMRNA&amp;form=skydnc</v>
    <v>Learn more on Bing</v>
  </rv>
  <rv s="1">
    <v>en-US</v>
    <v>bo5fpr</v>
    <v>268435456</v>
    <v>1</v>
    <v>Powered by Refinitiv</v>
    <v>0</v>
    <v>MODERNA, INC. (XNAS:MRNA)</v>
    <v>2</v>
    <v>3</v>
    <v>Finance</v>
    <v>4</v>
    <v>79.958699999999993</v>
    <v>23.15</v>
    <v>1.9996</v>
    <v>-0.31</v>
    <v>-2.8189999999999999E-3</v>
    <v>-1.2331000000000002E-2</v>
    <v>-7.0000000000000007E-2</v>
    <v>USD</v>
    <v>Moderna, Inc. is a biotechnology company. The Company is advancing a new class of medicines made of messenger ribonucleic acid (mRNA). It is developing therapeutics and vaccines for infectious diseases, immuno-oncology, rare diseases and autoimmune diseases. mRNA medicines are designed to direct the body’s cells to produce intracellular, membrane or secreted proteins that have a therapeutic or preventive benefit with the potential to address a spectrum of diseases. The Company’s diverse development pipeline consists of 44 therapeutic and vaccine programs, 11 of which are in late-stage development. Its commercial products include Spikevax (its COVID vaccine) and mRESVIA (its respiratory syncytial virus (RSV) vaccine). Additionally, it has achieved four positive Phase III data readouts for its COVID vaccine (mRNA-1283), its RSV vaccine for high-risk adults aged 18 to 59 (mRNA-1345), its seasonal flu+COVID vaccine (mRNA-1083), and its seasonal flu vaccine (mRNA-1010).</v>
    <v>5800</v>
    <v>Nasdaq Stock Market</v>
    <v>XNAS</v>
    <v>XNAS</v>
    <v>325 BINNEY STREET, Cambridge, MA, 02142 US</v>
    <v>24.925000000000001</v>
    <v>Pharmaceuticals</v>
    <v>Stock</v>
    <v>45908.999673414066</v>
    <v>61</v>
    <v>23.78</v>
    <v>9660851434</v>
    <v>MODERNA, INC.</v>
    <v>MODERNA, INC.</v>
    <v>24.925000000000001</v>
    <v>0</v>
    <v>25.14</v>
    <v>24.83</v>
    <v>24.76</v>
    <v>389079800</v>
    <v>MRNA</v>
    <v>MODERNA, INC. (XNAS:MRNA)</v>
    <v>13100465</v>
    <v>9710608</v>
    <v>2016</v>
  </rv>
  <rv s="2">
    <v>62</v>
  </rv>
  <rv s="0">
    <v>https://www.bing.com/financeapi/forcetrigger?t=c4xjc7&amp;q=XNAS%3aCEG&amp;form=skydnc</v>
    <v>Learn more on Bing</v>
  </rv>
  <rv s="1">
    <v>en-US</v>
    <v>c4xjc7</v>
    <v>268435456</v>
    <v>1</v>
    <v>Powered by Refinitiv</v>
    <v>0</v>
    <v>CONSTELLATION ENERGY CORPORATION. (XNAS:CEG)</v>
    <v>2</v>
    <v>3</v>
    <v>Finance</v>
    <v>4</v>
    <v>357</v>
    <v>161.35</v>
    <v>1.1278999999999999</v>
    <v>-2.76</v>
    <v>2.7780000000000001E-3</v>
    <v>-9.1520000000000004E-3</v>
    <v>0.83</v>
    <v>USD</v>
    <v>Constellation Energy Corporation is a producer of emissions-free energy and an energy supplier to businesses, homes and public sector customers nationwide. The Company’s nuclear, hydro, wind, and solar generation facilities have the generating capacity to power the equivalent of 16 million homes, providing about 10% of the nation's clean energy in the United States. Its segments include Mid-Atlantic, Midwest, New York, ERCOT, and Other Power Regions. Through its integrated business operations, it sells electricity, natural gas, and other energy-related products and sustainable solutions to various types of customers, including distribution utilities, municipalities, cooperatives, and commercial, industrial, public sector, and residential customers in markets across multiple geographic regions. Its nuclear fleet has a generating capacity of approximately 22 gigawatts (GWs). It operates approximately 10 GWs of natural gas, oil, hydroelectric, wind, and solar generation assets.</v>
    <v>14215</v>
    <v>Nasdaq Stock Market</v>
    <v>XNAS</v>
    <v>XNAS</v>
    <v>1310 Point Street, BALTIMORE, MD, 21231 US</v>
    <v>304.79000000000002</v>
    <v>Electrical Utilities &amp; IPPs</v>
    <v>Stock</v>
    <v>45908.999436064063</v>
    <v>64</v>
    <v>296.36</v>
    <v>93353041392</v>
    <v>CONSTELLATION ENERGY CORPORATION.</v>
    <v>CONSTELLATION ENERGY CORPORATION.</v>
    <v>304.20999999999998</v>
    <v>31.210999999999999</v>
    <v>301.58</v>
    <v>298.82</v>
    <v>299.64999999999998</v>
    <v>312405600</v>
    <v>CEG</v>
    <v>CONSTELLATION ENERGY CORPORATION. (XNAS:CEG)</v>
    <v>2333716</v>
    <v>2198426</v>
    <v>2021</v>
  </rv>
  <rv s="2">
    <v>65</v>
  </rv>
  <rv s="0">
    <v>https://www.bing.com/financeapi/forcetrigger?t=a24xlh&amp;q=XNYS%3aUNH&amp;form=skydnc</v>
    <v>Learn more on Bing</v>
  </rv>
  <rv s="1">
    <v>en-US</v>
    <v>a24xlh</v>
    <v>268435456</v>
    <v>1</v>
    <v>Powered by Refinitiv</v>
    <v>0</v>
    <v>UNITEDHEALTH GROUP INCORPORATED (XNYS:UNH)</v>
    <v>2</v>
    <v>3</v>
    <v>Finance</v>
    <v>4</v>
    <v>630.73</v>
    <v>234.6</v>
    <v>0.4577</v>
    <v>4.8600000000000003</v>
    <v>9.8609999999999995E-4</v>
    <v>1.5408999999999999E-2</v>
    <v>0.31580000000000003</v>
    <v>USD</v>
    <v>UnitedHealth Group Incorporated is a healthcare and well-being company. Its segments include Optum Health, Optum Insight, Optum Rx, and UnitedHealthcare, which includes UnitedHealthcare Employer &amp; Individual, UnitedHealthcare Medicare &amp; Retirement and UnitedHealthcare Community &amp; State. Optum Health offers comprehensive and patient-centered care, addressing the physical, mental, social, and financial well-being. Optum Health delivers primary, specialty and surgical care; helps patients and providers navigate and address complex, chronic and behavioral health needs. Optum Insight connects the healthcare system with services, analytics and platforms that make clinical, administrative and financial processes simpler and more efficient for all participants in the healthcare system. Optum Rx offers a range of pharmacy care services through retail pharmacies, through home delivery, specialty and community health pharmacies and the provision of in-home and community-based infusion services.</v>
    <v>400000</v>
    <v>New York Stock Exchange</v>
    <v>XNYS</v>
    <v>XNYS</v>
    <v>1 HEALTH DRIVE, EDEN PRAIRIE, MN, 55344 US</v>
    <v>321.64999999999998</v>
    <v>Healthcare Providers &amp; Services</v>
    <v>Stock</v>
    <v>45908.999984478905</v>
    <v>67</v>
    <v>313.80009999999999</v>
    <v>290041970400</v>
    <v>UNITEDHEALTH GROUP INCORPORATED</v>
    <v>UNITEDHEALTH GROUP INCORPORATED</v>
    <v>319.70999999999998</v>
    <v>13.8675</v>
    <v>315.39</v>
    <v>320.25</v>
    <v>320.56580000000002</v>
    <v>905673600</v>
    <v>UNH</v>
    <v>UNITEDHEALTH GROUP INCORPORATED (XNYS:UNH)</v>
    <v>18438640</v>
    <v>18411067</v>
    <v>2015</v>
  </rv>
  <rv s="2">
    <v>68</v>
  </rv>
  <rv s="0">
    <v>https://www.bing.com/financeapi/forcetrigger?t=a1tdvh&amp;q=XNAS%3aFSLR&amp;form=skydnc</v>
    <v>Learn more on Bing</v>
  </rv>
  <rv s="1">
    <v>en-US</v>
    <v>a1tdvh</v>
    <v>268435456</v>
    <v>1</v>
    <v>Powered by Refinitiv</v>
    <v>0</v>
    <v>FIRST SOLAR, INC. (XNAS:FSLR)</v>
    <v>2</v>
    <v>3</v>
    <v>Finance</v>
    <v>4</v>
    <v>262.72000000000003</v>
    <v>116.5625</v>
    <v>1.3636999999999999</v>
    <v>-1.93</v>
    <v>1.2744999999999999E-2</v>
    <v>-9.4079999999999997E-3</v>
    <v>2.59</v>
    <v>USD</v>
    <v>First Solar, Inc. is a photovoltaic (PV) solar technology and manufacturing company. It is focused on enabling power generation needs with its advanced, thin film PV technology. The Company's primary segment is its modules business, which involves the design, manufacture, and sale of CdTe solar modules, which convert sunlight into electricity. Third-party customers of the segment include system developers, independent power producers, utilities, commercial and industrial companies, and other system owners and operators. The Company's products include the Series 7 Module and Series 6 Plus module. Its Series 6 Plus module is a glass laminate approximately 4ft x 6ft in size that encapsulates thin film PV semiconductor materials. Its Series 7 module has a larger form factor of approximately 4ft x 7ft in size. The Series 6 Plus and Series 7 modules had an average power output of 459 watts and 531 watts, respectively.</v>
    <v>8100</v>
    <v>Nasdaq Stock Market</v>
    <v>XNAS</v>
    <v>XNAS</v>
    <v>350 West Washington Street, Suite 600, TEMPE, AZ, 85288 US</v>
    <v>206.64</v>
    <v>Renewable Energy</v>
    <v>Stock</v>
    <v>45908.998852476565</v>
    <v>70</v>
    <v>198.9478</v>
    <v>22000780000</v>
    <v>FIRST SOLAR, INC.</v>
    <v>FIRST SOLAR, INC.</v>
    <v>206.25</v>
    <v>17.376100000000001</v>
    <v>205.14</v>
    <v>203.21</v>
    <v>205.8</v>
    <v>107247700</v>
    <v>FSLR</v>
    <v>FIRST SOLAR, INC. (XNAS:FSLR)</v>
    <v>2450265</v>
    <v>3265294</v>
    <v>2003</v>
  </rv>
  <rv s="2">
    <v>71</v>
  </rv>
  <rv s="0">
    <v>https://www.bing.com/financeapi/forcetrigger?t=a23p6h&amp;q=XNAS%3aSTLD&amp;form=skydnc</v>
    <v>Learn more on Bing</v>
  </rv>
  <rv s="1">
    <v>en-US</v>
    <v>a23p6h</v>
    <v>268435456</v>
    <v>1</v>
    <v>Powered by Refinitiv</v>
    <v>0</v>
    <v>STEEL DYNAMICS, INC. (XNAS:STLD)</v>
    <v>2</v>
    <v>3</v>
    <v>Finance</v>
    <v>4</v>
    <v>155.56</v>
    <v>103.17</v>
    <v>1.4104000000000001</v>
    <v>-0.09</v>
    <v>1.4568000000000001E-2</v>
    <v>-6.6850000000000004E-4</v>
    <v>1.96</v>
    <v>USD</v>
    <v>Steel Dynamics, Inc. is an industrial metals solutions company. Its Steel Operations segment consists of its EAF steel mills, producing steel from ferrous scrap and scrap substitutes, utilizing continuous casting and automated rolling mills, and numerous steel coating, processing lines and warehouse operations. Its Metals Recycling Operations segment includes its OmniSource ferrous and nonferrous processing, transportation, marketing, brokerage, and scrap management services primarily throughout the United States and in Central and Northern Mexico. Its Steel Fabrication Operations segment includes its New Millennium Building Systems’ joist and deck plants located throughout the United States, and in Northern Mexico. Its Aluminum Operations segment includes the recycled aluminum flat rolled products mill being constructed in Columbus, Mississippi, and two satellite recycled aluminum slab centers in the southwest United States and Central Mexico.</v>
    <v>13000</v>
    <v>Nasdaq Stock Market</v>
    <v>XNAS</v>
    <v>XNAS</v>
    <v>7575 W JEFFERSON BLVD, FORT WAYNE, IN, 46804 US</v>
    <v>135.56</v>
    <v>Metals &amp; Mining</v>
    <v>Stock</v>
    <v>45908.968525149998</v>
    <v>73</v>
    <v>132.69</v>
    <v>19804906884</v>
    <v>STEEL DYNAMICS, INC.</v>
    <v>STEEL DYNAMICS, INC.</v>
    <v>134.47999999999999</v>
    <v>19.614000000000001</v>
    <v>134.63</v>
    <v>134.54</v>
    <v>136.5</v>
    <v>147204600</v>
    <v>STLD</v>
    <v>STEEL DYNAMICS, INC. (XNAS:STLD)</v>
    <v>1385237</v>
    <v>1224813</v>
    <v>1994</v>
  </rv>
  <rv s="2">
    <v>74</v>
  </rv>
  <rv s="0">
    <v>https://www.bing.com/financeapi/forcetrigger?t=a1xlk2&amp;q=XNYS%3aMHK&amp;form=skydnc</v>
    <v>Learn more on Bing</v>
  </rv>
  <rv s="1">
    <v>en-US</v>
    <v>a1xlk2</v>
    <v>268435456</v>
    <v>1</v>
    <v>Powered by Refinitiv</v>
    <v>0</v>
    <v>MOHAWK INDUSTRIES, INC. (XNYS:MHK)</v>
    <v>2</v>
    <v>3</v>
    <v>Finance</v>
    <v>4</v>
    <v>164.28899999999999</v>
    <v>96.24</v>
    <v>1.3006</v>
    <v>0.18</v>
    <v>0</v>
    <v>1.2920000000000002E-3</v>
    <v>0</v>
    <v>USD</v>
    <v>Mohawk Industries, Inc. is a flooring manufacturer that creates products to enhance residential and commercial spaces around the world. Its segments include Global Ceramic, Flooring North America (Flooring NA) and Flooring Rest of the World (Flooring ROW). The Global Ceramic segment designs, manufactures, sources, distributes and markets a line of ceramic, porcelain and natural stone tile products used for floor and wall applications in residential and commercial channels. Flooring NA segment designs, manufactures, sources, distributes and markets a range of floor covering products, including broadloom carpet, carpet tile, rugs and mats, carpet pad, laminate, medium-density fiberboard (MDF), wood flooring, LVT and sheet vinyl. Flooring ROW segment designs, manufactures, sources, distributes and markets a variety of laminate, LVT and sheet vinyl, wood flooring, broadloom carpet and carpet tile collections used in residential and commercial markets for remodeling and new construction.</v>
    <v>41900</v>
    <v>New York Stock Exchange</v>
    <v>XNYS</v>
    <v>XNYS</v>
    <v>PO BOX 12069, 160 S INDUSTRIAL BLVD, CALHOUN, GA, 30701 US</v>
    <v>139.65</v>
    <v>Household Goods</v>
    <v>Stock</v>
    <v>45908.958333344533</v>
    <v>76</v>
    <v>136.80000000000001</v>
    <v>8665537487</v>
    <v>MOHAWK INDUSTRIES, INC.</v>
    <v>MOHAWK INDUSTRIES, INC.</v>
    <v>138.56</v>
    <v>18.524100000000001</v>
    <v>139.29</v>
    <v>139.47</v>
    <v>139.47</v>
    <v>62131910</v>
    <v>MHK</v>
    <v>MOHAWK INDUSTRIES, INC. (XNYS:MHK)</v>
    <v>716841</v>
    <v>800339</v>
    <v>1988</v>
  </rv>
  <rv s="2">
    <v>77</v>
  </rv>
  <rv s="0">
    <v>https://www.bing.com/financeapi/forcetrigger?t=a26fww&amp;q=XNAS%3aZBRA&amp;form=skydnc</v>
    <v>Learn more on Bing</v>
  </rv>
  <rv s="1">
    <v>en-US</v>
    <v>a26fww</v>
    <v>268435456</v>
    <v>1</v>
    <v>Powered by Refinitiv</v>
    <v>0</v>
    <v>ZEBRA TECHNOLOGIES CORPORATION (XNAS:ZBRA)</v>
    <v>2</v>
    <v>3</v>
    <v>Finance</v>
    <v>4</v>
    <v>427.755</v>
    <v>205.73</v>
    <v>1.7741</v>
    <v>0</v>
    <v>3.8240000000000001E-3</v>
    <v>0</v>
    <v>1.2</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Its portfolio includes hardware, software, and services. It operates through two segments: Asset Intelligence &amp; Tracking (AIT) and Enterprise Visibility &amp; Mobility (EVM). The AIT segment is engaged in barcode printing and asset tracking technologies. Its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product lines include mobile computing, data capture, fixed industrial scanning and machine vision, services, and workflow optimization solutions.</v>
    <v>9900</v>
    <v>Nasdaq Stock Market</v>
    <v>XNAS</v>
    <v>XNAS</v>
    <v>3 Overlook Point, LINCOLNSHIRE, IL, 60069 US</v>
    <v>318.2</v>
    <v>Electronic Equipment &amp; Parts</v>
    <v>Stock</v>
    <v>45908.981159166404</v>
    <v>79</v>
    <v>311.27999999999997</v>
    <v>15955208070</v>
    <v>ZEBRA TECHNOLOGIES CORPORATION</v>
    <v>ZEBRA TECHNOLOGIES CORPORATION</v>
    <v>313.83999999999997</v>
    <v>29.6496</v>
    <v>313.8</v>
    <v>313.8</v>
    <v>315</v>
    <v>50845150</v>
    <v>ZBRA</v>
    <v>ZEBRA TECHNOLOGIES CORPORATION (XNAS:ZBRA)</v>
    <v>603040</v>
    <v>631895</v>
    <v>1991</v>
  </rv>
  <rv s="2">
    <v>80</v>
  </rv>
  <rv s="0">
    <v>https://www.bing.com/financeapi/forcetrigger?t=axxudm&amp;q=XNYS%3aNCLH&amp;form=skydnc</v>
    <v>Learn more on Bing</v>
  </rv>
  <rv s="1">
    <v>en-US</v>
    <v>axxudm</v>
    <v>268435456</v>
    <v>1</v>
    <v>Powered by Refinitiv</v>
    <v>0</v>
    <v>NORWEGIAN CRUISE LINE HOLDINGS LTD. (XNYS:NCLH)</v>
    <v>2</v>
    <v>3</v>
    <v>Finance</v>
    <v>4</v>
    <v>29.29</v>
    <v>14.21</v>
    <v>2.2347999999999999</v>
    <v>-1.1299999999999999</v>
    <v>-4.1990000000000001E-4</v>
    <v>-4.4037E-2</v>
    <v>-1.03E-2</v>
    <v>USD</v>
    <v>Norwegian Cruise Line Holdings Ltd. is a global cruise company. The Company operates Norwegian Cruise Line, Oceania Cruises and Regent Seven Seas Cruises. With a combined fleet of 32 ships and over 66,500 berths, it offers itineraries to over 700 destinations worldwide. Its brands offer itineraries to worldwide destinations, including Europe, Asia, Australia, New Zealand, South America, Africa, Canada, Bermuda, Caribbean, Alaska and Hawaii. All its brands offer an assortment of features, amenities and activities, including a variety of accommodations, multiple dining venues, bars and lounges, spa, casino and retail shopping areas and numerous entertainment choices. All brands also offer a selection of shore excursions at each port of call, as well as air transportation and hotel packages for stays before or after a voyage. Norwegian’s ships cater to a variety of travelers with up to 20 dining options. Oceania Cruises offers onboard dining, with multiple open-seating dining venues.</v>
    <v>36500</v>
    <v>New York Stock Exchange</v>
    <v>XNYS</v>
    <v>XNYS</v>
    <v>7665 CORPORATE DRIVE, MIAMI, FL, 33126 US</v>
    <v>25.74</v>
    <v>Hotels &amp; Entertainment Services</v>
    <v>Stock</v>
    <v>45908.999868599218</v>
    <v>82</v>
    <v>24.48</v>
    <v>11086017063</v>
    <v>NORWEGIAN CRUISE LINE HOLDINGS LTD.</v>
    <v>NORWEGIAN CRUISE LINE HOLDINGS LTD.</v>
    <v>25.44</v>
    <v>17.656400000000001</v>
    <v>25.66</v>
    <v>24.53</v>
    <v>24.5197</v>
    <v>451937100</v>
    <v>NCLH</v>
    <v>NORWEGIAN CRUISE LINE HOLDINGS LTD. (XNYS:NCLH)</v>
    <v>32897977</v>
    <v>13498598</v>
    <v>2011</v>
  </rv>
  <rv s="2">
    <v>83</v>
  </rv>
  <rv s="0">
    <v>https://www.bing.com/financeapi/forcetrigger?t=a1y2bh&amp;q=XNAS%3aMTCH&amp;form=skydnc</v>
    <v>Learn more on Bing</v>
  </rv>
  <rv s="1">
    <v>en-US</v>
    <v>a1y2bh</v>
    <v>268435456</v>
    <v>1</v>
    <v>Powered by Refinitiv</v>
    <v>0</v>
    <v>MATCH GROUP, INC. (XNAS:MTCH)</v>
    <v>2</v>
    <v>3</v>
    <v>Finance</v>
    <v>4</v>
    <v>39.200000000000003</v>
    <v>26.39</v>
    <v>1.3931</v>
    <v>0.6</v>
    <v>2.0630000000000002E-3</v>
    <v>1.5719E-2</v>
    <v>0.08</v>
    <v>USD</v>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Its segments include Tinder, Hinge, Evergreen &amp; Emerging, and MG Asia. Tinder is an online dating platform with swipe technology. It offers Tinder Plus, Tinder Gold, or Tinder Platinum subscriptions. Hinge is an application focused on millennial and younger generations in English-speaking countries and several other European markets. It offers two premium subscriptions: Hinge+ and HingeX. MG Asia brands primarily focus on serving various Asian and Middle Eastern markets. MG Asia's brands are Azar and The Pairs. Match is an online dating application, and Meetic, a European online dating brand, are included in the Evergreen &amp; Emerging segment.</v>
    <v>2500</v>
    <v>Nasdaq Stock Market</v>
    <v>XNAS</v>
    <v>XNAS</v>
    <v>8750 NORTH CENTRAL EXPRESSWAY, SUITE 1400, DALLAS, TX, 75231 US</v>
    <v>38.83</v>
    <v>Software &amp; IT Services</v>
    <v>Stock</v>
    <v>45908.975520508597</v>
    <v>85</v>
    <v>37.89</v>
    <v>9328918817</v>
    <v>MATCH GROUP, INC.</v>
    <v>MATCH GROUP, INC.</v>
    <v>38.24</v>
    <v>19.091899999999999</v>
    <v>38.17</v>
    <v>38.770000000000003</v>
    <v>38.85</v>
    <v>240622100</v>
    <v>MTCH</v>
    <v>MATCH GROUP, INC. (XNAS:MTCH)</v>
    <v>4218830</v>
    <v>4535374</v>
    <v>1986</v>
  </rv>
  <rv s="2">
    <v>86</v>
  </rv>
  <rv s="0">
    <v>https://www.bing.com/financeapi/forcetrigger?t=a1qvp2&amp;q=XNYS%3aDECK&amp;form=skydnc</v>
    <v>Learn more on Bing</v>
  </rv>
  <rv s="1">
    <v>en-US</v>
    <v>a1qvp2</v>
    <v>268435456</v>
    <v>1</v>
    <v>Powered by Refinitiv</v>
    <v>0</v>
    <v>DECKERS OUTDOOR CORPORATION (XNYS:DECK)</v>
    <v>2</v>
    <v>3</v>
    <v>Finance</v>
    <v>4</v>
    <v>223.98</v>
    <v>93.72</v>
    <v>1.0925</v>
    <v>-3.23</v>
    <v>-2.4749999999999998E-3</v>
    <v>-2.6827E-2</v>
    <v>-0.28999999999999998</v>
    <v>USD</v>
    <v>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v>
    <v>5500</v>
    <v>New York Stock Exchange</v>
    <v>XNYS</v>
    <v>XNYS</v>
    <v>250 Coromar Drive, GOLETA, CA, 93117 US</v>
    <v>119.902</v>
    <v>Textiles &amp; Apparel</v>
    <v>Stock</v>
    <v>45908.998695832815</v>
    <v>88</v>
    <v>116.065</v>
    <v>17381396178</v>
    <v>DECKERS OUTDOOR CORPORATION</v>
    <v>DECKERS OUTDOOR CORPORATION</v>
    <v>119.69499999999999</v>
    <v>17.997599999999998</v>
    <v>120.4</v>
    <v>117.17</v>
    <v>116.88</v>
    <v>148343400</v>
    <v>DECK</v>
    <v>DECKERS OUTDOOR CORPORATION (XNYS:DECK)</v>
    <v>3721165</v>
    <v>2563389</v>
    <v>1993</v>
  </rv>
  <rv s="2">
    <v>89</v>
  </rv>
  <rv s="0">
    <v>https://www.bing.com/financeapi/forcetrigger?t=a1oma2&amp;q=XNYS%3aBALL&amp;form=skydnc</v>
    <v>Learn more on Bing</v>
  </rv>
  <rv s="1">
    <v>en-US</v>
    <v>a1oma2</v>
    <v>268435456</v>
    <v>1</v>
    <v>Powered by Refinitiv</v>
    <v>0</v>
    <v>BALL CORPORATION (XNYS:BALL)</v>
    <v>2</v>
    <v>3</v>
    <v>Finance</v>
    <v>4</v>
    <v>68.12</v>
    <v>43.51</v>
    <v>1.1022000000000001</v>
    <v>0.02</v>
    <v>1.374E-3</v>
    <v>3.9260000000000006E-4</v>
    <v>7.0000000000000007E-2</v>
    <v>USD</v>
    <v>Ball Corporation (Ball) supplies sustainable aluminum packaging solutions for beverage, personal care and household products customers. Its packaging products are produced for a variety of end uses. The Company sells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The Beverage packaging, South America segment manufactures and sells aluminum beverage containers in Brazil, Argentina, Paraguay and Chile.</v>
    <v>16000</v>
    <v>New York Stock Exchange</v>
    <v>XNYS</v>
    <v>XNYS</v>
    <v>9200 W. 108th Circle, P.O. Box 5000, WESTMINSTER, CO, 80021-2510 US</v>
    <v>51.037500000000001</v>
    <v>Containers &amp; Packaging</v>
    <v>Stock</v>
    <v>45908.958333367969</v>
    <v>91</v>
    <v>50.325000000000003</v>
    <v>13863260000</v>
    <v>BALL CORPORATION</v>
    <v>BALL CORPORATION</v>
    <v>50.83</v>
    <v>25.305399999999999</v>
    <v>50.94</v>
    <v>50.96</v>
    <v>51.03</v>
    <v>272148900</v>
    <v>BALL</v>
    <v>BALL CORPORATION (XNYS:BALL)</v>
    <v>2329117</v>
    <v>2600805</v>
    <v>1922</v>
  </rv>
  <rv s="2">
    <v>92</v>
  </rv>
  <rv s="0">
    <v>https://www.bing.com/financeapi/forcetrigger?t=a25ya2&amp;q=XNYS%3aWMT&amp;form=skydnc</v>
    <v>Learn more on Bing</v>
  </rv>
  <rv s="1">
    <v>en-US</v>
    <v>a25ya2</v>
    <v>268435456</v>
    <v>1</v>
    <v>Powered by Refinitiv</v>
    <v>0</v>
    <v>WALMART INC. (XNYS:WMT)</v>
    <v>2</v>
    <v>3</v>
    <v>Finance</v>
    <v>4</v>
    <v>105.3</v>
    <v>76.489999999999995</v>
    <v>0.66259999999999997</v>
    <v>1.77</v>
    <v>-7.8219999999999993E-4</v>
    <v>1.7610000000000001E-2</v>
    <v>-0.08</v>
    <v>USD</v>
    <v>Walmart Inc. is a technology-powered omnichannel retailer. The Company is engaged in the operation of retail and wholesale stores and clubs, as well as eCommerce Websites and mobile applications, located throughout the United States (U.S.), Africa, Canada, Central America, Chile, China, India and Mexico. It operates in three reportable segments: Walmart U.S., Walmart International and Sam's Club U.S. The Walmart U.S. segment includes the Company's mass merchandising concept in the U.S., as well as eCommerce, which includes omni-channel initiatives and certain other business offerings such as advertising services. The Walmart International segment consists of the Company's operations outside of the U.S. through its subsidiaries, as well as eCommerce and omni-channel initiatives. The Sam's Club U.S. segment includes the warehouse membership clubs in the U.S., as well as samsclub.com and omni-channel initiatives.</v>
    <v>2100000</v>
    <v>New York Stock Exchange</v>
    <v>XNYS</v>
    <v>XNYS</v>
    <v>1 Customer Drive, BENTONVILLE, AR, 72716 US</v>
    <v>102.36</v>
    <v>Food &amp; Drug Retailing</v>
    <v>Stock</v>
    <v>45908.999731307813</v>
    <v>94</v>
    <v>100.42</v>
    <v>815463200280</v>
    <v>WALMART INC.</v>
    <v>WALMART INC.</v>
    <v>100.85</v>
    <v>38.587499999999999</v>
    <v>100.51</v>
    <v>102.28</v>
    <v>102.2</v>
    <v>7972851000</v>
    <v>WMT</v>
    <v>WALMART INC. (XNYS:WMT)</v>
    <v>13685735</v>
    <v>18464767</v>
    <v>1969</v>
  </rv>
  <rv s="2">
    <v>95</v>
  </rv>
  <rv s="0">
    <v>https://www.bing.com/financeapi/forcetrigger?t=a1yx9c&amp;q=XNAS%3aNWSA&amp;form=skydnc</v>
    <v>Learn more on Bing</v>
  </rv>
  <rv s="1">
    <v>en-US</v>
    <v>a1yx9c</v>
    <v>268435456</v>
    <v>1</v>
    <v>Powered by Refinitiv</v>
    <v>0</v>
    <v>NEWS CORPORATION (XNAS:NWSA)</v>
    <v>2</v>
    <v>3</v>
    <v>Finance</v>
    <v>4</v>
    <v>30.75</v>
    <v>23.38</v>
    <v>1.1811</v>
    <v>0.5</v>
    <v>-5.0099999999999997E-3</v>
    <v>1.6983999999999999E-2</v>
    <v>-0.15</v>
    <v>USD</v>
    <v>News Corporation is a diversified media and information services company. Its Digital Real Estate Services segment consists of the Company’s interest in REA Group and Move. REA Group is a digital media business specializing in property and property-related services on its Websites and mobile apps. Move is a provider of digital real estate services in the United States and primarily operates a real estate information, advertising and services platform, as well as its referral-based services, online tools and services to do-it-yourself landlords and tenants. Its Dow Jones segment consists of Dow Jones, a global provider of news and business information, which distributes its content and data through a variety of media channels. Its Book Publishing segment consists of HarperCollins, a consumer book publisher with operations in 15 countries. Its News Media segment consists of News Corp Australia, News UK and the New York Post and includes The Australian, The Daily Telegraph, among others.</v>
    <v>22300</v>
    <v>Nasdaq Stock Market</v>
    <v>XNAS</v>
    <v>XNAS</v>
    <v>1211 Avenue of the Americas, NEW YORK, NY, 10036 US</v>
    <v>30.04</v>
    <v>Media &amp; Publishing</v>
    <v>Stock</v>
    <v>45908.959726909372</v>
    <v>97</v>
    <v>29.15</v>
    <v>17379340000</v>
    <v>NEWS CORPORATION</v>
    <v>NEWS CORPORATION</v>
    <v>29.43</v>
    <v>33.964799999999997</v>
    <v>29.44</v>
    <v>29.94</v>
    <v>29.79</v>
    <v>564971700</v>
    <v>NWSA</v>
    <v>NEWS CORPORATION (XNAS:NWSA)</v>
    <v>3796384</v>
    <v>3465286</v>
    <v>2012</v>
  </rv>
  <rv s="2">
    <v>98</v>
  </rv>
  <rv s="0">
    <v>https://www.bing.com/financeapi/forcetrigger?t=a1x8nm&amp;q=XNYS%3aLYV&amp;form=skydnc</v>
    <v>Learn more on Bing</v>
  </rv>
  <rv s="1">
    <v>en-US</v>
    <v>a1x8nm</v>
    <v>268435456</v>
    <v>1</v>
    <v>Powered by Refinitiv</v>
    <v>0</v>
    <v>LIVE NATION ENTERTAINMENT, INC. (XNYS:LYV)</v>
    <v>2</v>
    <v>3</v>
    <v>Finance</v>
    <v>4</v>
    <v>169.66</v>
    <v>93.32</v>
    <v>1.4198999999999999</v>
    <v>5.98</v>
    <v>3.8960000000000002E-3</v>
    <v>3.6593000000000001E-2</v>
    <v>0.66</v>
    <v>USD</v>
    <v>Live Nation Entertainment, Inc. is a live entertainment company. The Company is a producer of live music concerts.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16200</v>
    <v>New York Stock Exchange</v>
    <v>XNYS</v>
    <v>XNYS</v>
    <v>9348 Civic Center Dr, BEVERLY HILLS, CA, 90210 US</v>
    <v>169.66</v>
    <v>Media &amp; Publishing</v>
    <v>Stock</v>
    <v>45908.992329328124</v>
    <v>100</v>
    <v>163.9</v>
    <v>39719675380</v>
    <v>LIVE NATION ENTERTAINMENT, INC.</v>
    <v>LIVE NATION ENTERTAINMENT, INC.</v>
    <v>163.94</v>
    <v>73.546700000000001</v>
    <v>163.41999999999999</v>
    <v>169.4</v>
    <v>170.06</v>
    <v>234472700</v>
    <v>LYV</v>
    <v>LIVE NATION ENTERTAINMENT, INC. (XNYS:LYV)</v>
    <v>2340992</v>
    <v>2054898</v>
    <v>2005</v>
  </rv>
  <rv s="2">
    <v>101</v>
  </rv>
  <rv s="0">
    <v>https://www.bing.com/financeapi/forcetrigger?t=a242qh&amp;q=XNYS%3aTDG&amp;form=skydnc</v>
    <v>Learn more on Bing</v>
  </rv>
  <rv s="1">
    <v>en-US</v>
    <v>a242qh</v>
    <v>268435456</v>
    <v>1</v>
    <v>Powered by Refinitiv</v>
    <v>0</v>
    <v>TRANSDIGM GROUP INCORPORATED (XNYS:TDG)</v>
    <v>2</v>
    <v>3</v>
    <v>Finance</v>
    <v>4</v>
    <v>1519.3530000000001</v>
    <v>1107.4507000000001</v>
    <v>1.0290999999999999</v>
    <v>22.2</v>
    <v>0</v>
    <v>1.7465999999999999E-2</v>
    <v>0</v>
    <v>USD</v>
    <v>TransDigm Group Incorporated, through its wholly owned subsidiaries, is a global designer, producer and supplier of highly engineered aircraft components for use on nearly all commercial and military aircraft in service. Its segments include Power &amp; Control, Airframe and Non-aviation. Its product offerings provided to end-users in the aerospace industry include mechanical/electro-mechanical actuators and controls, ignition systems and engine technology, specialized pumps and valves, power conditioning devices, specialized AC/DC electric motors and generators, batteries and chargers, engineered latching and locking devices, engineered rods, engineered connectors and elastomer sealing solutions, databus and power controls, cockpit security components and systems, specialized and advanced cockpit displays, engineered audio, radio and antenna systems, specialized lavatory components, seat belts and safety restraints, engineered and customized interior surfaces and related components.</v>
    <v>16600</v>
    <v>New York Stock Exchange</v>
    <v>XNYS</v>
    <v>XNYS</v>
    <v>1350 Euclid Avenue, Suite 1600, CLEVELAND, OH, 44115 US</v>
    <v>1295.46</v>
    <v>Aerospace &amp; Defense</v>
    <v>Stock</v>
    <v>45908.994078321091</v>
    <v>103</v>
    <v>1243.5450000000001</v>
    <v>72874436107</v>
    <v>TRANSDIGM GROUP INCORPORATED</v>
    <v>TRANSDIGM GROUP INCORPORATED</v>
    <v>1251.99</v>
    <v>42.1691</v>
    <v>1271.04</v>
    <v>1293.24</v>
    <v>1293.24</v>
    <v>56350280</v>
    <v>TDG</v>
    <v>TRANSDIGM GROUP INCORPORATED (XNYS:TDG)</v>
    <v>630444</v>
    <v>429933</v>
    <v>2003</v>
  </rv>
  <rv s="2">
    <v>104</v>
  </rv>
  <rv s="0">
    <v>https://www.bing.com/financeapi/forcetrigger?t=a1yx6h&amp;q=XNAS%3aNWS&amp;form=skydnc</v>
    <v>Learn more on Bing</v>
  </rv>
  <rv s="1">
    <v>en-US</v>
    <v>a1yx6h</v>
    <v>268435456</v>
    <v>1</v>
    <v>Powered by Refinitiv</v>
    <v>0</v>
    <v>NEWS CORPORATION (XNAS:NWS)</v>
    <v>2</v>
    <v>3</v>
    <v>Finance</v>
    <v>4</v>
    <v>35.58</v>
    <v>26.25</v>
    <v>1.1811</v>
    <v>0.56999999999999995</v>
    <v>-2.4728E-2</v>
    <v>1.7065999999999998E-2</v>
    <v>-0.84</v>
    <v>USD</v>
    <v>News Corporation is a diversified media and information services company. Its Digital Real Estate Services segment consists of the Company’s interest in REA Group and Move. REA Group is a digital media business specializing in property and property-related services on its Websites and mobile apps. Move is a provider of digital real estate services in the United States and primarily operates a real estate information, advertising and services platform, as well as its referral-based services, online tools and services to do-it-yourself landlords and tenants. Its Dow Jones segment consists of Dow Jones, a global provider of news and business information, which distributes its content and data through a variety of media channels. Its Book Publishing segment consists of HarperCollins, a consumer book publisher with operations in 15 countries. Its News Media segment consists of News Corp Australia, News UK and the New York Post and includes The Australian, The Daily Telegraph, among others.</v>
    <v>22300</v>
    <v>Nasdaq Stock Market</v>
    <v>XNAS</v>
    <v>XNAS</v>
    <v>1211 Avenue of the Americas, NEW YORK, NY, 10036 US</v>
    <v>34.064999999999998</v>
    <v>Media &amp; Publishing</v>
    <v>Stock</v>
    <v>45908.917416550779</v>
    <v>106</v>
    <v>33.119999999999997</v>
    <v>17379340000</v>
    <v>NEWS CORPORATION</v>
    <v>NEWS CORPORATION</v>
    <v>33.409999999999997</v>
    <v>0</v>
    <v>33.4</v>
    <v>33.97</v>
    <v>33.130000000000003</v>
    <v>564971700</v>
    <v>NWS</v>
    <v>NEWS CORPORATION (XNAS:NWS)</v>
    <v>557149</v>
    <v>779053</v>
    <v>2012</v>
  </rv>
  <rv s="2">
    <v>107</v>
  </rv>
  <rv s="0">
    <v>https://www.bing.com/financeapi/forcetrigger?t=a1r1r7&amp;q=XNYS%3aDHR&amp;form=skydnc</v>
    <v>Learn more on Bing</v>
  </rv>
  <rv s="1">
    <v>en-US</v>
    <v>a1r1r7</v>
    <v>268435456</v>
    <v>1</v>
    <v>Powered by Refinitiv</v>
    <v>0</v>
    <v>DANAHER CORPORATION (XNYS:DHR)</v>
    <v>2</v>
    <v>3</v>
    <v>Finance</v>
    <v>4</v>
    <v>279.89999999999998</v>
    <v>171</v>
    <v>0.78669999999999995</v>
    <v>-1.58</v>
    <v>1.8629999999999999E-3</v>
    <v>-7.8919999999999997E-3</v>
    <v>0.37</v>
    <v>USD</v>
    <v>Danaher Corporation is a global life sciences and diagnostics innovator. The Company operates through three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broad range of instruments, consumables, services and software that are primarily used by customers to study the basic building blocks of life, including deoxyribonucleic acid (DNA) 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198.95</v>
    <v>Healthcare Equipment &amp; Supplies</v>
    <v>Stock</v>
    <v>45908.959726990623</v>
    <v>109</v>
    <v>194.34</v>
    <v>142229329308</v>
    <v>DANAHER CORPORATION</v>
    <v>DANAHER CORPORATION</v>
    <v>195.67</v>
    <v>38.526299999999999</v>
    <v>200.21</v>
    <v>198.63</v>
    <v>199</v>
    <v>716051600</v>
    <v>DHR</v>
    <v>DANAHER CORPORATION (XNYS:DHR)</v>
    <v>3502525</v>
    <v>3229379</v>
    <v>1986</v>
  </rv>
  <rv s="2">
    <v>110</v>
  </rv>
  <rv s="0">
    <v>https://www.bing.com/financeapi/forcetrigger?t=a1o1jc&amp;q=XNYS%3aAWK&amp;form=skydnc</v>
    <v>Learn more on Bing</v>
  </rv>
  <rv s="1">
    <v>en-US</v>
    <v>a1o1jc</v>
    <v>268435456</v>
    <v>1</v>
    <v>Powered by Refinitiv</v>
    <v>0</v>
    <v>AMERICAN WATER WORKS COMPANY, INC. (XNYS:AWK)</v>
    <v>2</v>
    <v>3</v>
    <v>Finance</v>
    <v>4</v>
    <v>155.5</v>
    <v>118.74</v>
    <v>0.70550000000000002</v>
    <v>-3.58</v>
    <v>6.8560000000000001E-3</v>
    <v>-2.4929999999999997E-2</v>
    <v>0.96</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businesses that provide water and wastewater services to the United States government on military installations, as well as municipalities. The Company operates its business through the Regulated Businesses segment. The Regulated Businesses segment includes subsidiaries that provide water and wastewater services to customers in approximately 14 states. The Company's utilities operate in states such as Pennsylvania, Georgia, Hawaii, Indiana, Iowa, Kentucky, Maryland, Tennessee, Virginia and West Virginia. The Company also serves commercial customers, fire service customers, industrial customers, public authorities, other utilities and community water and wastewater systems.</v>
    <v>6700</v>
    <v>New York Stock Exchange</v>
    <v>XNYS</v>
    <v>XNYS</v>
    <v>1 Water Street, CAMDEN, NJ, 08102-1658 US</v>
    <v>143.22499999999999</v>
    <v>Water Utilities</v>
    <v>Stock</v>
    <v>45908.958333356248</v>
    <v>112</v>
    <v>139.02000000000001</v>
    <v>27317705972</v>
    <v>AMERICAN WATER WORKS COMPANY, INC.</v>
    <v>AMERICAN WATER WORKS COMPANY, INC.</v>
    <v>142.65</v>
    <v>25.211600000000001</v>
    <v>143.6</v>
    <v>140.02000000000001</v>
    <v>140.97999999999999</v>
    <v>195098600</v>
    <v>AWK</v>
    <v>AMERICAN WATER WORKS COMPANY, INC. (XNYS:AWK)</v>
    <v>1331826</v>
    <v>1480891</v>
    <v>1936</v>
  </rv>
  <rv s="2">
    <v>113</v>
  </rv>
  <rv s="0">
    <v>https://www.bing.com/financeapi/forcetrigger?t=a226rw&amp;q=XNYS%3aROL&amp;form=skydnc</v>
    <v>Learn more on Bing</v>
  </rv>
  <rv s="1">
    <v>en-US</v>
    <v>a226rw</v>
    <v>268435456</v>
    <v>1</v>
    <v>Powered by Refinitiv</v>
    <v>0</v>
    <v>ROLLINS, INC. (XNYS:ROL)</v>
    <v>2</v>
    <v>3</v>
    <v>Finance</v>
    <v>4</v>
    <v>59.1</v>
    <v>45.34</v>
    <v>0.68930000000000002</v>
    <v>0.61</v>
    <v>-2.1518000000000002E-2</v>
    <v>1.0792999999999999E-2</v>
    <v>-1.2293000000000001</v>
    <v>USD</v>
    <v>Rollins, Inc. is a global consumer and commercial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and others. It operates under one segment, including its three service offerings: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and logistics, and Termite and Ancillary services offer termite protection services and ancillary services for both residential and commercial customers.</v>
    <v>20265</v>
    <v>New York Stock Exchange</v>
    <v>XNYS</v>
    <v>XNYS</v>
    <v>2170 PIEDMONT RD NE, ATLANTA, GA, 30324 US</v>
    <v>57.19</v>
    <v>Professional &amp; Commercial Services</v>
    <v>Stock</v>
    <v>45908.958333344533</v>
    <v>115</v>
    <v>56.26</v>
    <v>27687483200</v>
    <v>ROLLINS, INC.</v>
    <v>ROLLINS, INC.</v>
    <v>56.52</v>
    <v>57.988199999999999</v>
    <v>56.52</v>
    <v>57.13</v>
    <v>55.900700000000001</v>
    <v>484640000</v>
    <v>ROL</v>
    <v>ROLLINS, INC. (XNYS:ROL)</v>
    <v>1250264</v>
    <v>1364483</v>
    <v>1948</v>
  </rv>
  <rv s="2">
    <v>116</v>
  </rv>
  <rv s="0">
    <v>https://www.bing.com/financeapi/forcetrigger?t=a245u2&amp;q=XNYS%3aTFX&amp;form=skydnc</v>
    <v>Learn more on Bing</v>
  </rv>
  <rv s="1">
    <v>en-US</v>
    <v>a245u2</v>
    <v>268435456</v>
    <v>1</v>
    <v>Powered by Refinitiv</v>
    <v>0</v>
    <v>TELEFLEX INCORPORATED (XNYS:TFX)</v>
    <v>2</v>
    <v>3</v>
    <v>Finance</v>
    <v>4</v>
    <v>249.905</v>
    <v>108.9</v>
    <v>1.0506</v>
    <v>-0.52</v>
    <v>1.7669999999999999E-3</v>
    <v>-3.9789999999999999E-3</v>
    <v>0.23</v>
    <v>USD</v>
    <v>Teleflex Incorporated is a global provider of medical technologies. The Company offers a diverse portfolio with solutions in the therapy areas of anesthesia, emergency medicine, interventional cardiology and radiology, surgical, vascular access, and urology. It primarily designs, develops, manufactures and supplies single-use medical devices used by hospitals and healthcare providers for common diagnostic and therapeutic procedures in critical care and surgical applications. It operates in three segments: the Americas, EMEA (Europe, the Middle East and Africa) and Asia (Asia Pacific). Its vascular access product portfolio includes Arrow branded catheters, catheter navigation and tip positioning systems, and intraosseous (bone access) systems. Its interventional product offerings consist of a portfolio of Arrow branded intra-aortic balloon pumps and catheters, GuideLiner, Turnpike and TrapLiner catheters, Pulsar-18 T3 Self-Expanding 4F Stent and Orsiro Mission Drug Eluting Stent.</v>
    <v>14100</v>
    <v>New York Stock Exchange</v>
    <v>XNYS</v>
    <v>XNYS</v>
    <v>550 E Swedesford Rd, Suite 400, WAYNE, PA, 19087 US</v>
    <v>130.96</v>
    <v>Healthcare Equipment &amp; Supplies</v>
    <v>Stock</v>
    <v>45908.958333344533</v>
    <v>118</v>
    <v>128.66</v>
    <v>5753021307</v>
    <v>TELEFLEX INCORPORATED</v>
    <v>TELEFLEX INCORPORATED</v>
    <v>130.34</v>
    <v>30.647200000000002</v>
    <v>130.69999999999999</v>
    <v>130.18</v>
    <v>130.41</v>
    <v>44192820</v>
    <v>TFX</v>
    <v>TELEFLEX INCORPORATED (XNYS:TFX)</v>
    <v>794835</v>
    <v>574476</v>
    <v>1943</v>
  </rv>
  <rv s="2">
    <v>119</v>
  </rv>
  <rv s="0">
    <v>https://www.bing.com/financeapi/forcetrigger?t=a213kr&amp;q=XNAS%3aPOOL&amp;form=skydnc</v>
    <v>Learn more on Bing</v>
  </rv>
  <rv s="1">
    <v>en-US</v>
    <v>a213kr</v>
    <v>268435456</v>
    <v>1</v>
    <v>Powered by Refinitiv</v>
    <v>0</v>
    <v>POOL CORPORATION (XNAS:POOL)</v>
    <v>2</v>
    <v>3</v>
    <v>Finance</v>
    <v>4</v>
    <v>395.59710000000001</v>
    <v>282.22000000000003</v>
    <v>1.105</v>
    <v>0.53</v>
    <v>-7.613E-3</v>
    <v>1.591E-3</v>
    <v>-2.54</v>
    <v>USD</v>
    <v>Pool Corporation is a wholesale distributor of swimming pool supplies, equipment, and related leisure products. The Company also distributes irrigation and landscape products in the United States. The Company operates approximately 448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334.44</v>
    <v>Leisure Products</v>
    <v>Stock</v>
    <v>45908.977855416408</v>
    <v>121</v>
    <v>325.39999999999998</v>
    <v>12430250000</v>
    <v>POOL CORPORATION</v>
    <v>POOL CORPORATION</v>
    <v>331.58</v>
    <v>30.785799999999998</v>
    <v>333.09</v>
    <v>333.62</v>
    <v>331.08</v>
    <v>37318010</v>
    <v>POOL</v>
    <v>POOL CORPORATION (XNAS:POOL)</v>
    <v>653607</v>
    <v>464343</v>
    <v>1993</v>
  </rv>
  <rv s="2">
    <v>122</v>
  </rv>
  <rv s="0">
    <v>https://www.bing.com/financeapi/forcetrigger?t=a1z11h&amp;q=XNYS%3aO&amp;form=skydnc</v>
    <v>Learn more on Bing</v>
  </rv>
  <rv s="1">
    <v>en-US</v>
    <v>a1z11h</v>
    <v>268435456</v>
    <v>1</v>
    <v>Powered by Refinitiv</v>
    <v>0</v>
    <v>REALTY INCOME CORPORATION (XNYS:O)</v>
    <v>2</v>
    <v>3</v>
    <v>Finance</v>
    <v>4</v>
    <v>64.88</v>
    <v>50.71</v>
    <v>0.77739999999999998</v>
    <v>-0.19</v>
    <v>2.5380000000000003E-3</v>
    <v>-3.2049999999999999E-3</v>
    <v>0.15</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or holds interests in approximately 15,621 properties located in all 50 United States (U.S.) states, the United Kingdom, France, Germany, Ireland, Italy, Portugal, and Spain with clients doing business in 89 industries. Its property types include retail, industrial, gaming and others, such as agriculture and office. Its primary industry concentrations include grocery stores, convenience stores, dollar stores, drug stores, home improvement, restaurants-quick service and others.</v>
    <v>468</v>
    <v>New York Stock Exchange</v>
    <v>XNYS</v>
    <v>XNYS</v>
    <v>11995 El Camino Real, SAN DIEGO, CA, 92130 US</v>
    <v>59.26</v>
    <v>Residential &amp; Commercial REIT</v>
    <v>Stock</v>
    <v>45908.999978298438</v>
    <v>124</v>
    <v>58.63</v>
    <v>54035490510</v>
    <v>REALTY INCOME CORPORATION</v>
    <v>REALTY INCOME CORPORATION</v>
    <v>59.02</v>
    <v>57.630400000000002</v>
    <v>59.29</v>
    <v>59.1</v>
    <v>59.25</v>
    <v>914306100</v>
    <v>O</v>
    <v>REALTY INCOME CORPORATION (XNYS:O)</v>
    <v>5197790</v>
    <v>5242357</v>
    <v>1997</v>
  </rv>
  <rv s="2">
    <v>125</v>
  </rv>
  <rv s="0">
    <v>http://en.wikipedia.org/wiki/Public_domain</v>
    <v>Public domain</v>
  </rv>
  <rv s="0">
    <v>http://en.wikipedia.org/wiki/McDonald's</v>
    <v>Wikipedia</v>
  </rv>
  <rv s="6">
    <v>127</v>
    <v>128</v>
  </rv>
  <rv s="7">
    <v>14</v>
    <v>https://www.bing.com/th?id=AMMS_7d8255243964a8970376f8dd41121106&amp;qlt=95</v>
    <v>129</v>
    <v>0</v>
    <v>https://www.bing.com/images/search?form=xlimg&amp;q=mcdonald%27s</v>
    <v>Image of MCDONALD'S CORPORATION</v>
  </rv>
  <rv s="0">
    <v>https://www.bing.com/financeapi/forcetrigger?t=a1xdec&amp;q=XNYS%3aMCD&amp;form=skydnc</v>
    <v>Learn more on Bing</v>
  </rv>
  <rv s="8">
    <v>en-US</v>
    <v>a1xdec</v>
    <v>268435456</v>
    <v>1</v>
    <v>Powered by Refinitiv</v>
    <v>10</v>
    <v>MCDONALD'S CORPORATION (XNYS:MCD)</v>
    <v>12</v>
    <v>13</v>
    <v>Finance</v>
    <v>4</v>
    <v>326.32</v>
    <v>276.52999999999997</v>
    <v>0.51370000000000005</v>
    <v>-1.58</v>
    <v>1.8859999999999999E-3</v>
    <v>-5.0260000000000001E-3</v>
    <v>0.59</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313.08</v>
    <v>130</v>
    <v>Hotels &amp; Entertainment Services</v>
    <v>Stock</v>
    <v>45908.999112106249</v>
    <v>131</v>
    <v>309.76</v>
    <v>223215456320</v>
    <v>MCDONALD'S CORPORATION</v>
    <v>MCDONALD'S CORPORATION</v>
    <v>312.82</v>
    <v>26.793399999999998</v>
    <v>314.38</v>
    <v>312.8</v>
    <v>313.39</v>
    <v>713604400</v>
    <v>MCD</v>
    <v>MCDONALD'S CORPORATION (XNYS:MCD)</v>
    <v>2873797</v>
    <v>3365884</v>
    <v>1964</v>
  </rv>
  <rv s="2">
    <v>132</v>
  </rv>
  <rv s="0">
    <v>https://www.bing.com/financeapi/forcetrigger?t=a1ye2w&amp;q=XNYS%3aNEE&amp;form=skydnc</v>
    <v>Learn more on Bing</v>
  </rv>
  <rv s="1">
    <v>en-US</v>
    <v>a1ye2w</v>
    <v>268435456</v>
    <v>1</v>
    <v>Powered by Refinitiv</v>
    <v>0</v>
    <v>NEXTERA ENERGY, INC. (XNYS:NEE)</v>
    <v>2</v>
    <v>3</v>
    <v>Finance</v>
    <v>4</v>
    <v>86.1</v>
    <v>61.72</v>
    <v>0.64790000000000003</v>
    <v>-1.1299999999999999</v>
    <v>3.297E-3</v>
    <v>-1.5938000000000001E-2</v>
    <v>0.23</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35,052 megawatts of net generating capacity, over 91,000 circuit miles of transmission and distribution lines and 921 substations. The NEER segment owns, develops, constructs, manages and operates electric generation facilities in wholesale energy markets in the United States and Canada and includes assets and investments in other businesses with a clean energy focus, such as battery storage, natural gas pipelines, and renewable fuels. It owns, develops, constructs and operates rate-regulated transmission facilities in North America.</v>
    <v>16800</v>
    <v>New York Stock Exchange</v>
    <v>XNYS</v>
    <v>XNYS</v>
    <v>700 Universe Blvd, JUNO BEACH, FL, 33408 US</v>
    <v>70.84</v>
    <v>Electrical Utilities &amp; IPPs</v>
    <v>Stock</v>
    <v>45908.999669490622</v>
    <v>134</v>
    <v>69.239999999999995</v>
    <v>143676802840</v>
    <v>NEXTERA ENERGY, INC.</v>
    <v>NEXTERA ENERGY, INC.</v>
    <v>70.83</v>
    <v>26.093900000000001</v>
    <v>70.900000000000006</v>
    <v>69.77</v>
    <v>70</v>
    <v>2059292000</v>
    <v>NEE</v>
    <v>NEXTERA ENERGY, INC. (XNYS:NEE)</v>
    <v>12596529</v>
    <v>9468770</v>
    <v>1984</v>
  </rv>
  <rv s="2">
    <v>135</v>
  </rv>
  <rv s="0">
    <v>https://www.bing.com/financeapi/forcetrigger?t=a214h7&amp;q=XNYS%3aPPG&amp;form=skydnc</v>
    <v>Learn more on Bing</v>
  </rv>
  <rv s="1">
    <v>en-US</v>
    <v>a214h7</v>
    <v>268435456</v>
    <v>1</v>
    <v>Powered by Refinitiv</v>
    <v>0</v>
    <v>PPG INDUSTRIES, INC. (XNYS:PPG)</v>
    <v>2</v>
    <v>3</v>
    <v>Finance</v>
    <v>4</v>
    <v>137.24</v>
    <v>90.24</v>
    <v>1.1654</v>
    <v>1.55</v>
    <v>0</v>
    <v>1.4093E-2</v>
    <v>0</v>
    <v>USD</v>
    <v>PPG Industries, Inc. manufactures and distributes a broad range of paints, coatings and specialty products. Its segments include Global Architectural Coatings, Performance Coatings and Industrial Coatings. The Global Architectural Coatings segment consists of architectural coatings EMEA and architectural coatings Latin America and Asia Pacific operating segments. This segment primarily supplies paints, wood stains, adhesives, sealants and purchased sundries. The Performance Coatings segment consists of automotive refinish coatings, aerospace coatings, protective and marine coatings and traffic solutions operating segments. This segment primarily supplies a variety of coatings, solvents, adhesives, sealants, foams and finishes, along with pavement marking products, transparencies and paint films. The Industrial Coatings segment supplies a variety of protective and decorative coatings and finishes along with adhesives, sealants, metal pretreatment products, and other specialty products.</v>
    <v>46000</v>
    <v>New York Stock Exchange</v>
    <v>XNYS</v>
    <v>XNYS</v>
    <v>One Ppg Pl 40 East, PITTSBURGH, PA, 15272 US</v>
    <v>111.6</v>
    <v>Chemicals</v>
    <v>Stock</v>
    <v>45908.958333344533</v>
    <v>137</v>
    <v>108.345</v>
    <v>25172321000</v>
    <v>PPG INDUSTRIES, INC.</v>
    <v>PPG INDUSTRIES, INC.</v>
    <v>109.65</v>
    <v>20.7012</v>
    <v>109.98</v>
    <v>111.53</v>
    <v>111.53</v>
    <v>225700000</v>
    <v>PPG</v>
    <v>PPG INDUSTRIES, INC. (XNYS:PPG)</v>
    <v>3264999</v>
    <v>1545943</v>
    <v>1883</v>
  </rv>
  <rv s="2">
    <v>138</v>
  </rv>
  <rv s="0">
    <v>https://www.bing.com/financeapi/forcetrigger?t=a1s5xm&amp;q=XNAS%3aCZR&amp;form=skydnc</v>
    <v>Learn more on Bing</v>
  </rv>
  <rv s="1">
    <v>en-US</v>
    <v>a1s5xm</v>
    <v>268435456</v>
    <v>1</v>
    <v>Powered by Refinitiv</v>
    <v>0</v>
    <v>CAESARS ENTERTAINMENT, INC. (XNAS:CZR)</v>
    <v>2</v>
    <v>3</v>
    <v>Finance</v>
    <v>4</v>
    <v>45.93</v>
    <v>21.4</v>
    <v>2.3875000000000002</v>
    <v>0.04</v>
    <v>4.1700000000000001E-3</v>
    <v>1.5190000000000002E-3</v>
    <v>0.11</v>
    <v>USD</v>
    <v>Caesars Entertainment, Inc. is a casino-entertainment company and a diversified gaming and hospitality provider. The Company operates primarily under the Caesars, Harrah’s, Horseshoe, and Eldorado brand names. Its segments include Las Vegas, Regional, Caesars Digital, and Managed and Branded, in addition to Corporate and Other. It offers diversified gaming, entertainment and hospitality amenities, destinations, and a full suite of mobile and online gaming and sports betting experiences. The Company owns, leases or manages an aggregate of 53 domestic properties in 18 states. It also operates and conducts sports wagering across 32 jurisdictions in North America, 26 of which offer online sports betting, and operates iGaming in five jurisdictions in North America. It operates the Caesars Sportsbook app, the Caesars Racebook app, the Caesars Palace Online Casino app and the new Horseshoe Online Casino app. Its online casino games include slots, table games, live dealer and video poker.</v>
    <v>50000</v>
    <v>Nasdaq Stock Market</v>
    <v>XNAS</v>
    <v>XNAS</v>
    <v>100 West Liberty Street, 12Th Floor, RENO, NV, 89501 US</v>
    <v>26.6</v>
    <v>Hotels &amp; Entertainment Services</v>
    <v>Stock</v>
    <v>45908.99909262656</v>
    <v>140</v>
    <v>25.195</v>
    <v>5486815770</v>
    <v>CAESARS ENTERTAINMENT, INC.</v>
    <v>CAESARS ENTERTAINMENT, INC.</v>
    <v>26.36</v>
    <v>0</v>
    <v>26.34</v>
    <v>26.38</v>
    <v>26.49</v>
    <v>207991500</v>
    <v>CZR</v>
    <v>CAESARS ENTERTAINMENT, INC. (XNAS:CZR)</v>
    <v>7194936</v>
    <v>6081301</v>
    <v>2020</v>
  </rv>
  <rv s="2">
    <v>141</v>
  </rv>
  <rv s="0">
    <v>https://www.bing.com/financeapi/forcetrigger?t=a1np4c&amp;q=XNYS%3aARE&amp;form=skydnc</v>
    <v>Learn more on Bing</v>
  </rv>
  <rv s="1">
    <v>en-US</v>
    <v>a1np4c</v>
    <v>268435456</v>
    <v>1</v>
    <v>Powered by Refinitiv</v>
    <v>0</v>
    <v>ALEXANDRIA REAL ESTATE EQUITIES, INC. (XNYS:ARE)</v>
    <v>2</v>
    <v>3</v>
    <v>Finance</v>
    <v>4</v>
    <v>125.63</v>
    <v>67.37</v>
    <v>1.3181</v>
    <v>0.86</v>
    <v>6.3109999999999998E-3</v>
    <v>1.0153000000000001E-2</v>
    <v>0.54</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552</v>
    <v>New York Stock Exchange</v>
    <v>XNYS</v>
    <v>XNYS</v>
    <v>26 North Euclid Avenue, PASADENA, CA, 91101 US</v>
    <v>85.79</v>
    <v>Residential &amp; Commercial REIT</v>
    <v>Stock</v>
    <v>45908.974153240626</v>
    <v>143</v>
    <v>83.177199999999999</v>
    <v>14649620000</v>
    <v>ALEXANDRIA REAL ESTATE EQUITIES, INC.</v>
    <v>ALEXANDRIA REAL ESTATE EQUITIES, INC.</v>
    <v>83.78</v>
    <v>112.32769999999999</v>
    <v>84.7</v>
    <v>85.56</v>
    <v>86.1</v>
    <v>172959000</v>
    <v>ARE</v>
    <v>ALEXANDRIA REAL ESTATE EQUITIES, INC. (XNYS:ARE)</v>
    <v>1499812</v>
    <v>1339242</v>
    <v>1994</v>
  </rv>
  <rv s="2">
    <v>144</v>
  </rv>
  <rv s="0">
    <v>https://www.bing.com/financeapi/forcetrigger?t=a244ur&amp;q=XNAS%3aTER&amp;form=skydnc</v>
    <v>Learn more on Bing</v>
  </rv>
  <rv s="1">
    <v>en-US</v>
    <v>a244ur</v>
    <v>268435456</v>
    <v>1</v>
    <v>Powered by Refinitiv</v>
    <v>0</v>
    <v>TERADYNE, INC. (XNAS:TER)</v>
    <v>2</v>
    <v>3</v>
    <v>Finance</v>
    <v>4</v>
    <v>144.16</v>
    <v>65.77</v>
    <v>1.7983</v>
    <v>-1.3</v>
    <v>1.6905E-2</v>
    <v>-1.0814999999999998E-2</v>
    <v>2.0099999999999998</v>
    <v>USD</v>
    <v>Teradyne, Inc. is a global supplier of automated test equipment and robotics solutions. It designs, develops, manufactures and sells automated test systems and robotics products. Its segment includes Semiconductor Test, Robotics, and Product Test. The Semiconductor Test segment includes operations related to the design, manufacturing and marketing of semiconductor test products and services, inclusive of storage and system level test products. The Robotics segment includes operations related to the design, manufacturing and marketing of collaborative robotic arms and autonomous mobile robots. The Product Test segment includes operations related to the design, manufacturing and marketing of products and services for defense/aerospace test, circuit-board test, wireless test systems, and silicon photonics testing. Its offerings also include defense/aerospace test instrumentation and systems, circuit-board test and inspection (production board test) systems, and wireless test systems.</v>
    <v>6500</v>
    <v>Nasdaq Stock Market</v>
    <v>XNAS</v>
    <v>XNAS</v>
    <v>600 Riverpark Dr, NORTH READING, MA, 01864-2634 US</v>
    <v>121.26</v>
    <v>Semiconductors &amp; Semiconductor Equipment</v>
    <v>Stock</v>
    <v>45908.99977234922</v>
    <v>146</v>
    <v>117.59</v>
    <v>18913839150</v>
    <v>TERADYNE, INC.</v>
    <v>TERADYNE, INC.</v>
    <v>120.205</v>
    <v>41.243200000000002</v>
    <v>120.2</v>
    <v>118.9</v>
    <v>120.91</v>
    <v>159073500</v>
    <v>TER</v>
    <v>TERADYNE, INC. (XNAS:TER)</v>
    <v>3738194</v>
    <v>3567002</v>
    <v>1960</v>
  </rv>
  <rv s="2">
    <v>147</v>
  </rv>
  <rv s="0">
    <v>https://www.bing.com/financeapi/forcetrigger?t=a1xam7&amp;q=XNYS%3aMAS&amp;form=skydnc</v>
    <v>Learn more on Bing</v>
  </rv>
  <rv s="1">
    <v>en-US</v>
    <v>a1xam7</v>
    <v>268435456</v>
    <v>1</v>
    <v>Powered by Refinitiv</v>
    <v>0</v>
    <v>MASCO CORPORATION (XNYS:MAS)</v>
    <v>2</v>
    <v>3</v>
    <v>Finance</v>
    <v>4</v>
    <v>86.7</v>
    <v>56.55</v>
    <v>1.1887000000000001</v>
    <v>-0.27</v>
    <v>0</v>
    <v>-3.5490000000000001E-3</v>
    <v>0</v>
    <v>USD</v>
    <v>Masco Corporation is engaged in designing, manufacturing and distributing branded home improvement and building products. The Company's portfolio of brands includes Behr paint; Delta and hansgrohe faucets, bath and shower fixtures; Liberty branded decorative and functional hardware, and HotSpring spas. Its segments include Plumbing Products and Decorative Architectural Products. The Plumbing Products segment principally includes faucets, plumbing system components and valves, showerheads and handheld showers, bath hardware and accessories, water filtration systems, sinks, kitchen accessories, spas, exercise pools, aquatic fitness systems, and saunas. The Decorative Architectural Products segment primarily includes architectural coatings, including paints, primers, specialty coatings, stains and waterproofing products, as well as paint applicators and accessories. Its products are sold primarily for repair and remodeling activity and, to a lesser extent, new home construction.</v>
    <v>18000</v>
    <v>New York Stock Exchange</v>
    <v>XNYS</v>
    <v>XNYS</v>
    <v>17450 College Parkway, LIVONIA, MI, 48152 US</v>
    <v>76.099999999999994</v>
    <v>Homebuilding &amp; Construction Supplies</v>
    <v>Stock</v>
    <v>45908.974473957809</v>
    <v>149</v>
    <v>74.260000000000005</v>
    <v>15869760880</v>
    <v>MASCO CORPORATION</v>
    <v>MASCO CORPORATION</v>
    <v>75.88</v>
    <v>20.151499999999999</v>
    <v>76.069999999999993</v>
    <v>75.8</v>
    <v>75.8</v>
    <v>209363600</v>
    <v>MAS</v>
    <v>MASCO CORPORATION (XNYS:MAS)</v>
    <v>2319842</v>
    <v>2225328</v>
    <v>1962</v>
  </rv>
  <rv s="2">
    <v>150</v>
  </rv>
  <rv s="0">
    <v>https://www.bing.com/financeapi/forcetrigger?t=a1x6m7&amp;q=XNAS%3aLULU&amp;form=skydnc</v>
    <v>Learn more on Bing</v>
  </rv>
  <rv s="1">
    <v>en-US</v>
    <v>a1x6m7</v>
    <v>268435456</v>
    <v>1</v>
    <v>Powered by Refinitiv</v>
    <v>0</v>
    <v>LULULEMON ATHLETICA INC. (XNAS:LULU)</v>
    <v>2</v>
    <v>3</v>
    <v>Finance</v>
    <v>4</v>
    <v>423.32</v>
    <v>162.80000000000001</v>
    <v>1.1101000000000001</v>
    <v>0.3</v>
    <v>8.9230000000000006E-4</v>
    <v>1.7879999999999999E-3</v>
    <v>0.15</v>
    <v>USD</v>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the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South Korea and others.</v>
    <v>39000</v>
    <v>Nasdaq Stock Market</v>
    <v>XNAS</v>
    <v>XNAS</v>
    <v>1818 Cornwall Avenue, VANCOUVER, BC, V6J 1C7 CA</v>
    <v>169.61</v>
    <v>Textiles &amp; Apparel</v>
    <v>Stock</v>
    <v>45908.99992084453</v>
    <v>152</v>
    <v>162.80000000000001</v>
    <v>19933970400</v>
    <v>LULULEMON ATHLETICA INC.</v>
    <v>LULULEMON ATHLETICA INC.</v>
    <v>167.76</v>
    <v>11.472200000000001</v>
    <v>167.8</v>
    <v>168.1</v>
    <v>168.25</v>
    <v>118584000</v>
    <v>LULU</v>
    <v>LULULEMON ATHLETICA INC. (XNAS:LULU)</v>
    <v>13919779</v>
    <v>5295897</v>
    <v>2005</v>
  </rv>
  <rv s="2">
    <v>153</v>
  </rv>
  <rv s="0">
    <v>https://www.bing.com/financeapi/forcetrigger?t=a1qpw7&amp;q=XNYS%3aD&amp;form=skydnc</v>
    <v>Learn more on Bing</v>
  </rv>
  <rv s="1">
    <v>en-US</v>
    <v>a1qpw7</v>
    <v>268435456</v>
    <v>1</v>
    <v>Powered by Refinitiv</v>
    <v>0</v>
    <v>Dominion Energy, Inc. (XNYS:D)</v>
    <v>2</v>
    <v>3</v>
    <v>Finance</v>
    <v>4</v>
    <v>62.46</v>
    <v>48.07</v>
    <v>0.60860000000000003</v>
    <v>-0.24</v>
    <v>3.4509999999999999E-4</v>
    <v>-4.1240000000000001E-3</v>
    <v>0.02</v>
    <v>USD</v>
    <v>Dominion Energy, Inc. is a provider of regulated electricity service to about 3.6 million homes and businesses in Virginia, North Carolina, and South Carolina, and regulated natural gas service to 500,000 customers in South Carolina. It is a developer and operator of regulated offshore wind and solar power and the producer of carbon-free electricity in New England. Its Dominion Energy Virginia segment is composed of Virginia Power’s regulated electric transmission, distribution, and generation operations, which serve homes and businesses in Virginia and North Carolina. Dominion Energy South Carolina segment consists of DESC’s generation, transmission, and distribution of electricity to customers in the central, southern and southwestern portions of South Carolina and the distribution of natural gas to residential, commercial and industrial customers in South Carolina. Its Contracted Energy segment includes nonregulated electric generation fleet and renewable natural gas operations.</v>
    <v>14700</v>
    <v>New York Stock Exchange</v>
    <v>XNYS</v>
    <v>XNYS</v>
    <v>600 EAST CANAL STREET, RICHMOND, VA, 23219 US</v>
    <v>58.16</v>
    <v>Electrical Utilities &amp; IPPs</v>
    <v>Stock</v>
    <v>45908.99922469844</v>
    <v>155</v>
    <v>57.555</v>
    <v>49456482915</v>
    <v>Dominion Energy, Inc.</v>
    <v>Dominion Energy, Inc.</v>
    <v>57.98</v>
    <v>21.991599999999998</v>
    <v>58.19</v>
    <v>57.95</v>
    <v>57.97</v>
    <v>853433700</v>
    <v>D</v>
    <v>Dominion Energy, Inc. (XNYS:D)</v>
    <v>5238740</v>
    <v>4938204</v>
    <v>1983</v>
  </rv>
  <rv s="2">
    <v>156</v>
  </rv>
  <rv s="0">
    <v>https://www.bing.com/financeapi/forcetrigger?t=a23ocw&amp;q=XNYS%3aSTE&amp;form=skydnc</v>
    <v>Learn more on Bing</v>
  </rv>
  <rv s="1">
    <v>en-US</v>
    <v>a23ocw</v>
    <v>268435456</v>
    <v>1</v>
    <v>Powered by Refinitiv</v>
    <v>0</v>
    <v>STERIS PUBLIC LIMITED COMPANY (XNYS:STE)</v>
    <v>2</v>
    <v>3</v>
    <v>Finance</v>
    <v>4</v>
    <v>252.79</v>
    <v>200.98</v>
    <v>1.0142</v>
    <v>3.02</v>
    <v>6.7650000000000002E-3</v>
    <v>1.2311000000000001E-2</v>
    <v>1.68</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17787</v>
    <v>New York Stock Exchange</v>
    <v>XNYS</v>
    <v>XNYS</v>
    <v>70 Sir John Rogerson's Quay, DUBLIN IE</v>
    <v>249.35</v>
    <v>Healthcare Equipment &amp; Supplies</v>
    <v>Stock</v>
    <v>45908.999978298438</v>
    <v>158</v>
    <v>243.245</v>
    <v>24457188275</v>
    <v>STERIS PUBLIC LIMITED COMPANY</v>
    <v>STERIS PUBLIC LIMITED COMPANY</v>
    <v>244.86</v>
    <v>37.463000000000001</v>
    <v>245.3</v>
    <v>248.32</v>
    <v>250</v>
    <v>98490610</v>
    <v>STE</v>
    <v>STERIS PUBLIC LIMITED COMPANY (XNYS:STE)</v>
    <v>932971</v>
    <v>528557</v>
    <v>2016</v>
  </rv>
  <rv s="2">
    <v>159</v>
  </rv>
  <rv s="0">
    <v>https://www.bing.com/financeapi/forcetrigger?t=a1q7jc&amp;q=XNYS%3aCPB&amp;form=skydnc</v>
    <v>Learn more on Bing</v>
  </rv>
  <rv s="1">
    <v>en-US</v>
    <v>a1q7jc</v>
    <v>268435456</v>
    <v>1</v>
    <v>Powered by Refinitiv</v>
    <v>0</v>
    <v>THE CAMPBELL'S COMPANY (XNAS:CPB)</v>
    <v>2</v>
    <v>3</v>
    <v>Finance</v>
    <v>4</v>
    <v>52.805</v>
    <v>29.39</v>
    <v>1.8800000000000001E-2</v>
    <v>-0.13</v>
    <v>5.8999999999999992E-4</v>
    <v>-3.82E-3</v>
    <v>0.02</v>
    <v>USD</v>
    <v>The Campbell's Company, formerly Campbell Soup Company, provides affordable food and beverages. The Company is focused on brand powerhouse, across two divisions: Meals &amp; Beverages and Snacks. The Company’s portfolio of approximately 16 brands includes Campbell’s, Cape Cod, Chunky, Goldfish, Kettle Brand, Lance, Late July, Pace, Pacific Foods, Pepperidge Farm, Prego, Rao’s, Snack Factory Pretzel Crisps, Snyder’s of Hanover, Swanson and V8. It offers nutritious, convenient food for Canadian families. Its North American Foodservice division offers food, recipes, and tailored solutions for a wide range of segments, including healthcare facilities, restaurants and specialty coffee shops, schools, vending and micro-markets, and lodging throughout North America. Pacific Foods is a producer of organic broth and soup. Offering a wide range of tasty organic and plant-based options, soups include Creamy Roasted Red Pepper &amp; Tomato and new ready-to-serve canned soups.</v>
    <v>14400</v>
    <v>Nasdaq Stock Market</v>
    <v>XNAS</v>
    <v>XNAS</v>
    <v>Campbell Pl, CAMDEN, NJ, 08103 US</v>
    <v>34.06</v>
    <v>Food &amp; Tobacco</v>
    <v>Stock</v>
    <v>45908.999978310159</v>
    <v>161</v>
    <v>33.3384</v>
    <v>10145360000</v>
    <v>THE CAMPBELL'S COMPANY</v>
    <v>THE CAMPBELL'S COMPANY</v>
    <v>33.97</v>
    <v>16.8934</v>
    <v>34.03</v>
    <v>33.9</v>
    <v>33.92</v>
    <v>298130000</v>
    <v>CPB</v>
    <v>THE CAMPBELL'S COMPANY (XNAS:CPB)</v>
    <v>7571490</v>
    <v>6473788</v>
    <v>1922</v>
  </rv>
  <rv s="2">
    <v>162</v>
  </rv>
  <rv s="0">
    <v>https://www.bing.com/financeapi/forcetrigger?t=a243pr&amp;q=XNAS%3aTECH&amp;form=skydnc</v>
    <v>Learn more on Bing</v>
  </rv>
  <rv s="1">
    <v>en-US</v>
    <v>a243pr</v>
    <v>268435456</v>
    <v>1</v>
    <v>Powered by Refinitiv</v>
    <v>0</v>
    <v>BIO-TECHNE CORPORATION (XNAS:TECH)</v>
    <v>2</v>
    <v>3</v>
    <v>Finance</v>
    <v>4</v>
    <v>80.9499</v>
    <v>46.01</v>
    <v>1.4823999999999999</v>
    <v>-0.3</v>
    <v>1.5709999999999999E-3</v>
    <v>-5.5139999999999998E-3</v>
    <v>8.5000000000000006E-2</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54.33</v>
    <v>Biotechnology &amp; Medical Research</v>
    <v>Stock</v>
    <v>45908.903213495316</v>
    <v>164</v>
    <v>53.284999999999997</v>
    <v>8416788856</v>
    <v>BIO-TECHNE CORPORATION</v>
    <v>BIO-TECHNE CORPORATION</v>
    <v>54.05</v>
    <v>121.0515</v>
    <v>54.41</v>
    <v>54.11</v>
    <v>54.195</v>
    <v>155549600</v>
    <v>TECH</v>
    <v>BIO-TECHNE CORPORATION (XNAS:TECH)</v>
    <v>2427814</v>
    <v>2177789</v>
    <v>1981</v>
  </rv>
  <rv s="2">
    <v>165</v>
  </rv>
  <rv s="0">
    <v>https://www.bing.com/financeapi/forcetrigger?t=a1vwxm&amp;q=XNYS%3aIVZ&amp;form=skydnc</v>
    <v>Learn more on Bing</v>
  </rv>
  <rv s="1">
    <v>en-US</v>
    <v>a1vwxm</v>
    <v>268435456</v>
    <v>1</v>
    <v>Powered by Refinitiv</v>
    <v>0</v>
    <v>INVESCO LTD (XNYS:IVZ)</v>
    <v>2</v>
    <v>3</v>
    <v>Finance</v>
    <v>4</v>
    <v>22.25</v>
    <v>11.6</v>
    <v>1.6302000000000001</v>
    <v>0.01</v>
    <v>1.3835999999999999E-2</v>
    <v>4.548E-4</v>
    <v>0.3044</v>
    <v>USD</v>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v>8407</v>
    <v>New York Stock Exchange</v>
    <v>XNYS</v>
    <v>XNYS</v>
    <v>1331 SPRING STREET NW, SUITE 2500, ATLANTA, GA, 30309 US</v>
    <v>22.155000000000001</v>
    <v>Investment Banking &amp; Investment Services</v>
    <v>Stock</v>
    <v>45908.975981539064</v>
    <v>167</v>
    <v>21.83</v>
    <v>9811203600</v>
    <v>INVESCO LTD</v>
    <v>INVESCO LTD</v>
    <v>22</v>
    <v>17.621099999999998</v>
    <v>21.99</v>
    <v>22</v>
    <v>22.304400000000001</v>
    <v>445963800</v>
    <v>IVZ</v>
    <v>INVESCO LTD (XNYS:IVZ)</v>
    <v>5746221</v>
    <v>4246862</v>
    <v>2007</v>
  </rv>
  <rv s="2">
    <v>168</v>
  </rv>
  <rv s="0">
    <v>https://www.bing.com/financeapi/forcetrigger?t=bqejrw&amp;q=XNYS%3aAMCR&amp;form=skydnc</v>
    <v>Learn more on Bing</v>
  </rv>
  <rv s="1">
    <v>en-US</v>
    <v>bqejrw</v>
    <v>268435456</v>
    <v>1</v>
    <v>Powered by Refinitiv</v>
    <v>0</v>
    <v>Amcor plc (XNYS:AMCR)</v>
    <v>2</v>
    <v>3</v>
    <v>Finance</v>
    <v>4</v>
    <v>11.48</v>
    <v>8.16</v>
    <v>0.73360000000000003</v>
    <v>-0.08</v>
    <v>4.8659999999999997E-3</v>
    <v>-9.639E-3</v>
    <v>0.04</v>
    <v>USD</v>
    <v>Amcor plc is engaged in packaging solutions for consumer and healthcare products. The Company develops sustainable packaging in flexible and rigid formats across multiple materials.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broad range of predominantly beverage and food products, including carbonated soft drinks, water, juices, sports drinks, milk-based beverages, spirits and wine, sauces, dressings, spreads and personal care items, and plastic caps for a wide variety of applications. The Company's subsidiaries include Berry Global Group Inc., Amcor Flexibles North America, Inc., Amcor UK Finance plc, Amcor Finance (USA), Inc., and others.</v>
    <v>42000</v>
    <v>New York Stock Exchange</v>
    <v>XNYS</v>
    <v>XNYS</v>
    <v>Thurgauerstrasse 34, ZUERICH, ZUERICH, 8050 CH</v>
    <v>8.3000000000000007</v>
    <v>Containers &amp; Packaging</v>
    <v>Stock</v>
    <v>45908.998705196092</v>
    <v>170</v>
    <v>8.16</v>
    <v>18950059200</v>
    <v>Amcor plc</v>
    <v>Amcor plc</v>
    <v>8.2799999999999994</v>
    <v>22.751200000000001</v>
    <v>8.3000000000000007</v>
    <v>8.2200000000000006</v>
    <v>8.26</v>
    <v>2305360000</v>
    <v>AMCR</v>
    <v>Amcor plc (XNYS:AMCR)</v>
    <v>20455545</v>
    <v>26671340</v>
    <v>2018</v>
  </rv>
  <rv s="2">
    <v>171</v>
  </rv>
  <rv s="0">
    <v>https://www.bing.com/financeapi/forcetrigger?t=a1svnm&amp;q=XNYS%3aFICO&amp;form=skydnc</v>
    <v>Learn more on Bing</v>
  </rv>
  <rv s="1">
    <v>en-US</v>
    <v>a1svnm</v>
    <v>268435456</v>
    <v>1</v>
    <v>Powered by Refinitiv</v>
    <v>0</v>
    <v>FAIR ISAAC CORPORATION (XNYS:FICO)</v>
    <v>2</v>
    <v>3</v>
    <v>Finance</v>
    <v>4</v>
    <v>2402.5149999999999</v>
    <v>1300</v>
    <v>1.3673</v>
    <v>6.21</v>
    <v>-2.0799999999999998E-3</v>
    <v>4.0539999999999994E-3</v>
    <v>-3.2</v>
    <v>USD</v>
    <v>Fair Isaac Corporation is an applied analytics software company. The Company is focused on using predictive analytics and data science to improve operational decisions. The Company operates through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Company’s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v>
    <v>3855</v>
    <v>New York Stock Exchange</v>
    <v>XNYS</v>
    <v>XNYS</v>
    <v>5 West Mendenhall, Suites 105, BOZEMAN, MT, 59715 US</v>
    <v>1542.51</v>
    <v>Software &amp; IT Services</v>
    <v>Stock</v>
    <v>45908.989632221877</v>
    <v>173</v>
    <v>1523.8</v>
    <v>36922429812</v>
    <v>FAIR ISAAC CORPORATION</v>
    <v>FAIR ISAAC CORPORATION</v>
    <v>1534.74</v>
    <v>60.152700000000003</v>
    <v>1531.99</v>
    <v>1538.2</v>
    <v>1535</v>
    <v>24003660</v>
    <v>FICO</v>
    <v>FAIR ISAAC CORPORATION (XNYS:FICO)</v>
    <v>299969</v>
    <v>359681</v>
    <v>1987</v>
  </rv>
  <rv s="2">
    <v>174</v>
  </rv>
  <rv s="0">
    <v>https://www.bing.com/financeapi/forcetrigger?t=a1ythw&amp;q=XNYS%3aNUE&amp;form=skydnc</v>
    <v>Learn more on Bing</v>
  </rv>
  <rv s="1">
    <v>en-US</v>
    <v>a1ythw</v>
    <v>268435456</v>
    <v>1</v>
    <v>Powered by Refinitiv</v>
    <v>0</v>
    <v>NUCOR CORPORATION (XNYS:NUE)</v>
    <v>2</v>
    <v>3</v>
    <v>Finance</v>
    <v>4</v>
    <v>170.52</v>
    <v>97.59</v>
    <v>1.7937000000000001</v>
    <v>-3.24</v>
    <v>2.6390000000000003E-3</v>
    <v>-2.2002000000000001E-2</v>
    <v>0.38</v>
    <v>USD</v>
    <v>Nucor Corporation is a manufacturer of steel and steel products, with operating facilities in the United States, Canada and Mexico. The Company also produces and procures ferrous and non-ferrous materials primarily for use in its steel manufacturing business. Its segments include steel mills, steel products and raw materials. Its products include carbon and alloy steel in bars, beams, sheet and plate; hollow structural section tubing; electrical conduit; steel racking; steel piling; steel joists and joist girders; steel deck; fabricated concrete reinforcing steel; cold finished steel; precision castings; steel fasteners; metal building systems; insulated metal panels; overhead doors; steel grating; wire and wire mesh; and utility structures. The Company, through The David J. Joseph Company and its affiliates, also brokers ferrous and nonferrous metals, pig iron and hot briquetted iron / direct reduced iron; supplies ferro-alloys; and processes ferrous and nonferrous scrap.</v>
    <v>32700</v>
    <v>New York Stock Exchange</v>
    <v>XNYS</v>
    <v>XNYS</v>
    <v>1915 REXFORD RD, CHARLOTTE, NC, 28211 US</v>
    <v>147.58000000000001</v>
    <v>Metals &amp; Mining</v>
    <v>Stock</v>
    <v>45908.99942700156</v>
    <v>176</v>
    <v>143.53</v>
    <v>33057688308</v>
    <v>NUCOR CORPORATION</v>
    <v>NUCOR CORPORATION</v>
    <v>147.58000000000001</v>
    <v>26.0077</v>
    <v>147.26</v>
    <v>144.02000000000001</v>
    <v>144.4</v>
    <v>229535400</v>
    <v>NUE</v>
    <v>NUCOR CORPORATION (XNYS:NUE)</v>
    <v>2331288</v>
    <v>1227259</v>
    <v>1958</v>
  </rv>
  <rv s="2">
    <v>177</v>
  </rv>
  <rv s="0">
    <v>https://www.bing.com/financeapi/forcetrigger?t=a1mxkr&amp;q=XNYS%3aAEE&amp;form=skydnc</v>
    <v>Learn more on Bing</v>
  </rv>
  <rv s="1">
    <v>en-US</v>
    <v>a1mxkr</v>
    <v>268435456</v>
    <v>1</v>
    <v>Powered by Refinitiv</v>
    <v>0</v>
    <v>AMEREN CORPORATION (XNYS:AEE)</v>
    <v>2</v>
    <v>3</v>
    <v>Finance</v>
    <v>4</v>
    <v>104.1</v>
    <v>82.784999999999997</v>
    <v>0.4884</v>
    <v>-0.64</v>
    <v>2E-3</v>
    <v>-6.3600000000000002E-3</v>
    <v>0.2</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8981</v>
    <v>New York Stock Exchange</v>
    <v>XNYS</v>
    <v>XNYS</v>
    <v>1901 Chouteau Ave, Mc 1310, ST. LOUIS, MO, 63103-3003 US</v>
    <v>100.56</v>
    <v>Multiline Utilities</v>
    <v>Stock</v>
    <v>45908.958333356248</v>
    <v>179</v>
    <v>99.45</v>
    <v>27038285901</v>
    <v>AMEREN CORPORATION</v>
    <v>AMEREN CORPORATION</v>
    <v>100.21</v>
    <v>21.960899999999999</v>
    <v>100.63</v>
    <v>99.99</v>
    <v>100.19</v>
    <v>270409900</v>
    <v>AEE</v>
    <v>AMEREN CORPORATION (XNYS:AEE)</v>
    <v>1919955</v>
    <v>1419042</v>
    <v>1995</v>
  </rv>
  <rv s="2">
    <v>180</v>
  </rv>
  <rv s="0">
    <v>https://www.bing.com/financeapi/forcetrigger?t=a1odgh&amp;q=XNYS%3aBEN&amp;form=skydnc</v>
    <v>Learn more on Bing</v>
  </rv>
  <rv s="1">
    <v>en-US</v>
    <v>a1odgh</v>
    <v>268435456</v>
    <v>1</v>
    <v>Powered by Refinitiv</v>
    <v>0</v>
    <v>FRANKLIN RESOURCES, INC. (XNYS:BEN)</v>
    <v>2</v>
    <v>3</v>
    <v>Finance</v>
    <v>4</v>
    <v>26.074999999999999</v>
    <v>16.25</v>
    <v>1.554</v>
    <v>-0.09</v>
    <v>3.6170000000000004E-3</v>
    <v>-3.604E-3</v>
    <v>0.09</v>
    <v>USD</v>
    <v>Franklin Resources, Inc. is a global investment management company with subsidiaries operating as Franklin Templeton and serving clients in over 150 countries. Through its specialist investment managers, the Company offers specialization on a global scale, bringing capabilities in equity, fixed income, alternatives and multi-asset solutions. It provides its investment management and related services to retail, institutional and high-net-worth investors in jurisdictions worldwide. Its investment products include its sponsored funds, as well as institutional and high-net-worth separate accounts, retail separately managed account programs, sub-advised products, and other investment vehicles. Its funds include registered funds (including exchange-traded funds) and unregistered funds. It offers its services and products under its various distinct brand names, including, but not limited to, Alcentra, Benefit Street Partners, Brandywine Global Investment Management, Canvas, and others.</v>
    <v>10100</v>
    <v>New York Stock Exchange</v>
    <v>XNYS</v>
    <v>XNYS</v>
    <v>One Franklin Parkway, Building 920/2, SAN MATEO, CA, 94403 US</v>
    <v>25.1</v>
    <v>Investment Banking &amp; Investment Services</v>
    <v>Stock</v>
    <v>45908.973713251566</v>
    <v>182</v>
    <v>24.74</v>
    <v>12917584040</v>
    <v>FRANKLIN RESOURCES, INC.</v>
    <v>FRANKLIN RESOURCES, INC.</v>
    <v>25.04</v>
    <v>47.699399999999997</v>
    <v>24.97</v>
    <v>24.88</v>
    <v>24.97</v>
    <v>519195500</v>
    <v>BEN</v>
    <v>FRANKLIN RESOURCES, INC. (XNYS:BEN)</v>
    <v>4057806</v>
    <v>3596630</v>
    <v>1969</v>
  </rv>
  <rv s="2">
    <v>183</v>
  </rv>
  <rv s="0">
    <v>https://www.bing.com/financeapi/forcetrigger?t=a1sar7&amp;q=XNAS%3aETSY&amp;form=skydnc</v>
    <v>Learn more on Bing</v>
  </rv>
  <rv s="1">
    <v>en-US</v>
    <v>a1sar7</v>
    <v>268435456</v>
    <v>1</v>
    <v>Powered by Refinitiv</v>
    <v>0</v>
    <v>ETSY, INC. (XNAS:ETSY)</v>
    <v>2</v>
    <v>3</v>
    <v>Finance</v>
    <v>4</v>
    <v>70.569999999999993</v>
    <v>40.049999999999997</v>
    <v>1.8158000000000001</v>
    <v>4.1399999999999997</v>
    <v>2.062E-3</v>
    <v>7.6581999999999997E-2</v>
    <v>0.12</v>
    <v>USD</v>
    <v>Etsy, Inc. operates two-sided online marketplaces that connect buyers and sellers around the world. The Company's primary marketplace, Etsy.com, is the global destination for goods made by independent sellers. In addition to its core Etsy marketplace, its House of Brand consists of Depop Limited (Depop), which is its fashion resale marketplace. Each marketplace primarily operates independently, while benefiting from shared expertise in product development, marketing, technology, and customer support. The Company's top six retail categories on the Etsy marketplace include homewares and home furnishings, jewelry and personal accessories, apparel, craft supplies, paper and party supplies, and toys and games.</v>
    <v>2400</v>
    <v>Nasdaq Stock Market</v>
    <v>XNAS</v>
    <v>XNAS</v>
    <v>117 Adams Street, BROOKLYN, NY, 11201 US</v>
    <v>58.335000000000001</v>
    <v>Diversified Retail</v>
    <v>Stock</v>
    <v>45908.998986782033</v>
    <v>185</v>
    <v>54.15</v>
    <v>5768118774</v>
    <v>ETSY, INC.</v>
    <v>ETSY, INC.</v>
    <v>54.25</v>
    <v>46.634599999999999</v>
    <v>54.06</v>
    <v>58.2</v>
    <v>58.32</v>
    <v>99108570</v>
    <v>ETSY</v>
    <v>ETSY, INC. (XNAS:ETSY)</v>
    <v>9531111</v>
    <v>5242726</v>
    <v>2006</v>
  </rv>
  <rv s="2">
    <v>186</v>
  </rv>
  <rv s="0">
    <v>https://www.bing.com/financeapi/forcetrigger?t=a25l52&amp;q=XNYS%3aVST&amp;form=skydnc</v>
    <v>Learn more on Bing</v>
  </rv>
  <rv s="1">
    <v>en-US</v>
    <v>a25l52</v>
    <v>268435456</v>
    <v>1</v>
    <v>Powered by Refinitiv</v>
    <v>0</v>
    <v>VISTRA CORP. (XNYS:VST)</v>
    <v>2</v>
    <v>3</v>
    <v>Finance</v>
    <v>4</v>
    <v>216.85</v>
    <v>72.900000000000006</v>
    <v>1.3513999999999999</v>
    <v>0.01</v>
    <v>-2.2550000000000001E-3</v>
    <v>5.3189999999999997E-5</v>
    <v>-0.42399999999999999</v>
    <v>USD</v>
    <v>Vistra Corp. is an integrated retail electricity and power generation company that provides essential resources to customers, businesses, and communities from California to Maine. It operates a reliable power generation fleet of natural gas, nuclear, coal, solar, and battery energy storage facilities while taking an innovative, customer-centric approach to its retail business. Its segments include Retail, Texas, East, West, and Asset Closure. The Retail segment is engaged in retail sales of electricity and natural gas to residential, commercial and industrial customers. The Texas and East segments are engaged in electricity generation, wholesale energy sales and purchases, commodity risk management activities, fuel procurement, and logistics management. The West segment represents results from the CAISO market, including its battery ESS projects at its Moss Landing power plant site. The Asset Closure segment is engaged in the decommissioning and reclamation of retired plants and mines.</v>
    <v>6850</v>
    <v>New York Stock Exchange</v>
    <v>XNYS</v>
    <v>XNYS</v>
    <v>6555 Sierra Drive, IRVING, TX, 75039 US</v>
    <v>190.55500000000001</v>
    <v>Electrical Utilities &amp; IPPs</v>
    <v>Stock</v>
    <v>45908.999945566407</v>
    <v>188</v>
    <v>184.61</v>
    <v>63701604603</v>
    <v>VISTRA CORP.</v>
    <v>VISTRA CORP.</v>
    <v>189.59</v>
    <v>30.028300000000002</v>
    <v>188</v>
    <v>188.01</v>
    <v>187.58600000000001</v>
    <v>338820300</v>
    <v>VST</v>
    <v>VISTRA CORP. (XNYS:VST)</v>
    <v>4153391</v>
    <v>4135819</v>
    <v>2016</v>
  </rv>
  <rv s="2">
    <v>189</v>
  </rv>
  <rv s="0">
    <v>https://www.bing.com/financeapi/forcetrigger?t=a23d9c&amp;q=XNYS%3aSPGI&amp;form=skydnc</v>
    <v>Learn more on Bing</v>
  </rv>
  <rv s="1">
    <v>en-US</v>
    <v>a23d9c</v>
    <v>268435456</v>
    <v>1</v>
    <v>Powered by Refinitiv</v>
    <v>0</v>
    <v>S&amp;P Global Inc. (XNYS:SPGI)</v>
    <v>2</v>
    <v>3</v>
    <v>Finance</v>
    <v>4</v>
    <v>579.04999999999995</v>
    <v>427.14</v>
    <v>1.2183999999999999</v>
    <v>7.81</v>
    <v>-1.8320000000000001E-5</v>
    <v>1.4515E-2</v>
    <v>-0.01</v>
    <v>USD</v>
    <v>S&amp;P Global Inc. provides essential intelligence. Its operations consist of five businesses: S&amp;P Global Market Intelligence (Market Intelligence), S&amp;P Global Ratings (Ratings), S&amp;P Global Commodity Insights (Commodity Insights), S&amp;P Global Mobility (Mobility) and S&amp;P Dow Jones Indices (Indices). Market Intelligence is a global provider of multi-asset-class data and analytics integrated with purpose-built workflow solutions. Ratings is an independent provider of credit ratings, research, and analytics, offering investors and other market participants information, ratings and benchmarks. Commodity Insights is an independent provider of information and benchmark prices for the commodity and energy markets. Mobility is a provider of solutions serving the full automotive value chain, including vehicle manufacturers and retailers. Indices is a global index provider that maintains a variety of valuation and index benchmarks for investment advisors, wealth managers and institutional investors.</v>
    <v>42350</v>
    <v>New York Stock Exchange</v>
    <v>XNYS</v>
    <v>XNYS</v>
    <v>55 Water Street, NEW YORK, NY, 10041 US</v>
    <v>547.09</v>
    <v>Professional &amp; Commercial Services</v>
    <v>Stock</v>
    <v>45908.989488796091</v>
    <v>191</v>
    <v>534.79999999999995</v>
    <v>166654111000</v>
    <v>S&amp;P Global Inc.</v>
    <v>S&amp;P Global Inc.</v>
    <v>537.77</v>
    <v>41.355800000000002</v>
    <v>538.05999999999995</v>
    <v>545.87</v>
    <v>545.86</v>
    <v>305300000</v>
    <v>SPGI</v>
    <v>S&amp;P Global Inc. (XNYS:SPGI)</v>
    <v>1057914</v>
    <v>1137011</v>
    <v>1925</v>
  </rv>
  <rv s="2">
    <v>192</v>
  </rv>
  <rv s="0">
    <v>http://en.wikipedia.org/wiki/Qualcomm</v>
    <v>Wikipedia</v>
  </rv>
  <rv s="6">
    <v>127</v>
    <v>194</v>
  </rv>
  <rv s="7">
    <v>14</v>
    <v>https://www.bing.com/th?id=AMMS_2b1c176dae370ecc0d55a1517537f595&amp;qlt=95</v>
    <v>195</v>
    <v>0</v>
    <v>https://www.bing.com/images/search?form=xlimg&amp;q=qualcomm</v>
    <v>Image of QUALCOMM INCORPORATED</v>
  </rv>
  <rv s="0">
    <v>https://www.bing.com/financeapi/forcetrigger?t=a21k2w&amp;q=XNAS%3aQCOM&amp;form=skydnc</v>
    <v>Learn more on Bing</v>
  </rv>
  <rv s="8">
    <v>en-US</v>
    <v>a21k2w</v>
    <v>268435456</v>
    <v>1</v>
    <v>Powered by Refinitiv</v>
    <v>10</v>
    <v>QUALCOMM INCORPORATED (XNAS:QCOM)</v>
    <v>12</v>
    <v>13</v>
    <v>Finance</v>
    <v>4</v>
    <v>182.1</v>
    <v>120.8019</v>
    <v>1.2282</v>
    <v>0.4</v>
    <v>-6.6769999999999991E-4</v>
    <v>2.503E-3</v>
    <v>-0.107</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Drive, SAN DIEGO, CA, 92121 US</v>
    <v>160.29</v>
    <v>196</v>
    <v>Semiconductors &amp; Semiconductor Equipment</v>
    <v>Stock</v>
    <v>45908.999884039062</v>
    <v>197</v>
    <v>158.01</v>
    <v>172706672000</v>
    <v>QUALCOMM INCORPORATED</v>
    <v>QUALCOMM INCORPORATED</v>
    <v>160.29</v>
    <v>15.464600000000001</v>
    <v>159.84</v>
    <v>160.24</v>
    <v>160.13300000000001</v>
    <v>1077800000</v>
    <v>QCOM</v>
    <v>QUALCOMM INCORPORATED (XNAS:QCOM)</v>
    <v>7019709</v>
    <v>7300781</v>
    <v>1991</v>
  </rv>
  <rv s="2">
    <v>198</v>
  </rv>
  <rv s="0">
    <v>https://www.bing.com/financeapi/forcetrigger?t=a1u3p2&amp;q=XNAS%3aGOOG&amp;form=skydnc</v>
    <v>Learn more on Bing</v>
  </rv>
  <rv s="1">
    <v>en-US</v>
    <v>a1u3p2</v>
    <v>268435456</v>
    <v>1</v>
    <v>Powered by Refinitiv</v>
    <v>0</v>
    <v>ALPHABET INC. (XNAS:GOOG)</v>
    <v>2</v>
    <v>3</v>
    <v>Finance</v>
    <v>4</v>
    <v>238.4</v>
    <v>142.66</v>
    <v>0.97529999999999994</v>
    <v>-0.8</v>
    <v>2.1299999999999999E-3</v>
    <v>-3.405E-3</v>
    <v>0.49869999999999998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238.4</v>
    <v>Software &amp; IT Services</v>
    <v>Stock</v>
    <v>45908.999878263283</v>
    <v>200</v>
    <v>233.73</v>
    <v>2843013000000</v>
    <v>ALPHABET INC.</v>
    <v>ALPHABET INC.</v>
    <v>235.79</v>
    <v>24.945699999999999</v>
    <v>234.96</v>
    <v>234.16</v>
    <v>234.65870000000001</v>
    <v>12094000000</v>
    <v>GOOG</v>
    <v>ALPHABET INC. (XNAS:GOOG)</v>
    <v>23128799</v>
    <v>22287304</v>
    <v>2015</v>
  </rv>
  <rv s="2">
    <v>201</v>
  </rv>
  <rv s="0">
    <v>http://de.wikipedia.org/wiki/Lennar</v>
    <v>Wikipedia</v>
  </rv>
  <rv s="6">
    <v>127</v>
    <v>203</v>
  </rv>
  <rv s="7">
    <v>14</v>
    <v>https://www.bing.com/th?id=AMMS_53583359b2caf7766f03578d319fe529&amp;qlt=95</v>
    <v>204</v>
    <v>0</v>
    <v>https://www.bing.com/images/search?form=xlimg&amp;q=lennar+corporation</v>
    <v>Image of LENNAR CORPORATION</v>
  </rv>
  <rv s="0">
    <v>https://www.bing.com/financeapi/forcetrigger?t=a1wucw&amp;q=XNYS%3aLEN&amp;form=skydnc</v>
    <v>Learn more on Bing</v>
  </rv>
  <rv s="8">
    <v>en-US</v>
    <v>a1wucw</v>
    <v>268435456</v>
    <v>1</v>
    <v>Powered by Refinitiv</v>
    <v>10</v>
    <v>LENNAR CORPORATION (XNYS:LEN)</v>
    <v>12</v>
    <v>13</v>
    <v>Finance</v>
    <v>4</v>
    <v>186.22819999999999</v>
    <v>98.420100000000005</v>
    <v>1.409</v>
    <v>0.52</v>
    <v>2.317E-3</v>
    <v>3.6649999999999999E-3</v>
    <v>0.33</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The Company's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13265</v>
    <v>New York Stock Exchange</v>
    <v>XNYS</v>
    <v>XNYS</v>
    <v>5505 WATERFORD DISTRICT DRIVE, MIAMI, FL, 33126 US</v>
    <v>142.61000000000001</v>
    <v>205</v>
    <v>Homebuilding &amp; Construction Supplies</v>
    <v>Stock</v>
    <v>45908.998219409375</v>
    <v>206</v>
    <v>139.81</v>
    <v>36567630000</v>
    <v>LENNAR CORPORATION</v>
    <v>LENNAR CORPORATION</v>
    <v>141.5</v>
    <v>11.7729</v>
    <v>141.88</v>
    <v>142.4</v>
    <v>142.72999999999999</v>
    <v>259006800</v>
    <v>LEN</v>
    <v>LENNAR CORPORATION (XNYS:LEN)</v>
    <v>2831286</v>
    <v>3118159</v>
    <v>1991</v>
  </rv>
  <rv s="2">
    <v>207</v>
  </rv>
  <rv s="0">
    <v>https://www.bing.com/financeapi/forcetrigger?t=a264qh&amp;q=XNYS%3aWY&amp;form=skydnc</v>
    <v>Learn more on Bing</v>
  </rv>
  <rv s="1">
    <v>en-US</v>
    <v>a264qh</v>
    <v>268435456</v>
    <v>1</v>
    <v>Powered by Refinitiv</v>
    <v>0</v>
    <v>WEYERHAEUSER COMPANY (XNYS:WY)</v>
    <v>2</v>
    <v>3</v>
    <v>Finance</v>
    <v>4</v>
    <v>34.024999999999999</v>
    <v>24.1</v>
    <v>1.0620000000000001</v>
    <v>-0.2</v>
    <v>-4.6239999999999996E-3</v>
    <v>-7.6480000000000003E-3</v>
    <v>-0.12</v>
    <v>USD</v>
    <v>Weyerhaeuser Company is a real estate investment trust. The Company is a private owner of timberlands and owns or controls approximately 10.4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over 34 manufacturing facilities in the United States and Canada.</v>
    <v>9440</v>
    <v>New York Stock Exchange</v>
    <v>XNYS</v>
    <v>XNYS</v>
    <v>220 Occidental Avenue South, SEATTLE, WA, 98104 US</v>
    <v>26.02</v>
    <v>Residential &amp; Commercial REIT</v>
    <v>Stock</v>
    <v>45908.970643691406</v>
    <v>209</v>
    <v>25.45</v>
    <v>18723210450</v>
    <v>WEYERHAEUSER COMPANY</v>
    <v>WEYERHAEUSER COMPANY</v>
    <v>26.02</v>
    <v>67.542900000000003</v>
    <v>26.15</v>
    <v>25.95</v>
    <v>25.83</v>
    <v>721511000</v>
    <v>WY</v>
    <v>WEYERHAEUSER COMPANY (XNYS:WY)</v>
    <v>4886872</v>
    <v>3893063</v>
    <v>1900</v>
  </rv>
  <rv s="2">
    <v>210</v>
  </rv>
  <rv s="0">
    <v>https://www.bing.com/financeapi/forcetrigger?t=a1pxbh&amp;q=XNYS%3aCMG&amp;form=skydnc</v>
    <v>Learn more on Bing</v>
  </rv>
  <rv s="1">
    <v>en-US</v>
    <v>a1pxbh</v>
    <v>268435456</v>
    <v>1</v>
    <v>Powered by Refinitiv</v>
    <v>0</v>
    <v>CHIPOTLE MEXICAN GRILL, INC. (XNYS:CMG)</v>
    <v>2</v>
    <v>3</v>
    <v>Finance</v>
    <v>4</v>
    <v>66.739999999999995</v>
    <v>39.229999999999997</v>
    <v>1.0155000000000001</v>
    <v>-1.41</v>
    <v>-2.522E-4</v>
    <v>-3.4340000000000002E-2</v>
    <v>-0.01</v>
    <v>USD</v>
    <v>Chipotle Mexican Grill, Inc. is a restaurant company. The Company, through its subsidiaries, owns and operates Chipotle Mexican Grill restaurants, which feature a relevant menu of burritos, burrito bowls (a burrito without the tortilla), quesadillas, tacos, and salads. The Company operates over 3,700 restaurants in the United States, Canada, the United Kingdom, France, Germany, Kuwait, and the United Arab Emirates.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Chipotle Mexican Grill of Berwyn Heights, LLC, Chipotle Mexican Grill Germany GMBH, and Chipotle Mexican Grill U.S. Finance Co., LLC, among others.</v>
    <v>130504</v>
    <v>New York Stock Exchange</v>
    <v>XNYS</v>
    <v>XNYS</v>
    <v>610 Newport Center Dr., NEWPORT BEACH, CA, 92660 US</v>
    <v>41.02</v>
    <v>Hotels &amp; Entertainment Services</v>
    <v>Stock</v>
    <v>45908.99989945547</v>
    <v>212</v>
    <v>39.229999999999997</v>
    <v>53166090250</v>
    <v>CHIPOTLE MEXICAN GRILL, INC.</v>
    <v>CHIPOTLE MEXICAN GRILL, INC.</v>
    <v>41</v>
    <v>34.838799999999999</v>
    <v>41.06</v>
    <v>39.65</v>
    <v>39.64</v>
    <v>1340885000</v>
    <v>CMG</v>
    <v>CHIPOTLE MEXICAN GRILL, INC. (XNYS:CMG)</v>
    <v>35121765</v>
    <v>16691532</v>
    <v>1998</v>
  </rv>
  <rv s="2">
    <v>213</v>
  </rv>
  <rv s="0">
    <v>https://www.bing.com/financeapi/forcetrigger?t=a1wjkr&amp;q=XNAS%3aKLAC&amp;form=skydnc</v>
    <v>Learn more on Bing</v>
  </rv>
  <rv s="1">
    <v>en-US</v>
    <v>a1wjkr</v>
    <v>268435456</v>
    <v>1</v>
    <v>Powered by Refinitiv</v>
    <v>0</v>
    <v>KLA Corporation (XNAS:KLAC)</v>
    <v>2</v>
    <v>3</v>
    <v>Finance</v>
    <v>4</v>
    <v>959.26</v>
    <v>551.33000000000004</v>
    <v>1.4635</v>
    <v>3.89</v>
    <v>9.6809999999999995E-4</v>
    <v>4.2979999999999997E-3</v>
    <v>0.88</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924.35</v>
    <v>Semiconductors &amp; Semiconductor Equipment</v>
    <v>Stock</v>
    <v>45908.995446990622</v>
    <v>215</v>
    <v>906.74</v>
    <v>119436900000</v>
    <v>KLA Corporation</v>
    <v>KLA Corporation</v>
    <v>910</v>
    <v>29.907800000000002</v>
    <v>905.09</v>
    <v>908.98</v>
    <v>909.86</v>
    <v>131961400</v>
    <v>KLAC</v>
    <v>KLA Corporation (XNAS:KLAC)</v>
    <v>886690</v>
    <v>970925</v>
    <v>1975</v>
  </rv>
  <rv s="2">
    <v>216</v>
  </rv>
  <rv s="0">
    <v>https://www.bing.com/financeapi/forcetrigger?t=a1zk27&amp;q=XNAS%3aPCAR&amp;form=skydnc</v>
    <v>Learn more on Bing</v>
  </rv>
  <rv s="1">
    <v>en-US</v>
    <v>a1zk27</v>
    <v>268435456</v>
    <v>1</v>
    <v>Powered by Refinitiv</v>
    <v>0</v>
    <v>PACCAR INC (XNAS:PCAR)</v>
    <v>2</v>
    <v>3</v>
    <v>Finance</v>
    <v>4</v>
    <v>118.81</v>
    <v>84.647300000000001</v>
    <v>0.9577</v>
    <v>-0.8</v>
    <v>0</v>
    <v>-8.0769999999999991E-3</v>
    <v>0</v>
    <v>USD</v>
    <v>PACCAR Inc is a multinational company operating in three principal industry segments. The Truck segment includes the design, manufacture and distribution of light-, medium- and heavy-duty commercial trucks. Heavy-duty trucks have a gross vehicle weight (GVW) of over 33,000 lbs (Class 8) in North America and over 16 metric tons in Europe and South America. Medium-duty trucks have a GVW ranging from 19,500 to 33,000 lbs (Class 6 to 7) in North America, and in Europe, light- and medium-duty trucks range between 6 and 16 metric tons. Trucks are configured with the engine in front of cab (conventional) or cab-over-engine (COE).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v>30100</v>
    <v>Nasdaq Stock Market</v>
    <v>XNAS</v>
    <v>XNAS</v>
    <v>777 106th Avenue NE, BELLEVUE, WA, 98004 US</v>
    <v>99.234999999999999</v>
    <v>Machinery, Equipment &amp; Components</v>
    <v>Stock</v>
    <v>45908.938809224215</v>
    <v>218</v>
    <v>97.227800000000002</v>
    <v>51591409050</v>
    <v>PACCAR INC</v>
    <v>PACCAR INC</v>
    <v>99.234999999999999</v>
    <v>14.905099999999999</v>
    <v>99.05</v>
    <v>98.25</v>
    <v>98.25</v>
    <v>525103400</v>
    <v>PCAR</v>
    <v>PACCAR INC (XNAS:PCAR)</v>
    <v>1742592</v>
    <v>2200368</v>
    <v>1971</v>
  </rv>
  <rv s="2">
    <v>219</v>
  </rv>
  <rv s="0">
    <v>https://www.bing.com/financeapi/forcetrigger?t=a1zo52&amp;q=XNYS%3aPEG&amp;form=skydnc</v>
    <v>Learn more on Bing</v>
  </rv>
  <rv s="1">
    <v>en-US</v>
    <v>a1zo52</v>
    <v>268435456</v>
    <v>1</v>
    <v>Powered by Refinitiv</v>
    <v>0</v>
    <v>PUBLIC SERVICE ENTERPRISE GROUP INCORPORATED (XNYS:PEG)</v>
    <v>2</v>
    <v>3</v>
    <v>Finance</v>
    <v>4</v>
    <v>95.22</v>
    <v>74.670100000000005</v>
    <v>0.5403</v>
    <v>-0.93</v>
    <v>5.1129999999999995E-3</v>
    <v>-1.1464E-2</v>
    <v>0.41</v>
    <v>USD</v>
    <v>Public Service Enterprise Group Incorporated is a regulated infrastructure company operating New Jersey’s transmission and distribution utility, serving approximately 2.4 million electric and 1.9 million natural gas customers. The Company also owns an independent fleet of 3,758 MW of carbon-free, baseload nuclear power-generating units. The Company principally conducts its business through two wholly owned subsidiaries, Public Service Electric and Gas Company (PSE&amp;G) and PSEG Power LLC (PSEG Power). The Company’s segments include PSE&amp;G and PSEG Power. PSE&amp;G is a public utility engaged principally in the transmission of electricity and distribution of electricity and natural gas in certain areas of New Jersey. PSEG Power is an energy supply company that consists of the operations of merchant nuclear generating assets and fuel supply functions engaged in competitive energy sales via its principal direct wholly owned subsidiaries. The Company also has other wholly owned subsidiaries.</v>
    <v>13047</v>
    <v>New York Stock Exchange</v>
    <v>XNYS</v>
    <v>XNYS</v>
    <v>Corporate Accounting Services, 80 Park Plaza, 9Th Floor, NEWARK, NJ, 07102-4194 US</v>
    <v>81.184799999999996</v>
    <v>Multiline Utilities</v>
    <v>Stock</v>
    <v>45908.977546133596</v>
    <v>221</v>
    <v>79.75</v>
    <v>40021201143</v>
    <v>PUBLIC SERVICE ENTERPRISE GROUP INCORPORATED</v>
    <v>PUBLIC SERVICE ENTERPRISE GROUP INCORPORATED</v>
    <v>81.17</v>
    <v>20.25</v>
    <v>81.12</v>
    <v>80.19</v>
    <v>80.599999999999994</v>
    <v>499079700</v>
    <v>PEG</v>
    <v>PUBLIC SERVICE ENTERPRISE GROUP INCORPORATED (XNYS:PEG)</v>
    <v>3007565</v>
    <v>2647977</v>
    <v>1985</v>
  </rv>
  <rv s="2">
    <v>222</v>
  </rv>
  <rv s="0">
    <v>https://www.bing.com/financeapi/forcetrigger?t=a1nkur&amp;q=XNAS%3aAPA&amp;form=skydnc</v>
    <v>Learn more on Bing</v>
  </rv>
  <rv s="1">
    <v>en-US</v>
    <v>a1nkur</v>
    <v>268435456</v>
    <v>1</v>
    <v>Powered by Refinitiv</v>
    <v>0</v>
    <v>APA CORPORATION (XNAS:APA)</v>
    <v>2</v>
    <v>3</v>
    <v>Finance</v>
    <v>4</v>
    <v>27.48</v>
    <v>13.584</v>
    <v>1.1684000000000001</v>
    <v>-0.49</v>
    <v>4.0429999999999997E-3</v>
    <v>-2.1537999999999998E-2</v>
    <v>0.09</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The Company has conventional onshore assets in Egypt’s Western Desert, and offshore assets on the United Kingdom’s Continental Shelf.</v>
    <v>2305</v>
    <v>Nasdaq Stock Market</v>
    <v>XNAS</v>
    <v>XNAS</v>
    <v>2000 W Sam Houston Pkwy S, Suite 200, HOUSTON, TX, 77042 US</v>
    <v>23.08</v>
    <v>Oil &amp; Gas</v>
    <v>Stock</v>
    <v>45908.987022974216</v>
    <v>224</v>
    <v>22.175000000000001</v>
    <v>7964327490</v>
    <v>APA CORPORATION</v>
    <v>APA CORPORATION</v>
    <v>23</v>
    <v>7.4625000000000004</v>
    <v>22.75</v>
    <v>22.26</v>
    <v>22.35</v>
    <v>357786500</v>
    <v>APA</v>
    <v>APA CORPORATION (XNAS:APA)</v>
    <v>7499872</v>
    <v>7260903</v>
    <v>2021</v>
  </rv>
  <rv s="2">
    <v>225</v>
  </rv>
  <rv s="9">
    <v>en-US</v>
    <v>c8ki6h</v>
    <v>268435456</v>
    <v>1</v>
    <v>Powered by Refinitiv</v>
    <v>15</v>
    <v>KENVUE INC. (XNYS:KVUE)</v>
    <v>16</v>
    <v>3</v>
    <v>Finance</v>
    <v>4</v>
    <v>25.17</v>
    <v>17.145</v>
    <v>0.34699999999999998</v>
    <v>-0.19</v>
    <v>5.4259999999999994E-3</v>
    <v>-1.0204E-2</v>
    <v>0.1</v>
    <v>USD</v>
    <v>Kenvue Inc. is a consumer health company. The Company’s differentiated portfolio of brands includes Tylenol, Neutrogena, Listerine, Johnson’s, BAND-AID, Aveeno, Zyrtec, and Nicorette. It operates through three segments: Self Care, Skin Health and Beauty, and Essential Health. Its Self Care product categories include pain care; cough, cold, and allergy; digestive health; smoking cessation; eye care; and other products. Self Care segments include brands such as Tylenol, Motrin, Nicorette, Benadryl, Zyrtec, Zarbee’s, ORSLTM, Rhinocort, and Calpol. The Skin Health and Beauty segment is focused on face and body care, as well as hair, sun, and other products. The Essential Health segment includes oral care, baby care, women’s health, wound care, and other products. Its portfolio includes Self Care, Skin Health and Beauty, and Essential Health products which connect with consumers across North America, Asia Pacific (APAC), Europe, Middle East, and Africa (EMEA), and Latin America (LATAM).</v>
    <v>22000</v>
    <v>New York Stock Exchange</v>
    <v>XNYS</v>
    <v>XNYS</v>
    <v>1 Kenvue Way, SUMMIT, NJ, 07901 US</v>
    <v>18.93</v>
    <v>Personal &amp; Household Products &amp; Services</v>
    <v>Stock</v>
    <v>45908.999947245313</v>
    <v>18.2</v>
    <v>35368460100</v>
    <v>KENVUE INC.</v>
    <v>KENVUE INC.</v>
    <v>18.75</v>
    <v>25.296900000000001</v>
    <v>18.62</v>
    <v>18.43</v>
    <v>18.53</v>
    <v>1919070000</v>
    <v>KVUE</v>
    <v>KENVUE INC. (XNYS:KVUE)</v>
    <v>56134985</v>
    <v>21579259</v>
    <v>2022</v>
  </rv>
  <rv s="2">
    <v>227</v>
  </rv>
  <rv s="0">
    <v>https://www.bing.com/financeapi/forcetrigger?t=a1u3rw&amp;q=XNAS%3aGOOGL&amp;form=skydnc</v>
    <v>Learn more on Bing</v>
  </rv>
  <rv s="1">
    <v>en-US</v>
    <v>a1u3rw</v>
    <v>268435456</v>
    <v>1</v>
    <v>Powered by Refinitiv</v>
    <v>0</v>
    <v>ALPHABET INC. (XNAS:GOOGL)</v>
    <v>2</v>
    <v>3</v>
    <v>Finance</v>
    <v>4</v>
    <v>238.13</v>
    <v>140.53</v>
    <v>0.97529999999999994</v>
    <v>-0.75</v>
    <v>1.5379999999999999E-3</v>
    <v>-3.1940000000000002E-3</v>
    <v>0.36</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238.13</v>
    <v>Software &amp; IT Services</v>
    <v>Stock</v>
    <v>45908.999901017967</v>
    <v>229</v>
    <v>233.67</v>
    <v>2843013000000</v>
    <v>ALPHABET INC.</v>
    <v>ALPHABET INC.</v>
    <v>235.47</v>
    <v>24.922000000000001</v>
    <v>234.79</v>
    <v>234.04</v>
    <v>234.4</v>
    <v>12094000000</v>
    <v>GOOGL</v>
    <v>ALPHABET INC. (XNAS:GOOGL)</v>
    <v>32474743</v>
    <v>34669194</v>
    <v>2015</v>
  </rv>
  <rv s="2">
    <v>230</v>
  </rv>
  <rv s="0">
    <v>https://www.bing.com/financeapi/forcetrigger?t=a1wksm&amp;q=XNYS%3aKMX&amp;form=skydnc</v>
    <v>Learn more on Bing</v>
  </rv>
  <rv s="1">
    <v>en-US</v>
    <v>a1wksm</v>
    <v>268435456</v>
    <v>1</v>
    <v>Powered by Refinitiv</v>
    <v>0</v>
    <v>CARMAX, INC. (XNYS:KMX)</v>
    <v>2</v>
    <v>3</v>
    <v>Finance</v>
    <v>4</v>
    <v>91.25</v>
    <v>54.53</v>
    <v>1.3213999999999999</v>
    <v>0.68</v>
    <v>2.1360000000000003E-3</v>
    <v>1.1203000000000001E-2</v>
    <v>0.13109999999999999</v>
    <v>USD</v>
    <v>CarMax, Inc. is a retailer of used autos. The Company operates through two segments: CarMax Sales Operations and CarMax Auto Finance (CAF). The CarMax Sales Operations segment consists of all aspects of its auto merchandising and service operations. The CarMax Sales Operations segment sells used vehicles, purchases used vehicles from customers and other sources, sells related products and services, and arranges financing options for customers. The CAF segment consists solely of its own finance operation that provides financing for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30048</v>
    <v>New York Stock Exchange</v>
    <v>XNYS</v>
    <v>XNYS</v>
    <v>12800 Tuckahoe Creek Pkwy, RICHMOND, VA, 23238 US</v>
    <v>61.51</v>
    <v>Specialty Retailers</v>
    <v>Stock</v>
    <v>45908.992858159378</v>
    <v>232</v>
    <v>59.75</v>
    <v>9109380000</v>
    <v>CARMAX, INC.</v>
    <v>CARMAX, INC.</v>
    <v>60.43</v>
    <v>16.9755</v>
    <v>60.7</v>
    <v>61.38</v>
    <v>61.511099999999999</v>
    <v>150072100</v>
    <v>KMX</v>
    <v>CARMAX, INC. (XNYS:KMX)</v>
    <v>2628681</v>
    <v>2706589</v>
    <v>1996</v>
  </rv>
  <rv s="2">
    <v>233</v>
  </rv>
  <rv s="0">
    <v>https://www.bing.com/financeapi/forcetrigger?t=a1u1z2&amp;q=XNYS%3aGNRC&amp;form=skydnc</v>
    <v>Learn more on Bing</v>
  </rv>
  <rv s="1">
    <v>en-US</v>
    <v>a1u1z2</v>
    <v>268435456</v>
    <v>1</v>
    <v>Powered by Refinitiv</v>
    <v>0</v>
    <v>GENERAC HOLDINGS INC. (XNYS:GNRC)</v>
    <v>2</v>
    <v>3</v>
    <v>Finance</v>
    <v>4</v>
    <v>203.2499</v>
    <v>99.5</v>
    <v>1.6718999999999999</v>
    <v>2.67</v>
    <v>-1.8479999999999998E-3</v>
    <v>1.4726999999999999E-2</v>
    <v>-0.34</v>
    <v>USD</v>
    <v>Generac Holdings Inc. is a global designer, manufacturer, and provider of energy technology solutions. The Company provides power generation equipment, energy storage systems, energy management devices &amp; solutions, and other power products serving the residential, light commercial, and industrial markets. The Company operates through two segments: Domestic and International. The Domestic segment includes the legacy Generac business and the acquisitions that are based in the United States and Canada. The International segment includes acquisitions not based in the United States and Canada. It designs and manufactures stationary, portable, and mobile power generators with single-engine outputs ranging between 800W and 3,250kW. Its residential automatic standby generators range in output from 7.5kW to 150kW, which predominantly operate on natural gas and liquid propane, and are permanently installed with an automatic transfer switch.</v>
    <v>9239</v>
    <v>New York Stock Exchange</v>
    <v>XNYS</v>
    <v>XNYS</v>
    <v>S45 W29290 HIGHWAY 59, WAUKESHA, WI, 53187 US</v>
    <v>185.37</v>
    <v>Machinery, Equipment &amp; Components</v>
    <v>Stock</v>
    <v>45908.958333344533</v>
    <v>235</v>
    <v>179.8</v>
    <v>10794614521</v>
    <v>GENERAC HOLDINGS INC.</v>
    <v>GENERAC HOLDINGS INC.</v>
    <v>181.22</v>
    <v>30.5486</v>
    <v>181.3</v>
    <v>183.97</v>
    <v>183.63</v>
    <v>58675950</v>
    <v>GNRC</v>
    <v>GENERAC HOLDINGS INC. (XNYS:GNRC)</v>
    <v>894458</v>
    <v>891449</v>
    <v>2006</v>
  </rv>
  <rv s="2">
    <v>236</v>
  </rv>
  <rv s="0">
    <v>https://www.bing.com/financeapi/forcetrigger?t=a1tym7&amp;q=XNYS%3aGLW&amp;form=skydnc</v>
    <v>Learn more on Bing</v>
  </rv>
  <rv s="1">
    <v>en-US</v>
    <v>a1tym7</v>
    <v>268435456</v>
    <v>1</v>
    <v>Powered by Refinitiv</v>
    <v>0</v>
    <v>CORNING INCORPORATED (XNYS:GLW)</v>
    <v>2</v>
    <v>3</v>
    <v>Finance</v>
    <v>4</v>
    <v>72.540000000000006</v>
    <v>37.31</v>
    <v>1.093</v>
    <v>0.96</v>
    <v>2.4949999999999998E-3</v>
    <v>1.3485E-2</v>
    <v>0.18</v>
    <v>USD</v>
    <v>Corning Incorporated operates as an innovator in materials science. Its segments include Optical Communications, Display Technologies, Specialty Materials, Environmental Technologies, and Life Sciences. Its Optical Communications segment manufactures carrier network and enterprise network components for the telecommunications industry. Its Display Technologies segment manufactures glass substrates for flat-panel displays, including liquid crystal displays and organic light-emitting diodes. Its Specialty Materials segment manufactures products that provide material formulations for glass, glass ceramics and fluoride crystals for customer needs. Its Environmental Technologies segment manufactures ceramic substrates and filters for emission control systems in mobile applications. Its Life Sciences segment develops, manufactures and supplies laboratory products, including labware, equipment, media, serum and reagents, enabling workflow solutions for drug discovery and bioproduction.</v>
    <v>56300</v>
    <v>New York Stock Exchange</v>
    <v>XNYS</v>
    <v>XNYS</v>
    <v>One Riverfront Plaza, CORNING, NY, 14831 US</v>
    <v>72.540000000000006</v>
    <v>Electronic Equipment &amp; Parts</v>
    <v>Stock</v>
    <v>45908.999750115625</v>
    <v>238</v>
    <v>71.44</v>
    <v>61805039205</v>
    <v>CORNING INCORPORATED</v>
    <v>CORNING INCORPORATED</v>
    <v>71.489999999999995</v>
    <v>76.592399999999998</v>
    <v>71.19</v>
    <v>72.150000000000006</v>
    <v>72.33</v>
    <v>856618700</v>
    <v>GLW</v>
    <v>CORNING INCORPORATED (XNYS:GLW)</v>
    <v>13643510</v>
    <v>5870122</v>
    <v>1936</v>
  </rv>
  <rv s="2">
    <v>239</v>
  </rv>
  <rv s="0">
    <v>https://www.bing.com/financeapi/forcetrigger?t=a1saoc&amp;q=XNYS%3aETR&amp;form=skydnc</v>
    <v>Learn more on Bing</v>
  </rv>
  <rv s="1">
    <v>en-US</v>
    <v>a1saoc</v>
    <v>268435456</v>
    <v>1</v>
    <v>Powered by Refinitiv</v>
    <v>0</v>
    <v>ENTERGY CORPORATION (XNYS:ETR)</v>
    <v>2</v>
    <v>3</v>
    <v>Finance</v>
    <v>4</v>
    <v>92.4</v>
    <v>59.997500000000002</v>
    <v>0.60070000000000001</v>
    <v>-0.92</v>
    <v>1.3474999999999999E-2</v>
    <v>-1.0484E-2</v>
    <v>1.17</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The Utility segment includes five retail electric utility subsidiaries: Entergy Arkansas, LLC, Entergy Louisiana, LLC, Entergy Mississippi, LLC, Entergy New Orleans, LLC, and Entergy Texas, Inc. These companies generate, transmit, distribute, and sell electric power to retail and wholesale customers in Arkansas, Louisiana, Mississippi, and Texas. The Company owns and operates power plants with approximately 25,000 MW of electric generating capacity. It delivers electricity to approximately three million utility customers in Arkansas, Louisiana, Mississippi, and Texas.</v>
    <v>12267</v>
    <v>New York Stock Exchange</v>
    <v>XNYS</v>
    <v>XNYS</v>
    <v>639 Loyola Ave, NEW ORLEANS, LA, 70113 US</v>
    <v>88</v>
    <v>Electrical Utilities &amp; IPPs</v>
    <v>Stock</v>
    <v>45908.96293302031</v>
    <v>241</v>
    <v>86.4</v>
    <v>38761702153</v>
    <v>ENTERGY CORPORATION</v>
    <v>ENTERGY CORPORATION</v>
    <v>87.69</v>
    <v>21.604900000000001</v>
    <v>87.75</v>
    <v>86.83</v>
    <v>88</v>
    <v>446409100</v>
    <v>ETR</v>
    <v>ENTERGY CORPORATION (XNYS:ETR)</v>
    <v>3264579</v>
    <v>2496774</v>
    <v>1992</v>
  </rv>
  <rv s="2">
    <v>242</v>
  </rv>
  <rv s="0">
    <v>https://www.bing.com/financeapi/forcetrigger?t=a1s4mw&amp;q=XNAS%3aEQIX&amp;form=skydnc</v>
    <v>Learn more on Bing</v>
  </rv>
  <rv s="1">
    <v>en-US</v>
    <v>a1s4mw</v>
    <v>268435456</v>
    <v>1</v>
    <v>Powered by Refinitiv</v>
    <v>0</v>
    <v>EQUINIX, INC. (XNAS:EQIX)</v>
    <v>2</v>
    <v>3</v>
    <v>Finance</v>
    <v>4</v>
    <v>994.03</v>
    <v>701.41</v>
    <v>0.9133</v>
    <v>-8.17</v>
    <v>6.401E-4</v>
    <v>-1.056E-2</v>
    <v>0.49</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13606</v>
    <v>Nasdaq Stock Market</v>
    <v>XNAS</v>
    <v>XNAS</v>
    <v>One Lagoon Drive, REDWOOD CITY, CA, 94065 US</v>
    <v>769.61500000000001</v>
    <v>Residential &amp; Commercial REIT</v>
    <v>Stock</v>
    <v>45908.955024142968</v>
    <v>244</v>
    <v>759.375</v>
    <v>74915862984</v>
    <v>EQUINIX, INC.</v>
    <v>EQUINIX, INC.</v>
    <v>767.93</v>
    <v>74.939099999999996</v>
    <v>773.68</v>
    <v>765.51</v>
    <v>766</v>
    <v>97863990</v>
    <v>EQIX</v>
    <v>EQUINIX, INC. (XNAS:EQIX)</v>
    <v>462226</v>
    <v>400927</v>
    <v>1998</v>
  </rv>
  <rv s="2">
    <v>245</v>
  </rv>
  <rv s="0">
    <v>https://www.bing.com/financeapi/forcetrigger?t=a23tw7&amp;q=XNYS%3aSWK&amp;form=skydnc</v>
    <v>Learn more on Bing</v>
  </rv>
  <rv s="1">
    <v>en-US</v>
    <v>a23tw7</v>
    <v>268435456</v>
    <v>1</v>
    <v>Powered by Refinitiv</v>
    <v>0</v>
    <v>STANLEY BLACK &amp; DECKER, INC. (XNYS:SWK)</v>
    <v>2</v>
    <v>3</v>
    <v>Finance</v>
    <v>4</v>
    <v>110.88</v>
    <v>53.9101</v>
    <v>1.1861999999999999</v>
    <v>0</v>
    <v>7.1409999999999998E-3</v>
    <v>0</v>
    <v>0.56000000000000005</v>
    <v>USD</v>
    <v>Stanley Black &amp; Decker, Inc. is a global provider of hand tools, power tools, outdoor products and related accessories, as well as a provider of engineered fastening solutions. The Company’s segments include Tools &amp; Outdoor and Industrial. The Tools &amp; Outdoor segment consists of the Power Tools Group (PTG), Hand Tools, Accessories &amp; Storage (HTAS), and Outdoor Power Equipment (Outdoor) product lines. The PTG product line includes both professional and consumer products. The HTAS product line sells hand tools, power tool accessories and storage products. The Outdoor product line primarily sells corded and cordless electric lawn and garden products. The Industrial segment consists of the Engineered Fastening business. The Engineered Fastening business primarily sells highly engineered components, such as fasteners, fittings and various engineered products, which are designed for specific applications across multiple verticals. Its brands include BLACK+DECKER, CRAFTSMAN, and others.</v>
    <v>48000</v>
    <v>New York Stock Exchange</v>
    <v>XNYS</v>
    <v>XNYS</v>
    <v>1000 Stanley Dr, PO Box 7000, NEW BRITAIN, CT, 06053-1675 US</v>
    <v>78.98</v>
    <v>Machinery, Equipment &amp; Components</v>
    <v>Stock</v>
    <v>45908.979575543752</v>
    <v>247</v>
    <v>77.16</v>
    <v>12138812166</v>
    <v>STANLEY BLACK &amp; DECKER, INC.</v>
    <v>STANLEY BLACK &amp; DECKER, INC.</v>
    <v>78.510000000000005</v>
    <v>24.861499999999999</v>
    <v>78.42</v>
    <v>78.42</v>
    <v>78.98</v>
    <v>154792300</v>
    <v>SWK</v>
    <v>STANLEY BLACK &amp; DECKER, INC. (XNYS:SWK)</v>
    <v>3113276</v>
    <v>1941491</v>
    <v>1901</v>
  </rv>
  <rv s="2">
    <v>248</v>
  </rv>
  <rv s="0">
    <v>https://www.bing.com/financeapi/forcetrigger?t=a1uj52&amp;q=XNYS%3aHD&amp;form=skydnc</v>
    <v>Learn more on Bing</v>
  </rv>
  <rv s="1">
    <v>en-US</v>
    <v>a1uj52</v>
    <v>268435456</v>
    <v>1</v>
    <v>Powered by Refinitiv</v>
    <v>0</v>
    <v>THE HOME DEPOT, INC. (XNYS:HD)</v>
    <v>2</v>
    <v>3</v>
    <v>Finance</v>
    <v>4</v>
    <v>439.37</v>
    <v>326.31</v>
    <v>1.0064</v>
    <v>0.99</v>
    <v>2.3809999999999999E-7</v>
    <v>2.3630000000000001E-3</v>
    <v>1E-4</v>
    <v>USD</v>
    <v>The Home Depot, Inc. is a home improvement specialty retailer. The Company offers an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approximately 2,353 retail stores, located throughout the United States, the District of Columbia, Puerto Rico, Virgin Islands, Guam, ten Canadian provinces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470000</v>
    <v>New York Stock Exchange</v>
    <v>XNYS</v>
    <v>XNYS</v>
    <v>2455 Paces Ferry Road, ATLANTA, GA, 30339 US</v>
    <v>420.58</v>
    <v>Specialty Retailers</v>
    <v>Stock</v>
    <v>45908.999478575781</v>
    <v>250</v>
    <v>415.75</v>
    <v>418002690798</v>
    <v>THE HOME DEPOT, INC.</v>
    <v>THE HOME DEPOT, INC.</v>
    <v>418.5</v>
    <v>28.5367</v>
    <v>418.95</v>
    <v>419.94</v>
    <v>419.94009999999997</v>
    <v>995386700</v>
    <v>HD</v>
    <v>THE HOME DEPOT, INC. (XNYS:HD)</v>
    <v>3742646</v>
    <v>3622274</v>
    <v>1978</v>
  </rv>
  <rv s="2">
    <v>251</v>
  </rv>
  <rv s="0">
    <v>https://www.bing.com/financeapi/forcetrigger?t=a1xugh&amp;q=XNYS%3aMOH&amp;form=skydnc</v>
    <v>Learn more on Bing</v>
  </rv>
  <rv s="1">
    <v>en-US</v>
    <v>a1xugh</v>
    <v>268435456</v>
    <v>1</v>
    <v>Powered by Refinitiv</v>
    <v>0</v>
    <v>MOLINA HEALTHCARE, INC. (XNYS:MOH)</v>
    <v>2</v>
    <v>3</v>
    <v>Finance</v>
    <v>4</v>
    <v>365.23</v>
    <v>151.94999999999999</v>
    <v>0.54769999999999996</v>
    <v>0.9</v>
    <v>1.6803999999999999E-2</v>
    <v>5.1529999999999996E-3</v>
    <v>2.95</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175.59</v>
    <v>Healthcare Providers &amp; Services</v>
    <v>Stock</v>
    <v>45908.958333344533</v>
    <v>253</v>
    <v>171.57</v>
    <v>9514810000</v>
    <v>MOLINA HEALTHCARE, INC.</v>
    <v>MOLINA HEALTHCARE, INC.</v>
    <v>175.47</v>
    <v>8.4797999999999991</v>
    <v>174.65</v>
    <v>175.55</v>
    <v>178.5</v>
    <v>54200000</v>
    <v>MOH</v>
    <v>MOLINA HEALTHCARE, INC. (XNYS:MOH)</v>
    <v>1257521</v>
    <v>1532508</v>
    <v>2002</v>
  </rv>
  <rv s="2">
    <v>254</v>
  </rv>
  <rv s="0">
    <v>https://www.bing.com/financeapi/forcetrigger?t=a1yw1h&amp;q=XNYS%3aNVR&amp;form=skydnc</v>
    <v>Learn more on Bing</v>
  </rv>
  <rv s="1">
    <v>en-US</v>
    <v>a1yw1h</v>
    <v>268435456</v>
    <v>1</v>
    <v>Powered by Refinitiv</v>
    <v>0</v>
    <v>NVR, Inc. (XNYS:NVR)</v>
    <v>2</v>
    <v>3</v>
    <v>Finance</v>
    <v>4</v>
    <v>9964.77</v>
    <v>6562.8531000000003</v>
    <v>0.95079999999999998</v>
    <v>41</v>
    <v>-2.6290000000000003E-3</v>
    <v>4.8219999999999999E-3</v>
    <v>-22.46</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 in 36 metropolitan areas in 16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 in Maryland, Virginia, West Virginia, Delaware and Washington, District of Columbia (D.C.). Its North East division operates in New Jersey and Eastern Pennsylvania.</v>
    <v>7000</v>
    <v>New York Stock Exchange</v>
    <v>XNYS</v>
    <v>XNYS</v>
    <v>SUITE 500, 11700 PLAZA AMERICA DR., RESTON, VA, 20190 US</v>
    <v>8562.5</v>
    <v>Homebuilding &amp; Construction Supplies</v>
    <v>Stock</v>
    <v>45908.958333344533</v>
    <v>256</v>
    <v>8420.8950000000004</v>
    <v>24399050000</v>
    <v>NVR, Inc.</v>
    <v>NVR, Inc.</v>
    <v>8509.4</v>
    <v>17.583500000000001</v>
    <v>8502</v>
    <v>8543</v>
    <v>8520.5400000000009</v>
    <v>2869800</v>
    <v>NVR</v>
    <v>NVR, Inc. (XNYS:NVR)</v>
    <v>15203</v>
    <v>16107</v>
    <v>1993</v>
  </rv>
  <rv s="2">
    <v>257</v>
  </rv>
  <rv s="0">
    <v>https://www.bing.com/financeapi/forcetrigger?t=a1pyar&amp;q=XNYS%3aCMS&amp;form=skydnc</v>
    <v>Learn more on Bing</v>
  </rv>
  <rv s="1">
    <v>en-US</v>
    <v>a1pyar</v>
    <v>268435456</v>
    <v>1</v>
    <v>Powered by Refinitiv</v>
    <v>0</v>
    <v>CMS ENERGY CORPORATION (XNYS:CMS)</v>
    <v>2</v>
    <v>3</v>
    <v>Finance</v>
    <v>4</v>
    <v>76.447999999999993</v>
    <v>63.97</v>
    <v>0.39700000000000002</v>
    <v>-0.86</v>
    <v>0</v>
    <v>-1.2019999999999999E-2</v>
    <v>0</v>
    <v>USD</v>
    <v>CMS Energy Corporation is an energy company operating primarily in Michigan. It manages its businesses by the nature of services each provides and operates principally in three business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The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2,342 miles of transmission lines with 15 gas storage fields with a total storage capacity of 309 billion cubic feet (Bcf).</v>
    <v>8324</v>
    <v>New York Stock Exchange</v>
    <v>XNYS</v>
    <v>XNYS</v>
    <v>One Energy Plaza, JACKSON, MI, 49201 US</v>
    <v>71.375</v>
    <v>Multiline Utilities</v>
    <v>Stock</v>
    <v>45908.958333356248</v>
    <v>259</v>
    <v>70.52</v>
    <v>21160019426</v>
    <v>CMS ENERGY CORPORATION</v>
    <v>CMS ENERGY CORPORATION</v>
    <v>71.290000000000006</v>
    <v>21.713999999999999</v>
    <v>71.55</v>
    <v>70.69</v>
    <v>70.69</v>
    <v>299335400</v>
    <v>CMS</v>
    <v>CMS ENERGY CORPORATION (XNYS:CMS)</v>
    <v>1705493</v>
    <v>2162602</v>
    <v>1987</v>
  </rv>
  <rv s="2">
    <v>260</v>
  </rv>
  <rv s="0">
    <v>https://www.bing.com/financeapi/forcetrigger?t=a1wifr&amp;q=XNYS%3aKIM&amp;form=skydnc</v>
    <v>Learn more on Bing</v>
  </rv>
  <rv s="1">
    <v>en-US</v>
    <v>a1wifr</v>
    <v>268435456</v>
    <v>1</v>
    <v>Powered by Refinitiv</v>
    <v>0</v>
    <v>KIMCO REALTY CORPORATION. (XNYS:KIM)</v>
    <v>2</v>
    <v>3</v>
    <v>Finance</v>
    <v>4</v>
    <v>25.83</v>
    <v>17.93</v>
    <v>1.3323</v>
    <v>-0.24</v>
    <v>1.0213000000000002E-2</v>
    <v>-1.0545000000000001E-2</v>
    <v>0.23</v>
    <v>USD</v>
    <v>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v>
    <v>717</v>
    <v>New York Stock Exchange</v>
    <v>XNYS</v>
    <v>XNYS</v>
    <v>500 North Broadway, Suite 201, P.O. Box 9010, JERICHO, NY, 11753 US</v>
    <v>22.691700000000001</v>
    <v>Residential &amp; Commercial REIT</v>
    <v>Stock</v>
    <v>45908.970353390629</v>
    <v>262</v>
    <v>22.344999999999999</v>
    <v>15250555260</v>
    <v>KIMCO REALTY CORPORATION.</v>
    <v>KIMCO REALTY CORPORATION.</v>
    <v>22.53</v>
    <v>27.231000000000002</v>
    <v>22.76</v>
    <v>22.52</v>
    <v>22.75</v>
    <v>677200500</v>
    <v>KIM</v>
    <v>KIMCO REALTY CORPORATION. (XNYS:KIM)</v>
    <v>3437269</v>
    <v>3850412</v>
    <v>2022</v>
  </rv>
  <rv s="2">
    <v>263</v>
  </rv>
  <rv s="0">
    <v>https://www.bing.com/financeapi/forcetrigger?t=a234r7&amp;q=XNAS%3aSMCI&amp;form=skydnc</v>
    <v>Learn more on Bing</v>
  </rv>
  <rv s="1">
    <v>en-US</v>
    <v>a234r7</v>
    <v>268435456</v>
    <v>1</v>
    <v>Powered by Refinitiv</v>
    <v>0</v>
    <v>SUPER MICRO COMPUTER, INC. (XNAS:SMCI)</v>
    <v>2</v>
    <v>3</v>
    <v>Finance</v>
    <v>4</v>
    <v>66.439899999999994</v>
    <v>17.25</v>
    <v>1.5466</v>
    <v>-0.37</v>
    <v>1.4990000000000001E-3</v>
    <v>-9.1559999999999992E-3</v>
    <v>0.06</v>
    <v>USD</v>
    <v>Super Micro Computer, Inc. provides application-optimized Total IT solutions. It delivers rack-scale solutions optimized for various workloads, including artificial intelligence and high-performance computing, where acceleration is critical. It produces a portfolio of server and storage solutions for enterprise data centers, cloud service providers and edge computing (5G Telco, Retail and embedded). Total IT Solutions include complete servers, storage systems, modular blade servers, workstations, full-rack scale solutions, networking devices, server sub-systems, server management and security software. It provides global support and services to help its customers install, upgrade and maintain their computing infrastructure, including liquid-cooling operations. It offers platforms in rackmount, blade, multi-node and embedded form factors, which support single, dual and multiprocessor architectures. Its key product lines include SuperBlade and MicroBlade, SuperStorage, Twin and others.</v>
    <v>6238</v>
    <v>Nasdaq Stock Market</v>
    <v>XNAS</v>
    <v>XNAS</v>
    <v>980 Rock Avenue, SAN JOSE, CA, 95131 US</v>
    <v>41.12</v>
    <v>Computers, Phones &amp; Household Electronics</v>
    <v>Stock</v>
    <v>45908.999985763279</v>
    <v>265</v>
    <v>39.89</v>
    <v>23794702932</v>
    <v>SUPER MICRO COMPUTER, INC.</v>
    <v>SUPER MICRO COMPUTER, INC.</v>
    <v>40.895000000000003</v>
    <v>24.282900000000001</v>
    <v>40.409999999999997</v>
    <v>40.04</v>
    <v>40.1</v>
    <v>594273300</v>
    <v>SMCI</v>
    <v>SUPER MICRO COMPUTER, INC. (XNAS:SMCI)</v>
    <v>19033322</v>
    <v>31987951</v>
    <v>2006</v>
  </rv>
  <rv s="2">
    <v>266</v>
  </rv>
  <rv s="0">
    <v>https://www.bing.com/financeapi/forcetrigger?t=a2139c&amp;q=XNYS%3aPNW&amp;form=skydnc</v>
    <v>Learn more on Bing</v>
  </rv>
  <rv s="1">
    <v>en-US</v>
    <v>a2139c</v>
    <v>268435456</v>
    <v>1</v>
    <v>Powered by Refinitiv</v>
    <v>0</v>
    <v>PINNACLE WEST CAPITAL CORPORATION (XNYS:PNW)</v>
    <v>2</v>
    <v>3</v>
    <v>Finance</v>
    <v>4</v>
    <v>96.5</v>
    <v>81.473299999999995</v>
    <v>0.46260000000000001</v>
    <v>-1.1599999999999999</v>
    <v>6.8309999999999996E-4</v>
    <v>-1.3033999999999999E-2</v>
    <v>0.06</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88</v>
    <v>New York Stock Exchange</v>
    <v>XNYS</v>
    <v>XNYS</v>
    <v>400 North 5th Street, PHOENIX, AZ, 85004 US</v>
    <v>88.84</v>
    <v>Electrical Utilities &amp; IPPs</v>
    <v>Stock</v>
    <v>45908.958333344533</v>
    <v>268</v>
    <v>87.45</v>
    <v>10490485248</v>
    <v>PINNACLE WEST CAPITAL CORPORATION</v>
    <v>PINNACLE WEST CAPITAL CORPORATION</v>
    <v>88.84</v>
    <v>18.096399999999999</v>
    <v>89</v>
    <v>87.84</v>
    <v>87.9</v>
    <v>119427200</v>
    <v>PNW</v>
    <v>PINNACLE WEST CAPITAL CORPORATION (XNYS:PNW)</v>
    <v>862857</v>
    <v>1019453</v>
    <v>1985</v>
  </rv>
  <rv s="2">
    <v>269</v>
  </rv>
  <rv s="0">
    <v>https://www.bing.com/financeapi/forcetrigger?t=a1mvjc&amp;q=XNAS%3aADI&amp;form=skydnc</v>
    <v>Learn more on Bing</v>
  </rv>
  <rv s="1">
    <v>en-US</v>
    <v>a1mvjc</v>
    <v>268435456</v>
    <v>1</v>
    <v>Powered by Refinitiv</v>
    <v>0</v>
    <v>ANALOG DEVICES, INC. (XNAS:ADI)</v>
    <v>2</v>
    <v>3</v>
    <v>Finance</v>
    <v>4</v>
    <v>258.13</v>
    <v>158.65</v>
    <v>1.1025</v>
    <v>1.91</v>
    <v>-1.205E-4</v>
    <v>7.731E-3</v>
    <v>-0.03</v>
    <v>USD</v>
    <v>Analog Devices, Inc. is a global semiconductor company. The Company designs, manufactures, tests, and markets a portfolio of solutions, including integrated circuits (ICs), software and subsystems that leverage high-performance analog, mixed-signal and digital signal processing technologies. Its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Company's IC product portfolio includes both general-purpose products used by a range of customers and applications, as well as application-specific products designed for specific target markets. Its analog ICs monitor, condition, amplify or transform continuous analog signals associated with physical properties, such as temperature, pressure, weight, light, sound or motion.</v>
    <v>24000</v>
    <v>Nasdaq Stock Market</v>
    <v>XNAS</v>
    <v>XNAS</v>
    <v>One Analog Way, WILMINGTON, MA, 01887 US</v>
    <v>249.43199999999999</v>
    <v>Semiconductors &amp; Semiconductor Equipment</v>
    <v>Stock</v>
    <v>45908.990167881253</v>
    <v>271</v>
    <v>246.64</v>
    <v>122487055492</v>
    <v>ANALOG DEVICES, INC.</v>
    <v>ANALOG DEVICES, INC.</v>
    <v>248.05</v>
    <v>63.468400000000003</v>
    <v>247.07</v>
    <v>248.98</v>
    <v>248.95</v>
    <v>491955400</v>
    <v>ADI</v>
    <v>ANALOG DEVICES, INC. (XNAS:ADI)</v>
    <v>2418286</v>
    <v>3778759</v>
    <v>1965</v>
  </rv>
  <rv s="2">
    <v>272</v>
  </rv>
  <rv s="0">
    <v>https://www.bing.com/financeapi/forcetrigger?t=a1qeh7&amp;q=XNAS%3aCSGP&amp;form=skydnc</v>
    <v>Learn more on Bing</v>
  </rv>
  <rv s="1">
    <v>en-US</v>
    <v>a1qeh7</v>
    <v>268435456</v>
    <v>1</v>
    <v>Powered by Refinitiv</v>
    <v>0</v>
    <v>COSTAR GROUP, INC. (XNAS:CSGP)</v>
    <v>2</v>
    <v>3</v>
    <v>Finance</v>
    <v>4</v>
    <v>97.43</v>
    <v>68.256</v>
    <v>0.88919999999999999</v>
    <v>-1.4</v>
    <v>4.7579999999999997E-2</v>
    <v>-1.5649E-2</v>
    <v>4.1898999999999997</v>
    <v>USD</v>
    <v>CoStar Group, Inc. is a provider of online real estate marketplaces, information, and analytics in the property markets. It manages its business in two segments: North America, which includes the United States and Canada, and International, which primarily includes Europe, Asia-Pacific and Latin America. Its major brands include CoStar, a global provider of commercial real estate data, analytics, and news; LoopNet, a commercial real estate marketplace; Apartments.com, a platform for apartment rentals; and Homes.com, a residential real estate marketplace. Its other brands include STR, which is engaged in hospitality data and benchmarking, Ten-X, an online platform for commercial real estate auctions and negotiated bids and OnTheMarket, a residential property portal in the United Kingdom. The Company, through Matterport, Inc., is advancing property insights and driving the growth of AI-driven digital twin technology across the global commercial and residential real estate sector.</v>
    <v>6593</v>
    <v>Nasdaq Stock Market</v>
    <v>XNAS</v>
    <v>XNAS</v>
    <v>1331 L Street, Nw, WASHINGTON, DC, 20005 US</v>
    <v>91.004999999999995</v>
    <v>Software &amp; IT Services</v>
    <v>Stock</v>
    <v>45908.997664385941</v>
    <v>274</v>
    <v>87.84</v>
    <v>37306654224</v>
    <v>COSTAR GROUP, INC.</v>
    <v>COSTAR GROUP, INC.</v>
    <v>89.16</v>
    <v>306.40219999999999</v>
    <v>89.46</v>
    <v>88.06</v>
    <v>92.249899999999997</v>
    <v>423650400</v>
    <v>CSGP</v>
    <v>COSTAR GROUP, INC. (XNAS:CSGP)</v>
    <v>2826633</v>
    <v>2567421</v>
    <v>1998</v>
  </rv>
  <rv s="2">
    <v>275</v>
  </rv>
  <rv s="0">
    <v>https://www.bing.com/financeapi/forcetrigger?t=a1ygoc&amp;q=XNAS%3aNFLX&amp;form=skydnc</v>
    <v>Learn more on Bing</v>
  </rv>
  <rv s="1">
    <v>en-US</v>
    <v>a1ygoc</v>
    <v>268435456</v>
    <v>1</v>
    <v>Powered by Refinitiv</v>
    <v>0</v>
    <v>NETFLIX, INC. (XNAS:NFLX)</v>
    <v>2</v>
    <v>3</v>
    <v>Finance</v>
    <v>4</v>
    <v>1341.15</v>
    <v>660.8</v>
    <v>1.6045</v>
    <v>0.94</v>
    <v>1.181E-3</v>
    <v>7.5569999999999999E-4</v>
    <v>1.47</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1252.0405000000001</v>
    <v>Software &amp; IT Services</v>
    <v>Stock</v>
    <v>45908.9999904625</v>
    <v>277</v>
    <v>1232</v>
    <v>528931385664</v>
    <v>NETFLIX, INC.</v>
    <v>NETFLIX, INC.</v>
    <v>1248.54</v>
    <v>53.002299999999998</v>
    <v>1243.82</v>
    <v>1244.76</v>
    <v>1246.23</v>
    <v>424926400</v>
    <v>NFLX</v>
    <v>NETFLIX, INC. (XNAS:NFLX)</v>
    <v>1915053</v>
    <v>2720222</v>
    <v>1997</v>
  </rv>
  <rv s="2">
    <v>278</v>
  </rv>
  <rv s="0">
    <v>https://www.bing.com/financeapi/forcetrigger?t=a269ec&amp;q=XNYS%3aXOM&amp;form=skydnc</v>
    <v>Learn more on Bing</v>
  </rv>
  <rv s="1">
    <v>en-US</v>
    <v>a269ec</v>
    <v>268435456</v>
    <v>1</v>
    <v>Powered by Refinitiv</v>
    <v>0</v>
    <v>EXXON MOBIL CORPORATION (XNYS:XOM)</v>
    <v>2</v>
    <v>3</v>
    <v>Finance</v>
    <v>4</v>
    <v>126.34</v>
    <v>97.8</v>
    <v>0.4975</v>
    <v>0.62</v>
    <v>1.3650000000000001E-3</v>
    <v>5.6759999999999996E-3</v>
    <v>0.15</v>
    <v>USD</v>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v>61000</v>
    <v>New York Stock Exchange</v>
    <v>XNYS</v>
    <v>XNYS</v>
    <v>22777 SPRINGWOODS VILLAGE PARKWAY, SPRING, TX, 77389-1425 US</v>
    <v>110.045</v>
    <v>Oil &amp; Gas</v>
    <v>Stock</v>
    <v>45908.999060878908</v>
    <v>280</v>
    <v>108.35</v>
    <v>468317682950</v>
    <v>EXXON MOBIL CORPORATION</v>
    <v>EXXON MOBIL CORPORATION</v>
    <v>109.73</v>
    <v>15.5871</v>
    <v>109.23</v>
    <v>109.85</v>
    <v>110</v>
    <v>4263247000</v>
    <v>XOM</v>
    <v>EXXON MOBIL CORPORATION (XNYS:XOM)</v>
    <v>15440513</v>
    <v>15502136</v>
    <v>1882</v>
  </rv>
  <rv s="2">
    <v>281</v>
  </rv>
  <rv s="0">
    <v>https://www.bing.com/financeapi/forcetrigger?t=a1yngh&amp;q=XNYS%3aNOC&amp;form=skydnc</v>
    <v>Learn more on Bing</v>
  </rv>
  <rv s="1">
    <v>en-US</v>
    <v>a1yngh</v>
    <v>268435456</v>
    <v>1</v>
    <v>Powered by Refinitiv</v>
    <v>0</v>
    <v>NORTHROP GRUMMAN CORPORATION (XNYS:NOC)</v>
    <v>2</v>
    <v>3</v>
    <v>Finance</v>
    <v>4</v>
    <v>600.99</v>
    <v>426.24</v>
    <v>9.7299999999999998E-2</v>
    <v>1.1000000000000001</v>
    <v>-1.8900000000000001E-4</v>
    <v>1.8940000000000001E-3</v>
    <v>-0.11</v>
    <v>USD</v>
    <v>Northrop Grumman Corporation is a global aerospace and defense technology company. Its segments include Aeronautics Systems, Defense Systems, Mission Systems, and Space Systems. Aeronautics Systems is engaged in the design, development, production, integration, sustainment and modernization of military aircraft systems for the United States Air Force, the United States Navy, other United States government agencies, and international customers. Defense Systems is engaged in the design, engineering, development, integration, and manufacturing of deterrent systems, advanced tactical weapons, and missile defense solutions. Mission Systems is a provider of mission solutions and multifunction systems. Its products and services include command, control, communications and computers, and reconnaissance (C4ISR) systems. Space Systems delivers end-to-end mission solutions through the design, development, integration, production and operation of space, missile defense, and launch systems.</v>
    <v>97000</v>
    <v>New York Stock Exchange</v>
    <v>XNYS</v>
    <v>XNYS</v>
    <v>2980 Fairview Park Drive, FALLS CHURCH, VA, 22042 US</v>
    <v>582.13</v>
    <v>Aerospace &amp; Defense</v>
    <v>Stock</v>
    <v>45908.998903275002</v>
    <v>283</v>
    <v>571.36500000000001</v>
    <v>83318187700</v>
    <v>NORTHROP GRUMMAN CORPORATION</v>
    <v>NORTHROP GRUMMAN CORPORATION</v>
    <v>574.99</v>
    <v>22.948699999999999</v>
    <v>580.79999999999995</v>
    <v>581.9</v>
    <v>581.79</v>
    <v>143183000</v>
    <v>NOC</v>
    <v>NORTHROP GRUMMAN CORPORATION (XNYS:NOC)</v>
    <v>814129</v>
    <v>689337</v>
    <v>2010</v>
  </rv>
  <rv s="2">
    <v>284</v>
  </rv>
  <rv s="0">
    <v>https://www.bing.com/financeapi/forcetrigger?t=a1rcp2&amp;q=XNYS%3aDTE&amp;form=skydnc</v>
    <v>Learn more on Bing</v>
  </rv>
  <rv s="1">
    <v>en-US</v>
    <v>a1rcp2</v>
    <v>268435456</v>
    <v>1</v>
    <v>Powered by Refinitiv</v>
    <v>0</v>
    <v>DTE ENERGY COMPANY (XNYS:DTE)</v>
    <v>2</v>
    <v>3</v>
    <v>Finance</v>
    <v>4</v>
    <v>142.05000000000001</v>
    <v>115.59</v>
    <v>0.43180000000000002</v>
    <v>-1.86</v>
    <v>-6.6799999999999997E-4</v>
    <v>-1.3616E-2</v>
    <v>-0.09</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pipeline-gas and projects that deliver custom energy solutions to industrial, commercial, and institutional customers. Energy Trading segment consists of energy marketing and trading operations.</v>
    <v>9500</v>
    <v>New York Stock Exchange</v>
    <v>XNYS</v>
    <v>XNYS</v>
    <v>One Energy Plaza, DETROIT, MI, 48226 US</v>
    <v>136.38</v>
    <v>Electrical Utilities &amp; IPPs</v>
    <v>Stock</v>
    <v>45908.994883935156</v>
    <v>286</v>
    <v>134.12</v>
    <v>27970380172</v>
    <v>DTE ENERGY COMPANY</v>
    <v>DTE ENERGY COMPANY</v>
    <v>136.13</v>
    <v>19.382300000000001</v>
    <v>136.6</v>
    <v>134.74</v>
    <v>134.65</v>
    <v>207587800</v>
    <v>DTE</v>
    <v>DTE ENERGY COMPANY (XNYS:DTE)</v>
    <v>1035554</v>
    <v>1055157</v>
    <v>1995</v>
  </rv>
  <rv s="2">
    <v>287</v>
  </rv>
  <rv s="0">
    <v>https://www.bing.com/financeapi/forcetrigger?t=a1ra3m&amp;q=XNYS%3aDRI&amp;form=skydnc</v>
    <v>Learn more on Bing</v>
  </rv>
  <rv s="1">
    <v>en-US</v>
    <v>a1ra3m</v>
    <v>268435456</v>
    <v>1</v>
    <v>Powered by Refinitiv</v>
    <v>0</v>
    <v>DARDEN RESTAURANTS, INC. (XNYS:DRI)</v>
    <v>2</v>
    <v>3</v>
    <v>Finance</v>
    <v>4</v>
    <v>228.27</v>
    <v>153.97999999999999</v>
    <v>0.78369999999999995</v>
    <v>0.65</v>
    <v>-1.8980000000000001E-4</v>
    <v>3.0930000000000003E-3</v>
    <v>-0.04</v>
    <v>USD</v>
    <v>Darden Restaurants, Inc. is a restaurant company. The Company owns and operates full-service dining restaurants in the United States and Canada under the trade names Olive Garden, LongHorn Steakhouse, Yard House, Ruth's Chris Steak House, Cheddar's Scratch Kitchen, The Capital Grille, Chuy's, Seasons 52, Eddie V's and Bahama Breeze. It owns and operates approximately 2,140 restaurants in the United States and Canada. Its segments include Olive Garden, LongHorn Steakhouse, Fine Dining, and Other Businesses. Olive Garden is a full-service Italian dining restaurant operator in the United States. LongHorn Steakhouse is a full-service steakhouse restaurant, which features a variety of menu items including signature steaks and chicken, as well as salmon, shrimp, and burgers. Fine Dining includes Ruth’s Chris, The Capital Grille and Eddie V’s. Other businesses include Cheddar’s Scratch Kitchen, Yard House, Bahama Breeze, Seasons 52, and The Capital Burger.</v>
    <v>197924</v>
    <v>New York Stock Exchange</v>
    <v>XNYS</v>
    <v>XNYS</v>
    <v>1000 Darden Center Dr, ORLANDO, FL, 32837 US</v>
    <v>211.2</v>
    <v>Hotels &amp; Entertainment Services</v>
    <v>Stock</v>
    <v>45908.958333356248</v>
    <v>289</v>
    <v>208.26009999999999</v>
    <v>24577038971</v>
    <v>DARDEN RESTAURANTS, INC.</v>
    <v>DARDEN RESTAURANTS, INC.</v>
    <v>209.53</v>
    <v>23.7315</v>
    <v>210.14</v>
    <v>210.79</v>
    <v>210.75</v>
    <v>116594900</v>
    <v>DRI</v>
    <v>DARDEN RESTAURANTS, INC. (XNYS:DRI)</v>
    <v>1199019</v>
    <v>888857</v>
    <v>1995</v>
  </rv>
  <rv s="2">
    <v>290</v>
  </rv>
  <rv s="0">
    <v>https://www.bing.com/financeapi/forcetrigger?t=a24hfr&amp;q=XNAS%3aTRMB&amp;form=skydnc</v>
    <v>Learn more on Bing</v>
  </rv>
  <rv s="1">
    <v>en-US</v>
    <v>a24hfr</v>
    <v>268435456</v>
    <v>1</v>
    <v>Powered by Refinitiv</v>
    <v>0</v>
    <v>TRIMBLE INC. (XNAS:TRMB)</v>
    <v>2</v>
    <v>3</v>
    <v>Finance</v>
    <v>4</v>
    <v>87.5</v>
    <v>52.91</v>
    <v>1.6644000000000001</v>
    <v>0.55000000000000004</v>
    <v>1.2300000000000001E-4</v>
    <v>6.8120000000000003E-3</v>
    <v>0.01</v>
    <v>USD</v>
    <v>Trimble Inc. is a provider of technology solutions that enable professionals and field mobile workers to improve or transform their work processes. Its comprehensive work process solutions are used across a range of industries, including architecture, building construction, civil engineering, geospatial, survey and mapping, natural resources, utilities, transportation, and government. Its segments include Architects, Engineers, Construction and Owners (AECO); Field Systems, and Transportation and Logistics (T&amp;L). The AECO segment primarily provides software solutions that sell primarily through a direct channel to customers in the construction industry. Field Systems segment primarily provides hardware and associated software solutions that sell primarily through dealer partner channels. The T&amp;L segment primarily provides solutions for customers working in long haul trucking and freight shipper markets. Its solutions include 3D modeling &amp; BIM and building construction field services.</v>
    <v>12100</v>
    <v>Nasdaq Stock Market</v>
    <v>XNAS</v>
    <v>XNAS</v>
    <v>10368 Westmoor Dr, WESTMINSTER, CO, 80021 US</v>
    <v>81.36</v>
    <v>Software &amp; IT Services</v>
    <v>Stock</v>
    <v>45908.949548703124</v>
    <v>292</v>
    <v>80.3</v>
    <v>19344508139</v>
    <v>TRIMBLE INC.</v>
    <v>TRIMBLE INC.</v>
    <v>81.05</v>
    <v>70.368799999999993</v>
    <v>80.739999999999995</v>
    <v>81.290000000000006</v>
    <v>81.3</v>
    <v>237969100</v>
    <v>TRMB</v>
    <v>TRIMBLE INC. (XNAS:TRMB)</v>
    <v>1131689</v>
    <v>1733586</v>
    <v>2016</v>
  </rv>
  <rv s="2">
    <v>293</v>
  </rv>
  <rv s="0">
    <v>https://www.bing.com/financeapi/forcetrigger?t=a21zf2&amp;q=XNYS%3aRHI&amp;form=skydnc</v>
    <v>Learn more on Bing</v>
  </rv>
  <rv s="1">
    <v>en-US</v>
    <v>a21zf2</v>
    <v>268435456</v>
    <v>1</v>
    <v>Powered by Refinitiv</v>
    <v>0</v>
    <v>ROBERT HALF INC. (XNYS:RHI)</v>
    <v>2</v>
    <v>3</v>
    <v>Finance</v>
    <v>4</v>
    <v>78.41</v>
    <v>33.18</v>
    <v>1.0304</v>
    <v>-1.1000000000000001</v>
    <v>1.8647E-2</v>
    <v>-2.9706E-2</v>
    <v>0.67</v>
    <v>USD</v>
    <v>Robert Half Inc. provides specialized talent solutions and business consulting services through the Robert Half and Protiviti company names. The Company operates through three segments: contract talent solutions, permanent placement talent solutions, and Protiviti. The contract talent solutions and permanent placement talent solutions segments provide engagement professionals and full-time personnel, respectively, for finance and accounting, technology, marketing and creative, legal, and administrative, and customer support roles. The Protiviti segment provides internal audit, risk, business, and technology consulting solutions. The Company and its subsidiaries own various trademarks and service marks, including Robert Half Finance &amp; Accounting, Accountemps, OfficeTeam, Robert Half Technology, Robert Half Management Resources, Robert Half Legal, and The Creative Group. The Company operates in North America, South America, Europe, Asia, and Australia.</v>
    <v>14700</v>
    <v>New York Stock Exchange</v>
    <v>XNYS</v>
    <v>XNYS</v>
    <v>2884 Sand Hill Rd, Ste 200, MENLO PARK, CA, 94025 US</v>
    <v>36.935000000000002</v>
    <v>Professional &amp; Commercial Services</v>
    <v>Stock</v>
    <v>45908.958333344533</v>
    <v>295</v>
    <v>35.445</v>
    <v>3655471491</v>
    <v>ROBERT HALF INC.</v>
    <v>ROBERT HALF INC.</v>
    <v>36.76</v>
    <v>17.939900000000002</v>
    <v>37.03</v>
    <v>35.93</v>
    <v>36.6</v>
    <v>101738700</v>
    <v>RHI</v>
    <v>ROBERT HALF INC. (XNYS:RHI)</v>
    <v>1483305</v>
    <v>1806603</v>
    <v>1979</v>
  </rv>
  <rv s="2">
    <v>296</v>
  </rv>
  <rv s="0">
    <v>https://www.bing.com/financeapi/forcetrigger?t=a1uysm&amp;q=XNYS%3aHUM&amp;form=skydnc</v>
    <v>Learn more on Bing</v>
  </rv>
  <rv s="1">
    <v>en-US</v>
    <v>a1uysm</v>
    <v>268435456</v>
    <v>1</v>
    <v>Powered by Refinitiv</v>
    <v>0</v>
    <v>HUMANA INC. (XNYS:HUM)</v>
    <v>2</v>
    <v>3</v>
    <v>Finance</v>
    <v>4</v>
    <v>357</v>
    <v>206.87</v>
    <v>0.45200000000000001</v>
    <v>2.46</v>
    <v>-2.6740000000000002E-3</v>
    <v>7.9890000000000013E-3</v>
    <v>-0.83</v>
    <v>USD</v>
    <v>Humana Inc. provides Humana insurance services and CenterWell health care services. The Company's segments include Insurance and CenterWell. The Insurance segment consists of Medicare benefits, marketed to individuals or directly via group Medicare accounts, as well as its contract with CMS to administer the Limited Income Newly Eligible Transition (LI-NET) prescription drug plan program and contracts with various states to provide Medicaid, dual eligible demonstration, and Long-Term Support Services benefits. This segment also includes products consisting of employer group commercial fully-insured medical and specialty health insurance benefits marketed to individuals and employer groups. The CenterWell segment includes its pharmacy, primary care, and home solutions operations. The segment also includes its strategic partnerships with WCAS to develop and operate senior-focused, payor-agnostic, primary care centers, as well as its minority ownership interest in hospice operations.</v>
    <v>65680</v>
    <v>New York Stock Exchange</v>
    <v>XNYS</v>
    <v>XNYS</v>
    <v>500 W Main St, LOUISVILLE, KY, 40202 US</v>
    <v>311.58999999999997</v>
    <v>Healthcare Providers &amp; Services</v>
    <v>Stock</v>
    <v>45908.996996388283</v>
    <v>298</v>
    <v>302.77</v>
    <v>37329961284</v>
    <v>HUMANA INC.</v>
    <v>HUMANA INC.</v>
    <v>309.89999999999998</v>
    <v>23.821300000000001</v>
    <v>307.92</v>
    <v>310.38</v>
    <v>309.55</v>
    <v>120271800</v>
    <v>HUM</v>
    <v>HUMANA INC. (XNYS:HUM)</v>
    <v>1147615</v>
    <v>1436725</v>
    <v>1964</v>
  </rv>
  <rv s="2">
    <v>299</v>
  </rv>
  <rv s="0">
    <v>https://www.bing.com/financeapi/forcetrigger?t=a212zr&amp;q=XNYS%3aPNR&amp;form=skydnc</v>
    <v>Learn more on Bing</v>
  </rv>
  <rv s="1">
    <v>en-US</v>
    <v>a212zr</v>
    <v>268435456</v>
    <v>1</v>
    <v>Powered by Refinitiv</v>
    <v>0</v>
    <v>PENTAIR PUBLIC LIMITED COMPANY (XNYS:PNR)</v>
    <v>2</v>
    <v>3</v>
    <v>Finance</v>
    <v>4</v>
    <v>111.8</v>
    <v>74.25</v>
    <v>1.1049</v>
    <v>0.04</v>
    <v>0</v>
    <v>3.615E-4</v>
    <v>0</v>
    <v>USD</v>
    <v>Pentair plc is engaged in delivering a comprehensive range of smart, sustainable water solutions to homes, businesses and industries around the world. Its segments include Flow, Water Solutions, and Pool. The Flow segment designs, manufactures and sells a variety of fluid treatment and pump products and systems, including pressure vessels, gas recovery solutions, membrane bioreactors, wastewater reuse systems and advanced membrane filtration, separation systems, water disposal pumps, water supply pumps, and fluid transfer pumps. The Water Solutions segment designs, manufactures and sells commercial and residential water treatment products and systems, including pressure tanks, control valves, and activated carbon products. The Pool segment designs, manufactures and sells a complete line of energy-efficient residential and commercial pool equipment and accessories, including pumps, filters, heaters, lights, automatic controls, automatic cleaners, and maintenance equipment.</v>
    <v>9750</v>
    <v>New York Stock Exchange</v>
    <v>XNYS</v>
    <v>XNYS</v>
    <v>Regal House, 70 London Road, Twickenham, LONDON, TW1 3QS GB</v>
    <v>110.97</v>
    <v>Machinery, Equipment &amp; Components</v>
    <v>Stock</v>
    <v>45908.958333356248</v>
    <v>301</v>
    <v>109.68</v>
    <v>18143905216</v>
    <v>PENTAIR PUBLIC LIMITED COMPANY</v>
    <v>PENTAIR PUBLIC LIMITED COMPANY</v>
    <v>110.63</v>
    <v>28.544899999999998</v>
    <v>110.64</v>
    <v>110.68</v>
    <v>110.68</v>
    <v>163931200</v>
    <v>PNR</v>
    <v>PENTAIR PUBLIC LIMITED COMPANY (XNYS:PNR)</v>
    <v>955601</v>
    <v>1283106</v>
    <v>2013</v>
  </rv>
  <rv s="2">
    <v>302</v>
  </rv>
  <rv s="0">
    <v>https://www.bing.com/financeapi/forcetrigger?t=a1sqr7&amp;q=XNYS%3aFDX&amp;form=skydnc</v>
    <v>Learn more on Bing</v>
  </rv>
  <rv s="1">
    <v>en-US</v>
    <v>a1sqr7</v>
    <v>268435456</v>
    <v>1</v>
    <v>Powered by Refinitiv</v>
    <v>0</v>
    <v>FEDEX CORPORATION (XNYS:FDX)</v>
    <v>2</v>
    <v>3</v>
    <v>Finance</v>
    <v>4</v>
    <v>308.52999999999997</v>
    <v>194.29499999999999</v>
    <v>1.2912999999999999</v>
    <v>-1.27</v>
    <v>0</v>
    <v>-5.6129999999999999E-3</v>
    <v>0</v>
    <v>USD</v>
    <v>FedEx Corporation provides customers and businesses with a portfolio of transportation, e-commerce, and business services. The Company offers integrated business solutions utilizing its flexible and efficient global network. Its segments include Federal Express, FedEx Freight, and Corporate, other, and eliminations. Federal Express segment includes express transportation, small-package ground delivery, and freight transportation, and it also operates combined sales, marketing, administrative, and information-technology functions in shared service operations for United States customers. FedEx Freight segment includes FedEx Freight (LTL freight transportation) and FedEx Custom Critical (time-critical transportation). Corporate, other, and elimination segments include FedEx Dataworks, Inc. (FedEx Dataworks), FedEx Office and Print Services, Inc. (FedEx Office), and FedEx Logistics, Inc. (FedEx Logistics). FedEx Logistics offers customs brokerage, specialty transportation, and others.</v>
    <v>237000</v>
    <v>New York Stock Exchange</v>
    <v>XNYS</v>
    <v>XNYS</v>
    <v>942 South Shady Grove Road, MEMPHIS, TN, 38120 US</v>
    <v>226.99</v>
    <v>Freight &amp; Logistics Services</v>
    <v>Stock</v>
    <v>45908.991558135938</v>
    <v>304</v>
    <v>222.06</v>
    <v>53730110000</v>
    <v>FEDEX CORPORATION</v>
    <v>FEDEX CORPORATION</v>
    <v>226.99</v>
    <v>13.353400000000001</v>
    <v>226.27</v>
    <v>225</v>
    <v>225</v>
    <v>235948100</v>
    <v>FDX</v>
    <v>FEDEX CORPORATION (XNYS:FDX)</v>
    <v>2092717</v>
    <v>1711340</v>
    <v>1997</v>
  </rv>
  <rv s="2">
    <v>305</v>
  </rv>
  <rv s="0">
    <v>https://www.bing.com/financeapi/forcetrigger?t=a22i27&amp;q=XNAS%3aSBAC&amp;form=skydnc</v>
    <v>Learn more on Bing</v>
  </rv>
  <rv s="1">
    <v>en-US</v>
    <v>a22i27</v>
    <v>268435456</v>
    <v>1</v>
    <v>Powered by Refinitiv</v>
    <v>0</v>
    <v>SBA Communications Corporation (XNAS:SBAC)</v>
    <v>2</v>
    <v>3</v>
    <v>Finance</v>
    <v>4</v>
    <v>252.64</v>
    <v>186.81</v>
    <v>0.82640000000000002</v>
    <v>-6.39</v>
    <v>4.9120000000000006E-3</v>
    <v>-3.2315000000000003E-2</v>
    <v>0.94</v>
    <v>USD</v>
    <v>SBA Communications Corporation is an independent owner and operator of wireless communications infrastructure including towers, buildings, rooftops, distributed antenna systems (DAS) and small cells. Its primary focus is the leasing of antenna space on its multi-tenant towers to a variety of wireless service providers under long-term lease contracts in the United States, South America, Central America, Canada, and Africa. Its segments include Domestic Site Leasing, International Site Leasing and Site Development. The Domestic Site Leasing segment leases to T-Mobile, AT&amp;T Wireless, and Verizon Wireless. It owns over 17,464 sites in the United States and its territories. The International Site Leasing segment owns and operates over 22,285 towers in 13 international markets throughout South America, Central America, Canada, and Africa. Site development services include network pre-design; site audits; tower and related site construction; support in leasing of the location, and others.</v>
    <v>1720</v>
    <v>Nasdaq Stock Market</v>
    <v>XNAS</v>
    <v>XNAS</v>
    <v>8051 Congress Avenue, BOCA RATON, FL, 33487 US</v>
    <v>193.9</v>
    <v>Residential &amp; Commercial REIT</v>
    <v>Stock</v>
    <v>45908.997255010938</v>
    <v>307</v>
    <v>186.81</v>
    <v>20546971650</v>
    <v>SBA Communications Corporation</v>
    <v>SBA Communications Corporation</v>
    <v>193.84</v>
    <v>23.514600000000002</v>
    <v>197.74</v>
    <v>191.35</v>
    <v>192.29</v>
    <v>107379000</v>
    <v>SBAC</v>
    <v>SBA Communications Corporation (XNAS:SBAC)</v>
    <v>2436410</v>
    <v>1076490</v>
    <v>2016</v>
  </rv>
  <rv s="2">
    <v>308</v>
  </rv>
  <rv s="0">
    <v>https://www.bing.com/financeapi/forcetrigger?t=a214vh&amp;q=XNYS%3aPPL&amp;form=skydnc</v>
    <v>Learn more on Bing</v>
  </rv>
  <rv s="1">
    <v>en-US</v>
    <v>a214vh</v>
    <v>268435456</v>
    <v>1</v>
    <v>Powered by Refinitiv</v>
    <v>0</v>
    <v>PPL CORPORATION (XNYS:PPL)</v>
    <v>2</v>
    <v>3</v>
    <v>Finance</v>
    <v>4</v>
    <v>37.380000000000003</v>
    <v>31.22</v>
    <v>0.66669999999999996</v>
    <v>-0.31</v>
    <v>2.8050000000000002E-3</v>
    <v>-8.6210000000000002E-3</v>
    <v>0.1</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operations and regulated distribution and sale of natural gas conducted by RIE.</v>
    <v>6653</v>
    <v>New York Stock Exchange</v>
    <v>XNYS</v>
    <v>XNYS</v>
    <v>645 Hamilton Street, ALLENTOWN, PA, 18101-1179 US</v>
    <v>35.96</v>
    <v>Multiline Utilities</v>
    <v>Stock</v>
    <v>45908.993314791405</v>
    <v>310</v>
    <v>35.514200000000002</v>
    <v>26363720445</v>
    <v>PPL CORPORATION</v>
    <v>PPL CORPORATION</v>
    <v>35.909999999999997</v>
    <v>26.772300000000001</v>
    <v>35.96</v>
    <v>35.65</v>
    <v>35.75</v>
    <v>739515300</v>
    <v>PPL</v>
    <v>PPL CORPORATION (XNYS:PPL)</v>
    <v>4530960</v>
    <v>6739005</v>
    <v>1994</v>
  </rv>
  <rv s="2">
    <v>311</v>
  </rv>
  <rv s="0">
    <v>https://www.bing.com/financeapi/forcetrigger?t=a1tctc&amp;q=XNYS%3aFRT&amp;form=skydnc</v>
    <v>Learn more on Bing</v>
  </rv>
  <rv s="1">
    <v>en-US</v>
    <v>a1tctc</v>
    <v>268435456</v>
    <v>1</v>
    <v>Powered by Refinitiv</v>
    <v>0</v>
    <v>FEDERAL REALTY INVESTMENT TRUST (XNYS:FRT)</v>
    <v>2</v>
    <v>3</v>
    <v>Finance</v>
    <v>4</v>
    <v>118.34</v>
    <v>80.650000000000006</v>
    <v>1.1664000000000001</v>
    <v>-0.92</v>
    <v>4.9140000000000002E-4</v>
    <v>-8.9610000000000002E-3</v>
    <v>0.05</v>
    <v>USD</v>
    <v>Federal Realty Investment Trust (the Trust) is an equity real estate investment trust (REIT). The Trust specializes in the ownership, management, and redevelopment of retail and mixed-use properties located primarily in communities in the Northeast and Mid-Atlantic regions of the United States, California, and South Florida. Its portfolio includes retail in many formats, ranging from regional, community and neighborhood shopping centers that are often anchored by grocery stores to mixed-use properties that are centered around a retail component but also include residential and office components. The Trust has over 104 properties, which include approximately 3,500 tenants in 27 million commercial square feet, and approximately 3,100 residential units. Its property portfolio includes Assembly Square, Andorra Shopping Center, Assembly Row, Bala Cynwyd On City Avenue, Town Center Plaza, Town Center Crossing, Del Monte Shopping Center and others.</v>
    <v>304</v>
    <v>New York Stock Exchange</v>
    <v>XNYS</v>
    <v>XNYS</v>
    <v>909 Rose Avenue, Suite 200, NORTH BETHESDA, MD, 20852 US</v>
    <v>102.46</v>
    <v>Residential &amp; Commercial REIT</v>
    <v>Stock</v>
    <v>45908.958333367969</v>
    <v>313</v>
    <v>100.89</v>
    <v>8777577710</v>
    <v>FEDERAL REALTY INVESTMENT TRUST</v>
    <v>FEDERAL REALTY INVESTMENT TRUST</v>
    <v>101.59</v>
    <v>25.855699999999999</v>
    <v>102.67</v>
    <v>101.75</v>
    <v>101.8</v>
    <v>86266120</v>
    <v>FRT</v>
    <v>FEDERAL REALTY INVESTMENT TRUST (XNYS:FRT)</v>
    <v>774391</v>
    <v>812569</v>
    <v>2021</v>
  </rv>
  <rv s="2">
    <v>314</v>
  </rv>
  <rv s="0">
    <v>https://www.bing.com/financeapi/forcetrigger?t=a1pcf2&amp;q=XNYS%3aCCI&amp;form=skydnc</v>
    <v>Learn more on Bing</v>
  </rv>
  <rv s="4">
    <v>en-US</v>
    <v>a1pcf2</v>
    <v>268435456</v>
    <v>1</v>
    <v>Powered by Refinitiv</v>
    <v>5</v>
    <v>CROWN CASTLE INC. (XNYS:CCI)</v>
    <v>2</v>
    <v>6</v>
    <v>Finance</v>
    <v>4</v>
    <v>120.92</v>
    <v>84.2</v>
    <v>0.97250000000000003</v>
    <v>-2.27</v>
    <v>2.13E-4</v>
    <v>-2.3609000000000002E-2</v>
    <v>0.02</v>
    <v>USD</v>
    <v>Crown Castle Inc. owns, operates and leases more than 40,000 cell towers and approximately 90,000 route miles of fiber supporting small cells and fiber solutions across every United States market. Its core business is providing access, including space or capacity, to its shared communications infrastructure via long-term tenant contracts in various forms, including lease, license, sublease and service agreements in the United States. Its segments include Towers and Fiber, which includes both small cells and fiber solutions. The Towers segment provides access, including space or capacity, to the Company's more than 40,000 towers throughout the United States. The Towers segment also provides ancillary services relating to the Company's towers, consisting of site development services and installation services. The Fiber segment consists of communications infrastructure offerings of small cells and fiber solutions.</v>
    <v>3900</v>
    <v>New York Stock Exchange</v>
    <v>XNYS</v>
    <v>XNYS</v>
    <v>8020 Katy Freeway, HOUSTON, TX, 77024 US</v>
    <v>94.01</v>
    <v>Residential &amp; Commercial REIT</v>
    <v>Stock</v>
    <v>45908.999978182816</v>
    <v>316</v>
    <v>91.3</v>
    <v>40881932988</v>
    <v>CROWN CASTLE INC.</v>
    <v>CROWN CASTLE INC.</v>
    <v>93.034999999999997</v>
    <v>96.15</v>
    <v>93.88</v>
    <v>93.9</v>
    <v>435470100</v>
    <v>CCI</v>
    <v>CROWN CASTLE INC. (XNYS:CCI)</v>
    <v>9020472</v>
    <v>3210461</v>
    <v>2014</v>
  </rv>
  <rv s="2">
    <v>317</v>
  </rv>
  <rv s="0">
    <v>https://www.bing.com/financeapi/forcetrigger?t=a243ec&amp;q=XNYS%3aTDY&amp;form=skydnc</v>
    <v>Learn more on Bing</v>
  </rv>
  <rv s="1">
    <v>en-US</v>
    <v>a243ec</v>
    <v>268435456</v>
    <v>1</v>
    <v>Powered by Refinitiv</v>
    <v>0</v>
    <v>TELEDYNE TECHNOLOGIES INCORPORATED (XNYS:TDY)</v>
    <v>2</v>
    <v>3</v>
    <v>Finance</v>
    <v>4</v>
    <v>570.55999999999995</v>
    <v>416</v>
    <v>1.1054999999999999</v>
    <v>-2.73</v>
    <v>1.0727E-2</v>
    <v>-4.9719999999999999E-3</v>
    <v>5.86</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defense, and others; Instrumentation segment provides monitoring and control instruments for marine, environmental, industrial and other applications, and electronic test and measurement equipment; Aerospace and Defense Electronics segment provides electronic and optical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548.89</v>
    <v>Electronic Equipment &amp; Parts</v>
    <v>Stock</v>
    <v>45908.958333344533</v>
    <v>319</v>
    <v>544.43499999999995</v>
    <v>25615187549</v>
    <v>TELEDYNE TECHNOLOGIES INCORPORATED</v>
    <v>TELEDYNE TECHNOLOGIES INCORPORATED</v>
    <v>547.13</v>
    <v>31.3858</v>
    <v>549.03</v>
    <v>546.29999999999995</v>
    <v>552.16</v>
    <v>46888500</v>
    <v>TDY</v>
    <v>TELEDYNE TECHNOLOGIES INCORPORATED (XNYS:TDY)</v>
    <v>227495</v>
    <v>282872</v>
    <v>1999</v>
  </rv>
  <rv s="2">
    <v>320</v>
  </rv>
  <rv s="0">
    <v>https://www.bing.com/financeapi/forcetrigger?t=a1zez2&amp;q=XNYS%3aOXY&amp;form=skydnc</v>
    <v>Learn more on Bing</v>
  </rv>
  <rv s="1">
    <v>en-US</v>
    <v>a1zez2</v>
    <v>268435456</v>
    <v>1</v>
    <v>Powered by Refinitiv</v>
    <v>0</v>
    <v>OCCIDENTAL PETROLEUM CORPORATION (XNYS:OXY)</v>
    <v>2</v>
    <v>3</v>
    <v>Finance</v>
    <v>4</v>
    <v>56.49</v>
    <v>34.784999999999997</v>
    <v>0.96750000000000003</v>
    <v>-0.53</v>
    <v>2.2040000000000002E-4</v>
    <v>-1.1544E-2</v>
    <v>0.01</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13323</v>
    <v>New York Stock Exchange</v>
    <v>XNYS</v>
    <v>XNYS</v>
    <v>5 GREENWAY PLAZA, SUITE 110, HOUSTON, TX, 77046 US</v>
    <v>46.225000000000001</v>
    <v>Oil &amp; Gas</v>
    <v>Stock</v>
    <v>45908.999432441407</v>
    <v>322</v>
    <v>44.77</v>
    <v>44673878124</v>
    <v>OCCIDENTAL PETROLEUM CORPORATION</v>
    <v>OCCIDENTAL PETROLEUM CORPORATION</v>
    <v>46.15</v>
    <v>26.7303</v>
    <v>45.91</v>
    <v>45.38</v>
    <v>45.39</v>
    <v>984439800</v>
    <v>OXY</v>
    <v>OCCIDENTAL PETROLEUM CORPORATION (XNYS:OXY)</v>
    <v>7573718</v>
    <v>9615934</v>
    <v>1986</v>
  </rv>
  <rv s="2">
    <v>323</v>
  </rv>
  <rv s="0">
    <v>https://www.bing.com/financeapi/forcetrigger?t=a23tz2&amp;q=XNAS%3aSWKS&amp;form=skydnc</v>
    <v>Learn more on Bing</v>
  </rv>
  <rv s="1">
    <v>en-US</v>
    <v>a23tz2</v>
    <v>268435456</v>
    <v>1</v>
    <v>Powered by Refinitiv</v>
    <v>0</v>
    <v>SKYWORKS SOLUTIONS, INC. (XNAS:SWKS)</v>
    <v>2</v>
    <v>3</v>
    <v>Finance</v>
    <v>4</v>
    <v>103.05500000000001</v>
    <v>47.93</v>
    <v>1.1920999999999999</v>
    <v>0.43</v>
    <v>1.4544E-2</v>
    <v>5.718E-3</v>
    <v>1.1000000000000001</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Attenuators, Diodes, Audio And Radio, Clocks And Timing, Front-End Modules, Isolation, Modems And DAAs, Optocouplers, Power Management, Power Over Ethernet, RF Passives, Television (TV) And Video, Switches, and Voice. Its engineering, marketing, operations, sales, and support facilities are located throughout Asia, Europe, and North America.</v>
    <v>10100</v>
    <v>Nasdaq Stock Market</v>
    <v>XNAS</v>
    <v>XNAS</v>
    <v>5260 California Avenue, IRVINE, CA, 92617 US</v>
    <v>75.680000000000007</v>
    <v>Semiconductors &amp; Semiconductor Equipment</v>
    <v>Stock</v>
    <v>45908.963959849221</v>
    <v>325</v>
    <v>73.564999999999998</v>
    <v>11161750000</v>
    <v>SKYWORKS SOLUTIONS, INC.</v>
    <v>SKYWORKS SOLUTIONS, INC.</v>
    <v>75.27</v>
    <v>30.1447</v>
    <v>75.2</v>
    <v>75.63</v>
    <v>76.73</v>
    <v>148427600</v>
    <v>SWKS</v>
    <v>SKYWORKS SOLUTIONS, INC. (XNAS:SWKS)</v>
    <v>2196150</v>
    <v>2522075</v>
    <v>2002</v>
  </rv>
  <rv s="2">
    <v>326</v>
  </rv>
  <rv s="0">
    <v>https://www.bing.com/financeapi/forcetrigger?t=a23www&amp;q=XNYS%3aT&amp;form=skydnc</v>
    <v>Learn more on Bing</v>
  </rv>
  <rv s="1">
    <v>en-US</v>
    <v>a23www</v>
    <v>268435456</v>
    <v>1</v>
    <v>Powered by Refinitiv</v>
    <v>0</v>
    <v>AT&amp;T INC. (XNYS:T)</v>
    <v>2</v>
    <v>3</v>
    <v>Finance</v>
    <v>4</v>
    <v>29.79</v>
    <v>20.925000000000001</v>
    <v>0.42109999999999997</v>
    <v>-0.69</v>
    <v>-3.4599999999999995E-3</v>
    <v>-2.3318999999999999E-2</v>
    <v>-0.1</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139970</v>
    <v>New York Stock Exchange</v>
    <v>XNYS</v>
    <v>XNYS</v>
    <v>208 S. Akard St, DALLAS, TX, 75202 US</v>
    <v>29.14</v>
    <v>Telecommunications Services</v>
    <v>Stock</v>
    <v>45908.99700215234</v>
    <v>328</v>
    <v>28.28</v>
    <v>206646126500</v>
    <v>AT&amp;T INC.</v>
    <v>AT&amp;T INC.</v>
    <v>28.5</v>
    <v>16.851900000000001</v>
    <v>29.59</v>
    <v>28.9</v>
    <v>28.8</v>
    <v>7150385000</v>
    <v>T</v>
    <v>AT&amp;T INC. (XNYS:T)</v>
    <v>40649265</v>
    <v>29462430</v>
    <v>1983</v>
  </rv>
  <rv s="2">
    <v>329</v>
  </rv>
  <rv s="0">
    <v>https://www.bing.com/financeapi/forcetrigger?t=a1wkbh&amp;q=XNYS%3aKMI&amp;form=skydnc</v>
    <v>Learn more on Bing</v>
  </rv>
  <rv s="1">
    <v>en-US</v>
    <v>a1wkbh</v>
    <v>268435456</v>
    <v>1</v>
    <v>Powered by Refinitiv</v>
    <v>0</v>
    <v>KINDER MORGAN, INC. (XNYS:KMI)</v>
    <v>2</v>
    <v>3</v>
    <v>Finance</v>
    <v>4</v>
    <v>31.48</v>
    <v>20.56</v>
    <v>0.78610000000000002</v>
    <v>-0.11</v>
    <v>2.6099999999999999E-3</v>
    <v>-4.1370000000000001E-3</v>
    <v>6.9099999999999995E-2</v>
    <v>USD</v>
    <v>Kinder Morgan, Inc. is an energy infrastructure company. The Company owns an interest in or operates approximately 79,000 miles of pipelines and 139 terminals. Its Natural Gas Pipelines segment includes ownership and operation of interstate and intrastate natural gas pipeline and storage systems and natural gas gathering systems and natural gas processing and treating facilities. Its Products Pipelines segment includes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Its Terminals segment includes ownership and/or operation of liquid and bulk terminal facilities and Jones Act-qualified tankers. Its CO2 segment is engaged in the production, transportation and marketing of CO2 to oil fields.</v>
    <v>10933</v>
    <v>New York Stock Exchange</v>
    <v>XNYS</v>
    <v>XNYS</v>
    <v>1001 Louisiana Street, Suite 1000, HOUSTON, TX, 77002 US</v>
    <v>27.085000000000001</v>
    <v>Oil &amp; Gas Related Equipment and Services</v>
    <v>Stock</v>
    <v>45908.989691897659</v>
    <v>331</v>
    <v>26.285</v>
    <v>58840625440</v>
    <v>KINDER MORGAN, INC.</v>
    <v>KINDER MORGAN, INC.</v>
    <v>26.75</v>
    <v>21.7209</v>
    <v>26.59</v>
    <v>26.48</v>
    <v>26.549099999999999</v>
    <v>2222078000</v>
    <v>KMI</v>
    <v>KINDER MORGAN, INC. (XNYS:KMI)</v>
    <v>14652486</v>
    <v>14710712</v>
    <v>2006</v>
  </rv>
  <rv s="2">
    <v>332</v>
  </rv>
  <rv s="0">
    <v>https://www.bing.com/financeapi/forcetrigger?t=a1shjc&amp;q=XNAS%3aEXC&amp;form=skydnc</v>
    <v>Learn more on Bing</v>
  </rv>
  <rv s="1">
    <v>en-US</v>
    <v>a1shjc</v>
    <v>268435456</v>
    <v>1</v>
    <v>Powered by Refinitiv</v>
    <v>0</v>
    <v>EXELON CORPORATION (XNAS:EXC)</v>
    <v>2</v>
    <v>3</v>
    <v>Finance</v>
    <v>4</v>
    <v>48.11</v>
    <v>35.94</v>
    <v>0.38009999999999999</v>
    <v>-0.41</v>
    <v>2.3250000000000002E-3</v>
    <v>-9.4399999999999987E-3</v>
    <v>0.1</v>
    <v>USD</v>
    <v>Exelon Corporation is a utility services holding company engaged in the energy transmission and distribution businesses through its subsidiaries, Commonwealth Edison Company (ComEd), PECO Energy Company (PECO), Baltimore Gas and Electric Company (BGE), Potomac Electric Power Company (Pepco), Delmarva Power &amp; Light Company (DPL) and Atlantic City Electric Company (ACE). Its segments include ComEd, PECO, BGE, Pepco, DPL and ACE. ComEd segment is engaged in purchasing and regulating the retail sale of electricity. PECO segment is engaged in purchasing and regulating the retail sale of electricity and natural gas. Through its business services subsidiary, Exelon Business Services Company, LLC (BSC), it provides its subsidiaries with a variety of support services at cost, including legal, human resources, finance, information technology and supply management services. BGE segment is focused on transmission and distribution of electricity and distribution of natural gas to retail customers.</v>
    <v>20000</v>
    <v>Nasdaq Stock Market</v>
    <v>XNAS</v>
    <v>XNAS</v>
    <v>10 S. Dearborn Street, Po Box 805379, CHICAGO, IL, 60680-5379 US</v>
    <v>43.524999999999999</v>
    <v>Electrical Utilities &amp; IPPs</v>
    <v>Stock</v>
    <v>45908.94813883047</v>
    <v>334</v>
    <v>42.752499999999998</v>
    <v>43449640740</v>
    <v>EXELON CORPORATION</v>
    <v>EXELON CORPORATION</v>
    <v>43.524999999999999</v>
    <v>16.335100000000001</v>
    <v>43.43</v>
    <v>43.02</v>
    <v>43.12</v>
    <v>1009987000</v>
    <v>EXC</v>
    <v>EXELON CORPORATION (XNAS:EXC)</v>
    <v>4169495</v>
    <v>5908164</v>
    <v>1999</v>
  </rv>
  <rv s="2">
    <v>335</v>
  </rv>
  <rv s="0">
    <v>https://www.bing.com/financeapi/forcetrigger?t=a1wjz2&amp;q=XNYS%3aKMB&amp;form=skydnc</v>
    <v>Learn more on Bing</v>
  </rv>
  <rv s="1">
    <v>en-US</v>
    <v>a1wjz2</v>
    <v>268435456</v>
    <v>1</v>
    <v>Powered by Refinitiv</v>
    <v>0</v>
    <v>KIMBERLY-CLARK CORPORATION (XNAS:KMB)</v>
    <v>2</v>
    <v>3</v>
    <v>Finance</v>
    <v>4</v>
    <v>150.44999999999999</v>
    <v>124.1</v>
    <v>0.314</v>
    <v>-0.11</v>
    <v>0</v>
    <v>-8.4690000000000004E-4</v>
    <v>0</v>
    <v>USD</v>
    <v>Kimberly-Clark Corporation is engaged in the manufacturing and marketing of a wide range of products made from natural or synthetic fibers and materials using advanced technologies in fibers, nonwovens and absorbency. The Company’s segments include North America (NA), International Personal Care (IPC) and International Family Care and Professional (IFP). Its NA segment offers disposable diapers, training and youth pants, swim pants, baby wipes, and other products. These products are sold under the Huggies, Pull-Ups, GoodNites, Kotex, Poise, Depend, and other brand names. Its IPC segment consists of three categories, such as Baby &amp; Child Care, Adult Care and Feminine Care, including disposable diapers, and other products, and are sold under the Huggies, Kotex, Goodfeel, Intimus, Depend and other brand names. Its IFP segment consists of two categories-Family Care and Professional, including facial and bathroom tissue, and are sold under the Kleenex, Scottex, Wypall and other brand names.</v>
    <v>38000</v>
    <v>Nasdaq Stock Market</v>
    <v>XNAS</v>
    <v>XNAS</v>
    <v>351 Phelps Dr, IRVING, TX, 75038 US</v>
    <v>130.13</v>
    <v>Personal &amp; Household Products &amp; Services</v>
    <v>Stock</v>
    <v>45908.918911897657</v>
    <v>337</v>
    <v>127.765</v>
    <v>43058395422</v>
    <v>KIMBERLY-CLARK CORPORATION</v>
    <v>KIMBERLY-CLARK CORPORATION</v>
    <v>129.24</v>
    <v>18.4054</v>
    <v>129.88999999999999</v>
    <v>129.78</v>
    <v>129.78</v>
    <v>331779900</v>
    <v>KMB</v>
    <v>KIMBERLY-CLARK CORPORATION (XNAS:KMB)</v>
    <v>2916782</v>
    <v>2350042</v>
    <v>1928</v>
  </rv>
  <rv s="2">
    <v>338</v>
  </rv>
  <rv s="0">
    <v>https://www.bing.com/financeapi/forcetrigger?t=a24v8m&amp;q=XNYS%3aUHS&amp;form=skydnc</v>
    <v>Learn more on Bing</v>
  </rv>
  <rv s="1">
    <v>en-US</v>
    <v>a24v8m</v>
    <v>268435456</v>
    <v>1</v>
    <v>Powered by Refinitiv</v>
    <v>0</v>
    <v>UNIVERSAL HEALTH SERVICES, INC. (XNYS:UHS)</v>
    <v>2</v>
    <v>3</v>
    <v>Finance</v>
    <v>4</v>
    <v>243.25</v>
    <v>152.3278</v>
    <v>1.2869999999999999</v>
    <v>-4.3600000000000003</v>
    <v>-4.091E-3</v>
    <v>-2.2932999999999999E-2</v>
    <v>-0.76</v>
    <v>USD</v>
    <v>Universal Health Services, Inc. is a holding company. The Company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359 inpatient facilities, and 60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physician recruitment services, and public relations.</v>
    <v>86000</v>
    <v>New York Stock Exchange</v>
    <v>XNYS</v>
    <v>XNYS</v>
    <v>367 S GULPH RD, KING OF PRUSSIA, PA, 19406 US</v>
    <v>190</v>
    <v>Healthcare Providers &amp; Services</v>
    <v>Stock</v>
    <v>45908.992089675783</v>
    <v>340</v>
    <v>184.54</v>
    <v>11821523054</v>
    <v>UNIVERSAL HEALTH SERVICES, INC.</v>
    <v>UNIVERSAL HEALTH SERVICES, INC.</v>
    <v>190</v>
    <v>9.7825000000000006</v>
    <v>190.12</v>
    <v>185.76</v>
    <v>185</v>
    <v>63638690</v>
    <v>UHS</v>
    <v>UNIVERSAL HEALTH SERVICES, INC. (XNYS:UHS)</v>
    <v>637069</v>
    <v>735846</v>
    <v>1979</v>
  </rv>
  <rv s="2">
    <v>341</v>
  </rv>
  <rv s="0">
    <v>https://www.bing.com/financeapi/forcetrigger?t=a25obh&amp;q=XNYS%3aVZ&amp;form=skydnc</v>
    <v>Learn more on Bing</v>
  </rv>
  <rv s="1">
    <v>en-US</v>
    <v>a25obh</v>
    <v>268435456</v>
    <v>1</v>
    <v>Powered by Refinitiv</v>
    <v>0</v>
    <v>VERIZON COMMUNICATIONS INC. (XNYS:VZ)</v>
    <v>2</v>
    <v>3</v>
    <v>Finance</v>
    <v>4</v>
    <v>47.354999999999997</v>
    <v>37.585000000000001</v>
    <v>0.36759999999999998</v>
    <v>-1.06</v>
    <v>-1.616E-3</v>
    <v>-2.3885E-2</v>
    <v>-7.0000000000000007E-2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43.617199999999997</v>
    <v>Telecommunications Services</v>
    <v>Stock</v>
    <v>45908.999972765625</v>
    <v>343</v>
    <v>42.94</v>
    <v>182651199000</v>
    <v>VERIZON COMMUNICATIONS INC.</v>
    <v>VERIZON COMMUNICATIONS INC.</v>
    <v>42.975000000000001</v>
    <v>10.0655</v>
    <v>44.38</v>
    <v>43.32</v>
    <v>43.25</v>
    <v>4216325000</v>
    <v>VZ</v>
    <v>VERIZON COMMUNICATIONS INC. (XNYS:VZ)</v>
    <v>30273878</v>
    <v>15871022</v>
    <v>1983</v>
  </rv>
  <rv s="2">
    <v>344</v>
  </rv>
  <rv s="0">
    <v>https://www.bing.com/financeapi/forcetrigger?t=a1oeww&amp;q=XNYS%3aBG&amp;form=skydnc</v>
    <v>Learn more on Bing</v>
  </rv>
  <rv s="1">
    <v>en-US</v>
    <v>a1oeww</v>
    <v>268435456</v>
    <v>1</v>
    <v>Powered by Refinitiv</v>
    <v>0</v>
    <v>Bunge Global Ltd (XNYS:BG)</v>
    <v>2</v>
    <v>3</v>
    <v>Finance</v>
    <v>4</v>
    <v>100.48</v>
    <v>67.400000000000006</v>
    <v>0.65780000000000005</v>
    <v>0.01</v>
    <v>-1.067E-3</v>
    <v>1.1860000000000001E-4</v>
    <v>-0.09</v>
    <v>USD</v>
    <v>Bunge Global SA is a global agribusiness and food company. The Company is engaged in the processing of oilseeds and the production and supply of specialty vegetable oils and fats. Its segments include Agribusiness, Refined and Specialty Oils, and Milling segments. The Agribusiness segment is principally involved in the purchase, storage, transportation, processing and sale of agricultural commodities and commodity products. The Refined and Specialty Oils segment involves the processing, production, and marketing of products derived from vegetable oils and fats, including cooking oils, shortenings, specialty ingredients, and renewable diesel feedstocks. The Milling segment involves the processing, production, and marketing of products derived primarily from wheat and corn. It serves a diverse set of industries, including animal feed and pet food, bakery, beverages, biofuels, confectionery, culinary snacks and frying, dairy, foodservice, meat, nutrition, personal care, and more.</v>
    <v>37000</v>
    <v>New York Stock Exchange</v>
    <v>XNYS</v>
    <v>XNYS</v>
    <v>1391 Timberlake Manor Parkway, CHESTERFIELD, MO, 63017 US</v>
    <v>85.307000000000002</v>
    <v>Food &amp; Tobacco</v>
    <v>Stock</v>
    <v>45908.958333344533</v>
    <v>346</v>
    <v>83</v>
    <v>16873229080</v>
    <v>Bunge Global Ltd</v>
    <v>Bunge Global Ltd</v>
    <v>84.35</v>
    <v>8.4275000000000002</v>
    <v>84.33</v>
    <v>84.34</v>
    <v>84.25</v>
    <v>200062000</v>
    <v>BG</v>
    <v>Bunge Global Ltd (XNYS:BG)</v>
    <v>2509788</v>
    <v>2042346</v>
    <v>2023</v>
  </rv>
  <rv s="2">
    <v>347</v>
  </rv>
  <rv s="0">
    <v>https://www.bing.com/financeapi/forcetrigger?t=a1n7yc&amp;q=XNAS%3aAKAM&amp;form=skydnc</v>
    <v>Learn more on Bing</v>
  </rv>
  <rv s="1">
    <v>en-US</v>
    <v>a1n7yc</v>
    <v>268435456</v>
    <v>1</v>
    <v>Powered by Refinitiv</v>
    <v>0</v>
    <v>AKAMAI TECHNOLOGIES, INC. (XNAS:AKAM)</v>
    <v>2</v>
    <v>3</v>
    <v>Finance</v>
    <v>4</v>
    <v>106.8</v>
    <v>67.510000000000005</v>
    <v>0.76639999999999997</v>
    <v>0.32</v>
    <v>0</v>
    <v>4.0730000000000002E-3</v>
    <v>0</v>
    <v>USD</v>
    <v>Akamai Technologies, Inc. is a cybersecurity and cloud computing company. The Company develops and provides solutions for global enterprises to build, secure and accelerate their applications and digital experiences.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Its content delivery solutions consist of Web and mobile performance focused solutions and media delivery solutions. It also provides services and support for its customers as they utilize its solutions.</v>
    <v>10811</v>
    <v>Nasdaq Stock Market</v>
    <v>XNAS</v>
    <v>XNAS</v>
    <v>145 Broadway, CAMBRIDGE, MA, 02142 US</v>
    <v>79.430000000000007</v>
    <v>Software &amp; IT Services</v>
    <v>Stock</v>
    <v>45908.998869860938</v>
    <v>349</v>
    <v>77.504999999999995</v>
    <v>11264370000</v>
    <v>AKAMAI TECHNOLOGIES, INC.</v>
    <v>AKAMAI TECHNOLOGIES, INC.</v>
    <v>78.77</v>
    <v>27.966699999999999</v>
    <v>78.56</v>
    <v>78.88</v>
    <v>78.88</v>
    <v>143385500</v>
    <v>AKAM</v>
    <v>AKAMAI TECHNOLOGIES, INC. (XNAS:AKAM)</v>
    <v>1928611</v>
    <v>2215759</v>
    <v>1998</v>
  </rv>
  <rv s="2">
    <v>350</v>
  </rv>
  <rv s="0">
    <v>https://www.bing.com/financeapi/forcetrigger?t=a1pw9c&amp;q=XNYS%3aCMA&amp;form=skydnc</v>
    <v>Learn more on Bing</v>
  </rv>
  <rv s="1">
    <v>en-US</v>
    <v>a1pw9c</v>
    <v>268435456</v>
    <v>1</v>
    <v>Powered by Refinitiv</v>
    <v>0</v>
    <v>COMERICA INCORPORATED (XNYS:CMA)</v>
    <v>2</v>
    <v>3</v>
    <v>Finance</v>
    <v>4</v>
    <v>73.45</v>
    <v>48.12</v>
    <v>0.98950000000000005</v>
    <v>-0.17</v>
    <v>2.9120000000000001E-3</v>
    <v>-2.4690000000000003E-3</v>
    <v>0.2</v>
    <v>USD</v>
    <v>Comerica Incorporated is a financial services company. The Company's segments include Commercial Bank, Retail Bank, Wealth Management, Finance and Other. Commercial Bank segment meets the needs of small and middle market businesses, multinational corporations and governmental entities by offering various products and services including commercial loans and lines of credit, deposits, cash management, and others. Retail Bank segment includes a full range of personal financial services, consisting of consumer lending, consumer deposit gathering and mortgage loan origination. It offers a variety of consumer products, including deposit accounts, installment loans, credit cards and others. Wealth Management segment provides products and services to affluent, high-net worth and ultra-high-net-worth individuals and families, business owners and executives, and institutional clients. Finance segment includes its securities portfolio and asset and liability management activities.</v>
    <v>7565</v>
    <v>New York Stock Exchange</v>
    <v>XNYS</v>
    <v>XNYS</v>
    <v>1717 Main Street Mc6404, Attn: Kelly Gage, DALLAS, TX, 75201 US</v>
    <v>68.974999999999994</v>
    <v>Banking Services</v>
    <v>Stock</v>
    <v>45908.958333344533</v>
    <v>352</v>
    <v>67.209999999999994</v>
    <v>8828416595</v>
    <v>COMERICA INCORPORATED</v>
    <v>COMERICA INCORPORATED</v>
    <v>68.709999999999994</v>
    <v>13.223100000000001</v>
    <v>68.86</v>
    <v>68.69</v>
    <v>68.89</v>
    <v>128525500</v>
    <v>CMA</v>
    <v>COMERICA INCORPORATED (XNYS:CMA)</v>
    <v>1782073</v>
    <v>1710745</v>
    <v>1972</v>
  </rv>
  <rv s="2">
    <v>353</v>
  </rv>
  <rv s="0">
    <v>http://zh.wikipedia.org/wiki/味可美</v>
    <v>Wikipedia</v>
  </rv>
  <rv s="6">
    <v>127</v>
    <v>355</v>
  </rv>
  <rv s="7">
    <v>14</v>
    <v>https://www.bing.com/th?id=AMMS_8d96836a886471f7120ce0135f3ca8bd&amp;qlt=95</v>
    <v>356</v>
    <v>0</v>
    <v>https://www.bing.com/images/search?form=xlimg&amp;q=mccormick+%26+company</v>
    <v>Image of MCCORMICK &amp; COMPANY, INCORPORATED</v>
  </rv>
  <rv s="0">
    <v>https://www.bing.com/financeapi/forcetrigger?t=a1xoc7&amp;q=XNYS%3aMKC&amp;form=skydnc</v>
    <v>Learn more on Bing</v>
  </rv>
  <rv s="8">
    <v>en-US</v>
    <v>a1xoc7</v>
    <v>268435456</v>
    <v>1</v>
    <v>Powered by Refinitiv</v>
    <v>10</v>
    <v>MCCORMICK &amp; COMPANY, INCORPORATED (XNYS:MKC)</v>
    <v>12</v>
    <v>13</v>
    <v>Finance</v>
    <v>4</v>
    <v>86.24</v>
    <v>68.23</v>
    <v>0.63849999999999996</v>
    <v>-0.76</v>
    <v>2.281E-3</v>
    <v>-1.0718E-2</v>
    <v>0.16</v>
    <v>USD</v>
    <v>McCormick &amp; Company, Incorporated manufactures, markets, and distributes herbs, spices, seasonings, condiments and flavors to the entire food and beverage industry, including retailers, food manufacturers and foodservice businesses. It operates through two segments: consumer and flavor solutions. The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Vahine, Cholula, Schwartz, Club House, Kamis, DaQiao, La Drogheria, Stubb's, OLD BAY, Gourmet Garden, and others. In its flavor solutions segment, it provides a range of products to multinational food manufacturers and foodservice customers. The foodservice customers are supplied with branded, packaged products both directly by the Company and indirectly through distributors.</v>
    <v>14100</v>
    <v>New York Stock Exchange</v>
    <v>XNYS</v>
    <v>XNYS</v>
    <v>24 Schilling Road, Suite 1, HUNT VALLEY, MD, 21031 US</v>
    <v>70.52</v>
    <v>357</v>
    <v>Food &amp; Tobacco</v>
    <v>Stock</v>
    <v>45908.959726885936</v>
    <v>358</v>
    <v>69.510000000000005</v>
    <v>19033880000</v>
    <v>MCCORMICK &amp; COMPANY, INCORPORATED</v>
    <v>MCCORMICK &amp; COMPANY, INCORPORATED</v>
    <v>70.5</v>
    <v>24.380500000000001</v>
    <v>70.91</v>
    <v>70.150000000000006</v>
    <v>70.31</v>
    <v>268368900</v>
    <v>MKC</v>
    <v>MCCORMICK &amp; COMPANY, INCORPORATED (XNYS:MKC)</v>
    <v>2585250</v>
    <v>2306671</v>
    <v>1915</v>
  </rv>
  <rv s="2">
    <v>359</v>
  </rv>
  <rv s="0">
    <v>https://www.bing.com/financeapi/forcetrigger?t=a24km7&amp;q=XNYS%3aTSN&amp;form=skydnc</v>
    <v>Learn more on Bing</v>
  </rv>
  <rv s="1">
    <v>en-US</v>
    <v>a24km7</v>
    <v>268435456</v>
    <v>1</v>
    <v>Powered by Refinitiv</v>
    <v>0</v>
    <v>TYSON FOODS, INCORPORATED (XNYS:TSN)</v>
    <v>2</v>
    <v>3</v>
    <v>Finance</v>
    <v>4</v>
    <v>66.88</v>
    <v>51.85</v>
    <v>0.57099999999999995</v>
    <v>-0.3</v>
    <v>1.789E-3</v>
    <v>-5.3380000000000007E-3</v>
    <v>0.1</v>
    <v>USD</v>
    <v>Tyson Foods, Inc. is a food company. The Company has a portfolio of iconic products and brands, including Tyson, Jimmy Dean, Hillshire Farm, Ball Park, Wright, State Fair, Aidells and ibp. Its segments include Beef, Pork, Chicken and Prepared Foods. The Beef segment includes operations related to processing live-fed cattle and fabricating dressed beef carcasses into primal and sub-primal meat cuts and case-ready products. Its Pork segment includes operations related to processing live market hogs and fabricating pork carcasses into primal and sub-primal cuts and case-ready products. The Chicken segment includes domestic operations related to raising and processing live chickens into, and purchasing raw materials for fresh, frozen and value-added chicken products and sales from specialty products. The Prepared Foods segment includes operations related to manufacturing and marketing frozen and refrigerated food products and logistics operations to move products through the supply chain.</v>
    <v>138000</v>
    <v>New York Stock Exchange</v>
    <v>XNYS</v>
    <v>XNYS</v>
    <v>2200 DON TYSON PARKWAY, SPRINGDALE, AR, 72762-6999 US</v>
    <v>56.067</v>
    <v>Food &amp; Tobacco</v>
    <v>Stock</v>
    <v>45908.999978182816</v>
    <v>361</v>
    <v>55.36</v>
    <v>19887509460</v>
    <v>TYSON FOODS, INCORPORATED</v>
    <v>TYSON FOODS, INCORPORATED</v>
    <v>55.77</v>
    <v>25.2712</v>
    <v>56.2</v>
    <v>55.9</v>
    <v>56</v>
    <v>355769400</v>
    <v>TSN</v>
    <v>TYSON FOODS, INCORPORATED (XNYS:TSN)</v>
    <v>2860591</v>
    <v>2777209</v>
    <v>1986</v>
  </rv>
  <rv s="2">
    <v>362</v>
  </rv>
  <rv s="0">
    <v>https://www.bing.com/financeapi/forcetrigger?t=a1xwnm&amp;q=XNAS%3aMPWR&amp;form=skydnc</v>
    <v>Learn more on Bing</v>
  </rv>
  <rv s="1">
    <v>en-US</v>
    <v>a1xwnm</v>
    <v>268435456</v>
    <v>1</v>
    <v>Powered by Refinitiv</v>
    <v>0</v>
    <v>MONOLITHIC POWER SYSTEMS, INC. (XNAS:MPWR)</v>
    <v>2</v>
    <v>3</v>
    <v>Finance</v>
    <v>4</v>
    <v>954</v>
    <v>438.86</v>
    <v>1.2646999999999999</v>
    <v>-1.54</v>
    <v>7.8669999999999999E-4</v>
    <v>-1.779E-3</v>
    <v>0.68</v>
    <v>USD</v>
    <v>Monolithic Power Systems, Inc. is a fabless company, which provides semiconductor-based power electronic solutions. The Company design and develop its products for the enterprise data, storage and computing, automotive, communications, consumer, and industrial end markets. Direct Current (DC) to DC, Alternating Current (AC) to DC, driver metal-oxide-semiconductor field-effect transistor, power management integrated circuit (IC), current limit switch and lighting control products. Its DC to DC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The Company have sales offices in various locations in Asia, Europe and the United States.</v>
    <v>4017</v>
    <v>Nasdaq Stock Market</v>
    <v>XNAS</v>
    <v>XNAS</v>
    <v>5808 Lake Washington Blvd. Ne, KIRKLAND, WA, 98033 US</v>
    <v>879.5</v>
    <v>Semiconductors &amp; Semiconductor Equipment</v>
    <v>Stock</v>
    <v>45908.990756712497</v>
    <v>364</v>
    <v>850.66369999999995</v>
    <v>41394013440</v>
    <v>MONOLITHIC POWER SYSTEMS, INC.</v>
    <v>MONOLITHIC POWER SYSTEMS, INC.</v>
    <v>869.31</v>
    <v>22.507000000000001</v>
    <v>865.86</v>
    <v>864.32</v>
    <v>865</v>
    <v>47892000</v>
    <v>MPWR</v>
    <v>MONOLITHIC POWER SYSTEMS, INC. (XNAS:MPWR)</v>
    <v>495424</v>
    <v>601047</v>
    <v>2004</v>
  </rv>
  <rv s="2">
    <v>365</v>
  </rv>
  <rv s="0">
    <v>https://www.bing.com/financeapi/forcetrigger?t=a23xz2&amp;q=XNYS%3aTAP&amp;form=skydnc</v>
    <v>Learn more on Bing</v>
  </rv>
  <rv s="1">
    <v>en-US</v>
    <v>a23xz2</v>
    <v>268435456</v>
    <v>1</v>
    <v>Powered by Refinitiv</v>
    <v>0</v>
    <v>MOLSON COORS BEVERAGE COMPANY (XNYS:TAP)</v>
    <v>2</v>
    <v>3</v>
    <v>Finance</v>
    <v>4</v>
    <v>64.66</v>
    <v>46.94</v>
    <v>0.65700000000000003</v>
    <v>-0.51</v>
    <v>9.4230000000000008E-3</v>
    <v>-1.0121E-2</v>
    <v>0.47</v>
    <v>USD</v>
    <v>Molson Coors Beverage Company is a holding company. The Company operates in two segments: Americas and EMEA&amp;APAC. The Americas segment consists of the production, importing, marketing, distribution and sales of its owned brands and partner brands and licensed brands in the United States, Canada and various countries in Latin America. It operates nine primary breweries, three craft breweries and two container operations. It also includes partnership arrangements for the distribution of beer in Ontario and the western provinces of Canada. The EMEA&amp;APAC segment consists of the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regions. It operates approximately 11 primary breweries, four craft breweries and one cidery.</v>
    <v>16800</v>
    <v>New York Stock Exchange</v>
    <v>XNYS</v>
    <v>XNYS</v>
    <v>P.O. Box 4030, Bc555, GOLDEN, CO, 80401 US</v>
    <v>50.19</v>
    <v>Beverages</v>
    <v>Stock</v>
    <v>45908.988308946093</v>
    <v>367</v>
    <v>49.46</v>
    <v>9480673000</v>
    <v>MOLSON COORS BEVERAGE COMPANY</v>
    <v>MOLSON COORS BEVERAGE COMPANY</v>
    <v>50.09</v>
    <v>9.8237000000000005</v>
    <v>50.39</v>
    <v>49.88</v>
    <v>50.35</v>
    <v>187950600</v>
    <v>TAP</v>
    <v>MOLSON COORS BEVERAGE COMPANY (XNYS:TAP)</v>
    <v>1983514</v>
    <v>2521896</v>
    <v>2003</v>
  </rv>
  <rv s="2">
    <v>368</v>
  </rv>
  <rv s="0">
    <v>https://www.bing.com/financeapi/forcetrigger?t=a1q5hw&amp;q=XNYS%3aCOO&amp;form=skydnc</v>
    <v>Learn more on Bing</v>
  </rv>
  <rv s="1">
    <v>en-US</v>
    <v>a1q5hw</v>
    <v>268435456</v>
    <v>1</v>
    <v>Powered by Refinitiv</v>
    <v>0</v>
    <v>THE COOPER COMPANIES, INC. (XNAS:COO)</v>
    <v>2</v>
    <v>3</v>
    <v>Finance</v>
    <v>4</v>
    <v>112.375</v>
    <v>61.774999999999999</v>
    <v>1.0234000000000001</v>
    <v>0.7</v>
    <v>1.4540000000000001E-4</v>
    <v>1.0281E-2</v>
    <v>0.01</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16000</v>
    <v>Nasdaq Stock Market</v>
    <v>XNAS</v>
    <v>XNAS</v>
    <v>6101 Bollinger Canyon Road, Suite 500, SAN RAMON, CA, 94583 US</v>
    <v>69.81</v>
    <v>Healthcare Equipment &amp; Supplies</v>
    <v>Stock</v>
    <v>45908.996556353908</v>
    <v>370</v>
    <v>68.34</v>
    <v>13676064231</v>
    <v>THE COOPER COMPANIES, INC.</v>
    <v>THE COOPER COMPANIES, INC.</v>
    <v>69.430000000000007</v>
    <v>33.8384</v>
    <v>68.09</v>
    <v>68.790000000000006</v>
    <v>68.8</v>
    <v>198808900</v>
    <v>COO</v>
    <v>THE COOPER COMPANIES, INC. (XNAS:COO)</v>
    <v>3557155</v>
    <v>2789053</v>
    <v>1980</v>
  </rv>
  <rv s="2">
    <v>371</v>
  </rv>
  <rv s="0">
    <v>https://www.bing.com/financeapi/forcetrigger?t=a1ww5r&amp;q=XNYS%3aLH&amp;form=skydnc</v>
    <v>Learn more on Bing</v>
  </rv>
  <rv s="1">
    <v>en-US</v>
    <v>a1ww5r</v>
    <v>268435456</v>
    <v>1</v>
    <v>Powered by Refinitiv</v>
    <v>0</v>
    <v>LABCORP HOLDINGS INC. (XNYS:LH)</v>
    <v>2</v>
    <v>3</v>
    <v>Finance</v>
    <v>4</v>
    <v>283.47000000000003</v>
    <v>209.375</v>
    <v>0.89249999999999996</v>
    <v>-1.46</v>
    <v>6.0599999999999994E-3</v>
    <v>-5.2390000000000006E-3</v>
    <v>1.68</v>
    <v>USD</v>
    <v>Labcorp Holdings Inc. provides comprehensive laboratory services that help doctors, hospitals, pharmaceutical companies, researchers and patients make clear and confident decisions. The Company provides insights and accelerates to improve health and improve lives through its unparalleled diagnostics and drug development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focused on four primary specialty testing areas, such as oncology, women's health, autoimmune disease, and neurology.</v>
    <v>70000</v>
    <v>New York Stock Exchange</v>
    <v>XNYS</v>
    <v>XNYS</v>
    <v>358 S Main St, BURLINGTON, NC, 27215 US</v>
    <v>278.95999999999998</v>
    <v>Healthcare Providers &amp; Services</v>
    <v>Stock</v>
    <v>45908.958333356248</v>
    <v>373</v>
    <v>273.27999999999997</v>
    <v>23036151000</v>
    <v>LABCORP HOLDINGS INC.</v>
    <v>LABCORP HOLDINGS INC.</v>
    <v>278.36</v>
    <v>30.560400000000001</v>
    <v>278.67</v>
    <v>277.20999999999998</v>
    <v>278.89</v>
    <v>83100000</v>
    <v>LH</v>
    <v>LABCORP HOLDINGS INC. (XNYS:LH)</v>
    <v>669223</v>
    <v>478299</v>
    <v>2024</v>
  </rv>
  <rv s="2">
    <v>374</v>
  </rv>
  <rv s="0">
    <v>https://www.bing.com/financeapi/forcetrigger?t=a1yism&amp;q=XNYS%3aNI&amp;form=skydnc</v>
    <v>Learn more on Bing</v>
  </rv>
  <rv s="1">
    <v>en-US</v>
    <v>a1yism</v>
    <v>268435456</v>
    <v>1</v>
    <v>Powered by Refinitiv</v>
    <v>0</v>
    <v>NISOURCE INC. (XNYS:NI)</v>
    <v>2</v>
    <v>3</v>
    <v>Finance</v>
    <v>4</v>
    <v>43.51</v>
    <v>33.03</v>
    <v>0.60550000000000004</v>
    <v>-0.1</v>
    <v>1.7399999999999998E-3</v>
    <v>-2.48E-3</v>
    <v>7.0000000000000007E-2</v>
    <v>USD</v>
    <v>NiSource Inc. is an energy holding company. The Company operates through two segments: Columbia Operations and NIPSCO Operations. Columbia Operations segment, through its wholly owned subsidiary NiSource Gas Distribution Group, Inc, provides natural gas to approximately 2.4 million residential, commercial and industrial customers in Ohio, Pennsylvania, Virginia, Kentucky, and Maryland. It operates approximately 37,200 miles of distribution main pipeline plus the associated individual customer service lines and 330 miles of transmission main pipeline. NIPSCO Operations segment NIPSCO Operations includes NIPSCO Holdings I and its subsidiaries, including NIPSCO, which has fully regulated gas and electric operations in northern Indiana. The Company has six renewable generation facilities in service: Rosewater, Indiana Crossroads Wind, Indiana Crossroads Solar, Dunns Bridge I Solar, Cavalry Solar and Storage and Dunns Bridge II Solar and Storage.</v>
    <v>7687</v>
    <v>New York Stock Exchange</v>
    <v>XNYS</v>
    <v>XNYS</v>
    <v>801 E 86th Ave, MERRILLVILLE, IN, 46410-6272 US</v>
    <v>40.520000000000003</v>
    <v>Multiline Utilities</v>
    <v>Stock</v>
    <v>45908.99081054375</v>
    <v>376</v>
    <v>40.020000000000003</v>
    <v>18942496650</v>
    <v>NISOURCE INC.</v>
    <v>NISOURCE INC.</v>
    <v>40.33</v>
    <v>21.366</v>
    <v>40.33</v>
    <v>40.229999999999997</v>
    <v>40.299999999999997</v>
    <v>470855000</v>
    <v>NI</v>
    <v>NISOURCE INC. (XNYS:NI)</v>
    <v>4587720</v>
    <v>4377896</v>
    <v>2000</v>
  </rv>
  <rv s="2">
    <v>377</v>
  </rv>
  <rv s="0">
    <v>https://www.bing.com/financeapi/forcetrigger?t=a1pokr&amp;q=XNAS%3aCHTR&amp;form=skydnc</v>
    <v>Learn more on Bing</v>
  </rv>
  <rv s="1">
    <v>en-US</v>
    <v>a1pokr</v>
    <v>268435456</v>
    <v>1</v>
    <v>Powered by Refinitiv</v>
    <v>0</v>
    <v>CHARTER COMMUNICATIONS, INC. (XNAS:CHTR)</v>
    <v>2</v>
    <v>3</v>
    <v>Finance</v>
    <v>4</v>
    <v>437.06</v>
    <v>251.8</v>
    <v>1.0476000000000001</v>
    <v>2.38</v>
    <v>-3.3350000000000003E-3</v>
    <v>9.1009999999999997E-3</v>
    <v>-0.88</v>
    <v>USD</v>
    <v>Charter Communications, Inc. is a broadband connectivity company and cable operator serving more than 57 million homes and businesses in 41 states through its Spectrum brand. Over an advanced communications network, the Company offers a range of residential and business services, including Spectrum Internet, television (TV), Mobile and Voice. For small businesses, Spectrum Business delivers a range of broadband products and services coupled with special features and applications to enhance productivity. For mid-market and large businesses, Spectrum Business provides customized, fiber-based solutions. Spectrum Reach delivers advertising and production for the modern media landscape. The Company also distributes news coverage and sports programming to its customers through Spectrum Networks. The Company offers its customers subscription-based Internet, video, mobile and voice services, with prices and related charges based on the types of service selected.</v>
    <v>94500</v>
    <v>Nasdaq Stock Market</v>
    <v>XNAS</v>
    <v>XNAS</v>
    <v>400 Washington Blvd., STAMFORD, CT, 06902 US</v>
    <v>264.12</v>
    <v>Telecommunications Services</v>
    <v>Stock</v>
    <v>45908.996836203129</v>
    <v>379</v>
    <v>251.8</v>
    <v>36043633080</v>
    <v>CHARTER COMMUNICATIONS, INC.</v>
    <v>CHARTER COMMUNICATIONS, INC.</v>
    <v>255.44</v>
    <v>7.0388000000000002</v>
    <v>261.5</v>
    <v>263.88</v>
    <v>263</v>
    <v>136591000</v>
    <v>CHTR</v>
    <v>CHARTER COMMUNICATIONS, INC. (XNAS:CHTR)</v>
    <v>1853518</v>
    <v>1993736</v>
    <v>2003</v>
  </rv>
  <rv s="2">
    <v>380</v>
  </rv>
  <rv s="0">
    <v>https://www.bing.com/financeapi/forcetrigger?t=a23a5r&amp;q=XNYS%3aSO&amp;form=skydnc</v>
    <v>Learn more on Bing</v>
  </rv>
  <rv s="1">
    <v>en-US</v>
    <v>a23a5r</v>
    <v>268435456</v>
    <v>1</v>
    <v>Powered by Refinitiv</v>
    <v>0</v>
    <v>THE SOUTHERN COMPANY (XNYS:SO)</v>
    <v>2</v>
    <v>3</v>
    <v>Finance</v>
    <v>4</v>
    <v>96.44</v>
    <v>80.459999999999994</v>
    <v>0.41249999999999998</v>
    <v>-0.95</v>
    <v>2.9729999999999999E-3</v>
    <v>-1.0350999999999999E-2</v>
    <v>0.27</v>
    <v>USD</v>
    <v>The Southern Company is an energy provider. The Company owns three traditional electric operating companies, Southern Power Company and Southern Company Gas. The traditional electric operating companies-Alabama Power, Georgia Power and Mississippi Power-are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through the natural gas distribution utilities. Southern Company Gas is also involved in several other businesses that are complementary to the distribution of natural gas.</v>
    <v>28600</v>
    <v>New York Stock Exchange</v>
    <v>XNYS</v>
    <v>XNYS</v>
    <v>30 Ivan Allen Jr. Blvd., N.W., ATLANTA, GA, 30308 US</v>
    <v>91.85</v>
    <v>Electrical Utilities &amp; IPPs</v>
    <v>Stock</v>
    <v>45908.993188992972</v>
    <v>382</v>
    <v>90.593999999999994</v>
    <v>100962400000</v>
    <v>THE SOUTHERN COMPANY</v>
    <v>THE SOUTHERN COMPANY</v>
    <v>91.43</v>
    <v>23.668700000000001</v>
    <v>91.78</v>
    <v>90.83</v>
    <v>91.1</v>
    <v>1100047000</v>
    <v>SO</v>
    <v>THE SOUTHERN COMPANY (XNYS:SO)</v>
    <v>3712021</v>
    <v>4434530</v>
    <v>1945</v>
  </rv>
  <rv s="2">
    <v>383</v>
  </rv>
  <rv s="0">
    <v>https://www.bing.com/financeapi/forcetrigger?t=a1pzfr&amp;q=XNYS%3aCNC&amp;form=skydnc</v>
    <v>Learn more on Bing</v>
  </rv>
  <rv s="1">
    <v>en-US</v>
    <v>a1pzfr</v>
    <v>268435456</v>
    <v>1</v>
    <v>Powered by Refinitiv</v>
    <v>0</v>
    <v>CENTENE CORPORATION (XNYS:CNC)</v>
    <v>2</v>
    <v>3</v>
    <v>Finance</v>
    <v>4</v>
    <v>77.290000000000006</v>
    <v>25.074999999999999</v>
    <v>0.43369999999999997</v>
    <v>-0.14000000000000001</v>
    <v>-1.387E-3</v>
    <v>-4.8309999999999994E-3</v>
    <v>-0.04</v>
    <v>USD</v>
    <v>Centene Corporation is a healthcare company. The Company provides fully integrated services to government-sponsored and commercial healthcare programs, focusing on under-insured and uninsured individuals. Its segments include Medicaid, Medicare, Commercial and Other. Specifically, the Medicaid segment includes the Temporary Assistance for Needy Families (TANF) program, Medicaid Expansion programs, the Aged, Blind or Disabled (ABD) program, the Children's Health Insurance Program (CHIP), Long-Term Services and Supports (LTSS), Foster Care, Medicare-Medicaid Plans (MMP), which cover beneficiaries who are dually eligible for Medicaid and Medicare and other state-based programs. The Medicare segment includes Medicare Advantage, Medicare Supplement, Dual Eligible Special Needs Plans and Medicare Prescription Drug Plans. The Commercial segment includes the Health Insurance Marketplace product along with individual, small group, and large group commercial health insurance products.</v>
    <v>60500</v>
    <v>New York Stock Exchange</v>
    <v>XNYS</v>
    <v>XNYS</v>
    <v>7700 Forsyth Blvd, ST. LOUIS, MO, 63105-1807 US</v>
    <v>29.07</v>
    <v>Healthcare Providers &amp; Services</v>
    <v>Stock</v>
    <v>45908.999291053122</v>
    <v>385</v>
    <v>28.324999999999999</v>
    <v>14164275720</v>
    <v>CENTENE CORPORATION</v>
    <v>CENTENE CORPORATION</v>
    <v>29.02</v>
    <v>7.1310000000000002</v>
    <v>28.98</v>
    <v>28.84</v>
    <v>28.8</v>
    <v>491133000</v>
    <v>CNC</v>
    <v>CENTENE CORPORATION (XNYS:CNC)</v>
    <v>16102372</v>
    <v>13553102</v>
    <v>2001</v>
  </rv>
  <rv s="2">
    <v>386</v>
  </rv>
  <rv s="0">
    <v>http://zh.wikipedia.org/wiki/太平洋瓦電公司</v>
    <v>Wikipedia</v>
  </rv>
  <rv s="6">
    <v>127</v>
    <v>388</v>
  </rv>
  <rv s="7">
    <v>14</v>
    <v>https://www.bing.com/th?id=AMMS_d7c2863336a8698ebd1054cdf3b7bcff&amp;qlt=95</v>
    <v>389</v>
    <v>0</v>
    <v>https://www.bing.com/images/search?form=xlimg&amp;q=pacific+gas+and+electric+company</v>
    <v>Image of PG&amp;E CORPORATION</v>
  </rv>
  <rv s="0">
    <v>https://www.bing.com/financeapi/forcetrigger?t=a1zkar&amp;q=XNYS%3aPCG&amp;form=skydnc</v>
    <v>Learn more on Bing</v>
  </rv>
  <rv s="8">
    <v>en-US</v>
    <v>a1zkar</v>
    <v>268435456</v>
    <v>1</v>
    <v>Powered by Refinitiv</v>
    <v>10</v>
    <v>PG&amp;E CORPORATION (XNYS:PCG)</v>
    <v>12</v>
    <v>13</v>
    <v>Finance</v>
    <v>4</v>
    <v>21.72</v>
    <v>12.97</v>
    <v>0.58850000000000002</v>
    <v>-0.53</v>
    <v>6.868E-4</v>
    <v>-3.5123000000000001E-2</v>
    <v>0.01</v>
    <v>USD</v>
    <v>PG&amp;E Corporation is a holding company. The Company's primary operating subsidiary is Pacific Gas and Electric Company (the Utility), a public utility operating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The Utility also operates 33 electric transmission substations with a capacity of approximately 67,000 megavolt amperes (MVA). Customers can also obtain electricity from alternative providers such as municipalities (CCAs).</v>
    <v>10</v>
    <v>New York Stock Exchange</v>
    <v>XNYS</v>
    <v>XNYS</v>
    <v>300 Lakeside Drive, OAKLAND, CA, 94612 US</v>
    <v>15.06</v>
    <v>390</v>
    <v>Electrical Utilities &amp; IPPs</v>
    <v>Stock</v>
    <v>45908.999630960156</v>
    <v>391</v>
    <v>14.45</v>
    <v>32000506720</v>
    <v>PG&amp;E CORPORATION</v>
    <v>PG&amp;E CORPORATION</v>
    <v>15.04</v>
    <v>13.475199999999999</v>
    <v>15.09</v>
    <v>14.56</v>
    <v>14.57</v>
    <v>2197837000</v>
    <v>PCG</v>
    <v>PG&amp;E CORPORATION (XNYS:PCG)</v>
    <v>31415903</v>
    <v>24554531</v>
    <v>1995</v>
  </rv>
  <rv s="2">
    <v>392</v>
  </rv>
  <rv s="0">
    <v>https://www.bing.com/financeapi/forcetrigger?t=a23jjc&amp;q=XNYS%3aSRE&amp;form=skydnc</v>
    <v>Learn more on Bing</v>
  </rv>
  <rv s="1">
    <v>en-US</v>
    <v>a23jjc</v>
    <v>268435456</v>
    <v>1</v>
    <v>Powered by Refinitiv</v>
    <v>0</v>
    <v>SEMPRA (XNYS:SRE)</v>
    <v>2</v>
    <v>3</v>
    <v>Finance</v>
    <v>4</v>
    <v>95.77</v>
    <v>61.9</v>
    <v>0.64980000000000004</v>
    <v>-1.7</v>
    <v>0</v>
    <v>-2.0958999999999998E-2</v>
    <v>0</v>
    <v>USD</v>
    <v>Sempra is a North American energy infrastructure company. The Company's businesses invest in, develop and operate energy infrastructure, and provide electric and gas services to customers. Its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an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v>16773</v>
    <v>New York Stock Exchange</v>
    <v>XNYS</v>
    <v>XNYS</v>
    <v>488 8Th Avenue, SAN DIEGO, CA, 92101 US</v>
    <v>81.400000000000006</v>
    <v>Multiline Utilities</v>
    <v>Stock</v>
    <v>45908.959442210158</v>
    <v>394</v>
    <v>78.97</v>
    <v>51812833284</v>
    <v>SEMPRA</v>
    <v>SEMPRA</v>
    <v>81.400000000000006</v>
    <v>19.221599999999999</v>
    <v>81.11</v>
    <v>79.41</v>
    <v>79.41</v>
    <v>652472400</v>
    <v>SRE</v>
    <v>SEMPRA (XNYS:SRE)</v>
    <v>4818227</v>
    <v>3531747</v>
    <v>1996</v>
  </rv>
  <rv s="2">
    <v>395</v>
  </rv>
  <rv s="0">
    <v>https://www.bing.com/financeapi/forcetrigger?t=a25e77&amp;q=XNYS%3aVLO&amp;form=skydnc</v>
    <v>Learn more on Bing</v>
  </rv>
  <rv s="1">
    <v>en-US</v>
    <v>a25e77</v>
    <v>268435456</v>
    <v>1</v>
    <v>Powered by Refinitiv</v>
    <v>0</v>
    <v>VALERO ENERGY CORPORATION (XNYS:VLO)</v>
    <v>2</v>
    <v>3</v>
    <v>Finance</v>
    <v>4</v>
    <v>159.26</v>
    <v>99</v>
    <v>1.0122</v>
    <v>0.59</v>
    <v>-1.5890000000000001E-3</v>
    <v>3.7630000000000003E-3</v>
    <v>-0.25</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9898</v>
    <v>New York Stock Exchange</v>
    <v>XNYS</v>
    <v>XNYS</v>
    <v>P.O. Box 696000, SAN ANTONIO, TX, 78269-6000 US</v>
    <v>157.55000000000001</v>
    <v>Oil &amp; Gas</v>
    <v>Stock</v>
    <v>45908.985715705472</v>
    <v>397</v>
    <v>153.62</v>
    <v>48884151512</v>
    <v>VALERO ENERGY CORPORATION</v>
    <v>VALERO ENERGY CORPORATION</v>
    <v>156.86500000000001</v>
    <v>65.251300000000001</v>
    <v>156.77000000000001</v>
    <v>157.36000000000001</v>
    <v>157.11000000000001</v>
    <v>310651700</v>
    <v>VLO</v>
    <v>VALERO ENERGY CORPORATION (XNYS:VLO)</v>
    <v>2458975</v>
    <v>2277314</v>
    <v>1981</v>
  </rv>
  <rv s="2">
    <v>398</v>
  </rv>
  <rv s="9">
    <v>en-US</v>
    <v>c8bc4c</v>
    <v>268435456</v>
    <v>1</v>
    <v>Powered by Refinitiv</v>
    <v>15</v>
    <v>GE HealthCare Technologies Inc. (XNAS:GEHC)</v>
    <v>16</v>
    <v>3</v>
    <v>Finance</v>
    <v>4</v>
    <v>94.8</v>
    <v>57.65</v>
    <v>1.2350000000000001</v>
    <v>2.4300000000000002</v>
    <v>4.3499999999999997E-3</v>
    <v>3.2087999999999998E-2</v>
    <v>0.34</v>
    <v>USD</v>
    <v>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v>
    <v>53000</v>
    <v>Nasdaq Stock Market</v>
    <v>XNAS</v>
    <v>XNAS</v>
    <v>500 West Monroe Street, CHICAGO, IL, 60661 US</v>
    <v>78.430000000000007</v>
    <v>Healthcare Equipment &amp; Supplies</v>
    <v>Stock</v>
    <v>45908.999628008591</v>
    <v>74.989999999999995</v>
    <v>35684885920</v>
    <v>GE HealthCare Technologies Inc.</v>
    <v>GE HealthCare Technologies Inc.</v>
    <v>76.14</v>
    <v>16.001000000000001</v>
    <v>75.73</v>
    <v>78.16</v>
    <v>78.5</v>
    <v>456562000</v>
    <v>GEHC</v>
    <v>GE HealthCare Technologies Inc. (XNAS:GEHC)</v>
    <v>6251185</v>
    <v>3101931</v>
    <v>2022</v>
  </rv>
  <rv s="2">
    <v>400</v>
  </rv>
  <rv s="0">
    <v>https://www.bing.com/financeapi/forcetrigger?t=a1pxec&amp;q=XNYS%3aCMI&amp;form=skydnc</v>
    <v>Learn more on Bing</v>
  </rv>
  <rv s="1">
    <v>en-US</v>
    <v>a1pxec</v>
    <v>268435456</v>
    <v>1</v>
    <v>Powered by Refinitiv</v>
    <v>0</v>
    <v>CUMMINS INC. (XNYS:CMI)</v>
    <v>2</v>
    <v>3</v>
    <v>Finance</v>
    <v>4</v>
    <v>408.38</v>
    <v>260.01889999999997</v>
    <v>1.034</v>
    <v>-2.4500000000000002</v>
    <v>-1.0070000000000001E-3</v>
    <v>-6.1270000000000005E-3</v>
    <v>-0.4</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69600</v>
    <v>New York Stock Exchange</v>
    <v>XNYS</v>
    <v>XNYS</v>
    <v>500 JACKSON ST, BOX 3005 MAIL CODE 93050, COLUMBUS, IN, 47202-3005 US</v>
    <v>400.30500000000001</v>
    <v>Automobiles &amp; Auto Parts</v>
    <v>Stock</v>
    <v>45908.972290659374</v>
    <v>402</v>
    <v>394.26499999999999</v>
    <v>54756156400</v>
    <v>CUMMINS INC.</v>
    <v>CUMMINS INC.</v>
    <v>399.54</v>
    <v>18.686499999999999</v>
    <v>399.85</v>
    <v>397.4</v>
    <v>397</v>
    <v>137786000</v>
    <v>CMI</v>
    <v>CUMMINS INC. (XNYS:CMI)</v>
    <v>608004</v>
    <v>855711</v>
    <v>1919</v>
  </rv>
  <rv s="2">
    <v>403</v>
  </rv>
  <rv s="0">
    <v>https://www.bing.com/financeapi/forcetrigger?t=a1qe5r&amp;q=XNAS%3aCSCO&amp;form=skydnc</v>
    <v>Learn more on Bing</v>
  </rv>
  <rv s="1">
    <v>en-US</v>
    <v>a1qe5r</v>
    <v>268435456</v>
    <v>1</v>
    <v>Powered by Refinitiv</v>
    <v>0</v>
    <v>CISCO SYSTEMS, INC. (XNAS:CSCO)</v>
    <v>2</v>
    <v>3</v>
    <v>Finance</v>
    <v>4</v>
    <v>72.55</v>
    <v>47.850099999999998</v>
    <v>0.97709999999999997</v>
    <v>-0.02</v>
    <v>-9.1660000000000005E-4</v>
    <v>-2.99E-4</v>
    <v>-6.13E-2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86200</v>
    <v>Nasdaq Stock Market</v>
    <v>XNAS</v>
    <v>XNAS</v>
    <v>170 West Tasman Dr, SAN JOSE, CA, 95134-1706 US</v>
    <v>67.004999999999995</v>
    <v>Communications &amp; Networking</v>
    <v>Stock</v>
    <v>45908.999883853903</v>
    <v>405</v>
    <v>66.349999999999994</v>
    <v>264389815359</v>
    <v>CISCO SYSTEMS, INC.</v>
    <v>CISCO SYSTEMS, INC.</v>
    <v>66.72</v>
    <v>28.273099999999999</v>
    <v>66.900000000000006</v>
    <v>66.88</v>
    <v>66.818700000000007</v>
    <v>3953197000</v>
    <v>CSCO</v>
    <v>CISCO SYSTEMS, INC. (XNAS:CSCO)</v>
    <v>14038024</v>
    <v>21492790</v>
    <v>2021</v>
  </rv>
  <rv s="2">
    <v>406</v>
  </rv>
  <rv s="0">
    <v>https://www.bing.com/financeapi/forcetrigger?t=b17tur&amp;q=XNYS%3aEVRG&amp;form=skydnc</v>
    <v>Learn more on Bing</v>
  </rv>
  <rv s="1">
    <v>en-US</v>
    <v>b17tur</v>
    <v>268435456</v>
    <v>1</v>
    <v>Powered by Refinitiv</v>
    <v>0</v>
    <v>Evergy, Inc. (XNAS:EVRG)</v>
    <v>2</v>
    <v>3</v>
    <v>Finance</v>
    <v>4</v>
    <v>73.97</v>
    <v>59.002000000000002</v>
    <v>0.54279999999999995</v>
    <v>-0.83</v>
    <v>2.8259999999999998E-4</v>
    <v>-1.1592E-2</v>
    <v>0.02</v>
    <v>USD</v>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(Transource) with the remaining 86.5% owned by AEP Transmission Holding Company, LLC. Transource is focused on the development of competitive electric transmission projects.</v>
    <v>4731</v>
    <v>Nasdaq Stock Market</v>
    <v>XNAS</v>
    <v>XNAS</v>
    <v>1200 Main St, KANSAS CITY, MO, 64105-2122 US</v>
    <v>71.849999999999994</v>
    <v>Electrical Utilities &amp; IPPs</v>
    <v>Stock</v>
    <v>45908.952149837503</v>
    <v>408</v>
    <v>70.42</v>
    <v>16288090581</v>
    <v>Evergy, Inc.</v>
    <v>Evergy, Inc.</v>
    <v>71.849999999999994</v>
    <v>19.482500000000002</v>
    <v>71.599999999999994</v>
    <v>70.77</v>
    <v>70.790000000000006</v>
    <v>230155300</v>
    <v>EVRG</v>
    <v>Evergy, Inc. (XNAS:EVRG)</v>
    <v>2212826</v>
    <v>2351700</v>
    <v>2017</v>
  </rv>
  <rv s="2">
    <v>409</v>
  </rv>
  <rv s="0">
    <v>https://www.bing.com/financeapi/forcetrigger?t=a1s24c&amp;q=XNYS%3aEOG&amp;form=skydnc</v>
    <v>Learn more on Bing</v>
  </rv>
  <rv s="1">
    <v>en-US</v>
    <v>a1s24c</v>
    <v>268435456</v>
    <v>1</v>
    <v>Powered by Refinitiv</v>
    <v>0</v>
    <v>EOG RESOURCES, INC. (XNYS:EOG)</v>
    <v>2</v>
    <v>3</v>
    <v>Finance</v>
    <v>4</v>
    <v>138.18</v>
    <v>102.52</v>
    <v>0.78169999999999995</v>
    <v>-0.28000000000000003</v>
    <v>2.5500000000000002E-3</v>
    <v>-2.3739999999999998E-3</v>
    <v>0.3</v>
    <v>USD</v>
    <v>EOG Resources, Inc. is a crude oil and natural gas exploration and production company. The Company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natural gas plays. It is focused on the Wolfcamp, Bone Spring, and Leonard plays. The South Texas area includes the Eagle Ford play and the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and Pelican Blocks, Banyan and Sercan Areas, and others.</v>
    <v>3150</v>
    <v>New York Stock Exchange</v>
    <v>XNYS</v>
    <v>XNYS</v>
    <v>1111 Bagby, Sky Lobby 2, HOUSTON, TX, 77002 US</v>
    <v>118.42</v>
    <v>Oil &amp; Gas</v>
    <v>Stock</v>
    <v>45908.977930925779</v>
    <v>411</v>
    <v>116.06</v>
    <v>64236123510</v>
    <v>EOG RESOURCES, INC.</v>
    <v>EOG RESOURCES, INC.</v>
    <v>117.85</v>
    <v>11.422000000000001</v>
    <v>117.93</v>
    <v>117.65</v>
    <v>117.95</v>
    <v>545993400</v>
    <v>EOG</v>
    <v>EOG RESOURCES, INC. (XNYS:EOG)</v>
    <v>2550516</v>
    <v>2670718</v>
    <v>1985</v>
  </rv>
  <rv s="2">
    <v>412</v>
  </rv>
  <rv s="0">
    <v>https://www.bing.com/financeapi/forcetrigger?t=a218mw&amp;q=XNYS%3aPSA&amp;form=skydnc</v>
    <v>Learn more on Bing</v>
  </rv>
  <rv s="1">
    <v>en-US</v>
    <v>a218mw</v>
    <v>268435456</v>
    <v>1</v>
    <v>Powered by Refinitiv</v>
    <v>0</v>
    <v>PUBLIC STORAGE. (XNYS:PSA)</v>
    <v>2</v>
    <v>3</v>
    <v>Finance</v>
    <v>4</v>
    <v>369.988</v>
    <v>256.60000000000002</v>
    <v>0.91120000000000001</v>
    <v>-3.08</v>
    <v>1.2889999999999998E-3</v>
    <v>-1.0343E-2</v>
    <v>0.38</v>
    <v>USD</v>
    <v>Public Storage is a real estate investment trust. Its principal business activities include the ownership and operation of self-storage facilities that offer storage spaces for lease, generally on a month-to-month basis, for personal and business use, and other related operations, such as tenant reinsurance, merchandise sales, third party management, and bridge lending to third-party self-storage owners, as well as the acquisition and development of additional self-storage space. Its Self-Storage Operations segment includes the aggregated rental operations from the self-storage facilities it owns from same store facilities, acquired facilities, newly developed and expanded facilities, and other non-same store facilities. Its Ancillary Operations segment includes the combined operations of its tenant reinsurance, merchandise sales, and third-party property management operating segments. It owned interests in over 3,085 self-storage facilities located in 40 states in the United States.</v>
    <v>5900</v>
    <v>New York Stock Exchange</v>
    <v>XNYS</v>
    <v>XNYS</v>
    <v>701 Western Avenue, GLENDALE, CA, 91201-2349 US</v>
    <v>295.625</v>
    <v>Residential &amp; Commercial REIT</v>
    <v>Stock</v>
    <v>45908.958333344533</v>
    <v>414</v>
    <v>291.7</v>
    <v>51709478688</v>
    <v>PUBLIC STORAGE.</v>
    <v>PUBLIC STORAGE.</v>
    <v>294.87</v>
    <v>32.478499999999997</v>
    <v>297.8</v>
    <v>294.72000000000003</v>
    <v>295.10000000000002</v>
    <v>175452900</v>
    <v>PSA</v>
    <v>PUBLIC STORAGE. (XNYS:PSA)</v>
    <v>817390</v>
    <v>692116</v>
    <v>2023</v>
  </rv>
  <rv s="2">
    <v>415</v>
  </rv>
  <rv s="0">
    <v>https://www.bing.com/financeapi/forcetrigger?t=a1zsjc&amp;q=XNYS%3aPG&amp;form=skydnc</v>
    <v>Learn more on Bing</v>
  </rv>
  <rv s="1">
    <v>en-US</v>
    <v>a1zsjc</v>
    <v>268435456</v>
    <v>1</v>
    <v>Powered by Refinitiv</v>
    <v>0</v>
    <v>THE PROCTER &amp; GAMBLE COMPANY (XNYS:PG)</v>
    <v>2</v>
    <v>3</v>
    <v>Finance</v>
    <v>4</v>
    <v>180.43</v>
    <v>149.91</v>
    <v>0.36880000000000002</v>
    <v>-1.01</v>
    <v>-1.3209999999999999E-3</v>
    <v>-6.3119999999999999E-3</v>
    <v>-0.21</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109000</v>
    <v>New York Stock Exchange</v>
    <v>XNYS</v>
    <v>XNYS</v>
    <v>One Procter &amp; Gamble Plaza, CINCINNATI, OH, 45202 US</v>
    <v>160.27000000000001</v>
    <v>Personal &amp; Household Products &amp; Services</v>
    <v>Stock</v>
    <v>45908.999659027344</v>
    <v>417</v>
    <v>158.25</v>
    <v>372160519850</v>
    <v>THE PROCTER &amp; GAMBLE COMPANY</v>
    <v>THE PROCTER &amp; GAMBLE COMPANY</v>
    <v>159.61000000000001</v>
    <v>24.438600000000001</v>
    <v>160.02000000000001</v>
    <v>159.01</v>
    <v>158.80000000000001</v>
    <v>2340485000</v>
    <v>PG</v>
    <v>THE PROCTER &amp; GAMBLE COMPANY (XNYS:PG)</v>
    <v>7178356</v>
    <v>6630021</v>
    <v>1905</v>
  </rv>
  <rv s="2">
    <v>418</v>
  </rv>
  <rv s="0">
    <v>https://www.bing.com/financeapi/forcetrigger?t=a1x1mw&amp;q=XNAS%3aLNT&amp;form=skydnc</v>
    <v>Learn more on Bing</v>
  </rv>
  <rv s="1">
    <v>en-US</v>
    <v>a1x1mw</v>
    <v>268435456</v>
    <v>1</v>
    <v>Powered by Refinitiv</v>
    <v>0</v>
    <v>ALLIANT ENERGY CORPORATION (XNAS:LNT)</v>
    <v>2</v>
    <v>3</v>
    <v>Finance</v>
    <v>4</v>
    <v>67.11</v>
    <v>56.08</v>
    <v>0.53680000000000005</v>
    <v>-0.56999999999999995</v>
    <v>0</v>
    <v>-8.8210000000000007E-3</v>
    <v>0</v>
    <v>USD</v>
    <v>Alliant Energy Corporation operates as a regulated investor-owned public utility holding company. Its primary focus is to provide regulated electric and natural gas service to its customers in the Midwest through its two public utility subsidiaries: Interstate Power and Light Company (IPL) and Wisconsin Power and Light Company (WPL). Its non-utility holdings are organized under Alliant Energy Finance, LLC. Its segments include IPL and WPL. IPL is a public utility engaged principally in the generation and distribution of electricity and the distribution and transportation of natural gas to retail customers in select markets in Iowa. WPL is a public utility engaged principally in the generation and distribution of electricity and the distribution and transportation of natural gas to retail customers in select markets in Wisconsin. WPL operates in municipalities pursuant to permits of indefinite duration and state statutes authorizing utility operation in areas annexed by a municipality.</v>
    <v>2998</v>
    <v>Nasdaq Stock Market</v>
    <v>XNAS</v>
    <v>XNAS</v>
    <v>4902 North Biltmore Lane, Suite 1000, MADISON, WI, 53718-2148 US</v>
    <v>64.72</v>
    <v>Electrical Utilities &amp; IPPs</v>
    <v>Stock</v>
    <v>45908.932060474217</v>
    <v>420</v>
    <v>63.7</v>
    <v>16458877260</v>
    <v>ALLIANT ENERGY CORPORATION</v>
    <v>ALLIANT ENERGY CORPORATION</v>
    <v>64.680000000000007</v>
    <v>19.792300000000001</v>
    <v>64.62</v>
    <v>64.05</v>
    <v>64.05</v>
    <v>256969200</v>
    <v>LNT</v>
    <v>ALLIANT ENERGY CORPORATION (XNAS:LNT)</v>
    <v>1911850</v>
    <v>1973560</v>
    <v>1981</v>
  </rv>
  <rv s="2">
    <v>421</v>
  </rv>
  <rv s="0">
    <v>https://www.bing.com/financeapi/forcetrigger?t=a1x2ur&amp;q=XNYS%3aLOW&amp;form=skydnc</v>
    <v>Learn more on Bing</v>
  </rv>
  <rv s="1">
    <v>en-US</v>
    <v>a1x2ur</v>
    <v>268435456</v>
    <v>1</v>
    <v>Powered by Refinitiv</v>
    <v>0</v>
    <v>LOWE'S COMPANIES, INC. (XNYS:LOW)</v>
    <v>2</v>
    <v>3</v>
    <v>Finance</v>
    <v>4</v>
    <v>287.01</v>
    <v>206.38499999999999</v>
    <v>0.88749999999999996</v>
    <v>3.05</v>
    <v>2.9300000000000002E-4</v>
    <v>1.1297999999999999E-2</v>
    <v>0.08</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161000</v>
    <v>New York Stock Exchange</v>
    <v>XNYS</v>
    <v>XNYS</v>
    <v>1000 Lowes Blvd, MOORESVILLE, NC, 28117-8520 US</v>
    <v>273.22000000000003</v>
    <v>Specialty Retailers</v>
    <v>Stock</v>
    <v>45908.995699548439</v>
    <v>423</v>
    <v>268.68</v>
    <v>153116414198</v>
    <v>LOWE'S COMPANIES, INC.</v>
    <v>LOWE'S COMPANIES, INC.</v>
    <v>269.20999999999998</v>
    <v>22.443999999999999</v>
    <v>269.97000000000003</v>
    <v>273.02</v>
    <v>273.10000000000002</v>
    <v>560824900</v>
    <v>LOW</v>
    <v>LOWE'S COMPANIES, INC. (XNYS:LOW)</v>
    <v>4465199</v>
    <v>3084790</v>
    <v>1952</v>
  </rv>
  <rv s="2">
    <v>424</v>
  </rv>
  <rv s="0">
    <v>http://zh.wikipedia.org/wiki/OMX</v>
    <v>Wikipedia</v>
  </rv>
  <rv s="6">
    <v>127</v>
    <v>426</v>
  </rv>
  <rv s="7">
    <v>14</v>
    <v>https://www.bing.com/th?id=AMMS_ca29f5ea4bb769bc6f9c17b9fef790ab&amp;qlt=95</v>
    <v>427</v>
    <v>0</v>
    <v>https://www.bing.com/images/search?form=xlimg&amp;q=nasdaq+omx+group</v>
    <v>Image of NASDAQ, INC.</v>
  </rv>
  <rv s="0">
    <v>https://www.bing.com/financeapi/forcetrigger?t=a1ydc7&amp;q=XNAS%3aNDAQ&amp;form=skydnc</v>
    <v>Learn more on Bing</v>
  </rv>
  <rv s="8">
    <v>en-US</v>
    <v>a1ydc7</v>
    <v>268435456</v>
    <v>1</v>
    <v>Powered by Refinitiv</v>
    <v>10</v>
    <v>NASDAQ, INC. (XNAS:NDAQ)</v>
    <v>12</v>
    <v>13</v>
    <v>Finance</v>
    <v>4</v>
    <v>97.63</v>
    <v>64.84</v>
    <v>1.0099</v>
    <v>1.51</v>
    <v>0</v>
    <v>1.6153000000000001E-2</v>
    <v>0</v>
    <v>USD</v>
    <v>Nasdaq, Inc. is a global technology company serving corporate clients, investment managers, banks, brokers, and exchange operators as they navigate and interact with the global capital markets and the broader financial system. The Company manages, operates and provides its products and services in three business segments: Capital Access Platforms, Financial Technology and Market Services. Its Capital Access Platforms segment comprises Data &amp; Listing Services, Index and Workflow &amp; Insights. The Financial Technology segment comprises Financial Crime Management Technology, Regulatory Technology and Capital Markets Technology businesses. Its Market Services segment includes its equity derivative trading and clearing, cash equity trading, fixed income, currency and commodities trading. It operates over 19 exchanges across several asset classes, including derivatives, commodities, cash equity, debt, structured products and exchange-traded products (ETPs).</v>
    <v>9492</v>
    <v>Nasdaq Stock Market</v>
    <v>XNAS</v>
    <v>XNAS</v>
    <v>151 W. 42Nd Street, NEW YORK, NY, 10036 US</v>
    <v>95.05</v>
    <v>428</v>
    <v>Investment Banking &amp; Investment Services</v>
    <v>Stock</v>
    <v>45908.993178448436</v>
    <v>429</v>
    <v>93.5</v>
    <v>54504806048</v>
    <v>NASDAQ, INC.</v>
    <v>NASDAQ, INC.</v>
    <v>93.825000000000003</v>
    <v>36.500900000000001</v>
    <v>93.48</v>
    <v>94.99</v>
    <v>94.99</v>
    <v>573795200</v>
    <v>NDAQ</v>
    <v>NASDAQ, INC. (XNAS:NDAQ)</v>
    <v>3879272</v>
    <v>2641065</v>
    <v>1979</v>
  </rv>
  <rv s="2">
    <v>430</v>
  </rv>
  <rv s="0">
    <v>https://www.bing.com/financeapi/forcetrigger?t=az6zf2&amp;q=XNYS%3aWELL&amp;form=skydnc</v>
    <v>Learn more on Bing</v>
  </rv>
  <rv s="1">
    <v>en-US</v>
    <v>az6zf2</v>
    <v>268435456</v>
    <v>1</v>
    <v>Powered by Refinitiv</v>
    <v>0</v>
    <v>WELLTOWER INC. (XNYS:WELL)</v>
    <v>2</v>
    <v>3</v>
    <v>Finance</v>
    <v>4</v>
    <v>171.08500000000001</v>
    <v>122.34</v>
    <v>0.90910000000000002</v>
    <v>1.54</v>
    <v>1.0156E-2</v>
    <v>9.1760000000000001E-3</v>
    <v>1.72</v>
    <v>USD</v>
    <v>Welltower Inc. is a residential wellness and healthcare infrastructure company. It seeks to position its portfolio of 1,500 plus seniors and wellness housing communities at the intersection of housing, healthcare, and hospitality, creating communities for mature renters and older adults in the United States, United Kingdom, and Canada. Its segments include Seniors Housing Operating, Triple-net and Outpatient Medical. Its seniors housing operating properties include seniors apartments, assisted living communities, independent living/continuing care retirement communities, independent supportive living communities (Canada), care homes with and without nursing (United Kingdom) and combinations thereof. Its triple-net properties include the property types that are under seniors housing operating properties, as well as long-term/post-acute care facilities. Its outpatient medical portfolio is primarily self-managed and consists of multi-tenant properties leased to healthcare providers.</v>
    <v>685</v>
    <v>New York Stock Exchange</v>
    <v>XNYS</v>
    <v>XNYS</v>
    <v>4500 Dorr Street, TOLEDO, OH, 43615 US</v>
    <v>170.99</v>
    <v>Residential &amp; Commercial REIT</v>
    <v>Stock</v>
    <v>45908.985596064063</v>
    <v>432</v>
    <v>166.95500000000001</v>
    <v>113272354424</v>
    <v>WELLTOWER INC.</v>
    <v>WELLTOWER INC.</v>
    <v>167.81</v>
    <v>139.51730000000001</v>
    <v>167.82</v>
    <v>169.36</v>
    <v>171.08</v>
    <v>668825900</v>
    <v>WELL</v>
    <v>WELLTOWER INC. (XNYS:WELL)</v>
    <v>2679695</v>
    <v>2364966</v>
    <v>2022</v>
  </rv>
  <rv s="2">
    <v>433</v>
  </rv>
  <rv s="0">
    <v>https://www.bing.com/financeapi/forcetrigger?t=a1v8ar&amp;q=XNYS%3aICE&amp;form=skydnc</v>
    <v>Learn more on Bing</v>
  </rv>
  <rv s="1">
    <v>en-US</v>
    <v>a1v8ar</v>
    <v>268435456</v>
    <v>1</v>
    <v>Powered by Refinitiv</v>
    <v>0</v>
    <v>INTERCONTINENTAL EXCHANGE, INC. (XNYS:ICE)</v>
    <v>2</v>
    <v>3</v>
    <v>Finance</v>
    <v>4</v>
    <v>189.35</v>
    <v>142.29</v>
    <v>1.1019000000000001</v>
    <v>-0.38</v>
    <v>-1.3800000000000002E-3</v>
    <v>-2.1809999999999998E-3</v>
    <v>-0.24</v>
    <v>USD</v>
    <v>Intercontinental Exchange, Inc. provides financial technology and data services across major asset classes, helping its customers access workflow tools that increase transparency and efficiency. Its Exchanges segment operates regulated marketplace technology for the listing, trading and clearing of an array of derivatives contracts and financial securities as well as data and connectivity services related to its exchanges and clearing houses. Its Fixed Income and Data Services segment provides fixed income pricing, reference data, indices, analytics and execution services as well as global credit default swaps (CDS), clearing and multi-asset class data delivery technology. Its Mortgage Technology segment provides a technology platform that offers customers comprehensive, digital workflow tools that aim to address inefficiencies and mitigate risks that exist in the United States residential mortgage market life cycle, from application through closing, servicing and the secondary market.</v>
    <v>12806</v>
    <v>New York Stock Exchange</v>
    <v>XNYS</v>
    <v>XNYS</v>
    <v>5660 New Northside Drive, Third Floor, ATLANTA, GA, 30328 US</v>
    <v>174.14</v>
    <v>Investment Banking &amp; Investment Services</v>
    <v>Stock</v>
    <v>45908.998409328124</v>
    <v>435</v>
    <v>172</v>
    <v>99538652858</v>
    <v>INTERCONTINENTAL EXCHANGE, INC.</v>
    <v>INTERCONTINENTAL EXCHANGE, INC.</v>
    <v>173.39</v>
    <v>33.365299999999998</v>
    <v>174.27</v>
    <v>173.89</v>
    <v>173.65</v>
    <v>572423100</v>
    <v>ICE</v>
    <v>INTERCONTINENTAL EXCHANGE, INC. (XNYS:ICE)</v>
    <v>2322618</v>
    <v>2931424</v>
    <v>2013</v>
  </rv>
  <rv s="2">
    <v>436</v>
  </rv>
  <rv s="0">
    <v>https://www.bing.com/financeapi/forcetrigger?t=a1vc52&amp;q=XNYS%3aIEX&amp;form=skydnc</v>
    <v>Learn more on Bing</v>
  </rv>
  <rv s="1">
    <v>en-US</v>
    <v>a1vc52</v>
    <v>268435456</v>
    <v>1</v>
    <v>Powered by Refinitiv</v>
    <v>0</v>
    <v>IDEX CORPORATION (XNYS:IEX)</v>
    <v>2</v>
    <v>3</v>
    <v>Finance</v>
    <v>4</v>
    <v>238.22</v>
    <v>153.36000000000001</v>
    <v>1.0415000000000001</v>
    <v>-0.76</v>
    <v>0</v>
    <v>-4.6080000000000001E-3</v>
    <v>0</v>
    <v>USD</v>
    <v>IDEX Corporation is a global applied solutions provider. The Company designs and builds engineered products and mission-critical components.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positive displacement pumps, powder and liquid processing technologies, drying systems, micro-precision components, pneumatic components and sealing solutions, and others. The FSDP segment designs, produces and distributes firefighting pumps, valves and controls, rescue tools, lifting bags and other components and systems; engineered stainless steel banding and clamping devices, and others.</v>
    <v>9000</v>
    <v>New York Stock Exchange</v>
    <v>XNYS</v>
    <v>XNYS</v>
    <v>3100 Sanders Road, Suite 301, NORTHBROOK, IL, 60062 US</v>
    <v>164.87280000000001</v>
    <v>Machinery, Equipment &amp; Components</v>
    <v>Stock</v>
    <v>45908.958333344533</v>
    <v>438</v>
    <v>162.22</v>
    <v>12359912757</v>
    <v>IDEX CORPORATION</v>
    <v>IDEX CORPORATION</v>
    <v>164.83</v>
    <v>26.499099999999999</v>
    <v>164.93</v>
    <v>164.17</v>
    <v>164.17</v>
    <v>75287280</v>
    <v>IEX</v>
    <v>IDEX CORPORATION (XNYS:IEX)</v>
    <v>738361</v>
    <v>762477</v>
    <v>1987</v>
  </rv>
  <rv s="2">
    <v>439</v>
  </rv>
  <rv s="0">
    <v>https://www.bing.com/financeapi/forcetrigger?t=a1uv7w&amp;q=XNYS%3aHRL&amp;form=skydnc</v>
    <v>Learn more on Bing</v>
  </rv>
  <rv s="1">
    <v>en-US</v>
    <v>a1uv7w</v>
    <v>268435456</v>
    <v>1</v>
    <v>Powered by Refinitiv</v>
    <v>0</v>
    <v>HORMEL FOODS CORPORATION (XNYS:HRL)</v>
    <v>2</v>
    <v>3</v>
    <v>Finance</v>
    <v>4</v>
    <v>33.799999999999997</v>
    <v>23.7087</v>
    <v>0.29970000000000002</v>
    <v>-0.16</v>
    <v>1.5690000000000001E-3</v>
    <v>-6.235000000000001E-3</v>
    <v>0.04</v>
    <v>USD</v>
    <v>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v>
    <v>20000</v>
    <v>New York Stock Exchange</v>
    <v>XNYS</v>
    <v>XNYS</v>
    <v>1 Hormel Pl, AUSTIN, MN, 55912-3680 US</v>
    <v>25.74</v>
    <v>Food &amp; Tobacco</v>
    <v>Stock</v>
    <v>45908.992980798437</v>
    <v>441</v>
    <v>25.37</v>
    <v>14024959200</v>
    <v>HORMEL FOODS CORPORATION</v>
    <v>HORMEL FOODS CORPORATION</v>
    <v>25.56</v>
    <v>18.5914</v>
    <v>25.66</v>
    <v>25.5</v>
    <v>25.54</v>
    <v>549998400</v>
    <v>HRL</v>
    <v>HORMEL FOODS CORPORATION (XNYS:HRL)</v>
    <v>3758100</v>
    <v>4326985</v>
    <v>1928</v>
  </rv>
  <rv s="2">
    <v>442</v>
  </rv>
  <rv s="0">
    <v>https://www.bing.com/financeapi/forcetrigger?t=a1p18m&amp;q=XNYS%3aBWA&amp;form=skydnc</v>
    <v>Learn more on Bing</v>
  </rv>
  <rv s="1">
    <v>en-US</v>
    <v>a1p18m</v>
    <v>268435456</v>
    <v>1</v>
    <v>Powered by Refinitiv</v>
    <v>0</v>
    <v>BORGWARNER INC. (XNYS:BWA)</v>
    <v>2</v>
    <v>3</v>
    <v>Finance</v>
    <v>4</v>
    <v>44.45</v>
    <v>24.4</v>
    <v>1.0906</v>
    <v>0.4</v>
    <v>-6.7519999999999993E-4</v>
    <v>9.0849999999999993E-3</v>
    <v>-0.03</v>
    <v>USD</v>
    <v>BorgWarner Inc. is engaged in clean technology solutions for combustion, hybrid and electric vehicles. The Company operates in four segments. The Turbos &amp; Thermal Technologies’ technologies include turbochargers, e-boosters, e-turbos, emissions systems, thermal systems, gasoline ignition technology, smart remote actuators, powertrain sensors, among others. The Drivetrain &amp; Morse Systems segment’s products include control modules, friction and mechanical clutch products for automatic transmissions, torque-management products and rear-wheel drive (RWD) and all-wheel drive (AWD) transfer case systems and coupling systems. The PowerDrive Systems segment’s products include power electronics such as inverters, onboard chargers, DC/DC converters and combination boxes, and others. The Battery &amp; Charging Systems segment’s products include lithium-ion battery systems for electrified bus, truck and off-highway applications and DC fast chargers suitable for all types of electric vehicles.</v>
    <v>38300</v>
    <v>New York Stock Exchange</v>
    <v>XNYS</v>
    <v>XNYS</v>
    <v>3850 Hamlin Rd, AUBURN HILLS, MI, 48326 US</v>
    <v>44.45</v>
    <v>Automobiles &amp; Auto Parts</v>
    <v>Stock</v>
    <v>45908.989349385934</v>
    <v>444</v>
    <v>43.45</v>
    <v>9614336547</v>
    <v>BORGWARNER INC.</v>
    <v>BORGWARNER INC.</v>
    <v>43.82</v>
    <v>45.974800000000002</v>
    <v>44.03</v>
    <v>44.43</v>
    <v>44.4</v>
    <v>216392900</v>
    <v>BWA</v>
    <v>BORGWARNER INC. (XNYS:BWA)</v>
    <v>2282256</v>
    <v>2341065</v>
    <v>1987</v>
  </rv>
  <rv s="2">
    <v>445</v>
  </rv>
  <rv s="0">
    <v>https://www.bing.com/financeapi/forcetrigger?t=a1z3h7&amp;q=XNAS%3aODFL&amp;form=skydnc</v>
    <v>Learn more on Bing</v>
  </rv>
  <rv s="1">
    <v>en-US</v>
    <v>a1z3h7</v>
    <v>268435456</v>
    <v>1</v>
    <v>Powered by Refinitiv</v>
    <v>0</v>
    <v>OLD DOMINION FREIGHT LINE, INC. (XNAS:ODFL)</v>
    <v>2</v>
    <v>3</v>
    <v>Finance</v>
    <v>4</v>
    <v>233.26</v>
    <v>140.71</v>
    <v>1.2142999999999999</v>
    <v>0.4</v>
    <v>0</v>
    <v>2.6540000000000001E-3</v>
    <v>0</v>
    <v>USD</v>
    <v>Old Dominion Freight Line, Inc. is a less-than-truckload (LTL) motor carrier.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261 service center locations, of which it owns 239 and leased 22. Its service centers are responsible for the pickup and delivery of freight within their local service area. Its systems allow it to offer its customers access to information, such as freight tracking, shipping documents, rate quotes, rate databases and account activity. Its integrated systems and customer service department provide its customers with a single point of contact to access information.</v>
    <v>21895</v>
    <v>Nasdaq Stock Market</v>
    <v>XNAS</v>
    <v>XNAS</v>
    <v>500 Old Dominion Way, THOMASVILLE, NC, 27360 US</v>
    <v>151.29499999999999</v>
    <v>Freight &amp; Logistics Services</v>
    <v>Stock</v>
    <v>45908.938802001561</v>
    <v>447</v>
    <v>147.62</v>
    <v>31758501591</v>
    <v>OLD DOMINION FREIGHT LINE, INC.</v>
    <v>OLD DOMINION FREIGHT LINE, INC.</v>
    <v>150.9</v>
    <v>29.512499999999999</v>
    <v>150.71</v>
    <v>151.11000000000001</v>
    <v>151.11000000000001</v>
    <v>210168100</v>
    <v>ODFL</v>
    <v>OLD DOMINION FREIGHT LINE, INC. (XNAS:ODFL)</v>
    <v>1603219</v>
    <v>1944150</v>
    <v>1950</v>
  </rv>
  <rv s="2">
    <v>448</v>
  </rv>
  <rv s="0">
    <v>https://www.bing.com/financeapi/forcetrigger?t=a1xear&amp;q=XNYS%3aMCO&amp;form=skydnc</v>
    <v>Learn more on Bing</v>
  </rv>
  <rv s="1">
    <v>en-US</v>
    <v>a1xear</v>
    <v>268435456</v>
    <v>1</v>
    <v>Powered by Refinitiv</v>
    <v>0</v>
    <v>MOODY'S CORPORATION (XNYS:MCO)</v>
    <v>2</v>
    <v>3</v>
    <v>Finance</v>
    <v>4</v>
    <v>531.92999999999995</v>
    <v>378.71</v>
    <v>1.4339</v>
    <v>8.6</v>
    <v>3.3490000000000001E-4</v>
    <v>1.7233000000000002E-2</v>
    <v>0.17</v>
    <v>USD</v>
    <v>Moody's Corporation is a global integrated risk assessment company. It is a global provider of research and insights; data and information, and decision solutions, which help companies make decisions. Its MA segment provides data, intelligence and analytical tools to help business and financial leaders make decisions. MA consists of a premier fixed income and economic research business (Research &amp; Insights); a data business powered by databases on companies and credit (Data &amp; Information), and three cloud-based subscription businesses serving banking, insurance and KYC workflows (Decision Solutions). Its MIS segment is a global provider of credit ratings, research, and risk analysis. It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v>
    <v>15913</v>
    <v>New York Stock Exchange</v>
    <v>XNYS</v>
    <v>XNYS</v>
    <v>7 World Trade Center, At 250 Greenwich Street, NEW YORK, NY, 10007 US</v>
    <v>508.67</v>
    <v>Professional &amp; Commercial Services</v>
    <v>Stock</v>
    <v>45908.98116380781</v>
    <v>450</v>
    <v>497.86500000000001</v>
    <v>91068822000</v>
    <v>MOODY'S CORPORATION</v>
    <v>MOODY'S CORPORATION</v>
    <v>499.18</v>
    <v>43.611199999999997</v>
    <v>499.03</v>
    <v>507.63</v>
    <v>507.8</v>
    <v>179400000</v>
    <v>MCO</v>
    <v>MOODY'S CORPORATION (XNYS:MCO)</v>
    <v>735440</v>
    <v>613022</v>
    <v>2000</v>
  </rv>
  <rv s="2">
    <v>451</v>
  </rv>
  <rv s="0">
    <v>https://www.bing.com/financeapi/forcetrigger?t=a1wdp2&amp;q=XNYS%3aK&amp;form=skydnc</v>
    <v>Learn more on Bing</v>
  </rv>
  <rv s="1">
    <v>en-US</v>
    <v>a1wdp2</v>
    <v>268435456</v>
    <v>1</v>
    <v>Powered by Refinitiv</v>
    <v>0</v>
    <v>KELLANOVA (XNYS:K)</v>
    <v>2</v>
    <v>3</v>
    <v>Finance</v>
    <v>4</v>
    <v>83.22</v>
    <v>77.7</v>
    <v>0.22750000000000001</v>
    <v>-0.51</v>
    <v>1.3860000000000001E-3</v>
    <v>-6.3849999999999992E-3</v>
    <v>0.11</v>
    <v>USD</v>
    <v>Kellanova is engaged in manufacturing and marketing snacks and convenience foods. Its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These products were manufactured by the Company in over 20 countries and marketed in more than 180 countries.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brands include Special K, Coco Pops, Crunchy Nut, Nutri-Grain, Rice Krispies Squares, and others.</v>
    <v>24000</v>
    <v>New York Stock Exchange</v>
    <v>XNYS</v>
    <v>XNYS</v>
    <v>412 N WELLS ST, CHICAGO, IL, 60654 US</v>
    <v>79.73</v>
    <v>Food &amp; Tobacco</v>
    <v>Stock</v>
    <v>45908.958333344533</v>
    <v>453</v>
    <v>79.254999999999995</v>
    <v>27617280000</v>
    <v>KELLANOVA</v>
    <v>KELLANOVA</v>
    <v>79.599999999999994</v>
    <v>20.860099999999999</v>
    <v>79.87</v>
    <v>79.36</v>
    <v>79.47</v>
    <v>348000000</v>
    <v>K</v>
    <v>KELLANOVA (XNYS:K)</v>
    <v>1985675</v>
    <v>2345740</v>
    <v>1922</v>
  </rv>
  <rv s="2">
    <v>454</v>
  </rv>
  <rv s="0">
    <v>https://www.bing.com/financeapi/forcetrigger?t=a1zqnm&amp;q=XNYS%3aPFE&amp;form=skydnc</v>
    <v>Learn more on Bing</v>
  </rv>
  <rv s="1">
    <v>en-US</v>
    <v>a1zqnm</v>
    <v>268435456</v>
    <v>1</v>
    <v>Powered by Refinitiv</v>
    <v>0</v>
    <v>PFIZER INC. (XNYS:PFE)</v>
    <v>2</v>
    <v>3</v>
    <v>Finance</v>
    <v>4</v>
    <v>30.43</v>
    <v>20.914999999999999</v>
    <v>0.50639999999999996</v>
    <v>-0.33</v>
    <v>1.222E-5</v>
    <v>-1.3264E-2</v>
    <v>2.9999999999999997E-4</v>
    <v>USD</v>
    <v>Pfizer Inc. is a research-based, global biopharmaceutical company. The Company is engaged in the discovery, development, manufacture, marketing, sale and distribution of biopharmaceutical products worldwide. Its Biopharma segment includes the Pfizer U.S. Commercial Division, and the Pfizer International Commercial Division. Its product categories include oncology, primary care and specialty care. Its oncology products include Ibrance, Xtandi, Padcev, Adcetris, Inlyta, Lorbrena, Bosulif, Tukysa, Braftovi, Mektovi, Orgovyx, Elrexfio, Tivdak and Talzenna. Its primary care products include Eliquis, Nurtec ODT/Vydura, Zavzpret, the Prevnar family, Comirnaty, Abrysvo, FSME/IMMUN-TicoVac, Nimenrix, Trumenba, and Paxlovid. Its specialty care products include Xeljanz, Enbrel (outside the United States and Canada), Inflectra, Abrilada, Cibinqo, Litfulo, Eucrisa, Velsipity, the Vyndaqel family, Genotropin, BeneFIX, Xyntha, Somavert, Ngenla, Hympavzi, Sulperazon, Zavicefta, Octagam and others.</v>
    <v>81000</v>
    <v>New York Stock Exchange</v>
    <v>XNYS</v>
    <v>XNYS</v>
    <v>66 HUDSON BOULEVARD EAST, NEW YORK, NY, 10001-2192 US</v>
    <v>24.965</v>
    <v>Pharmaceuticals</v>
    <v>Stock</v>
    <v>45908.999893205466</v>
    <v>456</v>
    <v>24.31</v>
    <v>139580252500</v>
    <v>PFIZER INC.</v>
    <v>PFIZER INC.</v>
    <v>24.9</v>
    <v>17.802800000000001</v>
    <v>24.88</v>
    <v>24.55</v>
    <v>24.5503</v>
    <v>5685550000</v>
    <v>PFE</v>
    <v>PFIZER INC. (XNYS:PFE)</v>
    <v>49242866</v>
    <v>42529897</v>
    <v>1942</v>
  </rv>
  <rv s="2">
    <v>457</v>
  </rv>
  <rv s="0">
    <v>https://www.bing.com/financeapi/forcetrigger?t=a1pap2&amp;q=BATS%3aCBOE&amp;form=skydnc</v>
    <v>Learn more on Bing</v>
  </rv>
  <rv s="1">
    <v>en-US</v>
    <v>a1pap2</v>
    <v>268435456</v>
    <v>1</v>
    <v>Powered by Refinitiv</v>
    <v>0</v>
    <v>Cboe Global Markets, Inc. (BATS:CBOE)</v>
    <v>2</v>
    <v>3</v>
    <v>Finance</v>
    <v>17</v>
    <v>255.27</v>
    <v>187.3</v>
    <v>0.43880000000000002</v>
    <v>2.028</v>
    <v>2.987E-4</v>
    <v>8.7200000000000003E-3</v>
    <v>7.0000000000000007E-2</v>
    <v>USD</v>
    <v>Cboe Global Markets, Inc. is a provider of derivatives and securities exchange networks,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segments include the pan-European listed equities and derivatives transaction services, ETPs, exchange-traded commodities, and international depository receipts. The Futures segment includes transaction services provided by Cboe Futures Exchange, LLC (CFE), an electronic futures exchange that offers trading of VIX futures and other futures products. The Global FX segment includes institutional FX trading services. The Digital segment includes a regulated futures exchange (Cboe Digital Exchange) and a regulated clearinghouse.</v>
    <v>1685</v>
    <v>CBOE BZX Exchange</v>
    <v>BATS</v>
    <v>BATS</v>
    <v>433 WEST VAN BUREN STREET, CHICAGO, IL, 60607 US</v>
    <v>234.84</v>
    <v>Investment Banking &amp; Investment Services</v>
    <v>Stock</v>
    <v>45908.943747661717</v>
    <v>459</v>
    <v>230.97</v>
    <v>24537674180</v>
    <v>Cboe Global Markets, Inc.</v>
    <v>Cboe Global Markets, Inc.</v>
    <v>233.84</v>
    <v>120.2933</v>
    <v>232.58</v>
    <v>234.608</v>
    <v>234.44</v>
    <v>104590100</v>
    <v>CBOE</v>
    <v>Cboe Global Markets, Inc. (BATS:CBOE)</v>
    <v>753762</v>
    <v>919980</v>
    <v>2006</v>
  </rv>
  <rv s="2">
    <v>460</v>
  </rv>
  <rv s="0">
    <v>https://www.bing.com/financeapi/forcetrigger?t=bu3f2w&amp;q=XNYS%3aOTIS&amp;form=skydnc</v>
    <v>Learn more on Bing</v>
  </rv>
  <rv s="1">
    <v>en-US</v>
    <v>bu3f2w</v>
    <v>268435456</v>
    <v>1</v>
    <v>Powered by Refinitiv</v>
    <v>0</v>
    <v>OTIS WORLDWIDE CORPORATION (XNYS:OTIS)</v>
    <v>2</v>
    <v>3</v>
    <v>Finance</v>
    <v>4</v>
    <v>106.8284</v>
    <v>84.25</v>
    <v>0.98460000000000003</v>
    <v>0.37</v>
    <v>-9.1560000000000003E-4</v>
    <v>4.2529999999999998E-3</v>
    <v>-0.08</v>
    <v>USD</v>
    <v>Otis Worldwide Corporation is an elevator and escalator manufacturing, installation and service company. The Company’s segments include New Equipment and Service. The New Equipment segment designs, manufactures, sells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72000</v>
    <v>New York Stock Exchange</v>
    <v>XNYS</v>
    <v>XNYS</v>
    <v>1 Carrier Place, FARMINGTON, CT, 06032 US</v>
    <v>87.385000000000005</v>
    <v>Machinery, Equipment &amp; Components</v>
    <v>Stock</v>
    <v>45908.99916727969</v>
    <v>462</v>
    <v>86.34</v>
    <v>34290558224</v>
    <v>OTIS WORLDWIDE CORPORATION</v>
    <v>OTIS WORLDWIDE CORPORATION</v>
    <v>86.91</v>
    <v>22.914899999999999</v>
    <v>87</v>
    <v>87.37</v>
    <v>87.29</v>
    <v>392475200</v>
    <v>OTIS</v>
    <v>OTIS WORLDWIDE CORPORATION (XNYS:OTIS)</v>
    <v>2529370</v>
    <v>3669165</v>
    <v>2019</v>
  </rv>
  <rv s="2">
    <v>463</v>
  </rv>
  <rv s="0">
    <v>https://www.bing.com/financeapi/forcetrigger?t=a1na6h&amp;q=XNAS%3aALGN&amp;form=skydnc</v>
    <v>Learn more on Bing</v>
  </rv>
  <rv s="1">
    <v>en-US</v>
    <v>a1na6h</v>
    <v>268435456</v>
    <v>1</v>
    <v>Powered by Refinitiv</v>
    <v>0</v>
    <v>ALIGN TECHNOLOGY, INC. (XNAS:ALGN)</v>
    <v>2</v>
    <v>3</v>
    <v>Finance</v>
    <v>4</v>
    <v>262.87</v>
    <v>127.7</v>
    <v>1.7326999999999999</v>
    <v>-2.2599999999999998</v>
    <v>7.3070000000000003E-5</v>
    <v>-1.6244999999999999E-2</v>
    <v>0.01</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20945</v>
    <v>Nasdaq Stock Market</v>
    <v>XNAS</v>
    <v>XNAS</v>
    <v>410 North Scottsdale Road, Suite 1300, TEMPE, AZ, 85288 US</v>
    <v>139.88</v>
    <v>Healthcare Equipment &amp; Supplies</v>
    <v>Stock</v>
    <v>45908.989531770312</v>
    <v>465</v>
    <v>136.43</v>
    <v>10084300000</v>
    <v>ALIGN TECHNOLOGY, INC.</v>
    <v>ALIGN TECHNOLOGY, INC.</v>
    <v>139.88</v>
    <v>23.090599999999998</v>
    <v>139.12</v>
    <v>136.86000000000001</v>
    <v>136.87</v>
    <v>72486370</v>
    <v>ALGN</v>
    <v>ALIGN TECHNOLOGY, INC. (XNAS:ALGN)</v>
    <v>1423626</v>
    <v>1775545</v>
    <v>1997</v>
  </rv>
  <rv s="2">
    <v>466</v>
  </rv>
  <rv s="0">
    <v>https://www.bing.com/financeapi/forcetrigger?t=a1qga2&amp;q=XNAS%3aCSX&amp;form=skydnc</v>
    <v>Learn more on Bing</v>
  </rv>
  <rv s="1">
    <v>en-US</v>
    <v>a1qga2</v>
    <v>268435456</v>
    <v>1</v>
    <v>Powered by Refinitiv</v>
    <v>0</v>
    <v>CSX Corporation (XNAS:CSX)</v>
    <v>2</v>
    <v>3</v>
    <v>Finance</v>
    <v>4</v>
    <v>37.25</v>
    <v>26.218399999999999</v>
    <v>1.2756000000000001</v>
    <v>-0.1</v>
    <v>3.0839999999999999E-3</v>
    <v>-3.0739999999999999E-3</v>
    <v>0.1</v>
    <v>USD</v>
    <v>CSX Corporation is a transportation company. The Company provides rail, intermodal and rail-to-truck transload services and solutions to customers across an array of markets, including energy, industrial, construction, agricultural and consumer products. It provides rail-based freight transportation services, including traditional rail service, the transport of intermodal containers and trailers, as well as other transportation services such as rail-to-truck transfers and bulk commodity operations. Through its subsidiary, CSX Transportation, Inc. (CSXT), it provides a link to the transportation supply chain through its approximately 20,000 route-mile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23500</v>
    <v>Nasdaq Stock Market</v>
    <v>XNAS</v>
    <v>XNAS</v>
    <v>500 Water Street, 15th Floor, JACKSONVILLE, FL, 32202 US</v>
    <v>32.58</v>
    <v>Freight &amp; Logistics Services</v>
    <v>Stock</v>
    <v>45908.995698078128</v>
    <v>468</v>
    <v>31.995000000000001</v>
    <v>60458503110</v>
    <v>CSX Corporation</v>
    <v>CSX Corporation</v>
    <v>32.5</v>
    <v>19.326599999999999</v>
    <v>32.53</v>
    <v>32.43</v>
    <v>32.53</v>
    <v>1864277000</v>
    <v>CSX</v>
    <v>CSX Corporation (XNAS:CSX)</v>
    <v>16025682</v>
    <v>22251291</v>
    <v>1978</v>
  </rv>
  <rv s="2">
    <v>469</v>
  </rv>
  <rv s="0">
    <v>https://www.bing.com/financeapi/forcetrigger?t=a261ec&amp;q=XNYS%3aWRK&amp;form=skydnc</v>
    <v>Learn more on Bing</v>
  </rv>
  <rv s="10">
    <v>en-US</v>
    <v>a261ec</v>
    <v>268435456</v>
    <v>1</v>
    <v>1</v>
    <v>Powered by Refinitiv</v>
    <v>18</v>
    <v>WESTROCK COMPANY (XNYS:WRK)</v>
    <v>2</v>
    <v>3</v>
    <v>Finance</v>
    <v>4</v>
    <v>54.83</v>
    <v>27.12</v>
    <v>1.0667</v>
    <v>-0.38</v>
    <v>0</v>
    <v>-7.2740000000000001E-3</v>
    <v>0</v>
    <v>USD</v>
    <v>WestRock Company is a multinational provider of sustainable fiber-based paper and packaging solutions. The Company is an integrated producer of linerboard, white-top linerboard and corrugating medium (containerboard) and kraft paper in North America. It operates through four segments: corrugated packaging, consumer packaging, global paper and distribution. Its corrugated packaging segment consists of its integrated corrugated converting operations and is engaged in the sale of corrugated containers and other corrugated products, including displays. The Company's consumer packaging segment is engaged in integrated consumer converting operations and the sale of consumer packaging products, such as folding cartons, inserts and labels. The Company's global paper segment is engaged in commercial paper operations and the sale of container board, paperboard and specialty grades to external customers. Its distribution segment is engaged in distribution and display assembly operations.</v>
    <v>56100</v>
    <v>New York Stock Exchange</v>
    <v>XNYS</v>
    <v>XNYS</v>
    <v>1000 Abernathy Road Ne, ATLANTA, GA, 30328 US</v>
    <v>52.009900000000002</v>
    <v>Containers &amp; Packaging</v>
    <v>Stock</v>
    <v>45450.958333367969</v>
    <v>471</v>
    <v>51.494999999999997</v>
    <v>13387560000</v>
    <v>WESTROCK COMPANY</v>
    <v>WESTROCK COMPANY</v>
    <v>51.62</v>
    <v>43.737900000000003</v>
    <v>52.24</v>
    <v>51.86</v>
    <v>51.86</v>
    <v>258148100</v>
    <v>WRK</v>
    <v>WESTROCK COMPANY (XNYS:WRK)</v>
    <v>1722246</v>
    <v>2455217</v>
    <v>2018</v>
  </rv>
  <rv s="2">
    <v>472</v>
  </rv>
  <rv s="0">
    <v>https://www.bing.com/financeapi/forcetrigger?t=a1qvjc&amp;q=XNYS%3aDE&amp;form=skydnc</v>
    <v>Learn more on Bing</v>
  </rv>
  <rv s="1">
    <v>en-US</v>
    <v>a1qvjc</v>
    <v>268435456</v>
    <v>1</v>
    <v>Powered by Refinitiv</v>
    <v>0</v>
    <v>DEERE &amp; COMPANY (XNYS:DE)</v>
    <v>2</v>
    <v>3</v>
    <v>Finance</v>
    <v>4</v>
    <v>533.78</v>
    <v>378.66</v>
    <v>1.0483</v>
    <v>8.25</v>
    <v>-8.5150000000000004E-4</v>
    <v>1.7432E-2</v>
    <v>-0.41</v>
    <v>USD</v>
    <v>Deere &amp; Company is engaged in the delivery of agricultural, construction and forestry equipment. Its segments include production and precision agriculture (PPA), small agriculture and turf (SAT), construction and forestry (CF), and financial services (FS). PPA segment defines, develops and delivers global equipment and technology solutions for production-scale growers of large grains, small grains, cotton and sugarcane. SAT segment defines, develops and delivers global equipment and technology solutions for dairy and livestock producers, high-value and small acreage crop producers, and turf and utility customers. CF segment defines, develops and delivers a range of machines and technology solutions organized along the earthmoving, forestry and roadbuilding production systems. FS segment finances sales and leases by John Deere dealers of new and used production and precision agriculture equipment and others. Its products include John Deere Autonomous 8R Tractor and E-Power Backhoe.</v>
    <v>75800</v>
    <v>New York Stock Exchange</v>
    <v>XNYS</v>
    <v>XNYS</v>
    <v>One John Deere Place, MOLINE, IL, 61265 US</v>
    <v>481.74</v>
    <v>Machinery, Equipment &amp; Components</v>
    <v>Stock</v>
    <v>45908.994400103904</v>
    <v>474</v>
    <v>471.0505</v>
    <v>130166309394</v>
    <v>DEERE &amp; COMPANY</v>
    <v>DEERE &amp; COMPANY</v>
    <v>473.87</v>
    <v>25.1769</v>
    <v>473.26</v>
    <v>481.51</v>
    <v>481.1</v>
    <v>270329400</v>
    <v>DE</v>
    <v>DEERE &amp; COMPANY (XNYS:DE)</v>
    <v>1271522</v>
    <v>1461246</v>
    <v>1958</v>
  </rv>
  <rv s="2">
    <v>475</v>
  </rv>
  <rv s="0">
    <v>https://www.bing.com/financeapi/forcetrigger?t=a1squ2&amp;q=XNYS%3aFE&amp;form=skydnc</v>
    <v>Learn more on Bing</v>
  </rv>
  <rv s="1">
    <v>en-US</v>
    <v>a1squ2</v>
    <v>268435456</v>
    <v>1</v>
    <v>Powered by Refinitiv</v>
    <v>0</v>
    <v>FIRSTENERGY CORP. (XNYS:FE)</v>
    <v>2</v>
    <v>3</v>
    <v>Finance</v>
    <v>4</v>
    <v>44.78</v>
    <v>37.58</v>
    <v>0.49280000000000002</v>
    <v>-0.17</v>
    <v>3.2329999999999998E-3</v>
    <v>-3.9100000000000003E-3</v>
    <v>0.14000000000000001</v>
    <v>USD</v>
    <v>FirstEnergy Corp. and its subsidiaries are involved in the transmission, distribution, and generation of electricity through its segments: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segment distributes electricity in New Jersey, West Virginia and Maryland, provides transmission infrastructure, and operates 3,604 MWs of regulated net maximum generation capacity. The Stand-Alone Transmission segment consists of its ownership in FET and KATCo, which includes transmission infrastructure owned and operated by the Transmission Companies and used to transmit electricity.</v>
    <v>12294</v>
    <v>New York Stock Exchange</v>
    <v>XNYS</v>
    <v>XNYS</v>
    <v>341 White Pond Drive, AKRON, OH, 44320 US</v>
    <v>43.72</v>
    <v>Electrical Utilities &amp; IPPs</v>
    <v>Stock</v>
    <v>45908.958333356248</v>
    <v>477</v>
    <v>43.01</v>
    <v>25007362909</v>
    <v>FIRSTENERGY CORP.</v>
    <v>FIRSTENERGY CORP.</v>
    <v>43.52</v>
    <v>19.140799999999999</v>
    <v>43.48</v>
    <v>43.31</v>
    <v>43.45</v>
    <v>577403900</v>
    <v>FE</v>
    <v>FIRSTENERGY CORP. (XNYS:FE)</v>
    <v>4080716</v>
    <v>3544055</v>
    <v>1996</v>
  </rv>
  <rv s="2">
    <v>478</v>
  </rv>
  <rv s="0">
    <v>https://www.bing.com/financeapi/forcetrigger?t=a1wrf2&amp;q=XNYS%3aBBWI&amp;form=skydnc</v>
    <v>Learn more on Bing</v>
  </rv>
  <rv s="1">
    <v>en-US</v>
    <v>a1wrf2</v>
    <v>268435456</v>
    <v>1</v>
    <v>Powered by Refinitiv</v>
    <v>0</v>
    <v>BATH &amp; BODY WORKS, INC. (XNYS:BBWI)</v>
    <v>2</v>
    <v>3</v>
    <v>Finance</v>
    <v>4</v>
    <v>41.87</v>
    <v>24.94</v>
    <v>1.5463</v>
    <v>-0.93</v>
    <v>5.6179999999999997E-3</v>
    <v>-3.1621999999999997E-2</v>
    <v>0.16</v>
    <v>USD</v>
    <v>Bath &amp; Body Works, Inc. is a global omnichannel retailer focused on personal care and home fragrance. The Company offers a range of fragrances for the body and home, including selling collections for 3-wick candles, home fragrance diffusers, fine fragrance mists, liquid hand soaps, body lotions and body creams. It delivers customers their fragrances in multiple forms and categories. The Company sells merchandise through its retail stores in the United States and Canada, and through its Websites and other channels, under the Bath &amp; Body Works, White Barn and other brand names. The Company’s international business is conducted through franchise, license and wholesale partners. It provides in-store experiences at more than 1,890 Company-operated Bath &amp; Body Works locations in the United States and Canada, more than 525 international franchised locations and an online storefront at bathandbodyworks.com. Additionally, it offers a buy online pick-up in-store (BOPIS) option.</v>
    <v>8975</v>
    <v>New York Stock Exchange</v>
    <v>XNYS</v>
    <v>XNYS</v>
    <v>THREE LIMITED PKWY, P O BOX 16000, COLUMBUS, OH, 43230 US</v>
    <v>29.635000000000002</v>
    <v>Specialty Retailers</v>
    <v>Stock</v>
    <v>45908.99818069375</v>
    <v>480</v>
    <v>27.7</v>
    <v>5872222848</v>
    <v>BATH &amp; BODY WORKS, INC.</v>
    <v>BATH &amp; BODY WORKS, INC.</v>
    <v>29.59</v>
    <v>8.4192999999999998</v>
    <v>29.41</v>
    <v>28.48</v>
    <v>28.64</v>
    <v>206187600</v>
    <v>BBWI</v>
    <v>BATH &amp; BODY WORKS, INC. (XNYS:BBWI)</v>
    <v>11482943</v>
    <v>6005880</v>
    <v>1982</v>
  </rv>
  <rv s="2">
    <v>481</v>
  </rv>
  <rv s="0">
    <v>https://www.bing.com/financeapi/forcetrigger?t=bp8fww&amp;q=XNAS%3aFOXA&amp;form=skydnc</v>
    <v>Learn more on Bing</v>
  </rv>
  <rv s="1">
    <v>en-US</v>
    <v>bp8fww</v>
    <v>268435456</v>
    <v>1</v>
    <v>Powered by Refinitiv</v>
    <v>0</v>
    <v>FOX CORPORATION (XNAS:FOXA)</v>
    <v>2</v>
    <v>3</v>
    <v>Finance</v>
    <v>4</v>
    <v>62.69</v>
    <v>38.715000000000003</v>
    <v>0.53649999999999998</v>
    <v>0.98</v>
    <v>-2.9293E-2</v>
    <v>1.5934999999999998E-2</v>
    <v>-1.8302</v>
    <v>USD</v>
    <v>Fox Corporation produces and distributes news, sports, and entertainment content through its primary domestic brands, including FOX News Media, FOX Sports, FOX Entertainment, FOX Television Stations and Tubi Media Group. Its operating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virtual multi-channel video programming distributors and other digital platforms. Television produces, acquires, markets and distributes programming through the FOX broadcast network, advertising supported video-on-demand service Tubi, approximately 29 full power broadcast television stations, including 11 duopolies, and other digital platforms. The FOX Studio Lot provides television and film production services. Credible is a United States consumer finance marketplace.</v>
    <v>10400</v>
    <v>Nasdaq Stock Market</v>
    <v>XNAS</v>
    <v>XNAS</v>
    <v>1211 Avenue of the Americas, NEW YORK, NY, 10036-8701 US</v>
    <v>62.69</v>
    <v>Media &amp; Publishing</v>
    <v>Stock</v>
    <v>45908.98353991875</v>
    <v>483</v>
    <v>61.1</v>
    <v>26097700000</v>
    <v>FOX CORPORATION</v>
    <v>FOX CORPORATION</v>
    <v>61.41</v>
    <v>12.7362</v>
    <v>61.5</v>
    <v>62.48</v>
    <v>60.649799999999999</v>
    <v>445535900</v>
    <v>FOXA</v>
    <v>FOX CORPORATION (XNAS:FOXA)</v>
    <v>2066305</v>
    <v>3490237</v>
    <v>2018</v>
  </rv>
  <rv s="2">
    <v>484</v>
  </rv>
  <rv s="0">
    <v>https://www.bing.com/financeapi/forcetrigger?t=a1ru6h&amp;q=XNYS%3aEIX&amp;form=skydnc</v>
    <v>Learn more on Bing</v>
  </rv>
  <rv s="1">
    <v>en-US</v>
    <v>a1ru6h</v>
    <v>268435456</v>
    <v>1</v>
    <v>Powered by Refinitiv</v>
    <v>0</v>
    <v>EDISON INTERNATIONAL (XNYS:EIX)</v>
    <v>2</v>
    <v>3</v>
    <v>Finance</v>
    <v>4</v>
    <v>88.644999999999996</v>
    <v>47.73</v>
    <v>0.81389999999999996</v>
    <v>-1.1499999999999999</v>
    <v>3.7519999999999997E-3</v>
    <v>-2.112E-2</v>
    <v>0.2</v>
    <v>USD</v>
    <v>Edison International is an electric utility holding company. The Company is focused on providing clean and reliable energy and energy services through its independent companies. It is the parent holding company of Southern California Edison Company (SCE) and Trio. SCE is a public utility primarily engaged in the business of supplying and delivering electricity to an approximately 50,000 square mile area across Southern, Central and Coastal California. Trio is a global energy advisory firm providing integrated sustainability and energy advisory services to large commercial, industrial and institutional organizations in North America and Europe. Trio provides integrated strategy and implementation solutions in sustainability, renewables, energy procurement, conventional supply, energy optimization and transportation electrification.</v>
    <v>13483</v>
    <v>New York Stock Exchange</v>
    <v>XNYS</v>
    <v>XNYS</v>
    <v>2244 Walnut Grove Ave, P O Box 800, ROSEMEAD, CA, 91770 US</v>
    <v>55.15</v>
    <v>Electrical Utilities &amp; IPPs</v>
    <v>Stock</v>
    <v>45908.991395335157</v>
    <v>486</v>
    <v>53</v>
    <v>20511652200</v>
    <v>EDISON INTERNATIONAL</v>
    <v>EDISON INTERNATIONAL</v>
    <v>54.45</v>
    <v>7.9962999999999997</v>
    <v>54.45</v>
    <v>53.3</v>
    <v>53.5</v>
    <v>384834000</v>
    <v>EIX</v>
    <v>EDISON INTERNATIONAL (XNYS:EIX)</v>
    <v>3615138</v>
    <v>3155920</v>
    <v>1987</v>
  </rv>
  <rv s="2">
    <v>487</v>
  </rv>
  <rv s="0">
    <v>https://www.bing.com/financeapi/forcetrigger?t=a1u7xm&amp;q=XNYS%3aGS&amp;form=skydnc</v>
    <v>Learn more on Bing</v>
  </rv>
  <rv s="1">
    <v>en-US</v>
    <v>a1u7xm</v>
    <v>268435456</v>
    <v>1</v>
    <v>Powered by Refinitiv</v>
    <v>0</v>
    <v>THE GOLDMAN SACHS GROUP, INC. (XNYS:GS)</v>
    <v>2</v>
    <v>3</v>
    <v>Finance</v>
    <v>4</v>
    <v>757.35</v>
    <v>439.38</v>
    <v>1.4151</v>
    <v>3.64</v>
    <v>1.8870000000000001E-4</v>
    <v>4.9309999999999996E-3</v>
    <v>0.14000000000000001</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45900</v>
    <v>New York Stock Exchange</v>
    <v>XNYS</v>
    <v>XNYS</v>
    <v>200 West St, NEW YORK, NY, 10282 US</v>
    <v>743.54319999999996</v>
    <v>Investment Banking &amp; Investment Services</v>
    <v>Stock</v>
    <v>45908.990714085157</v>
    <v>489</v>
    <v>733.57</v>
    <v>224573648035</v>
    <v>THE GOLDMAN SACHS GROUP, INC.</v>
    <v>THE GOLDMAN SACHS GROUP, INC.</v>
    <v>739.42</v>
    <v>16.348600000000001</v>
    <v>738.21</v>
    <v>741.85</v>
    <v>741.99</v>
    <v>302721100</v>
    <v>GS</v>
    <v>THE GOLDMAN SACHS GROUP, INC. (XNYS:GS)</v>
    <v>1400067</v>
    <v>1685748</v>
    <v>1998</v>
  </rv>
  <rv s="2">
    <v>490</v>
  </rv>
  <rv s="0">
    <v>https://www.bing.com/financeapi/forcetrigger?t=a1o8mw&amp;q=XNYS%3aTFC&amp;form=skydnc</v>
    <v>Learn more on Bing</v>
  </rv>
  <rv s="1">
    <v>en-US</v>
    <v>a1o8mw</v>
    <v>268435456</v>
    <v>1</v>
    <v>Powered by Refinitiv</v>
    <v>0</v>
    <v>Truist Financial Corporation (XNYS:TFC)</v>
    <v>2</v>
    <v>3</v>
    <v>Finance</v>
    <v>4</v>
    <v>49.055</v>
    <v>33.56</v>
    <v>0.86480000000000001</v>
    <v>-0.51</v>
    <v>1.9559999999999998E-3</v>
    <v>-1.0963000000000001E-2</v>
    <v>0.09</v>
    <v>USD</v>
    <v>Truist Financial Corporation is a financial services company. As a commercial bank, it offers a range of products and services through its wholesale and consumer businesses, including consumer and small business banking, commercial banking, corporate and investment banking, wealth management, payments, and specialized lending businesses. Its segments include Consumer and Small Business Banking (CSBB) and Wholesale Banking (WB). CSBB segment serves retail, premier, and small business clients, providing transaction, money market, savings, time deposits and payment services, credit cards, loans, and mortgages through digital banking, a network of community banking branches, ATMs, virtual service centers, and other channels. WB segment provides a comprehensive set of products, solutions, and advisory services to commercial, corporate, institutional and wealth clients. It also invests in certain affordable housing, new market tax credit, and renewable energy tax credit investments.</v>
    <v>36769</v>
    <v>New York Stock Exchange</v>
    <v>XNYS</v>
    <v>XNYS</v>
    <v>214 North Tryon Street, CHARLOTTE, NC, 28202 US</v>
    <v>46.58</v>
    <v>Banking Services</v>
    <v>Stock</v>
    <v>45908.994679860938</v>
    <v>492</v>
    <v>45.585000000000001</v>
    <v>59326904350</v>
    <v>Truist Financial Corporation</v>
    <v>Truist Financial Corporation</v>
    <v>46.555</v>
    <v>12.5883</v>
    <v>46.52</v>
    <v>46.01</v>
    <v>46.1</v>
    <v>1289435000</v>
    <v>TFC</v>
    <v>Truist Financial Corporation (XNYS:TFC)</v>
    <v>6170188</v>
    <v>6795856</v>
    <v>1968</v>
  </rv>
  <rv s="2">
    <v>493</v>
  </rv>
  <rv s="0">
    <v>https://www.bing.com/financeapi/forcetrigger?t=a1oi1h&amp;q=XNYS%3aBIO&amp;form=skydnc</v>
    <v>Learn more on Bing</v>
  </rv>
  <rv s="1">
    <v>en-US</v>
    <v>a1oi1h</v>
    <v>268435456</v>
    <v>1</v>
    <v>Powered by Refinitiv</v>
    <v>0</v>
    <v>BIO-RAD LABORATORIES, INC. (XNYS:BIO)</v>
    <v>2</v>
    <v>3</v>
    <v>Finance</v>
    <v>4</v>
    <v>387.99</v>
    <v>211.43</v>
    <v>0.98319999999999996</v>
    <v>-5.05</v>
    <v>3.7879999999999999E-4</v>
    <v>-1.7094000000000002E-2</v>
    <v>0.11</v>
    <v>USD</v>
    <v>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It operates through two segments: Life Science and Clinical Diagnostics. The Life Science segment develops, manufactures, and markets instruments, systems, reagents, and consumables used for biological research, biopharmaceutical production processes, food testing regimes, and science education. Its Clinical Diagnostics segment designs, manufactures, markets and supports test systems, informatics systems, test kits and specialized quality controls that serve clinical laboratories in the global diagnostics market. These products are sold to hospital laboratories, diagnostic reference laboratories, transfusion laboratories, and physician office laboratories.</v>
    <v>7700</v>
    <v>New York Stock Exchange</v>
    <v>XNYS</v>
    <v>XNYS</v>
    <v>1000 ALFRED NOBEL DR, HERCULES, CA, 94547 US</v>
    <v>293.44</v>
    <v>Healthcare Equipment &amp; Supplies</v>
    <v>Stock</v>
    <v>45908.958333356248</v>
    <v>495</v>
    <v>286.37</v>
    <v>7749776000</v>
    <v>BIO-RAD LABORATORIES, INC.</v>
    <v>BIO-RAD LABORATORIES, INC.</v>
    <v>293.44</v>
    <v>25.174900000000001</v>
    <v>295.43</v>
    <v>290.38</v>
    <v>290.49</v>
    <v>27062490</v>
    <v>BIO</v>
    <v>BIO-RAD LABORATORIES, INC. (XNYS:BIO)</v>
    <v>192612</v>
    <v>278255</v>
    <v>1975</v>
  </rv>
  <rv s="2">
    <v>496</v>
  </rv>
  <rv s="0">
    <v>https://www.bing.com/financeapi/forcetrigger?t=a1tgqh&amp;q=XNYS%3aFTV&amp;form=skydnc</v>
    <v>Learn more on Bing</v>
  </rv>
  <rv s="1">
    <v>en-US</v>
    <v>a1tgqh</v>
    <v>268435456</v>
    <v>1</v>
    <v>Powered by Refinitiv</v>
    <v>0</v>
    <v>FORTIVE CORPORATION (XNYS:FTV)</v>
    <v>2</v>
    <v>3</v>
    <v>Finance</v>
    <v>4</v>
    <v>62.769300000000001</v>
    <v>45.491199999999999</v>
    <v>1.1497999999999999</v>
    <v>0.11</v>
    <v>1.042E-3</v>
    <v>2.2980000000000001E-3</v>
    <v>0.05</v>
    <v>USD</v>
    <v>Fortive Corporation is a technology solutions company. The Company's businesses design, develop, manufacture, and market products, software, and services, building on brand names, technologies, and market positions. The Company's segments include Intelligent Operating Solutions (IOS) and Advanced Healthcare Solutions (AHS). The Company's IOS segment provides advanced instrumentation, software and services to various customers enabling their mission-critical workflows. These offerings include electrical test and measurement, facility and asset lifecycle software applications, connected worker safety and compliance solutions across a range of vertical end markets. Its AHS segment supplies critical workflow solutions enabling healthcare providers to deliver patient care more efficiently. Its offerings include instrument sterilization solutions, instrument tracking, biomedical test tools, radiation detection and safety monitoring and end-to-end clinical productivity software and solutions.</v>
    <v>18000</v>
    <v>New York Stock Exchange</v>
    <v>XNYS</v>
    <v>XNYS</v>
    <v>6920 Seaway Blvd, EVERETT, WA, 98203-5829 US</v>
    <v>48.04</v>
    <v>Machinery, Equipment &amp; Components</v>
    <v>Stock</v>
    <v>45908.958333356248</v>
    <v>498</v>
    <v>47.03</v>
    <v>16233375673</v>
    <v>FORTIVE CORPORATION</v>
    <v>FORTIVE CORPORATION</v>
    <v>47.7</v>
    <v>21.657499999999999</v>
    <v>47.87</v>
    <v>47.98</v>
    <v>48.03</v>
    <v>338336300</v>
    <v>FTV</v>
    <v>FORTIVE CORPORATION (XNYS:FTV)</v>
    <v>3201594</v>
    <v>4361026</v>
    <v>2015</v>
  </rv>
  <rv s="2">
    <v>499</v>
  </rv>
  <rv s="0">
    <v>https://www.bing.com/financeapi/forcetrigger?t=bp8fzr&amp;q=XNAS%3aFOX&amp;form=skydnc</v>
    <v>Learn more on Bing</v>
  </rv>
  <rv s="1">
    <v>en-US</v>
    <v>bp8fzr</v>
    <v>268435456</v>
    <v>1</v>
    <v>Powered by Refinitiv</v>
    <v>0</v>
    <v>FOX CORPORATION (XNAS:FOX)</v>
    <v>2</v>
    <v>3</v>
    <v>Finance</v>
    <v>4</v>
    <v>57.0199</v>
    <v>35.89</v>
    <v>0.53649999999999998</v>
    <v>0.84</v>
    <v>-2.9571999999999998E-2</v>
    <v>1.5007999999999999E-2</v>
    <v>-1.68</v>
    <v>USD</v>
    <v>Fox Corporation produces and distributes news, sports, and entertainment content through its primary domestic brands, including FOX News Media, FOX Sports, FOX Entertainment, FOX Television Stations and Tubi Media Group. Its operating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virtual multi-channel video programming distributors and other digital platforms. Television produces, acquires, markets and distributes programming through the FOX broadcast network, advertising supported video-on-demand service Tubi, approximately 29 full power broadcast television stations, including 11 duopolies, and other digital platforms. The FOX Studio Lot provides television and film production services. Credible is a United States consumer finance marketplace.</v>
    <v>10400</v>
    <v>Nasdaq Stock Market</v>
    <v>XNAS</v>
    <v>XNAS</v>
    <v>1211 Avenue of the Americas, NEW YORK, NY, 10036-8701 US</v>
    <v>57.0199</v>
    <v>Media &amp; Publishing</v>
    <v>Stock</v>
    <v>45908.987672407035</v>
    <v>501</v>
    <v>55.63</v>
    <v>26097700000</v>
    <v>FOX CORPORATION</v>
    <v>FOX CORPORATION</v>
    <v>55.83</v>
    <v>0</v>
    <v>55.97</v>
    <v>56.81</v>
    <v>55.13</v>
    <v>445535900</v>
    <v>FOX</v>
    <v>FOX CORPORATION (XNAS:FOX)</v>
    <v>1795373</v>
    <v>1200849</v>
    <v>2018</v>
  </rv>
  <rv s="2">
    <v>502</v>
  </rv>
  <rv s="0">
    <v>https://www.bing.com/financeapi/forcetrigger?t=a1uwu2&amp;q=XNYS%3aHSY&amp;form=skydnc</v>
    <v>Learn more on Bing</v>
  </rv>
  <rv s="4">
    <v>en-US</v>
    <v>a1uwu2</v>
    <v>268435456</v>
    <v>1</v>
    <v>Powered by Refinitiv</v>
    <v>5</v>
    <v>THE HERSHEY COMPANY (XNYS:HSY)</v>
    <v>2</v>
    <v>6</v>
    <v>Finance</v>
    <v>4</v>
    <v>208.03</v>
    <v>140.13</v>
    <v>0.24740000000000001</v>
    <v>2.0499999999999998</v>
    <v>-5.4330000000000003E-3</v>
    <v>1.1051999999999999E-2</v>
    <v>-1.0187999999999999</v>
    <v>USD</v>
    <v>The Hershey Company is a snacks company. The Company's segments include North America Confectionery, North America Salty Snacks and International. The North America Confectionery segment is responsible for its traditional chocolate and non-chocolate confectionery market position in the United States and Canada. This includes its business in chocolate and non-chocolate confectionery, gum and refreshment products, protein bars, spreads, snack bites and mixes, as well as pantry and food service lines. This segment also includes its retail operations. The North America Salty Snacks segment is responsible for its salty snacking products in the United States. This includes ready-to-eat popcorn, baked and trans fat free snacks, pretzels and other snacks. The Company's portfolio includes chocolate and confectionery brands such as Hershey's, Reese's, Kisses, Kit Kat, Jolly Rancher, Ice Breakers, Shaq-a-licious alongside salty snacks including SkinnyPop and Dot's Homestyle Pretzels.</v>
    <v>18540</v>
    <v>New York Stock Exchange</v>
    <v>XNYS</v>
    <v>XNYS</v>
    <v>19 East Chocolate Avenue, External Rptg &amp; Compliance, HERSHEY, PA, 17033 US</v>
    <v>188.39</v>
    <v>Food &amp; Tobacco</v>
    <v>Stock</v>
    <v>45908.99152658516</v>
    <v>504</v>
    <v>184.02680000000001</v>
    <v>38016869226</v>
    <v>THE HERSHEY COMPANY</v>
    <v>THE HERSHEY COMPANY</v>
    <v>184.62</v>
    <v>185.48</v>
    <v>187.53</v>
    <v>186.5112</v>
    <v>202724200</v>
    <v>HSY</v>
    <v>THE HERSHEY COMPANY (XNYS:HSY)</v>
    <v>1466263</v>
    <v>1358034</v>
    <v>1927</v>
  </rv>
  <rv s="2">
    <v>505</v>
  </rv>
  <rv s="0">
    <v>https://www.bing.com/financeapi/forcetrigger?t=a25sk2&amp;q=XNYS%3aWEC&amp;form=skydnc</v>
    <v>Learn more on Bing</v>
  </rv>
  <rv s="1">
    <v>en-US</v>
    <v>a25sk2</v>
    <v>268435456</v>
    <v>1</v>
    <v>Powered by Refinitiv</v>
    <v>0</v>
    <v>WEC ENERGY GROUP INC. (XNYS:WEC)</v>
    <v>2</v>
    <v>3</v>
    <v>Finance</v>
    <v>4</v>
    <v>111.9</v>
    <v>91.94</v>
    <v>0.4415</v>
    <v>-0.43</v>
    <v>-1.183E-3</v>
    <v>-3.9889999999999995E-3</v>
    <v>-0.127</v>
    <v>USD</v>
    <v>WEC Energy Group, Inc. is a diversified holding company. The Company, through its wholly owned subsidiaries, provides or invests in regulated natural gas and electricity, and renewable energy, as well as non-regulated renewable energy. Its segments include Wisconsin, Illinois, Other states, electric transmission, non-utility energy and infrastructure, and corporate and other segment. The Wisconsin segment is engaged in the generation of electricity and the distribution of electricity and natural gas in Wisconsin and distributes natural gas to customers located in the Upper Peninsula of Michigan. The Illinois segment is engaged in the distribution of natural gas in Illinois. Other states segment engaged primarily in the distribution of natural gas in Minnesota and Michigan. The non-utility energy infrastructure segment consists of We Power, which owns electric power-generating facilities, and Bluewater, which owns underground natural gas storage facilities in Michigan.</v>
    <v>7000</v>
    <v>New York Stock Exchange</v>
    <v>XNYS</v>
    <v>XNYS</v>
    <v>231 W Michigan St, P O Box 1331, MILWAUKEE, WI, 53201 US</v>
    <v>107.65</v>
    <v>Electrical Utilities &amp; IPPs</v>
    <v>Stock</v>
    <v>45908.958333333336</v>
    <v>507</v>
    <v>106.65</v>
    <v>34555576704</v>
    <v>WEC ENERGY GROUP INC.</v>
    <v>WEC ENERGY GROUP INC.</v>
    <v>107.52</v>
    <v>20.578499999999998</v>
    <v>107.79</v>
    <v>107.36</v>
    <v>107.233</v>
    <v>321866400</v>
    <v>WEC</v>
    <v>WEC ENERGY GROUP INC. (XNYS:WEC)</v>
    <v>2444010</v>
    <v>2144253</v>
    <v>1981</v>
  </rv>
  <rv s="2">
    <v>508</v>
  </rv>
  <rv s="0">
    <v>https://www.bing.com/financeapi/forcetrigger?t=a1yoa2&amp;q=XNYS%3aNOW&amp;form=skydnc</v>
    <v>Learn more on Bing</v>
  </rv>
  <rv s="1">
    <v>en-US</v>
    <v>a1yoa2</v>
    <v>268435456</v>
    <v>1</v>
    <v>Powered by Refinitiv</v>
    <v>0</v>
    <v>SERVICENOW, INC. (XNYS:NOW)</v>
    <v>2</v>
    <v>3</v>
    <v>Finance</v>
    <v>4</v>
    <v>1198.0899999999999</v>
    <v>678.65880000000004</v>
    <v>0.92959999999999998</v>
    <v>25.53</v>
    <v>2.7150000000000004E-3</v>
    <v>2.7938000000000001E-2</v>
    <v>2.5499999999999998</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944.82</v>
    <v>Software &amp; IT Services</v>
    <v>Stock</v>
    <v>45908.99918304375</v>
    <v>510</v>
    <v>912.55499999999995</v>
    <v>195380640000</v>
    <v>SERVICENOW, INC.</v>
    <v>SERVICENOW, INC.</v>
    <v>915.14</v>
    <v>118.3169</v>
    <v>913.8</v>
    <v>939.33</v>
    <v>941.88</v>
    <v>208000000</v>
    <v>NOW</v>
    <v>SERVICENOW, INC. (XNYS:NOW)</v>
    <v>1636381</v>
    <v>1829901</v>
    <v>2012</v>
  </rv>
  <rv s="2">
    <v>511</v>
  </rv>
  <rv s="0">
    <v>https://www.bing.com/financeapi/forcetrigger?t=a1o4ec&amp;q=XNYS%3aBA&amp;form=skydnc</v>
    <v>Learn more on Bing</v>
  </rv>
  <rv s="4">
    <v>en-US</v>
    <v>a1o4ec</v>
    <v>268435456</v>
    <v>1</v>
    <v>Powered by Refinitiv</v>
    <v>5</v>
    <v>THE BOEING COMPANY (XNYS:BA)</v>
    <v>2</v>
    <v>6</v>
    <v>Finance</v>
    <v>4</v>
    <v>242.68989999999999</v>
    <v>128.8801</v>
    <v>1.4946999999999999</v>
    <v>1.34</v>
    <v>9.0929999999999993E-4</v>
    <v>5.836E-3</v>
    <v>0.21</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232.2</v>
    <v>Aerospace &amp; Defense</v>
    <v>Stock</v>
    <v>45908.999659039066</v>
    <v>513</v>
    <v>228.09</v>
    <v>174634620815</v>
    <v>THE BOEING COMPANY</v>
    <v>THE BOEING COMPANY</v>
    <v>231.7</v>
    <v>229.61</v>
    <v>230.95</v>
    <v>231.16</v>
    <v>756157700</v>
    <v>BA</v>
    <v>THE BOEING COMPANY (XNYS:BA)</v>
    <v>5954965</v>
    <v>6075650</v>
    <v>1934</v>
  </rv>
  <rv s="2">
    <v>514</v>
  </rv>
  <rv s="0">
    <v>https://www.bing.com/financeapi/forcetrigger?t=a1om4c&amp;q=XNYS%3aBLK&amp;form=skydnc</v>
    <v>Learn more on Bing</v>
  </rv>
  <rv s="1">
    <v>en-US</v>
    <v>a1om4c</v>
    <v>268435456</v>
    <v>1</v>
    <v>Powered by Refinitiv</v>
    <v>0</v>
    <v>BLACKROCK, INC. (XNYS:BLK)</v>
    <v>2</v>
    <v>3</v>
    <v>Finance</v>
    <v>4</v>
    <v>1171.8900000000001</v>
    <v>773.74009999999998</v>
    <v>1.4673</v>
    <v>5.77</v>
    <v>1.882E-3</v>
    <v>5.2500000000000003E-3</v>
    <v>2.08</v>
    <v>USD</v>
    <v>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22700</v>
    <v>New York Stock Exchange</v>
    <v>XNYS</v>
    <v>XNYS</v>
    <v>50 Hudson Yards, NEW YORK, NY, 10001 US</v>
    <v>1105.82</v>
    <v>Investment Banking &amp; Investment Services</v>
    <v>Stock</v>
    <v>45908.999004791403</v>
    <v>516</v>
    <v>1094.0006000000001</v>
    <v>171100508236</v>
    <v>BLACKROCK, INC.</v>
    <v>BLACKROCK, INC.</v>
    <v>1098.28</v>
    <v>26.7059</v>
    <v>1099.1500000000001</v>
    <v>1104.92</v>
    <v>1107</v>
    <v>154853300</v>
    <v>BLK</v>
    <v>BLACKROCK, INC. (XNYS:BLK)</v>
    <v>671011</v>
    <v>474676</v>
    <v>2024</v>
  </rv>
  <rv s="2">
    <v>517</v>
  </rv>
  <rv s="0">
    <v>https://www.bing.com/financeapi/forcetrigger?t=a26em7&amp;q=XNYS%3aYUM&amp;form=skydnc</v>
    <v>Learn more on Bing</v>
  </rv>
  <rv s="1">
    <v>en-US</v>
    <v>a26em7</v>
    <v>268435456</v>
    <v>1</v>
    <v>Powered by Refinitiv</v>
    <v>0</v>
    <v>YUM! BRANDS, INC. (XNYS:YUM)</v>
    <v>2</v>
    <v>3</v>
    <v>Finance</v>
    <v>4</v>
    <v>163.30000000000001</v>
    <v>122.13</v>
    <v>0.7208</v>
    <v>3.41</v>
    <v>5.0000000000000001E-3</v>
    <v>2.3585999999999999E-2</v>
    <v>0.74</v>
    <v>USD</v>
    <v>YUM! Brands, Inc. and its subsidiaries franchise or operate a system of approximately 61,000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 fried and non-fried chicken products. Taco Bell offers Mexican-style food products. Pizza Hut specializes in the sale of ready-to-eat pizza products. The Habit Burger Grill offers chargrilled burgers and sandwiches made-to-order over an open flame.</v>
    <v>23000</v>
    <v>New York Stock Exchange</v>
    <v>XNYS</v>
    <v>XNYS</v>
    <v>1441 Gardiner Lane, LOUISVILLE, KY, 40213 US</v>
    <v>148.04</v>
    <v>Hotels &amp; Entertainment Services</v>
    <v>Stock</v>
    <v>45908.991807800783</v>
    <v>519</v>
    <v>143.22999999999999</v>
    <v>41072508243</v>
    <v>YUM! BRANDS, INC.</v>
    <v>YUM! BRANDS, INC.</v>
    <v>144</v>
    <v>29.289300000000001</v>
    <v>144.58000000000001</v>
    <v>147.99</v>
    <v>148.72999999999999</v>
    <v>277535700</v>
    <v>YUM</v>
    <v>YUM! BRANDS, INC. (XNYS:YUM)</v>
    <v>2187676</v>
    <v>2076189</v>
    <v>1997</v>
  </rv>
  <rv s="2">
    <v>520</v>
  </rv>
  <rv s="0">
    <v>https://www.bing.com/financeapi/forcetrigger?t=a1zzmw&amp;q=XNYS%3aPM&amp;form=skydnc</v>
    <v>Learn more on Bing</v>
  </rv>
  <rv s="1">
    <v>en-US</v>
    <v>a1zzmw</v>
    <v>268435456</v>
    <v>1</v>
    <v>Powered by Refinitiv</v>
    <v>0</v>
    <v>Philip Morris International Inc. (XNYS:PM)</v>
    <v>2</v>
    <v>3</v>
    <v>Finance</v>
    <v>4</v>
    <v>186.69</v>
    <v>116.12</v>
    <v>0.49280000000000002</v>
    <v>1.17</v>
    <v>-7.3679999999999991E-4</v>
    <v>7.2419999999999993E-3</v>
    <v>-0.11990000000000001</v>
    <v>USD</v>
    <v>Philip Morris International Inc. is an international tobacco company. The Company’s product portfolio primarily consists of cigarettes and smoke-free products. Its smoke-free business (SFB) also includes wellness and healthcare products, as well as consumer accessories, such as lighters and matches. The Company’s segments include Europe Region; South and Southeast Asia, Commonwealth of Independent States, Middle East and Africa Region (SSEA, CIS &amp; MEA); East Asia, Australia &amp; PMI Global Travel Retail (EA, AU &amp; PMI GTR), and Americas Region. The Company's brands include Marlboro, HEETS, IQOS, IQOS ILUMA, TEREA, VEEV and ZYN. Its IQOS smoke-free product brand portfolio includes heated tobacco and nicotine-containing vapor products. Its international cigarette brands are Chesterfield, L&amp;M, and Philip Morris. It also owns a number of local cigarette brands, such as Dji Sam Soe and Sampoerna A in Indonesia, and Fortune and Jackpot in the Philippines.</v>
    <v>83100</v>
    <v>New York Stock Exchange</v>
    <v>XNYS</v>
    <v>XNYS</v>
    <v>677 Washington Blvd, Ste. 1100, STAMFORD, CT, 06901 US</v>
    <v>162.79</v>
    <v>Food &amp; Tobacco</v>
    <v>Stock</v>
    <v>45908.995937685155</v>
    <v>522</v>
    <v>159.57</v>
    <v>253288162080</v>
    <v>Philip Morris International Inc.</v>
    <v>Philip Morris International Inc.</v>
    <v>161.66</v>
    <v>25.599399999999999</v>
    <v>161.55000000000001</v>
    <v>162.72</v>
    <v>162.6001</v>
    <v>1556589000</v>
    <v>PM</v>
    <v>Philip Morris International Inc. (XNYS:PM)</v>
    <v>6056133</v>
    <v>5184369</v>
    <v>2007</v>
  </rv>
  <rv s="2">
    <v>523</v>
  </rv>
  <rv s="0">
    <v>https://www.bing.com/financeapi/forcetrigger?t=a25xm7&amp;q=XNYS%3aWMB&amp;form=skydnc</v>
    <v>Learn more on Bing</v>
  </rv>
  <rv s="1">
    <v>en-US</v>
    <v>a25xm7</v>
    <v>268435456</v>
    <v>1</v>
    <v>Powered by Refinitiv</v>
    <v>0</v>
    <v>THE WILLIAMS COMPANIES, INC. (XNYS:WMB)</v>
    <v>2</v>
    <v>3</v>
    <v>Finance</v>
    <v>4</v>
    <v>63.45</v>
    <v>43.98</v>
    <v>0.65620000000000001</v>
    <v>-0.35</v>
    <v>7.5639999999999995E-3</v>
    <v>-6.1190000000000003E-3</v>
    <v>0.43</v>
    <v>USD</v>
    <v>The Williams Companies, Inc. is an energy company. Its segments include Transmission &amp; Gulf of America, Northeast G&amp;P, West, and Gas &amp; NGL Marketing Services. The Transmission &amp; Gulf of America segment comprises the Transco, NWP, and MountainWest interstate natural gas pipelines, and their related natural gas storage facilities, as well as natural gas gathering and processing and crude oil production handling and transportation assets in the Gulf Coast region. Northeast G&amp;P comprises midstream gathering, processing, and fractionation businesses in the Marcellus Shale region. The West segment comprises gas gathering, processing, and treating operations in the Rocky Mountain region of Colorado and Wyoming, the Barnett Shale region of north-central Texas, and the Eagle Ford Shale region of south Texas, among others. The Gas &amp; NGL Marketing Services segment includes natural gas liquids (NGL) and natural gas marketing and trading operations.</v>
    <v>5829</v>
    <v>New York Stock Exchange</v>
    <v>XNYS</v>
    <v>XNYS</v>
    <v>One Williams Ctr, TULSA, OK, 74172 US</v>
    <v>57.68</v>
    <v>Oil &amp; Gas Related Equipment and Services</v>
    <v>Stock</v>
    <v>45908.983318587503</v>
    <v>525</v>
    <v>56.46</v>
    <v>69851350000</v>
    <v>THE WILLIAMS COMPANIES, INC.</v>
    <v>THE WILLIAMS COMPANIES, INC.</v>
    <v>57.3</v>
    <v>28.8155</v>
    <v>57.2</v>
    <v>56.85</v>
    <v>57.28</v>
    <v>1221177000</v>
    <v>WMB</v>
    <v>THE WILLIAMS COMPANIES, INC. (XNYS:WMB)</v>
    <v>4669389</v>
    <v>6753452</v>
    <v>1987</v>
  </rv>
  <rv s="2">
    <v>526</v>
  </rv>
  <rv s="0">
    <v>https://www.bing.com/financeapi/forcetrigger?t=a25xjc&amp;q=XNYS%3aWM&amp;form=skydnc</v>
    <v>Learn more on Bing</v>
  </rv>
  <rv s="1">
    <v>en-US</v>
    <v>a25xjc</v>
    <v>268435456</v>
    <v>1</v>
    <v>Powered by Refinitiv</v>
    <v>0</v>
    <v>WASTE MANAGEMENT, INC. (XNYS:WM)</v>
    <v>2</v>
    <v>3</v>
    <v>Finance</v>
    <v>4</v>
    <v>242.58</v>
    <v>199.69</v>
    <v>0.65429999999999999</v>
    <v>-1.01</v>
    <v>9.1300000000000007E-4</v>
    <v>-4.5900000000000003E-3</v>
    <v>0.2</v>
    <v>USD</v>
    <v>Waste Management, Inc. is a provider of environmental solutions. The Company provides collection, recycling, and disposal services to millions of residential, commercial, industrial, and municipal customers throughout the United States and Canada. Its segments include East Tier, West Tier, Recycling Processing and Sales, WM Renewable Energy, and WM Healthcare Solutions. East Tier primarily consists of geographic areas located in the Eastern U.S., the Great Lakes region and all of Canada. The West Tier primarily includes geographic areas located in the Western U.S., including the upper Midwest region and British Columbia, Canada. Recycling Processing and Sales includes the processing and sales of materials collected from residential, commercial, and industrial customers. WM Renewable Energy develops, operates, and promotes projects for the beneficial use of landfill gas. WM Healthcare Solutions includes Regulated Waste and Compliance Services and Secure Information Destruction services.</v>
    <v>61700</v>
    <v>New York Stock Exchange</v>
    <v>XNYS</v>
    <v>XNYS</v>
    <v>800 Capitol Street, Suite 3000, HOUSTON, TX, 77002 US</v>
    <v>220.60499999999999</v>
    <v>Professional &amp; Commercial Services</v>
    <v>Stock</v>
    <v>45908.994973471876</v>
    <v>528</v>
    <v>217.87</v>
    <v>88239977215</v>
    <v>WASTE MANAGEMENT, INC.</v>
    <v>WASTE MANAGEMENT, INC.</v>
    <v>220.01</v>
    <v>32.510100000000001</v>
    <v>220.06</v>
    <v>219.05</v>
    <v>219.25</v>
    <v>402830300</v>
    <v>WM</v>
    <v>WASTE MANAGEMENT, INC. (XNYS:WM)</v>
    <v>1509537</v>
    <v>1680923</v>
    <v>1995</v>
  </rv>
  <rv s="2">
    <v>529</v>
  </rv>
  <rv s="0">
    <v>https://www.bing.com/financeapi/forcetrigger?t=a24war&amp;q=XNAS%3aULTA&amp;form=skydnc</v>
    <v>Learn more on Bing</v>
  </rv>
  <rv s="1">
    <v>en-US</v>
    <v>a24war</v>
    <v>268435456</v>
    <v>1</v>
    <v>Powered by Refinitiv</v>
    <v>0</v>
    <v>ULTA BEAUTY, INC. (XNAS:ULTA)</v>
    <v>2</v>
    <v>3</v>
    <v>Finance</v>
    <v>4</v>
    <v>539</v>
    <v>309.01</v>
    <v>1.0595000000000001</v>
    <v>4.95</v>
    <v>-6.1180000000000002E-4</v>
    <v>9.614000000000001E-3</v>
    <v>-0.318</v>
    <v>USD</v>
    <v>Ulta Beauty, Inc. is a specialty United States beauty retailer and the premier beauty destination for cosmetics, fragrance, skincare products, haircare products and salon services. The Company operates approximately 1,451 retail stores across 50 states and distributes products through its Website, which includes a collection of tips, tutorials, and social content. The Company’s business includes a differentiated assortment of approximately 29,000 beauty products across a variety of categories and price points, as well as a variety of beauty services, including salon services, in more than 1,400 stores predominantly located in convenient, high-traffic locations. It also offers digital experiences delivered through its Website, Ulta.com, and its mobile applications. The Company’s brands include Ulta Beauty Collection, about-face, Ariana Grande, CHANEL, FENTY BEAUTY by Rihanna, It Cosmetics, LolaVie, OUAI, PAT McGRATH LABS, Tula, and NYX Professional Makeup.</v>
    <v>20000</v>
    <v>Nasdaq Stock Market</v>
    <v>XNAS</v>
    <v>XNAS</v>
    <v>1000 Remington Blvd, Suite 120, BOLINGBROOK, IL, 60440 US</v>
    <v>523.57000000000005</v>
    <v>Specialty Retailers</v>
    <v>Stock</v>
    <v>45908.98429115703</v>
    <v>531</v>
    <v>509.32</v>
    <v>23307427911</v>
    <v>ULTA BEAUTY, INC.</v>
    <v>ULTA BEAUTY, INC.</v>
    <v>518.95000000000005</v>
    <v>19.9526</v>
    <v>514.86</v>
    <v>519.80999999999995</v>
    <v>519.49199999999996</v>
    <v>44838360</v>
    <v>ULTA</v>
    <v>ULTA BEAUTY, INC. (XNAS:ULTA)</v>
    <v>720867</v>
    <v>861105</v>
    <v>2016</v>
  </rv>
  <rv s="2">
    <v>532</v>
  </rv>
  <rv s="0">
    <v>http://it.wikipedia.org/wiki/T._Rowe_Price</v>
    <v>Wikipedia</v>
  </rv>
  <rv s="6">
    <v>127</v>
    <v>534</v>
  </rv>
  <rv s="7">
    <v>14</v>
    <v>https://www.bing.com/th?id=AMMS_4c600be848f66590834841f27e6f786d&amp;qlt=95</v>
    <v>535</v>
    <v>0</v>
    <v>https://www.bing.com/images/search?form=xlimg&amp;q=t.+rowe+price</v>
    <v>Image of T. ROWE PRICE GROUP, INC.</v>
  </rv>
  <rv s="0">
    <v>https://www.bing.com/financeapi/forcetrigger?t=a24i3m&amp;q=XNAS%3aTROW&amp;form=skydnc</v>
    <v>Learn more on Bing</v>
  </rv>
  <rv s="8">
    <v>en-US</v>
    <v>a24i3m</v>
    <v>268435456</v>
    <v>1</v>
    <v>Powered by Refinitiv</v>
    <v>10</v>
    <v>T. ROWE PRICE GROUP, INC. (XNAS:TROW)</v>
    <v>12</v>
    <v>13</v>
    <v>Finance</v>
    <v>4</v>
    <v>125.8078</v>
    <v>77.849999999999994</v>
    <v>1.5293000000000001</v>
    <v>0.01</v>
    <v>2.8660000000000001E-3</v>
    <v>9.2460000000000006E-5</v>
    <v>0.31</v>
    <v>USD</v>
    <v>T. Rowe Price Group, Inc. is a financial services holding company that provides global investment advisory services to investors. It provides a range of investment solutions across equity, fixed income, multi-asset, and alternative capabilities for clients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distributes its array of active investment solutions through a diverse set of distribution channels and vehicles. These vehicles include an array of U.S. mutual funds, collective investment trusts, exchange-traded funds, subadvised funds, separately managed accounts, and other sponsored products.</v>
    <v>8158</v>
    <v>Nasdaq Stock Market</v>
    <v>XNAS</v>
    <v>XNAS</v>
    <v>Harbor Point, 1307 Point Street, BALTIMORE, MD, 21231 US</v>
    <v>109.17</v>
    <v>536</v>
    <v>Investment Banking &amp; Investment Services</v>
    <v>Stock</v>
    <v>45908.992751226564</v>
    <v>537</v>
    <v>107.58</v>
    <v>23766593184</v>
    <v>T. ROWE PRICE GROUP, INC.</v>
    <v>T. ROWE PRICE GROUP, INC.</v>
    <v>108.16</v>
    <v>12.0944</v>
    <v>108.16</v>
    <v>108.17</v>
    <v>108.48</v>
    <v>219715200</v>
    <v>TROW</v>
    <v>T. ROWE PRICE GROUP, INC. (XNAS:TROW)</v>
    <v>1587137</v>
    <v>1463225</v>
    <v>2000</v>
  </rv>
  <rv s="2">
    <v>538</v>
  </rv>
  <rv s="0">
    <v>https://www.bing.com/financeapi/forcetrigger?t=a1nwgh&amp;q=XNYS%3aATO&amp;form=skydnc</v>
    <v>Learn more on Bing</v>
  </rv>
  <rv s="1">
    <v>en-US</v>
    <v>a1nwgh</v>
    <v>268435456</v>
    <v>1</v>
    <v>Powered by Refinitiv</v>
    <v>0</v>
    <v>ATMOS ENERGY CORPORATION (XNYS:ATO)</v>
    <v>2</v>
    <v>3</v>
    <v>Finance</v>
    <v>4</v>
    <v>168.86</v>
    <v>130.88</v>
    <v>0.72950000000000004</v>
    <v>-2.61</v>
    <v>-1.2200000000000001E-4</v>
    <v>-1.5678000000000001E-2</v>
    <v>-0.02</v>
    <v>USD</v>
    <v>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v>
    <v>5260</v>
    <v>New York Stock Exchange</v>
    <v>XNYS</v>
    <v>XNYS</v>
    <v>1800 Three Lincoln Ctr, 5430 Lbj Freeway, DALLAS, TX, 75240 US</v>
    <v>166.55</v>
    <v>Natural Gas Utilities</v>
    <v>Stock</v>
    <v>45908.962400022654</v>
    <v>540</v>
    <v>163.34</v>
    <v>26305002332</v>
    <v>ATMOS ENERGY CORPORATION</v>
    <v>ATMOS ENERGY CORPORATION</v>
    <v>166.48</v>
    <v>22.547999999999998</v>
    <v>166.48</v>
    <v>163.87</v>
    <v>163.85</v>
    <v>160523600</v>
    <v>ATO</v>
    <v>ATMOS ENERGY CORPORATION (XNYS:ATO)</v>
    <v>1030548</v>
    <v>975741</v>
    <v>1981</v>
  </rv>
  <rv s="2">
    <v>541</v>
  </rv>
  <rv s="0">
    <v>https://www.bing.com/financeapi/forcetrigger?t=aw2c52&amp;q=XNYS%3aIQV&amp;form=skydnc</v>
    <v>Learn more on Bing</v>
  </rv>
  <rv s="1">
    <v>en-US</v>
    <v>aw2c52</v>
    <v>268435456</v>
    <v>1</v>
    <v>Powered by Refinitiv</v>
    <v>0</v>
    <v>IQVIA HOLDINGS INC (XNYS:IQV)</v>
    <v>2</v>
    <v>3</v>
    <v>Finance</v>
    <v>4</v>
    <v>248.03</v>
    <v>134.64500000000001</v>
    <v>1.3339000000000001</v>
    <v>0</v>
    <v>0</v>
    <v>0</v>
    <v>0</v>
    <v>USD</v>
    <v>IQVIA Holdings Inc. is a global provider of clinical research services, commercial insights and healthcare intelligence to the life sciences and healthcare industries. Its segments include Technology &amp; Analytics Solutions, Research &amp; Development Solutions and Contract Sales &amp; Medical Solutions. The Technology &amp; Analytics Solutions segment provides mission-critical information, technology solutions and real-world insights and services to the Company’s life science clients. The Research &amp; Development Solutions segment primarily serves biopharmaceutical customers, and provides outsourced clinical research and clinical trial-related services. The Contract Sales &amp; Medical Solutions segment provides healthcare provider (including contract sales) and patient engagement services to both biopharmaceutical customers and the broader healthcare market. It offers a set of strategic and implementation consulting services, including advanced analytics and commercial processes outsourcing services.</v>
    <v>90000</v>
    <v>New York Stock Exchange</v>
    <v>XNYS</v>
    <v>XNYS</v>
    <v>2400 ELLIS ROAD, DURHAM, NC, 27703 US</v>
    <v>189</v>
    <v>Biotechnology &amp; Medical Research</v>
    <v>Stock</v>
    <v>45908.958333356248</v>
    <v>543</v>
    <v>183.7</v>
    <v>31905600000</v>
    <v>IQVIA HOLDINGS INC</v>
    <v>IQVIA HOLDINGS INC</v>
    <v>185.65</v>
    <v>25.573699999999999</v>
    <v>187.68</v>
    <v>187.68</v>
    <v>187.68</v>
    <v>170000000</v>
    <v>IQV</v>
    <v>IQVIA HOLDINGS INC (XNYS:IQV)</v>
    <v>1329347</v>
    <v>1271980</v>
    <v>2016</v>
  </rv>
  <rv s="2">
    <v>544</v>
  </rv>
  <rv s="0">
    <v>https://www.bing.com/financeapi/forcetrigger?t=a1uozr&amp;q=XNYS%3aHII&amp;form=skydnc</v>
    <v>Learn more on Bing</v>
  </rv>
  <rv s="1">
    <v>en-US</v>
    <v>a1uozr</v>
    <v>268435456</v>
    <v>1</v>
    <v>Powered by Refinitiv</v>
    <v>0</v>
    <v>HUNTINGTON INGALLS INDUSTRIES, INC. (XNYS:HII)</v>
    <v>2</v>
    <v>3</v>
    <v>Finance</v>
    <v>4</v>
    <v>293.14</v>
    <v>158.88</v>
    <v>0.36470000000000002</v>
    <v>-1.19</v>
    <v>2.2190000000000003E-4</v>
    <v>-4.3890000000000005E-3</v>
    <v>5.9900000000000002E-2</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The Company’s Mission Technologies segment develops integrated solutions that enable connected, all-domain force.</v>
    <v>44000</v>
    <v>New York Stock Exchange</v>
    <v>XNYS</v>
    <v>XNYS</v>
    <v>909-7, 7J2, 4101 Washington Avenue, NEWPORT NEWS, VA, 23607 US</v>
    <v>271.02249999999998</v>
    <v>Aerospace &amp; Defense</v>
    <v>Stock</v>
    <v>45908.999319305469</v>
    <v>546</v>
    <v>265.435</v>
    <v>10592615662</v>
    <v>HUNTINGTON INGALLS INDUSTRIES, INC.</v>
    <v>HUNTINGTON INGALLS INDUSTRIES, INC.</v>
    <v>270.87</v>
    <v>20.217199999999998</v>
    <v>271.13</v>
    <v>269.94</v>
    <v>269.99990000000003</v>
    <v>39240630</v>
    <v>HII</v>
    <v>HUNTINGTON INGALLS INDUSTRIES, INC. (XNYS:HII)</v>
    <v>399657</v>
    <v>416931</v>
    <v>2010</v>
  </rv>
  <rv s="2">
    <v>547</v>
  </rv>
  <rv s="0">
    <v>https://www.bing.com/financeapi/forcetrigger?t=a24qnm&amp;q=XNAS%3aUAL&amp;form=skydnc</v>
    <v>Learn more on Bing</v>
  </rv>
  <rv s="1">
    <v>en-US</v>
    <v>a24qnm</v>
    <v>268435456</v>
    <v>1</v>
    <v>Powered by Refinitiv</v>
    <v>0</v>
    <v>UNITED AIRLINES HOLDINGS, INC. (XNAS:UAL)</v>
    <v>2</v>
    <v>3</v>
    <v>Finance</v>
    <v>4</v>
    <v>116</v>
    <v>46.58</v>
    <v>1.4831000000000001</v>
    <v>1.18</v>
    <v>0</v>
    <v>1.107E-2</v>
    <v>0</v>
    <v>USD</v>
    <v>United Airlines Holdings, Inc. is a holding company. The Company transports people and cargo throughout North America and to destinations in Asia, Europe, Africa, the Pacific, the Middle East and Latin America. The Company, through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 it to transport passengers between a large number of destinations with frequent services. The Company has contractual relationships with various regional carriers to provide regional aircraft service branded as United Express. It provides freight and mail transportation services (Air Cargo).</v>
    <v>111300</v>
    <v>Nasdaq Stock Market</v>
    <v>XNAS</v>
    <v>XNAS</v>
    <v>E. Anna Ha - Whqld, 233 South Wacker Drive, CHICAGO, IL, 60606 US</v>
    <v>109.44</v>
    <v>Passenger Transportation Services</v>
    <v>Stock</v>
    <v>45908.999881793752</v>
    <v>549</v>
    <v>106.21</v>
    <v>34888608417</v>
    <v>UNITED AIRLINES HOLDINGS, INC.</v>
    <v>UNITED AIRLINES HOLDINGS, INC.</v>
    <v>107.47499999999999</v>
    <v>10.7822</v>
    <v>106.59</v>
    <v>107.77</v>
    <v>107.77</v>
    <v>323732100</v>
    <v>UAL</v>
    <v>UNITED AIRLINES HOLDINGS, INC. (XNAS:UAL)</v>
    <v>5219232</v>
    <v>4822471</v>
    <v>1968</v>
  </rv>
  <rv s="2">
    <v>550</v>
  </rv>
  <rv s="0">
    <v>https://www.bing.com/financeapi/forcetrigger?t=a1xfoc&amp;q=XNAS%3aMDLZ&amp;form=skydnc</v>
    <v>Learn more on Bing</v>
  </rv>
  <rv s="1">
    <v>en-US</v>
    <v>a1xfoc</v>
    <v>268435456</v>
    <v>1</v>
    <v>Powered by Refinitiv</v>
    <v>0</v>
    <v>Mondelez International, Inc. (XNAS:MDLZ)</v>
    <v>2</v>
    <v>3</v>
    <v>Finance</v>
    <v>4</v>
    <v>76.06</v>
    <v>53.95</v>
    <v>0.4556</v>
    <v>0.2</v>
    <v>9.6869999999999996E-4</v>
    <v>3.2390000000000001E-3</v>
    <v>0.06</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in over 150 countries and has operations in approximately 80 countries, including 147 principal manufacturing and processing facilities across 46 countries. It sells its products to supermarket chains, wholesalers, supercenters, club stores, mass merchandisers, distributors, convenience stores, gasoline stations, drug stores, value stores and other retail food outlets.</v>
    <v>90000</v>
    <v>Nasdaq Stock Market</v>
    <v>XNAS</v>
    <v>XNAS</v>
    <v>905 West Fulton Market, Suite 200, CHICAGO, IL, 60607 US</v>
    <v>61.97</v>
    <v>Food &amp; Tobacco</v>
    <v>Stock</v>
    <v>45908.995609490623</v>
    <v>552</v>
    <v>61</v>
    <v>80146953300</v>
    <v>Mondelez International, Inc.</v>
    <v>Mondelez International, Inc.</v>
    <v>61.59</v>
    <v>22.6265</v>
    <v>61.74</v>
    <v>61.94</v>
    <v>62</v>
    <v>1293945000</v>
    <v>MDLZ</v>
    <v>Mondelez International, Inc. (XNAS:MDLZ)</v>
    <v>6540893</v>
    <v>7241880</v>
    <v>2000</v>
  </rv>
  <rv s="2">
    <v>553</v>
  </rv>
  <rv s="0">
    <v>https://www.bing.com/financeapi/forcetrigger?t=a1rlu2&amp;q=XNYS%3aECL&amp;form=skydnc</v>
    <v>Learn more on Bing</v>
  </rv>
  <rv s="1">
    <v>en-US</v>
    <v>a1rlu2</v>
    <v>268435456</v>
    <v>1</v>
    <v>Powered by Refinitiv</v>
    <v>0</v>
    <v>ECOLAB INC. (XNYS:ECL)</v>
    <v>2</v>
    <v>3</v>
    <v>Finance</v>
    <v>4</v>
    <v>286.04000000000002</v>
    <v>221.62</v>
    <v>1.1055999999999999</v>
    <v>1.79</v>
    <v>7.0819999999999998E-4</v>
    <v>6.5430000000000002E-3</v>
    <v>0.19500000000000001</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 such as rodents and insects.</v>
    <v>48000</v>
    <v>New York Stock Exchange</v>
    <v>XNYS</v>
    <v>XNYS</v>
    <v>1 Ecolab Place, SAINT PAUL, MN, 55102 US</v>
    <v>275.62</v>
    <v>Chemicals</v>
    <v>Stock</v>
    <v>45908.958333356248</v>
    <v>555</v>
    <v>271.39</v>
    <v>78096116215</v>
    <v>ECOLAB INC.</v>
    <v>ECOLAB INC.</v>
    <v>273.27999999999997</v>
    <v>36.830199999999998</v>
    <v>273.56</v>
    <v>275.35000000000002</v>
    <v>275.54500000000002</v>
    <v>283624900</v>
    <v>ECL</v>
    <v>ECOLAB INC. (XNYS:ECL)</v>
    <v>1595615</v>
    <v>1110013</v>
    <v>1924</v>
  </rv>
  <rv s="2">
    <v>556</v>
  </rv>
  <rv s="0">
    <v>https://www.bing.com/financeapi/forcetrigger?t=a1xdvh&amp;q=XNAS%3aMCHP&amp;form=skydnc</v>
    <v>Learn more on Bing</v>
  </rv>
  <rv s="1">
    <v>en-US</v>
    <v>a1xdvh</v>
    <v>268435456</v>
    <v>1</v>
    <v>Powered by Refinitiv</v>
    <v>0</v>
    <v>MICROCHIP TECHNOLOGY INCORPORATED (XNAS:MCHP)</v>
    <v>2</v>
    <v>3</v>
    <v>Finance</v>
    <v>4</v>
    <v>81.64</v>
    <v>34.125</v>
    <v>1.5445</v>
    <v>-0.62</v>
    <v>8.8819999999999993E-3</v>
    <v>-9.4050000000000002E-3</v>
    <v>0.57999999999999996</v>
    <v>USD</v>
    <v>Microchip Technology Incorporated is a provider of smart, connected, and secure embedded control solutions. Its development tools and comprehensive product portfolio enable customers to create optimal designs which reduce risk while lowering time to market. The Company’s semiconductor products segment designs, develops, manufactures and markets mixed-signal microcontrollers, development tools and analog, interface, mixed-signal, timing, wired and wireless connectivity devices, and memory products. The Company's technology licensing segment includes sales and licensing of the Company's intellectual property. Its manufacturing operations include wafer fabrication, wafer probe, assembly, and test. Its solutions serve customers across the industrial, automotive, consumer, aerospace and defense, communications and computing markets. The Company markets and sells its products worldwide primarily through a network of direct sales personnel and distributors.</v>
    <v>19400</v>
    <v>Nasdaq Stock Market</v>
    <v>XNAS</v>
    <v>XNAS</v>
    <v>2355 W CHANDLER BLVD, CHANDLER, AZ, 85224-6199 US</v>
    <v>66.875</v>
    <v>Semiconductors &amp; Semiconductor Equipment</v>
    <v>Stock</v>
    <v>45908.978061805472</v>
    <v>558</v>
    <v>64.83</v>
    <v>35241084410</v>
    <v>MICROCHIP TECHNOLOGY INCORPORATED</v>
    <v>MICROCHIP TECHNOLOGY INCORPORATED</v>
    <v>66.349999999999994</v>
    <v>0</v>
    <v>65.92</v>
    <v>65.3</v>
    <v>65.88</v>
    <v>539679700</v>
    <v>MCHP</v>
    <v>MICROCHIP TECHNOLOGY INCORPORATED (XNAS:MCHP)</v>
    <v>7153405</v>
    <v>9305362</v>
    <v>1989</v>
  </rv>
  <rv s="2">
    <v>559</v>
  </rv>
  <rv s="0">
    <v>https://www.bing.com/financeapi/forcetrigger?t=a24mnm&amp;q=XNAS%3aTTWO&amp;form=skydnc</v>
    <v>Learn more on Bing</v>
  </rv>
  <rv s="1">
    <v>en-US</v>
    <v>a24mnm</v>
    <v>268435456</v>
    <v>1</v>
    <v>Powered by Refinitiv</v>
    <v>0</v>
    <v>TAKE-TWO INTERACTIVE SOFTWARE, INC. (XNAS:TTWO)</v>
    <v>2</v>
    <v>3</v>
    <v>Finance</v>
    <v>4</v>
    <v>250.45</v>
    <v>146.76</v>
    <v>1.0009999999999999</v>
    <v>9.1</v>
    <v>4.8640000000000003E-3</v>
    <v>3.7967000000000001E-2</v>
    <v>1.21</v>
    <v>USD</v>
    <v>Take-Two Interactive Software, Inc. is a developer, publisher, and marketer of interactive entertainment for consumers around the globe. The Company develops and publishes products principally through Rockstar Games, 2K, and Zynga. Its products are designed for console gaming systems, including, but not limited to, the Sony Computer Entertainment, Inc. (Sony) PlayStation4 (PS4) and PlayStation5 (PS5), the Microsoft Corporation (Microsoft) Xbox One (Xbox One) and Xbox Series XS (Xbox Series XS), and the Nintendo Switch (Switch), as well as mobile, including smartphones and tablets, and personal computers (PC). It delivers its products through physical retail, digital download, online platforms, and cloud streaming services. It sells software titles both digitally and physically through direct relationships with digital storefronts and platform partners, large retail customers, and third-party distributors. It also sells advertising within a number of its games, primarily in mobile.</v>
    <v>12928</v>
    <v>Nasdaq Stock Market</v>
    <v>XNAS</v>
    <v>XNAS</v>
    <v>110 West 44Th Street, NEW YORK, NY, 10036 US</v>
    <v>250.45</v>
    <v>Software &amp; IT Services</v>
    <v>Stock</v>
    <v>45908.999897210153</v>
    <v>561</v>
    <v>241.4</v>
    <v>45892496356</v>
    <v>TAKE-TWO INTERACTIVE SOFTWARE, INC.</v>
    <v>TAKE-TWO INTERACTIVE SOFTWARE, INC.</v>
    <v>241.78</v>
    <v>0</v>
    <v>239.68</v>
    <v>248.78</v>
    <v>249.99</v>
    <v>184470200</v>
    <v>TTWO</v>
    <v>TAKE-TWO INTERACTIVE SOFTWARE, INC. (XNAS:TTWO)</v>
    <v>2214540</v>
    <v>1701175</v>
    <v>1993</v>
  </rv>
  <rv s="2">
    <v>562</v>
  </rv>
  <rv s="0">
    <v>https://www.bing.com/financeapi/forcetrigger?t=a1nyw7&amp;q=XNYS%3aAVB&amp;form=skydnc</v>
    <v>Learn more on Bing</v>
  </rv>
  <rv s="1">
    <v>en-US</v>
    <v>a1nyw7</v>
    <v>268435456</v>
    <v>1</v>
    <v>Powered by Refinitiv</v>
    <v>0</v>
    <v>AVALONBAY COMMUNITIES, INC. (XNYS:AVB)</v>
    <v>2</v>
    <v>3</v>
    <v>Finance</v>
    <v>4</v>
    <v>239.29</v>
    <v>180.4</v>
    <v>0.87290000000000001</v>
    <v>-0.94</v>
    <v>1.0439E-2</v>
    <v>-4.81E-3</v>
    <v>2.0299999999999998</v>
    <v>USD</v>
    <v>AvalonBay Communities, Inc. is a real estate investment trust (REIT). The Company develops, redevelops, acquires and manages apartment communities in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operating apartment communities containing apartment homes in 11 states and the District of Columbia. The Company operates under four core brands, which include Avalon, AVA, eaves by Avalon, and Kanso. Its core Avalon brand focuses on upscale apartment living and high-end amenities and services.</v>
    <v>2988</v>
    <v>New York Stock Exchange</v>
    <v>XNYS</v>
    <v>XNYS</v>
    <v>4040 Wilson Boulevard, Ste 1000, ARLINGTON, VA, 22203 US</v>
    <v>194.7</v>
    <v>Residential &amp; Commercial REIT</v>
    <v>Stock</v>
    <v>45908.958333356248</v>
    <v>564</v>
    <v>192.79</v>
    <v>27689222010</v>
    <v>AVALONBAY COMMUNITIES, INC.</v>
    <v>AVALONBAY COMMUNITIES, INC.</v>
    <v>193.45</v>
    <v>23.931799999999999</v>
    <v>195.41</v>
    <v>194.47</v>
    <v>196.5</v>
    <v>142383000</v>
    <v>AVB</v>
    <v>AVALONBAY COMMUNITIES, INC. (XNYS:AVB)</v>
    <v>604582</v>
    <v>970814</v>
    <v>1995</v>
  </rv>
  <rv s="2">
    <v>565</v>
  </rv>
  <rv s="0">
    <v>https://www.bing.com/financeapi/forcetrigger?t=a1r5fr&amp;q=XNYS%3aDLR&amp;form=skydnc</v>
    <v>Learn more on Bing</v>
  </rv>
  <rv s="1">
    <v>en-US</v>
    <v>a1r5fr</v>
    <v>268435456</v>
    <v>1</v>
    <v>Powered by Refinitiv</v>
    <v>0</v>
    <v>DIGITAL REALTY TRUST, INC. (XNYS:DLR)</v>
    <v>2</v>
    <v>3</v>
    <v>Finance</v>
    <v>4</v>
    <v>198</v>
    <v>129.94999999999999</v>
    <v>0.97509999999999997</v>
    <v>-2.0299999999999998</v>
    <v>1.799E-3</v>
    <v>-1.2436000000000001E-2</v>
    <v>0.28999999999999998</v>
    <v>USD</v>
    <v>Digital Realty Trust, Inc. is a real estate investment trust. The Company owns, acquires, develops, and operates data centers through its operating partnership subsidiary, Digital Realty Trust, L.P. The Company is focused on providing data center, colocation, and interconnection solutions for domestic and international customers across a variety of industry verticals ranging from cloud and information technology services, communications and social networking to financial services, manufacturing, energy, healthcare, and consumer products. Its portfolio consists of over 308 data centers, of which 121 are located in the United States, 112 are located in Europe, 36 are located in Latin America, 16 are located in Africa, 16 are located in Asia, six are located in Australia and three are located in Canada. Its PlatformDIGITAL is a global data center platform for scaling digital business which enables customers to deploy their critical infrastructure with a global data center provider.</v>
    <v>3936</v>
    <v>New York Stock Exchange</v>
    <v>XNYS</v>
    <v>XNYS</v>
    <v>2323 Bryan Street, Suite 1800, DALLAS, TX, 75201 US</v>
    <v>162.37</v>
    <v>Residential &amp; Commercial REIT</v>
    <v>Stock</v>
    <v>45908.999978298438</v>
    <v>567</v>
    <v>159.22</v>
    <v>54980734984</v>
    <v>DIGITAL REALTY TRUST, INC.</v>
    <v>DIGITAL REALTY TRUST, INC.</v>
    <v>162</v>
    <v>150.1583</v>
    <v>163.24</v>
    <v>161.21</v>
    <v>161.5</v>
    <v>341050400</v>
    <v>DLR</v>
    <v>DIGITAL REALTY TRUST, INC. (XNYS:DLR)</v>
    <v>1879755</v>
    <v>1422649</v>
    <v>2004</v>
  </rv>
  <rv s="2">
    <v>568</v>
  </rv>
  <rv s="0">
    <v>https://www.bing.com/financeapi/forcetrigger?t=a1wi77&amp;q=XNAS%3aKHC&amp;form=skydnc</v>
    <v>Learn more on Bing</v>
  </rv>
  <rv s="1">
    <v>en-US</v>
    <v>a1wi77</v>
    <v>268435456</v>
    <v>1</v>
    <v>Powered by Refinitiv</v>
    <v>0</v>
    <v>THE KRAFT HEINZ COMPANY (XNAS:KHC)</v>
    <v>2</v>
    <v>3</v>
    <v>Finance</v>
    <v>4</v>
    <v>36.31</v>
    <v>25.44</v>
    <v>0.14230000000000001</v>
    <v>-0.39</v>
    <v>-2.2300000000000002E-3</v>
    <v>-1.4291E-2</v>
    <v>-0.06</v>
    <v>USD</v>
    <v>The Kraft Heinz Company manufactures and markets food and beverage products around the world through its eight consumer-driven product platforms: Taste Elevation, Easy Ready Meals, Hydration, Meats, Cheeses, Substantial Snacking, Desserts, Coffee, and other grocery products. The Company has two reportable segments defined by geographic region: North America and International Developed Markets. Its other segments, consisting of West and East Emerging Markets (WEEM) and Asia Emerging Markets (AEM), are combined and disclosed as Emerging Markets. It manufactures its products from a wide variety of raw materials. Its brands include Kraft, Oscar Mayer, Heinz, Philadelphia, Lunchables, Velveeta, Ore-Ida, Capri Sun, Maxwell House, Kool-Aid, Jell-O, Heinz, Golden Circle, Wattie’s, Plasmon, Heinz, ABC, Master, Quero, Kraft, and Pudliszki, among others. The Company’s products are sold through its own sales organizations and through independent brokers, agents, and distributors.</v>
    <v>36000</v>
    <v>Nasdaq Stock Market</v>
    <v>XNAS</v>
    <v>XNAS</v>
    <v>One Ppg Place, PITTSBURGH, PA, 15222 US</v>
    <v>27.15</v>
    <v>Food &amp; Tobacco</v>
    <v>Stock</v>
    <v>45908.998923310159</v>
    <v>570</v>
    <v>26.53</v>
    <v>31838813100</v>
    <v>THE KRAFT HEINZ COMPANY</v>
    <v>THE KRAFT HEINZ COMPANY</v>
    <v>27.14</v>
    <v>0</v>
    <v>27.29</v>
    <v>26.9</v>
    <v>26.84</v>
    <v>1183599000</v>
    <v>KHC</v>
    <v>THE KRAFT HEINZ COMPANY (XNAS:KHC)</v>
    <v>17984188</v>
    <v>13464228</v>
    <v>2013</v>
  </rv>
  <rv s="2">
    <v>571</v>
  </rv>
  <rv s="0">
    <v>https://www.bing.com/financeapi/forcetrigger?t=a213c7&amp;q=XNAS%3aPODD&amp;form=skydnc</v>
    <v>Learn more on Bing</v>
  </rv>
  <rv s="1">
    <v>en-US</v>
    <v>a213c7</v>
    <v>268435456</v>
    <v>1</v>
    <v>Powered by Refinitiv</v>
    <v>0</v>
    <v>INSULET CORPORATION (XNAS:PODD)</v>
    <v>2</v>
    <v>3</v>
    <v>Finance</v>
    <v>4</v>
    <v>350</v>
    <v>216</v>
    <v>1.4224000000000001</v>
    <v>1.1299999999999999</v>
    <v>-7.3229999999999996E-3</v>
    <v>3.2429999999999998E-3</v>
    <v>-2.56</v>
    <v>USD</v>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and the Omnipod Insulin Management System.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It also produces pods for Amgen for use in the Neulasta Onpro kit, a delivery system for Amgen’s Neulasta to help reduce the risk of infection after intense chemotherapy.</v>
    <v>3900</v>
    <v>Nasdaq Stock Market</v>
    <v>XNAS</v>
    <v>XNAS</v>
    <v>100 Nagog Park, ACTON, MA, 01720-3440 US</v>
    <v>350</v>
    <v>Healthcare Equipment &amp; Supplies</v>
    <v>Stock</v>
    <v>45908.994995022658</v>
    <v>573</v>
    <v>345.56</v>
    <v>24606412786</v>
    <v>INSULET CORPORATION</v>
    <v>INSULET CORPORATION</v>
    <v>349.56</v>
    <v>106.37860000000001</v>
    <v>348.43</v>
    <v>349.56</v>
    <v>347</v>
    <v>70392530</v>
    <v>PODD</v>
    <v>INSULET CORPORATION (XNAS:PODD)</v>
    <v>526583</v>
    <v>680220</v>
    <v>2000</v>
  </rv>
  <rv s="2">
    <v>574</v>
  </rv>
  <rv s="0">
    <v>https://www.bing.com/financeapi/forcetrigger?t=a25k5r&amp;q=XNAS%3aVRTX&amp;form=skydnc</v>
    <v>Learn more on Bing</v>
  </rv>
  <rv s="1">
    <v>en-US</v>
    <v>a25k5r</v>
    <v>268435456</v>
    <v>1</v>
    <v>Powered by Refinitiv</v>
    <v>0</v>
    <v>VERTEX PHARMACEUTICALS INCORPORATED (XNAS:VRTX)</v>
    <v>2</v>
    <v>3</v>
    <v>Finance</v>
    <v>4</v>
    <v>519.88</v>
    <v>362.5</v>
    <v>0.43380000000000002</v>
    <v>-0.87</v>
    <v>1.3089999999999998E-3</v>
    <v>-2.196E-3</v>
    <v>0.51749999999999996</v>
    <v>USD</v>
    <v>Vertex Pharmaceuticals Incorporated is a global biotechnology company that invests in scientific innovation to create transformative medicines for people with serious diseases, with a focus on specialty markets. It has seven approved medicines: five that treat the underlying cause of cystic fibrosis (CF), one that treats severe sickle cell disease (SCD) and transfusion dependent beta thalassemia (TDT), and one that treats moderate-to-severe acute pain. Its pipeline includes clinical-stage programs in CF, SCD, beta thalassemia, acute and peripheral neuropathic pain, APOL1-mediated kidney disease, IgA nephropathy and other autoimmune renal diseases and cytopenias, type 1 diabetes, myotonic dystrophy type 1, and autosomal dominant polycystic kidney disease. Its marketed medicines are TRIKAFTA/KAFTRIO (elexacaftor/tezacaftor/ivacaftor and ivacaftor), SYMDEKO/SYMKEVI (elexacaftor/tezacaftor/ivacaftor and ivacaftor), ORKAMBI (lumacaftor/ivacaftor), and KALYDECO (ivacaftor).</v>
    <v>6100</v>
    <v>Nasdaq Stock Market</v>
    <v>XNAS</v>
    <v>XNAS</v>
    <v>50 Northern Avenue, BOSTON, MA, 02210 US</v>
    <v>396</v>
    <v>Pharmaceuticals</v>
    <v>Stock</v>
    <v>45908.971962858595</v>
    <v>576</v>
    <v>390.98</v>
    <v>101338424175</v>
    <v>VERTEX PHARMACEUTICALS INCORPORATED</v>
    <v>VERTEX PHARMACEUTICALS INCORPORATED</v>
    <v>395.28</v>
    <v>28.163900000000002</v>
    <v>396.12</v>
    <v>395.25</v>
    <v>395.76749999999998</v>
    <v>256390700</v>
    <v>VRTX</v>
    <v>VERTEX PHARMACEUTICALS INCORPORATED (XNAS:VRTX)</v>
    <v>1365571</v>
    <v>2334126</v>
    <v>1989</v>
  </rv>
  <rv s="2">
    <v>577</v>
  </rv>
  <rv s="0">
    <v>https://www.bing.com/financeapi/forcetrigger?t=a1mptc&amp;q=XNYS%3aABC&amp;form=skydnc</v>
    <v>Learn more on Bing</v>
  </rv>
  <rv s="1">
    <v>en-US</v>
    <v>a1mptc</v>
    <v>268435456</v>
    <v>1</v>
    <v>Powered by Refinitiv</v>
    <v>0</v>
    <v>Cencora, Inc. (XNYS:COR)</v>
    <v>2</v>
    <v>3</v>
    <v>Finance</v>
    <v>4</v>
    <v>309.35000000000002</v>
    <v>218.65</v>
    <v>0.62380000000000002</v>
    <v>5.36</v>
    <v>4.6999999999999999E-4</v>
    <v>1.8325000000000001E-2</v>
    <v>0.14000000000000001</v>
    <v>USD</v>
    <v>Cencora, Inc. is a global pharmaceutical sourcing and distribution services company. The Company helps both healthcare providers and pharmaceutical and biotech manufacturers improve patient access to products and enhance patient care.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298.3</v>
    <v>Healthcare Equipment &amp; Supplies</v>
    <v>Stock</v>
    <v>45908.958333356248</v>
    <v>579</v>
    <v>290.67</v>
    <v>57748471294</v>
    <v>Cencora, Inc.</v>
    <v>Cencora, Inc.</v>
    <v>292.77</v>
    <v>30.641200000000001</v>
    <v>292.5</v>
    <v>297.86</v>
    <v>298</v>
    <v>193877900</v>
    <v>COR</v>
    <v>Cencora, Inc. (XNYS:COR)</v>
    <v>2794170</v>
    <v>1371069</v>
    <v>2001</v>
  </rv>
  <rv s="2">
    <v>580</v>
  </rv>
  <rv s="0">
    <v>https://www.bing.com/financeapi/forcetrigger?t=a25omw&amp;q=XNYS%3aWAB&amp;form=skydnc</v>
    <v>Learn more on Bing</v>
  </rv>
  <rv s="1">
    <v>en-US</v>
    <v>a25omw</v>
    <v>268435456</v>
    <v>1</v>
    <v>Powered by Refinitiv</v>
    <v>0</v>
    <v>WESTINGHOUSE AIR BRAKE TECHNOLOGIES CORPORATION (XNYS:WAB)</v>
    <v>2</v>
    <v>3</v>
    <v>Finance</v>
    <v>4</v>
    <v>216.1</v>
    <v>151.81</v>
    <v>1.1000000000000001</v>
    <v>-2.25</v>
    <v>2.1585999999999998E-2</v>
    <v>-1.1647000000000001E-2</v>
    <v>4.1215000000000002</v>
    <v>USD</v>
    <v>Westinghouse Air Brake Technologies Corporation, doing business as Wabtec Corporation, is a global provider of value-added, technology-based locomotives, equipment, systems, and services for the freight rail and passenger transit industries as well as the mining, marine and industrial markets. Its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Its Transit Segment primarily manufactures and services components for new and existing passenger transit vehicles, such as regional trains, high-speed trains, subway cars, light-rail vehicles and buses; supplies rail control and infrastructure products including electronics, signal design and engineering services.</v>
    <v>29500</v>
    <v>New York Stock Exchange</v>
    <v>XNYS</v>
    <v>XNYS</v>
    <v>30 Isabella Street, PITTSBURGH, PA, 15212 US</v>
    <v>194.01</v>
    <v>Machinery, Equipment &amp; Components</v>
    <v>Stock</v>
    <v>45908.958333333336</v>
    <v>582</v>
    <v>189.37</v>
    <v>32640094476</v>
    <v>WESTINGHOUSE AIR BRAKE TECHNOLOGIES CORPORATION</v>
    <v>WESTINGHOUSE AIR BRAKE TECHNOLOGIES CORPORATION</v>
    <v>193.7</v>
    <v>28.4983</v>
    <v>193.18</v>
    <v>190.93</v>
    <v>195.0515</v>
    <v>170953200</v>
    <v>WAB</v>
    <v>WESTINGHOUSE AIR BRAKE TECHNOLOGIES CORPORATION (XNYS:WAB)</v>
    <v>1339908</v>
    <v>1061318</v>
    <v>1989</v>
  </rv>
  <rv s="2">
    <v>583</v>
  </rv>
  <rv s="0">
    <v>https://www.bing.com/financeapi/forcetrigger?t=a1naqh&amp;q=XNYS%3aALLE&amp;form=skydnc</v>
    <v>Learn more on Bing</v>
  </rv>
  <rv s="1">
    <v>en-US</v>
    <v>a1naqh</v>
    <v>268435456</v>
    <v>1</v>
    <v>Powered by Refinitiv</v>
    <v>0</v>
    <v>ALLEGION PUBLIC LIMITED COMPANY (XNYS:ALLE)</v>
    <v>2</v>
    <v>3</v>
    <v>Finance</v>
    <v>4</v>
    <v>173.25</v>
    <v>116.57</v>
    <v>1.0763</v>
    <v>1.24</v>
    <v>-6.9320000000000004E-4</v>
    <v>7.2150000000000001E-3</v>
    <v>-0.12</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It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and others. Its brands include CISA, Interflex, LCN, Schlage, SimonsVoss, Von Duprin, Trimco and others.</v>
    <v>14400</v>
    <v>New York Stock Exchange</v>
    <v>XNYS</v>
    <v>XNYS</v>
    <v>Block D Iveagh Court, Harcourt Road, Dublin 2, DUBLIN, DUBLIN, D02 VH94 IE</v>
    <v>173.25</v>
    <v>Communications &amp; Networking</v>
    <v>Stock</v>
    <v>45908.958333356248</v>
    <v>585</v>
    <v>170.7</v>
    <v>14860032612</v>
    <v>ALLEGION PUBLIC LIMITED COMPANY</v>
    <v>ALLEGION PUBLIC LIMITED COMPANY</v>
    <v>171.53</v>
    <v>24.033000000000001</v>
    <v>171.86</v>
    <v>173.1</v>
    <v>172.98</v>
    <v>85846520</v>
    <v>ALLE</v>
    <v>ALLEGION PUBLIC LIMITED COMPANY (XNYS:ALLE)</v>
    <v>578158</v>
    <v>804825</v>
    <v>2013</v>
  </rv>
  <rv s="2">
    <v>586</v>
  </rv>
  <rv s="0">
    <v>https://www.bing.com/financeapi/forcetrigger?t=a1pffr&amp;q=XNYS%3aCE&amp;form=skydnc</v>
    <v>Learn more on Bing</v>
  </rv>
  <rv s="4">
    <v>en-US</v>
    <v>a1pffr</v>
    <v>268435456</v>
    <v>1</v>
    <v>Powered by Refinitiv</v>
    <v>5</v>
    <v>CELANESE CORPORATION (XNYS:CE)</v>
    <v>2</v>
    <v>6</v>
    <v>Finance</v>
    <v>4</v>
    <v>142.54</v>
    <v>36.29</v>
    <v>1.1568000000000001</v>
    <v>-2.21</v>
    <v>2.7939999999999996E-3</v>
    <v>-4.5351999999999996E-2</v>
    <v>0.13</v>
    <v>USD</v>
    <v>Celanese Corporation is a global chemical and specialty materials company. The Company is a global producer of engineered polymers that are used in a variety of applications. Its segments include Engineered Materials and the Acetyl Chain. The Company's Engineered Materials segment includes the engineered materials business and certain strategic affiliates. The Engineered Materials business develops, produces and supplies a broad portfolio of high-performance specialty polymers for automotive and medical applications, as well as industrial products and consumer electronics. The Company's Acetyl Chain segment includes the integrated chain of acetic acid, vinyl acetate monomer (VAM), acetic anhydride, acetate esters, emulsion polymers, ethylene vinyl acetate (EVA) polymers, redispersible powders (RDP), and acetate tow businesses. The Acetyl Chain business produces and supplies acetyl products, including acetic acid, VAM, acetic anhydride and acetate esters.</v>
    <v>12163</v>
    <v>New York Stock Exchange</v>
    <v>XNYS</v>
    <v>XNYS</v>
    <v>222 W. Las Colinas Blvd., Suite 900N, IRVING, TX, 75039-5421 US</v>
    <v>48.16</v>
    <v>Chemicals</v>
    <v>Stock</v>
    <v>45908.958333356248</v>
    <v>588</v>
    <v>45.65</v>
    <v>5094112124</v>
    <v>CELANESE CORPORATION</v>
    <v>CELANESE CORPORATION</v>
    <v>47.84</v>
    <v>48.73</v>
    <v>46.52</v>
    <v>46.65</v>
    <v>109503700</v>
    <v>CE</v>
    <v>CELANESE CORPORATION (XNYS:CE)</v>
    <v>2091106</v>
    <v>2622550</v>
    <v>2004</v>
  </rv>
  <rv s="2">
    <v>589</v>
  </rv>
  <rv s="0">
    <v>https://www.bing.com/financeapi/forcetrigger?t=a1pl8m&amp;q=XNYS%3aCHD&amp;form=skydnc</v>
    <v>Learn more on Bing</v>
  </rv>
  <rv s="1">
    <v>en-US</v>
    <v>a1pl8m</v>
    <v>268435456</v>
    <v>1</v>
    <v>Powered by Refinitiv</v>
    <v>0</v>
    <v>CHURCH &amp; DWIGHT CO., INC. (XNYS:CHD)</v>
    <v>2</v>
    <v>3</v>
    <v>Finance</v>
    <v>4</v>
    <v>116.46</v>
    <v>90.504999999999995</v>
    <v>0.4365</v>
    <v>-1.22</v>
    <v>1.4168E-2</v>
    <v>-1.2735000000000002E-2</v>
    <v>1.34</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Specialty Products Division (SPD). The Consumer Domestic segment includes each of its seven power brands, as well as other brands and household and personal care products. The Consumer International segment markets a variety of personal care, household and over-the-counter products in international subsidiary markets, including Australia, Canada, France, Germany, Japan, Mexico, China and the United Kingdom. Its SPD segment focuses on sales to businesses and participates in three product areas: animal nutrition, specialty chemicals and commercial and professional. The Company’s brands include ARM &amp; HAMMER; OXICLEAN; VITAFUSION and L’IL CRITTERS; BATISTE; WATERPIK; THERABREATH; and HERO.</v>
    <v>5750</v>
    <v>New York Stock Exchange</v>
    <v>XNYS</v>
    <v>XNYS</v>
    <v>Princeton South Corporate Center, 500 Charles Ewing Boulevard, EWING, NJ, 08628 US</v>
    <v>95.42</v>
    <v>Personal &amp; Household Products &amp; Services</v>
    <v>Stock</v>
    <v>45908.958333344533</v>
    <v>591</v>
    <v>93.99</v>
    <v>23040510846</v>
    <v>CHURCH &amp; DWIGHT CO., INC.</v>
    <v>CHURCH &amp; DWIGHT CO., INC.</v>
    <v>95.4</v>
    <v>44.6111</v>
    <v>95.8</v>
    <v>94.58</v>
    <v>95.92</v>
    <v>243608700</v>
    <v>CHD</v>
    <v>CHURCH &amp; DWIGHT CO., INC. (XNYS:CHD)</v>
    <v>2223361</v>
    <v>2140700</v>
    <v>1925</v>
  </rv>
  <rv s="2">
    <v>592</v>
  </rv>
  <rv s="0">
    <v>https://www.bing.com/financeapi/forcetrigger?t=a21mzr&amp;q=XNAS%3aQRVO&amp;form=skydnc</v>
    <v>Learn more on Bing</v>
  </rv>
  <rv s="1">
    <v>en-US</v>
    <v>a21mzr</v>
    <v>268435456</v>
    <v>1</v>
    <v>Powered by Refinitiv</v>
    <v>0</v>
    <v>QORVO, INC. (XNAS:QRVO)</v>
    <v>2</v>
    <v>3</v>
    <v>Finance</v>
    <v>4</v>
    <v>108.441</v>
    <v>49.46</v>
    <v>1.4253</v>
    <v>-1.1299999999999999</v>
    <v>-1.9942999999999999E-2</v>
    <v>-1.2164999999999999E-2</v>
    <v>-1.83</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(BLE), Zigbee, Thread, Wi-Fi, cellular solutions for the Internet of Things (IoT) and microelectromechanical system (MEMS)-based sensors. The ACG segment is a global supplier of advanced cellular solutions for smartphones, wearables, laptops, tablets and other devices. The Company serves diverse segments of global markets, including automotive, consumer, defense and aerospace, industrial and enterprise, infrastructure and mobile.</v>
    <v>6200</v>
    <v>Nasdaq Stock Market</v>
    <v>XNAS</v>
    <v>XNAS</v>
    <v>7628 Thorndike Rd, GREENSBORO, NC, 27409 US</v>
    <v>92.46</v>
    <v>Semiconductors &amp; Semiconductor Equipment</v>
    <v>Stock</v>
    <v>45908.913640462502</v>
    <v>594</v>
    <v>88.68</v>
    <v>8501954897</v>
    <v>QORVO, INC.</v>
    <v>QORVO, INC.</v>
    <v>92.4</v>
    <v>108.53919999999999</v>
    <v>92.89</v>
    <v>91.76</v>
    <v>89.93</v>
    <v>92654260</v>
    <v>QRVO</v>
    <v>QORVO, INC. (XNAS:QRVO)</v>
    <v>2743651</v>
    <v>1453788</v>
    <v>2013</v>
  </rv>
  <rv s="2">
    <v>595</v>
  </rv>
  <rv s="0">
    <v>https://www.bing.com/financeapi/forcetrigger?t=a1px2w&amp;q=XNAS%3aCME&amp;form=skydnc</v>
    <v>Learn more on Bing</v>
  </rv>
  <rv s="1">
    <v>en-US</v>
    <v>a1px2w</v>
    <v>268435456</v>
    <v>1</v>
    <v>Powered by Refinitiv</v>
    <v>0</v>
    <v>CME GROUP INC. (XNAS:CME)</v>
    <v>2</v>
    <v>3</v>
    <v>Finance</v>
    <v>4</v>
    <v>290.79000000000002</v>
    <v>212.38200000000001</v>
    <v>0.43709999999999999</v>
    <v>0.64</v>
    <v>-1.333E-3</v>
    <v>2.4429999999999999E-3</v>
    <v>-0.35</v>
    <v>USD</v>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(FX), energy, agricultural products and metals. It offers futures and options on futures trading through the CME Globex platform, fixed income trading via BrokerTec and FX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v>3760</v>
    <v>Nasdaq Stock Market</v>
    <v>XNAS</v>
    <v>XNAS</v>
    <v>20 S. Wacker Dr., CHICAGO, IL, 60606 US</v>
    <v>262.67</v>
    <v>Investment Banking &amp; Investment Services</v>
    <v>Stock</v>
    <v>45908.968772997658</v>
    <v>597</v>
    <v>258.51</v>
    <v>94627792660</v>
    <v>CME GROUP INC.</v>
    <v>CME GROUP INC.</v>
    <v>261.61</v>
    <v>26.398399999999999</v>
    <v>261.94</v>
    <v>262.58</v>
    <v>262.23</v>
    <v>360377000</v>
    <v>CME</v>
    <v>CME GROUP INC. (XNAS:CME)</v>
    <v>1973612</v>
    <v>1958354</v>
    <v>2001</v>
  </rv>
  <rv s="2">
    <v>598</v>
  </rv>
  <rv s="0">
    <v>https://www.bing.com/financeapi/forcetrigger?t=a1o76h&amp;q=XNYS%3aBAX&amp;form=skydnc</v>
    <v>Learn more on Bing</v>
  </rv>
  <rv s="4">
    <v>en-US</v>
    <v>a1o76h</v>
    <v>268435456</v>
    <v>1</v>
    <v>Powered by Refinitiv</v>
    <v>5</v>
    <v>BAXTER INTERNATIONAL INC. (XNYS:BAX)</v>
    <v>2</v>
    <v>6</v>
    <v>Finance</v>
    <v>4</v>
    <v>40.49</v>
    <v>21.33</v>
    <v>0.59079999999999999</v>
    <v>-0.33</v>
    <v>5.3959999999999998E-3</v>
    <v>-1.3514E-2</v>
    <v>0.13</v>
    <v>USD</v>
    <v>Baxter International Inc. is a global medtech company. Its segments include Medical Products and Therapies, Healthcare Systems and Technologies, and Pharmaceuticals. The Medical Products and Therapies segment includes sales of its sterile IV solutions, infusion systems, administration sets, parenteral nutrition therapies and surgical hemostat, sealant, and adhesion prevention products. The Healthcare Systems and Technologies segment includes sales of its connected care solutions and collaboration tools, including smart bed systems, patient monitoring systems and diagnostic technologies, respiratory health devices, and advanced equipment for the surgical space, including operating room integration technologies, precision positioning devices, and other accessories. The Pharmaceuticals segment includes sales of specialty injectable pharmaceuticals, inhaled anesthesia, and drug compounding. It provides a portfolio of diagnostic, critical care, nutrition, hospital and surgical products.</v>
    <v>38000</v>
    <v>New York Stock Exchange</v>
    <v>XNYS</v>
    <v>XNYS</v>
    <v>One Baxter Parkway, DEERFIELD, IL, 60015 US</v>
    <v>24.36</v>
    <v>Healthcare Equipment &amp; Supplies</v>
    <v>Stock</v>
    <v>45908.997329003905</v>
    <v>600</v>
    <v>23.785</v>
    <v>12542630000</v>
    <v>BAXTER INTERNATIONAL INC.</v>
    <v>BAXTER INTERNATIONAL INC.</v>
    <v>24.25</v>
    <v>24.42</v>
    <v>24.09</v>
    <v>24.22</v>
    <v>513621000</v>
    <v>BAX</v>
    <v>BAXTER INTERNATIONAL INC. (XNYS:BAX)</v>
    <v>5637438</v>
    <v>8391177</v>
    <v>1931</v>
  </rv>
  <rv s="2">
    <v>601</v>
  </rv>
  <rv s="0">
    <v>https://www.bing.com/financeapi/forcetrigger?t=axyhnm&amp;q=XNAS%3aPEP&amp;form=skydnc</v>
    <v>Learn more on Bing</v>
  </rv>
  <rv s="1">
    <v>en-US</v>
    <v>axyhnm</v>
    <v>268435456</v>
    <v>1</v>
    <v>Powered by Refinitiv</v>
    <v>0</v>
    <v>PEPSICO, INC. (XNAS:PEP)</v>
    <v>2</v>
    <v>3</v>
    <v>Finance</v>
    <v>4</v>
    <v>179.42500000000001</v>
    <v>127.6</v>
    <v>0.47260000000000002</v>
    <v>-4.68</v>
    <v>4.9399999999999997E-4</v>
    <v>-3.1968999999999997E-2</v>
    <v>7.0000000000000007E-2</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145.72</v>
    <v>Beverages</v>
    <v>Stock</v>
    <v>45908.999978275002</v>
    <v>603</v>
    <v>140.345</v>
    <v>194011901670</v>
    <v>PEPSICO, INC.</v>
    <v>PEPSICO, INC.</v>
    <v>145.72</v>
    <v>25.8218</v>
    <v>146.38999999999999</v>
    <v>141.71</v>
    <v>141.78</v>
    <v>1369077000</v>
    <v>PEP</v>
    <v>PEPSICO, INC. (XNAS:PEP)</v>
    <v>11127619</v>
    <v>8156537</v>
    <v>1986</v>
  </rv>
  <rv s="2">
    <v>604</v>
  </rv>
  <rv s="0">
    <v>https://www.bing.com/financeapi/forcetrigger?t=a1rec7&amp;q=XNYS%3aDVA&amp;form=skydnc</v>
    <v>Learn more on Bing</v>
  </rv>
  <rv s="1">
    <v>en-US</v>
    <v>a1rec7</v>
    <v>268435456</v>
    <v>1</v>
    <v>Powered by Refinitiv</v>
    <v>0</v>
    <v>DAVITA INC. (XNYS:DVA)</v>
    <v>2</v>
    <v>3</v>
    <v>Finance</v>
    <v>4</v>
    <v>179.6</v>
    <v>126.07</v>
    <v>1.1385000000000001</v>
    <v>-3.36</v>
    <v>0</v>
    <v>-2.4371E-2</v>
    <v>0</v>
    <v>USD</v>
    <v>DaVita Inc. is a healthcare provider focused on transforming care delivery to improve the quality of life for patients globally. The Company is a provider of kidney care services in the United States. Its United States dialysis (U.S. dialysis) and related lab services business treats patients with chronic kidney failure and end-stage kidney disease (ESKD). The Company’s robust platform delivers kidney care services and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v>76000</v>
    <v>New York Stock Exchange</v>
    <v>XNYS</v>
    <v>XNYS</v>
    <v>2000 16th St, DENVER, CO, 80202-5117 US</v>
    <v>136.99</v>
    <v>Healthcare Providers &amp; Services</v>
    <v>Stock</v>
    <v>45908.999978310159</v>
    <v>606</v>
    <v>133.57</v>
    <v>9617465000</v>
    <v>DAVITA INC.</v>
    <v>DAVITA INC.</v>
    <v>136.99</v>
    <v>13.5471</v>
    <v>137.87</v>
    <v>134.51</v>
    <v>134.51</v>
    <v>71500000</v>
    <v>DVA</v>
    <v>DAVITA INC. (XNYS:DVA)</v>
    <v>882306</v>
    <v>867674</v>
    <v>1994</v>
  </rv>
  <rv s="2">
    <v>607</v>
  </rv>
  <rv s="0">
    <v>https://www.bing.com/financeapi/forcetrigger?t=a1r8ur&amp;q=XNYS%3aDOV&amp;form=skydnc</v>
    <v>Learn more on Bing</v>
  </rv>
  <rv s="1">
    <v>en-US</v>
    <v>a1r8ur</v>
    <v>268435456</v>
    <v>1</v>
    <v>Powered by Refinitiv</v>
    <v>0</v>
    <v>DOVER CORPORATION (XNYS:DOV)</v>
    <v>2</v>
    <v>3</v>
    <v>Finance</v>
    <v>4</v>
    <v>222.31</v>
    <v>143.04</v>
    <v>1.2799</v>
    <v>0.25</v>
    <v>1.6850000000000001E-3</v>
    <v>1.4060000000000001E-3</v>
    <v>0.3</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engineered precision components, instruments, and digital controls. Its Climate &amp; Sustainability Technologies segment is a provider of energy-efficient equipment, components, and parts.</v>
    <v>24000</v>
    <v>New York Stock Exchange</v>
    <v>XNYS</v>
    <v>XNYS</v>
    <v>3005 Highland Parkway, Suite 200, DOWNERS GROVE, IL, 60515 US</v>
    <v>178.63</v>
    <v>Machinery, Equipment &amp; Components</v>
    <v>Stock</v>
    <v>45908.958333356248</v>
    <v>609</v>
    <v>175.82</v>
    <v>24375650000</v>
    <v>DOVER CORPORATION</v>
    <v>DOVER CORPORATION</v>
    <v>177.77</v>
    <v>22.973400000000002</v>
    <v>177.75</v>
    <v>178</v>
    <v>178.3</v>
    <v>137134400</v>
    <v>DOV</v>
    <v>DOVER CORPORATION (XNYS:DOV)</v>
    <v>1136113</v>
    <v>917743</v>
    <v>1947</v>
  </rv>
  <rv s="2">
    <v>610</v>
  </rv>
  <rv s="0">
    <v>https://www.bing.com/financeapi/forcetrigger?t=a1mybh&amp;q=XNAS%3aAEP&amp;form=skydnc</v>
    <v>Learn more on Bing</v>
  </rv>
  <rv s="1">
    <v>en-US</v>
    <v>a1mybh</v>
    <v>268435456</v>
    <v>1</v>
    <v>Powered by Refinitiv</v>
    <v>0</v>
    <v>AMERICAN ELECTRIC POWER COMPANY, INC. (XNAS:AEP)</v>
    <v>2</v>
    <v>3</v>
    <v>Finance</v>
    <v>4</v>
    <v>115.36</v>
    <v>89.91</v>
    <v>0.4672</v>
    <v>-0.56000000000000005</v>
    <v>-6.5089999999999994E-4</v>
    <v>-5.1800000000000006E-3</v>
    <v>-7.0000000000000007E-2</v>
    <v>USD</v>
    <v>American Electric Power Company, Inc. is an electric public utility holding company. Its electric utility operating companies provide generation, transmission and distribution services to more than five million retail customers in Arkansas, Indiana, Kentucky, Louisiana, Michigan, Ohio, Oklahoma, Tennessee, Texas, Virginia and West Virginia. Its segments include Vertically Integrated Utilities, Transmission and Distribution Utilities, AEP Transmission Holdco and Generation &amp; Marketing. The Vertically Integrated Utilities is engaged in the generation, transmission and distribution of electricity for sale to retail and wholesale customers. The Transmission and Distribution Utilities consists of the transmission and distribution of electricity for sale to retail and wholesale customers. The AEP Transmission Holdco is engaged in development, construction and operation of transmission facilities. The Generation &amp; Marketing segment conducts Marketing, risk management and retail activities.</v>
    <v>16330</v>
    <v>Nasdaq Stock Market</v>
    <v>XNAS</v>
    <v>XNAS</v>
    <v>1 Riverside Plz, COLUMBUS, OH, 43215-2355 US</v>
    <v>108.3</v>
    <v>Electrical Utilities &amp; IPPs</v>
    <v>Stock</v>
    <v>45908.994826064059</v>
    <v>612</v>
    <v>106.872</v>
    <v>57517169985</v>
    <v>AMERICAN ELECTRIC POWER COMPANY, INC.</v>
    <v>AMERICAN ELECTRIC POWER COMPANY, INC.</v>
    <v>108.22</v>
    <v>15.760999999999999</v>
    <v>108.11</v>
    <v>107.55</v>
    <v>107.48</v>
    <v>534794700</v>
    <v>AEP</v>
    <v>AMERICAN ELECTRIC POWER COMPANY, INC. (XNAS:AEP)</v>
    <v>2708300</v>
    <v>3325849</v>
    <v>1925</v>
  </rv>
  <rv s="2">
    <v>613</v>
  </rv>
  <rv s="0">
    <v>https://www.bing.com/financeapi/forcetrigger?t=a1pejc&amp;q=XNAS%3aCDNS&amp;form=skydnc</v>
    <v>Learn more on Bing</v>
  </rv>
  <rv s="1">
    <v>en-US</v>
    <v>a1pejc</v>
    <v>268435456</v>
    <v>1</v>
    <v>Powered by Refinitiv</v>
    <v>0</v>
    <v>CADENCE DESIGN SYSTEMS, INC. (XNAS:CDNS)</v>
    <v>2</v>
    <v>3</v>
    <v>Finance</v>
    <v>4</v>
    <v>376.44499999999999</v>
    <v>221.56010000000001</v>
    <v>0.99739999999999995</v>
    <v>9.6300000000000008</v>
    <v>5.8230000000000001E-3</v>
    <v>2.7435000000000001E-2</v>
    <v>2.1</v>
    <v>USD</v>
    <v>Cadence Design Systems, Inc. is an electronic systems designing company. The Company applies its Intelligent System Design strategy to deliver software, hardware and intellectual property (IP) that turn design concepts into reality. Its product categories include Core Electronic Design Automation (EDA), Semiconductor IP, and System Design and Analysis (SD&amp;A). Core EDA includes software, hardware, and services used to design and verify a wide variety of semiconductors. The semiconductor IP portfolio includes silicon subsystems, software, and services that are used in semiconductor design. The SD&amp;A category includes the software and services used to design and verify a wide variety of physical electronic systems. Its semiconductors are used in various industries, including automotive, aerospace, biotech, hyperscale and cloud computing, data centers, telecommunications, medical technology, industrial Internet of things (IIoT), and artificial intelligence (AI).</v>
    <v>13152</v>
    <v>Nasdaq Stock Market</v>
    <v>XNAS</v>
    <v>XNAS</v>
    <v>2655 Seely Avenue Bldg 5, SAN JOSE, CA, 95134 US</v>
    <v>361.36</v>
    <v>Software &amp; IT Services</v>
    <v>Stock</v>
    <v>45908.99939203672</v>
    <v>615</v>
    <v>353</v>
    <v>98270793600</v>
    <v>CADENCE DESIGN SYSTEMS, INC.</v>
    <v>CADENCE DESIGN SYSTEMS, INC.</v>
    <v>353.67</v>
    <v>94.976699999999994</v>
    <v>351.01</v>
    <v>360.64</v>
    <v>362.74</v>
    <v>272490000</v>
    <v>CDNS</v>
    <v>CADENCE DESIGN SYSTEMS, INC. (XNAS:CDNS)</v>
    <v>1773447</v>
    <v>1373555</v>
    <v>1987</v>
  </rv>
  <rv s="2">
    <v>616</v>
  </rv>
  <rv s="0">
    <v>https://www.bing.com/financeapi/forcetrigger?t=a22n4c&amp;q=XNYS%3aSCHW&amp;form=skydnc</v>
    <v>Learn more on Bing</v>
  </rv>
  <rv s="1">
    <v>en-US</v>
    <v>a22n4c</v>
    <v>268435456</v>
    <v>1</v>
    <v>Powered by Refinitiv</v>
    <v>0</v>
    <v>THE CHARLES SCHWAB CORPORATION (XNYS:SCHW)</v>
    <v>2</v>
    <v>3</v>
    <v>Finance</v>
    <v>4</v>
    <v>99.59</v>
    <v>61.16</v>
    <v>0.9788</v>
    <v>1.4</v>
    <v>1.07E-4</v>
    <v>1.5208999999999999E-2</v>
    <v>0.01</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and business services, as well as other corporate brokerage services, to businesses and their employees. The Advisor Services segment provides custodial, trading, banking and trust, and support services to independent registered investment advisors (RIAs), independent retirement advisors, and recordkeepers. Its products and services include brokerage, mutual funds, exchange-traded funds (ETFs), managed investing solutions, alternative investments, banking, and trust.</v>
    <v>32600</v>
    <v>New York Stock Exchange</v>
    <v>XNYS</v>
    <v>XNYS</v>
    <v>3000 Schwab Way, WESTLAKE, TX, 76262 US</v>
    <v>93.644999999999996</v>
    <v>Investment Banking &amp; Investment Services</v>
    <v>Stock</v>
    <v>45908.999991053126</v>
    <v>618</v>
    <v>91.85</v>
    <v>169632215550</v>
    <v>THE CHARLES SCHWAB CORPORATION</v>
    <v>THE CHARLES SCHWAB CORPORATION</v>
    <v>92.18</v>
    <v>25.1568</v>
    <v>92.05</v>
    <v>93.45</v>
    <v>93.46</v>
    <v>1815219000</v>
    <v>SCHW</v>
    <v>THE CHARLES SCHWAB CORPORATION (XNYS:SCHW)</v>
    <v>12681466</v>
    <v>8291910</v>
    <v>1986</v>
  </rv>
  <rv s="2">
    <v>619</v>
  </rv>
  <rv s="0">
    <v>https://www.bing.com/financeapi/forcetrigger?t=azetdm&amp;q=XNYS%3aCBRE&amp;form=skydnc</v>
    <v>Learn more on Bing</v>
  </rv>
  <rv s="1">
    <v>en-US</v>
    <v>azetdm</v>
    <v>268435456</v>
    <v>1</v>
    <v>Powered by Refinitiv</v>
    <v>0</v>
    <v>CBRE GROUP, INC. (XNYS:CBRE)</v>
    <v>2</v>
    <v>3</v>
    <v>Finance</v>
    <v>4</v>
    <v>165.41</v>
    <v>108.45</v>
    <v>1.3787</v>
    <v>-0.86</v>
    <v>4.7699999999999999E-3</v>
    <v>-5.2319999999999997E-3</v>
    <v>0.78</v>
    <v>USD</v>
    <v>CBRE Group, Inc. is a commercial real estate services and investments firm. The Company’s segments include Advisory Services, Building Operations &amp; Experience, Project Management, and Real Estate Investments. The Advisory Services segment provides a comprehensive range of services globally, including property leasing, capital markets (property sales and loan origination), loan servicing, property management, and valuation. The Building Operations &amp; Experience segment provides a suite of integrated, contractually based outsourcing services to occupiers and owners of real estate, including facilities management and property management. The Project Management segment delivers program management, project management and cost consultancy services across the commercial real estate, infrastructure and natural resources sectors. The Real Estate Investments segment is a real asset developer, investor and operator and comprises two businesses: investment management and real estate development.</v>
    <v>140000</v>
    <v>New York Stock Exchange</v>
    <v>XNYS</v>
    <v>XNYS</v>
    <v>2121 North Pearl Street, Suite 300, DALLAS, TX, 75201 US</v>
    <v>163.73500000000001</v>
    <v>Real Estate Operations</v>
    <v>Stock</v>
    <v>45908.958333356248</v>
    <v>621</v>
    <v>161.21</v>
    <v>48656079136</v>
    <v>CBRE GROUP, INC.</v>
    <v>CBRE GROUP, INC.</v>
    <v>162.56</v>
    <v>46.052799999999998</v>
    <v>164.38</v>
    <v>163.52000000000001</v>
    <v>164.3</v>
    <v>297554300</v>
    <v>CBRE</v>
    <v>CBRE GROUP, INC. (XNYS:CBRE)</v>
    <v>1277939</v>
    <v>1545189</v>
    <v>2001</v>
  </rv>
  <rv s="2">
    <v>622</v>
  </rv>
  <rv s="0">
    <v>https://www.bing.com/financeapi/forcetrigger?t=a1s6ww&amp;q=XNYS%3aES&amp;form=skydnc</v>
    <v>Learn more on Bing</v>
  </rv>
  <rv s="1">
    <v>en-US</v>
    <v>a1s6ww</v>
    <v>268435456</v>
    <v>1</v>
    <v>Powered by Refinitiv</v>
    <v>0</v>
    <v>Eversource Energy (XNYS:ES)</v>
    <v>2</v>
    <v>3</v>
    <v>Finance</v>
    <v>4</v>
    <v>68.73</v>
    <v>52.28</v>
    <v>0.66020000000000001</v>
    <v>-0.67</v>
    <v>4.4540000000000005E-3</v>
    <v>-1.0546E-2</v>
    <v>0.28000000000000003</v>
    <v>USD</v>
    <v>Eversource Energy is a utility holding company, which is engaged in the energy delivery business through its utility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Company. The Electric Transmission segment owns and maintains transmission facilities that are part of an interstate power transmission grid over which electricity is transmitted throughout New England. The Natural Gas Distribution distributes natural gas to his customers in central and eastern Massachusetts. The Water Distribution segment provides water services to over 248,000 residential, commercial, industrial, municipal and fire protection and other customers, in 73 towns and cities in Connecticut, Massachusetts and New Hampshire.</v>
    <v>10680</v>
    <v>New York Stock Exchange</v>
    <v>XNYS</v>
    <v>XNYS</v>
    <v>300 Cadwell Dr, SPRINGFIELD, MA, 01104-1742 US</v>
    <v>63.72</v>
    <v>Electrical Utilities &amp; IPPs</v>
    <v>Stock</v>
    <v>45908.958333344533</v>
    <v>624</v>
    <v>62.45</v>
    <v>23328301472</v>
    <v>Eversource Energy</v>
    <v>Eversource Energy</v>
    <v>63.47</v>
    <v>27.3431</v>
    <v>63.53</v>
    <v>62.86</v>
    <v>63.14</v>
    <v>371115200</v>
    <v>ES</v>
    <v>Eversource Energy (XNYS:ES)</v>
    <v>2591023</v>
    <v>2221078</v>
    <v>1927</v>
  </rv>
  <rv s="2">
    <v>625</v>
  </rv>
  <rv s="0">
    <v>https://www.bing.com/financeapi/forcetrigger?t=a1rjec&amp;q=XNAS%3aEA&amp;form=skydnc</v>
    <v>Learn more on Bing</v>
  </rv>
  <rv s="1">
    <v>en-US</v>
    <v>a1rjec</v>
    <v>268435456</v>
    <v>1</v>
    <v>Powered by Refinitiv</v>
    <v>0</v>
    <v>ELECTRONIC ARTS INC. (XNAS:EA)</v>
    <v>2</v>
    <v>3</v>
    <v>Finance</v>
    <v>4</v>
    <v>180.9</v>
    <v>115.21</v>
    <v>0.74050000000000005</v>
    <v>-0.56000000000000005</v>
    <v>4.2249999999999996E-3</v>
    <v>-3.3210000000000002E-3</v>
    <v>0.71</v>
    <v>USD</v>
    <v>Electronic Arts Inc. is a digital interactive entertainment company. The Company develops and delivers games, content and online services for Internet-connected consoles, mobile devices and personal computers. It develops and publishes games and experiences across diverse genres, such as sports, racing, first-person shooter, action, role-playing and simulation. Its portfolio of brands includes EA SPORTS FC, Battlefield, Apex Legends, The Sims, EA SPORTS Madden NFL, EA SPORTS College Football, Need for Speed, Dragon Age, Titanfall, Plants vs. Zombies and EA SPORTS F1. The Company also offers live services, including extra content, subscription offerings and other revenue generated outside of the sale of its full games. It primarily distributes its console products and services through partners, such as Sony and Microsoft. It distributes its mobile applications and additional content through distributors such as Apple and Google.</v>
    <v>14500</v>
    <v>Nasdaq Stock Market</v>
    <v>XNAS</v>
    <v>XNAS</v>
    <v>209 Redwood Shores Pkwy, REDWOOD CITY, CA, 94065 US</v>
    <v>170.125</v>
    <v>Software &amp; IT Services</v>
    <v>Stock</v>
    <v>45908.989958402344</v>
    <v>627</v>
    <v>167.18</v>
    <v>42049838838</v>
    <v>ELECTRONIC ARTS INC.</v>
    <v>ELECTRONIC ARTS INC.</v>
    <v>169.44</v>
    <v>42.090800000000002</v>
    <v>168.62</v>
    <v>168.06</v>
    <v>168.77</v>
    <v>250207300</v>
    <v>EA</v>
    <v>ELECTRONIC ARTS INC. (XNAS:EA)</v>
    <v>1691197</v>
    <v>2981113</v>
    <v>1991</v>
  </rv>
  <rv s="2">
    <v>628</v>
  </rv>
  <rv s="0">
    <v>https://www.bing.com/financeapi/forcetrigger?t=a239hw&amp;q=XNAS%3aSNPS&amp;form=skydnc</v>
    <v>Learn more on Bing</v>
  </rv>
  <rv s="1">
    <v>en-US</v>
    <v>a239hw</v>
    <v>268435456</v>
    <v>1</v>
    <v>Powered by Refinitiv</v>
    <v>0</v>
    <v>SYNOPSYS, INC. (XNAS:SNPS)</v>
    <v>2</v>
    <v>3</v>
    <v>Finance</v>
    <v>4</v>
    <v>651.73</v>
    <v>365.74</v>
    <v>1.1418999999999999</v>
    <v>10.94</v>
    <v>3.973E-3</v>
    <v>1.8290000000000001E-2</v>
    <v>2.42</v>
    <v>USD</v>
    <v>Synopsys, Inc. is engaged in providing engineering solutions from silicon to systems, enabling customers to innovate artificial intelligence (AI)-powered products. It delivers silicon design, intellectual property (IP), simulation and analysis solutions, and design services. It supplies mission-critical electronic design automation (EDA) software that engineers use to design and test integrated circuits (ICs). Its Design Automation segment includes its advanced silicon design, verification products and services and system integration products. This segment also includes digital, custom and field programmable gate arrays, integrated circuit design software, verification software and hardware products, system integration products and services, and manufacturing software products. Its Design IP segment includes its interface, foundation, security, and embedded processor IP, IP subsystems, and IP implementation services that serve companies in the semiconductor and electronics industries.</v>
    <v>20000</v>
    <v>Nasdaq Stock Market</v>
    <v>XNAS</v>
    <v>XNAS</v>
    <v>675 Almanor Ave, SUNNYVALE, CA, 94085 US</v>
    <v>615.79250000000002</v>
    <v>Software &amp; IT Services</v>
    <v>Stock</v>
    <v>45908.999728274997</v>
    <v>630</v>
    <v>599.22</v>
    <v>112706355888</v>
    <v>SYNOPSYS, INC.</v>
    <v>SYNOPSYS, INC.</v>
    <v>600.91999999999996</v>
    <v>70.444000000000003</v>
    <v>598.14</v>
    <v>609.08000000000004</v>
    <v>611.5</v>
    <v>185043600</v>
    <v>SNPS</v>
    <v>SYNOPSYS, INC. (XNAS:SNPS)</v>
    <v>1729462</v>
    <v>1070334</v>
    <v>1987</v>
  </rv>
  <rv s="2">
    <v>631</v>
  </rv>
  <rv s="0">
    <v>https://www.bing.com/financeapi/forcetrigger?t=a1yrar&amp;q=XNAS%3aNTAP&amp;form=skydnc</v>
    <v>Learn more on Bing</v>
  </rv>
  <rv s="1">
    <v>en-US</v>
    <v>a1yrar</v>
    <v>268435456</v>
    <v>1</v>
    <v>Powered by Refinitiv</v>
    <v>0</v>
    <v>NETAPP, INC. (XNAS:NTAP)</v>
    <v>2</v>
    <v>3</v>
    <v>Finance</v>
    <v>4</v>
    <v>135.4462</v>
    <v>71.837800000000001</v>
    <v>1.4450000000000001</v>
    <v>2.42</v>
    <v>4.3740000000000003E-3</v>
    <v>2.0379000000000001E-2</v>
    <v>0.53</v>
    <v>USD</v>
    <v>NetApp, Inc. is an intelligent data infrastructure company combining unified data storage, integrated data, operational and workload services. It creates silo-free infrastructure, harnessing observability and AI to enable data management. Its operational and workload services provide continuous optimization of performance and efficiency for infrastructure and workloads through observability and AI. Its Hybrid Cloud segment provides a unified data storage portfolio of storage management and infrastructure solutions that helps customers modernize their data centers. Hybrid Cloud includes software, hardware, and related support, along with professional and other services. Its Public Cloud segment offers a portfolio of products delivered primarily as-a-service, including related support. This portfolio includes cloud storage, data services and operational services. These solutions and services are available in the public clouds, including Amazon AWS, Microsoft Azure, and Google Cloud.</v>
    <v>11700</v>
    <v>Nasdaq Stock Market</v>
    <v>XNAS</v>
    <v>XNAS</v>
    <v>3060 Olsen Drive, SAN JOSE, CA, 95128 US</v>
    <v>121.33</v>
    <v>Computers, Phones &amp; Household Electronics</v>
    <v>Stock</v>
    <v>45908.999426376562</v>
    <v>633</v>
    <v>118.375</v>
    <v>24187761528</v>
    <v>NETAPP, INC.</v>
    <v>NETAPP, INC.</v>
    <v>118.83</v>
    <v>22.2608</v>
    <v>118.75</v>
    <v>121.17</v>
    <v>121.7</v>
    <v>199618400</v>
    <v>NTAP</v>
    <v>NETAPP, INC. (XNAS:NTAP)</v>
    <v>3018356</v>
    <v>1950331</v>
    <v>2001</v>
  </rv>
  <rv s="2">
    <v>634</v>
  </rv>
  <rv s="0">
    <v>https://www.bing.com/financeapi/forcetrigger?t=a1xaar&amp;q=XNAS%3aMAR&amp;form=skydnc</v>
    <v>Learn more on Bing</v>
  </rv>
  <rv s="1">
    <v>en-US</v>
    <v>a1xaar</v>
    <v>268435456</v>
    <v>1</v>
    <v>Powered by Refinitiv</v>
    <v>0</v>
    <v>MARRIOTT INTERNATIONAL, INC. (XNAS:MAR)</v>
    <v>2</v>
    <v>3</v>
    <v>Finance</v>
    <v>4</v>
    <v>307.51799999999997</v>
    <v>205.4</v>
    <v>1.3632</v>
    <v>3.3650000000000002</v>
    <v>1.436E-3</v>
    <v>1.2713E-2</v>
    <v>0.38500000000000001</v>
    <v>USD</v>
    <v>Marriott International, Inc. is an operator, franchisor, and licensor of hotel, residential, timeshare, and other lodging properties under various brand names. Its segments include U.S. and Canada, Europe, Middle East, and Africa (EMEA), Greater China, Asia Pacific, excluding China. Its brand portfolio offers a range of brands and lodging offerings in hospitality. Its brands are categorized by style of offering: Classic and Distinctive. The classic brands offer time-honored hospitality for the modern traveler. The distinctive brands offer memorable experiences with a perspective, each of which it groups into four tiers: Luxury, Premium, Select, and Midscale. Its hotel brands include JW Marriott, The Ritz-Carlton, The Luxury Collection, W Hotels, Marriott Hotels, Sheraton, Delta Hotels by Marriott, Marriott Executive Apartments, Courtyard, SpringHill Suites, TownePlace, City Express, Four Points Flex by Sheraton, citizenM, and others.</v>
    <v>155000</v>
    <v>Nasdaq Stock Market</v>
    <v>XNAS</v>
    <v>XNAS</v>
    <v>7750 WISCONSIN AVENUE, BETHESDA, MD, 20814 US</v>
    <v>268.38</v>
    <v>Hotels &amp; Entertainment Services</v>
    <v>Stock</v>
    <v>45908.95881091406</v>
    <v>636</v>
    <v>263.19</v>
    <v>72768361963</v>
    <v>MARRIOTT INTERNATIONAL, INC.</v>
    <v>MARRIOTT INTERNATIONAL, INC.</v>
    <v>265.13</v>
    <v>30.239599999999999</v>
    <v>264.7</v>
    <v>268.065</v>
    <v>268.45</v>
    <v>271457900</v>
    <v>MAR</v>
    <v>MARRIOTT INTERNATIONAL, INC. (XNAS:MAR)</v>
    <v>998226</v>
    <v>1338060</v>
    <v>1997</v>
  </rv>
  <rv s="2">
    <v>637</v>
  </rv>
  <rv s="0">
    <v>https://www.bing.com/financeapi/forcetrigger?t=a25f6h&amp;q=XNYS%3aVMC&amp;form=skydnc</v>
    <v>Learn more on Bing</v>
  </rv>
  <rv s="1">
    <v>en-US</v>
    <v>a25f6h</v>
    <v>268435456</v>
    <v>1</v>
    <v>Powered by Refinitiv</v>
    <v>0</v>
    <v>VULCAN MATERIALS COMPANY (XNYS:VMC)</v>
    <v>2</v>
    <v>3</v>
    <v>Finance</v>
    <v>4</v>
    <v>299.29250000000002</v>
    <v>215.08</v>
    <v>0.9194</v>
    <v>4.0999999999999996</v>
    <v>3.5460000000000001E-3</v>
    <v>1.3907000000000001E-2</v>
    <v>1.06</v>
    <v>USD</v>
    <v>Vulcan Materials Company is a supplier of construction aggregates and producer of aggregates-based construction materials. The Company’s segments include Aggregates, Asphalt and Concrete. The Aggregates segment produces and sells aggregates, such as crushed stone, sand and gravel, sand, and other aggregates and related products and services. This segment also includes a production stage and leased calcium operation located in Brooksville, Florida. This limestone quarry produces a supplement for end-use products such as animal feed and plastics. The Asphalt segment produces and sells asphalt mix in Alabama, Arizona, California, New Mexico, Tennessee and Texas and provides asphalt construction paving services in Alabama, Tennessee and Texas. The Concrete segment produces and sells ready-mixed concrete in California, Maryland and Virginia. The Company provides the basic materials for the infrastructure delivered by trucks, ships, barges, and trains.</v>
    <v>11436</v>
    <v>New York Stock Exchange</v>
    <v>XNYS</v>
    <v>XNYS</v>
    <v>1200 Urban Center Drive, BIRMINGHAM, AL, 35242 US</v>
    <v>299.29250000000002</v>
    <v>Construction Materials</v>
    <v>Stock</v>
    <v>45908.958333333336</v>
    <v>639</v>
    <v>293.52</v>
    <v>38951520000</v>
    <v>VULCAN MATERIALS COMPANY</v>
    <v>VULCAN MATERIALS COMPANY</v>
    <v>295.19</v>
    <v>41.4968</v>
    <v>294.81</v>
    <v>298.91000000000003</v>
    <v>299.97000000000003</v>
    <v>132124200</v>
    <v>VMC</v>
    <v>VULCAN MATERIALS COMPANY (XNYS:VMC)</v>
    <v>776226</v>
    <v>863747</v>
    <v>2007</v>
  </rv>
  <rv s="2">
    <v>640</v>
  </rv>
  <rv s="0">
    <v>https://www.bing.com/financeapi/forcetrigger?t=a1u6sm&amp;q=XNYS%3aGRMN&amp;form=skydnc</v>
    <v>Learn more on Bing</v>
  </rv>
  <rv s="1">
    <v>en-US</v>
    <v>a1u6sm</v>
    <v>268435456</v>
    <v>1</v>
    <v>Powered by Refinitiv</v>
    <v>0</v>
    <v>Garmin Ltd (XNYS:GRMN)</v>
    <v>2</v>
    <v>3</v>
    <v>Finance</v>
    <v>4</v>
    <v>246.5</v>
    <v>160.94</v>
    <v>0.995</v>
    <v>2.12</v>
    <v>4.1749999999999998E-5</v>
    <v>8.9300000000000004E-3</v>
    <v>0.01</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21800</v>
    <v>New York Stock Exchange</v>
    <v>XNYS</v>
    <v>XNYS</v>
    <v>Muehlentalstrasse 2, SCHAFFHAUSEN, SCHAFFHAUSEN, 8200 CH</v>
    <v>240.51</v>
    <v>Communications &amp; Networking</v>
    <v>Stock</v>
    <v>45908.997625902346</v>
    <v>642</v>
    <v>236.47</v>
    <v>46104213989</v>
    <v>Garmin Ltd</v>
    <v>Garmin Ltd</v>
    <v>237.71</v>
    <v>29.311900000000001</v>
    <v>237.39</v>
    <v>239.51</v>
    <v>239.52</v>
    <v>192493900</v>
    <v>GRMN</v>
    <v>Garmin Ltd (XNYS:GRMN)</v>
    <v>919452</v>
    <v>838304</v>
    <v>2010</v>
  </rv>
  <rv s="2">
    <v>643</v>
  </rv>
  <rv s="0">
    <v>https://www.bing.com/financeapi/forcetrigger?t=a21ua2&amp;q=XNAS%3aREG&amp;form=skydnc</v>
    <v>Learn more on Bing</v>
  </rv>
  <rv s="1">
    <v>en-US</v>
    <v>a21ua2</v>
    <v>268435456</v>
    <v>1</v>
    <v>Powered by Refinitiv</v>
    <v>0</v>
    <v>REGENCY CENTERS CORPORATION (XNAS:REG)</v>
    <v>2</v>
    <v>3</v>
    <v>Finance</v>
    <v>4</v>
    <v>78.180099999999996</v>
    <v>63.44</v>
    <v>1.1059000000000001</v>
    <v>-0.6</v>
    <v>0</v>
    <v>-8.1430000000000009E-3</v>
    <v>0</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Its portfolio comprises approximately 488 properties.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Corral Hollow, Serramonte Center, Bridgepark Plaza, Mercantile West, Mercantile East, Terrace Shops, Sendero Marketplace and others.</v>
    <v>495</v>
    <v>Nasdaq Stock Market</v>
    <v>XNAS</v>
    <v>XNAS</v>
    <v>SUITE 114, ONE INDEPENDENT DRIVE, JACKSONVILLE, FL, 32202 US</v>
    <v>73.575900000000004</v>
    <v>Residential &amp; Commercial REIT</v>
    <v>Stock</v>
    <v>45908.855347395314</v>
    <v>645</v>
    <v>72.430000000000007</v>
    <v>13267915164</v>
    <v>REGENCY CENTERS CORPORATION</v>
    <v>REGENCY CENTERS CORPORATION</v>
    <v>73.44</v>
    <v>34.146299999999997</v>
    <v>73.680000000000007</v>
    <v>73.08</v>
    <v>73.08</v>
    <v>181553300</v>
    <v>REG</v>
    <v>REGENCY CENTERS CORPORATION (XNAS:REG)</v>
    <v>1097757</v>
    <v>1189174</v>
    <v>1993</v>
  </rv>
  <rv s="2">
    <v>646</v>
  </rv>
  <rv s="0">
    <v>https://www.bing.com/financeapi/forcetrigger?t=a1njmw&amp;q=XNYS%3aELV&amp;form=skydnc</v>
    <v>Learn more on Bing</v>
  </rv>
  <rv s="1">
    <v>en-US</v>
    <v>a1njmw</v>
    <v>268435456</v>
    <v>1</v>
    <v>Powered by Refinitiv</v>
    <v>0</v>
    <v>ELEVANCE HEALTH, INC. (XNYS:ELV)</v>
    <v>2</v>
    <v>3</v>
    <v>Finance</v>
    <v>4</v>
    <v>559.95000000000005</v>
    <v>273.70999999999998</v>
    <v>0.59299999999999997</v>
    <v>-5.48</v>
    <v>1.6289999999999998E-3</v>
    <v>-1.7472000000000001E-2</v>
    <v>0.502</v>
    <v>USD</v>
    <v>Elevance Health, Inc. is a health company. It operates as a health insurer in the United States. The Company operates through four segments: Health Benefits, CarelonRx, Carelon Services and Corporate &amp; Other. The Health Benefits segment offers a comprehensive suite of health plans and services to its Individual, Employer Group risk-based, Employer Group fee-based, BlueCard, Medicare, Medicaid and Federal Employee Program (FEP) members. The Health Benefits segment also offers health products on a full-risk basis. The CarelonRx segment includes its pharmacy services business. CarelonRx markets and offers pharmacy services to its affiliated health plan customers, as well as to external customers outside of the health plans. The Carelon Services segment integrates physical, behavioral, pharmacy, and social services by offering an array of healthcare-related services and capabilities to internal and external customers through its Carelon Health and Carelon Insights businesses.</v>
    <v>103158</v>
    <v>New York Stock Exchange</v>
    <v>XNYS</v>
    <v>XNYS</v>
    <v>220 Virginia Avenue, INDIANAPOLIS, IN, 46204 US</v>
    <v>318.125</v>
    <v>Healthcare Providers &amp; Services</v>
    <v>Stock</v>
    <v>45908.998415265625</v>
    <v>648</v>
    <v>306.69659999999999</v>
    <v>69390944928</v>
    <v>ELEVANCE HEALTH, INC.</v>
    <v>ELEVANCE HEALTH, INC.</v>
    <v>315.62</v>
    <v>13.114800000000001</v>
    <v>313.64</v>
    <v>308.16000000000003</v>
    <v>308.66199999999998</v>
    <v>225178300</v>
    <v>ELV</v>
    <v>ELEVANCE HEALTH, INC. (XNYS:ELV)</v>
    <v>2006243</v>
    <v>2244445</v>
    <v>2001</v>
  </rv>
  <rv s="2">
    <v>649</v>
  </rv>
  <rv s="0">
    <v>https://www.bing.com/financeapi/forcetrigger?t=a1skmw&amp;q=XNAS%3aFANG&amp;form=skydnc</v>
    <v>Learn more on Bing</v>
  </rv>
  <rv s="1">
    <v>en-US</v>
    <v>a1skmw</v>
    <v>268435456</v>
    <v>1</v>
    <v>Powered by Refinitiv</v>
    <v>0</v>
    <v>DIAMONDBACK ENERGY, INC. (XNAS:FANG)</v>
    <v>2</v>
    <v>3</v>
    <v>Finance</v>
    <v>4</v>
    <v>200.47</v>
    <v>114</v>
    <v>1.0296000000000001</v>
    <v>-1.43</v>
    <v>3.424E-3</v>
    <v>-1.0308999999999999E-2</v>
    <v>0.47</v>
    <v>USD</v>
    <v>Diamondback Energy, Inc.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Its subsidiary, Viper Energy, Inc., is focused on owning and acquiring mineral interests and royalty interests in oil and natural gas properties primarily in the Permian Basin and derives royalty income and lease bonus income from such interests. The Company has approximately 859,203 net acres, which primarily consists of 742,522 net acres in the Midland Basin and 116,681 net acres in the Delaware Basin. Its subsidiaries include Diamondback E&amp;P LLC, Rattler Midstream GP LLC, Rattler Midstream LP and QEP Resources, Inc.</v>
    <v>1983</v>
    <v>Nasdaq Stock Market</v>
    <v>XNAS</v>
    <v>XNAS</v>
    <v>500 WEST TEXAS AVENUE, SUITE 100, MIDLAND, TX, 79701 US</v>
    <v>139.9</v>
    <v>Oil &amp; Gas</v>
    <v>Stock</v>
    <v>45908.994048564062</v>
    <v>651</v>
    <v>135.65</v>
    <v>39740651808</v>
    <v>DIAMONDBACK ENERGY, INC.</v>
    <v>DIAMONDBACK ENERGY, INC.</v>
    <v>139.62</v>
    <v>9.7650000000000006</v>
    <v>138.71</v>
    <v>137.28</v>
    <v>137.75</v>
    <v>289486100</v>
    <v>FANG</v>
    <v>DIAMONDBACK ENERGY, INC. (XNAS:FANG)</v>
    <v>2052200</v>
    <v>1972327</v>
    <v>2011</v>
  </rv>
  <rv s="2">
    <v>652</v>
  </rv>
  <rv s="0">
    <v>http://zh.wikipedia.org/wiki/捷普科技</v>
    <v>Wikipedia</v>
  </rv>
  <rv s="6">
    <v>127</v>
    <v>654</v>
  </rv>
  <rv s="7">
    <v>14</v>
    <v>https://www.bing.com/th?id=AMMS_d8440c163e9148c41f419348ca63886c&amp;qlt=95</v>
    <v>655</v>
    <v>0</v>
    <v>https://www.bing.com/images/search?form=xlimg&amp;q=jabil+circuit</v>
    <v>Image of JABIL INC.</v>
  </rv>
  <rv s="0">
    <v>https://www.bing.com/financeapi/forcetrigger?t=a1w1ur&amp;q=XNYS%3aJBL&amp;form=skydnc</v>
    <v>Learn more on Bing</v>
  </rv>
  <rv s="8">
    <v>en-US</v>
    <v>a1w1ur</v>
    <v>268435456</v>
    <v>1</v>
    <v>Powered by Refinitiv</v>
    <v>10</v>
    <v>JABIL INC. (XNYS:JBL)</v>
    <v>12</v>
    <v>13</v>
    <v>Finance</v>
    <v>4</v>
    <v>232.84</v>
    <v>99.67</v>
    <v>1.2645999999999999</v>
    <v>-0.93</v>
    <v>-4.9719999999999999E-3</v>
    <v>-4.4260000000000002E-3</v>
    <v>-1.04</v>
    <v>USD</v>
    <v>Jabil Inc. provides comprehensive engineering, manufacturing, and supply chain solutions. The Company provides comprehensive electronics design, production, and product management services to companies in various industries and end markets. The Company’s Regulated Industries segment is focused on regulated markets and includes revenues from customers primarily in the automotive and transportation, healthcare and packaging, and renewable energy infrastructure industries. Its Intelligent Infrastructure segment is focused on the modern digital ecosystem including artificial intelligence (AI) infrastructure and includes revenues from customers primarily in the capital equipment, cloud and data center infrastructure, and networking and communications industries. Its Connected Living and Digital Commerce segment is focused on digitalization and automation, including warehouse automation and robotics. The Company is also engaged in drug development and manufacturing solutions.</v>
    <v>138000</v>
    <v>New York Stock Exchange</v>
    <v>XNYS</v>
    <v>XNYS</v>
    <v>10560 Dr. MLK Street North, ST PETERSBURG, FL, 33716 US</v>
    <v>212.18</v>
    <v>656</v>
    <v>Electronic Equipment &amp; Parts</v>
    <v>Stock</v>
    <v>45908.996057592187</v>
    <v>657</v>
    <v>207.80500000000001</v>
    <v>22547690000</v>
    <v>JABIL INC.</v>
    <v>JABIL INC.</v>
    <v>211.06</v>
    <v>40.647100000000002</v>
    <v>210.1</v>
    <v>209.17</v>
    <v>208.13</v>
    <v>107318800</v>
    <v>JBL</v>
    <v>JABIL INC. (XNYS:JBL)</v>
    <v>1078430</v>
    <v>1363580</v>
    <v>1992</v>
  </rv>
  <rv s="2">
    <v>658</v>
  </rv>
  <rv s="0">
    <v>https://www.bing.com/financeapi/forcetrigger?t=a1z6nm&amp;q=XNYS%3aOKE&amp;form=skydnc</v>
    <v>Learn more on Bing</v>
  </rv>
  <rv s="1">
    <v>en-US</v>
    <v>a1z6nm</v>
    <v>268435456</v>
    <v>1</v>
    <v>Powered by Refinitiv</v>
    <v>0</v>
    <v>ONEOK, INC. (XNYS:OKE)</v>
    <v>2</v>
    <v>3</v>
    <v>Finance</v>
    <v>4</v>
    <v>118.07</v>
    <v>70.63</v>
    <v>1.0225</v>
    <v>-1.27</v>
    <v>1.121E-3</v>
    <v>-1.7485999999999998E-2</v>
    <v>0.08</v>
    <v>USD</v>
    <v>ONEOK, Inc. is a midstream operator that provides gathering, processing, fractionation, transportation, storage and marine export services. The Company's segments include Natural Gas Gathering and Processing; Natural Gas Liquids; Natural Gas Pipelines, and Refined Products and Crude. The Natural Gas Gathering and Processing segment provides midstream services to producers in the Rocky Mountain region, the Mid-Continent region, the Permian Basin region and the North Texas region. The Natural Gas Liquids segment owns and operates facilities that gather, fractionate, treat and distribute natural gas liquids (NGLs) and store Purity NGLs, primarily in the Rocky Mountain region, Mid-Continent region, Permian Basin and Gulf Coast region (including Louisiana). The Natural Gas Pipelines segment transports, stores and markets natural gas. The Refined Products and Crude segment gathers, transports, stores, distributes, blends and markets refined products and crude oil.</v>
    <v>5177</v>
    <v>New York Stock Exchange</v>
    <v>XNYS</v>
    <v>XNYS</v>
    <v>100 W 5th St, TULSA, OK, 74103 US</v>
    <v>73.53</v>
    <v>Oil &amp; Gas Related Equipment and Services</v>
    <v>Stock</v>
    <v>45908.999870428124</v>
    <v>660</v>
    <v>71.069999999999993</v>
    <v>44939388160</v>
    <v>ONEOK, INC.</v>
    <v>ONEOK, INC.</v>
    <v>73.19</v>
    <v>13.913</v>
    <v>72.63</v>
    <v>71.36</v>
    <v>71.44</v>
    <v>629756000</v>
    <v>OKE</v>
    <v>ONEOK, INC. (XNYS:OKE)</v>
    <v>3914102</v>
    <v>3675317</v>
    <v>1997</v>
  </rv>
  <rv s="2">
    <v>661</v>
  </rv>
  <rv s="0">
    <v>https://www.bing.com/financeapi/forcetrigger?t=a1zbvh&amp;q=XNAS%3aORLY&amp;form=skydnc</v>
    <v>Learn more on Bing</v>
  </rv>
  <rv s="1">
    <v>en-US</v>
    <v>a1zbvh</v>
    <v>268435456</v>
    <v>1</v>
    <v>Powered by Refinitiv</v>
    <v>0</v>
    <v>O'Reilly Automotive, Inc. (XNAS:ORLY)</v>
    <v>2</v>
    <v>3</v>
    <v>Finance</v>
    <v>4</v>
    <v>106.545</v>
    <v>73.106999999999999</v>
    <v>0.59750000000000003</v>
    <v>1.56</v>
    <v>3.2890000000000003E-3</v>
    <v>1.4879999999999999E-2</v>
    <v>0.35</v>
    <v>USD</v>
    <v>O’Reilly Automotive, Inc. is a specialty retailer of automotive aftermarket parts, tools, supplies, equipment, and accessories in the United States (U.S.), selling its products to both do-it-yourself (DIY) and professional service provider customers. Its stores carry various product lines,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services and programs, including battery diagnostic testing; battery, wiper, and bulb replacement; a loaner tool program; custom hydraulic hoses, drum and rotor resurfacing, electrical and module testing, used oil, oil filter, and battery recycling; and others.</v>
    <v>78111</v>
    <v>Nasdaq Stock Market</v>
    <v>XNAS</v>
    <v>XNAS</v>
    <v>233 S Patterson Ave, SPRINGFIELD, MO, 65802 US</v>
    <v>106.545</v>
    <v>Specialty Retailers</v>
    <v>Stock</v>
    <v>45908.983621157029</v>
    <v>663</v>
    <v>104.89</v>
    <v>90280048880</v>
    <v>O'Reilly Automotive, Inc.</v>
    <v>O'Reilly Automotive, Inc.</v>
    <v>104.94</v>
    <v>38.055700000000002</v>
    <v>104.84</v>
    <v>106.4</v>
    <v>106.75</v>
    <v>848496700</v>
    <v>ORLY</v>
    <v>O'Reilly Automotive, Inc. (XNAS:ORLY)</v>
    <v>4361074</v>
    <v>4218283</v>
    <v>2010</v>
  </rv>
  <rv s="2">
    <v>664</v>
  </rv>
  <rv s="0">
    <v>https://www.bing.com/financeapi/forcetrigger?t=a1nhlh&amp;q=XNAS%3aAMZN&amp;form=skydnc</v>
    <v>Learn more on Bing</v>
  </rv>
  <rv s="1">
    <v>en-US</v>
    <v>a1nhlh</v>
    <v>268435456</v>
    <v>1</v>
    <v>Powered by Refinitiv</v>
    <v>0</v>
    <v>AMAZON.COM, INC. (XNAS:AMZN)</v>
    <v>2</v>
    <v>3</v>
    <v>Finance</v>
    <v>4</v>
    <v>242.52</v>
    <v>161.38</v>
    <v>1.2955000000000001</v>
    <v>3.51</v>
    <v>7.2080000000000006E-4</v>
    <v>1.5108E-2</v>
    <v>0.17</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237.6</v>
    <v>Diversified Retail</v>
    <v>Stock</v>
    <v>45908.999955948435</v>
    <v>666</v>
    <v>233.75</v>
    <v>2515212374400</v>
    <v>AMAZON.COM, INC.</v>
    <v>AMAZON.COM, INC.</v>
    <v>234.94</v>
    <v>35.988500000000002</v>
    <v>232.33</v>
    <v>235.84</v>
    <v>236.01</v>
    <v>10664910000</v>
    <v>AMZN</v>
    <v>AMAZON.COM, INC. (XNAS:AMZN)</v>
    <v>33947104</v>
    <v>41676334</v>
    <v>1996</v>
  </rv>
  <rv s="2">
    <v>667</v>
  </rv>
  <rv s="0">
    <v>https://www.bing.com/financeapi/forcetrigger?t=a1qc1h&amp;q=XNYS%3aCRM&amp;form=skydnc</v>
    <v>Learn more on Bing</v>
  </rv>
  <rv s="1">
    <v>en-US</v>
    <v>a1qc1h</v>
    <v>268435456</v>
    <v>1</v>
    <v>Powered by Refinitiv</v>
    <v>0</v>
    <v>SALESFORCE, INC. (XNYS:CRM)</v>
    <v>2</v>
    <v>3</v>
    <v>Finance</v>
    <v>4</v>
    <v>369</v>
    <v>226.48</v>
    <v>1.2161</v>
    <v>1.51</v>
    <v>0</v>
    <v>6.0219999999999996E-3</v>
    <v>0</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252.935</v>
    <v>Software &amp; IT Services</v>
    <v>Stock</v>
    <v>45908.999979536718</v>
    <v>669</v>
    <v>247.3</v>
    <v>240161040000</v>
    <v>SALESFORCE, INC.</v>
    <v>SALESFORCE, INC.</v>
    <v>250.8</v>
    <v>36.605400000000003</v>
    <v>250.76</v>
    <v>252.27</v>
    <v>252.27</v>
    <v>952000000</v>
    <v>CRM</v>
    <v>SALESFORCE, INC. (XNYS:CRM)</v>
    <v>12602238</v>
    <v>9718180</v>
    <v>1999</v>
  </rv>
  <rv s="2">
    <v>670</v>
  </rv>
  <rv s="0">
    <v>https://www.bing.com/financeapi/forcetrigger?t=a1wljc&amp;q=XNYS%3aKO&amp;form=skydnc</v>
    <v>Learn more on Bing</v>
  </rv>
  <rv s="1">
    <v>en-US</v>
    <v>a1wljc</v>
    <v>268435456</v>
    <v>1</v>
    <v>Powered by Refinitiv</v>
    <v>0</v>
    <v>THE COCA-COLA COMPANY (XNYS:KO)</v>
    <v>2</v>
    <v>3</v>
    <v>Finance</v>
    <v>4</v>
    <v>74.38</v>
    <v>60.615000000000002</v>
    <v>0.436</v>
    <v>-0.53</v>
    <v>8.8830000000000007E-4</v>
    <v>-7.7990000000000004E-3</v>
    <v>5.9900000000000002E-2</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67.88</v>
    <v>Beverages</v>
    <v>Stock</v>
    <v>45908.999626411722</v>
    <v>672</v>
    <v>67.16</v>
    <v>290196265810</v>
    <v>THE COCA-COLA COMPANY</v>
    <v>THE COCA-COLA COMPANY</v>
    <v>67.855000000000004</v>
    <v>26.997900000000001</v>
    <v>67.959999999999994</v>
    <v>67.430000000000007</v>
    <v>67.489900000000006</v>
    <v>4303667000</v>
    <v>KO</v>
    <v>THE COCA-COLA COMPANY (XNYS:KO)</v>
    <v>21671747</v>
    <v>14816372</v>
    <v>1919</v>
  </rv>
  <rv s="2">
    <v>673</v>
  </rv>
  <rv s="0">
    <v>https://www.bing.com/financeapi/forcetrigger?t=a1usr7&amp;q=XNAS%3aHOLX&amp;form=skydnc</v>
    <v>Learn more on Bing</v>
  </rv>
  <rv s="1">
    <v>en-US</v>
    <v>a1usr7</v>
    <v>268435456</v>
    <v>1</v>
    <v>Powered by Refinitiv</v>
    <v>0</v>
    <v>HOLOGIC, INC. (XNAS:HOLX)</v>
    <v>2</v>
    <v>3</v>
    <v>Finance</v>
    <v>4</v>
    <v>84.39</v>
    <v>51.9</v>
    <v>0.63009999999999999</v>
    <v>-0.22</v>
    <v>1.5629999999999998E-2</v>
    <v>-3.2950000000000002E-3</v>
    <v>1.04</v>
    <v>USD</v>
    <v>Hologic, Inc. is a medical technology company primarily focused on improving women's health and well-being through early detection and treatment. The Company is a developer, manufacturer and supplier of diagnostics products, medical imaging systems, and surgical products. Its segments include Diagnostics, Breast Health, GYN Surgical, and Skeletal Health. The Diagnostics segment offers a range of diagnostic products, which are used primarily to aid in the screening and diagnosis of human diseases. The Breast Health segment offers a broad portfolio of solutions for breast imaging, biopsy, breast surgery and pathology. The GYN Surgical segment's products include MyoSure hysteroscopic tissue removal system, NovaSure endometrial ablation system, Acessa ProVu laparoscopic radiofrequency ablation system, as well as CoolSeal vessel sealing portfolio and JustRight surgical stapler. The Skeletal Health segment's products include the Horizon DXA and the Fluoroscan Insight FD mini C-arm.</v>
    <v>7063</v>
    <v>Nasdaq Stock Market</v>
    <v>XNAS</v>
    <v>XNAS</v>
    <v>250 Campus Drive, MARLBOROUGH, MA, 01752 US</v>
    <v>66.95</v>
    <v>Healthcare Equipment &amp; Supplies</v>
    <v>Stock</v>
    <v>45908.982685775001</v>
    <v>675</v>
    <v>65.58</v>
    <v>14799780222</v>
    <v>HOLOGIC, INC.</v>
    <v>HOLOGIC, INC.</v>
    <v>66.95</v>
    <v>27.607700000000001</v>
    <v>66.760000000000005</v>
    <v>66.540000000000006</v>
    <v>67.58</v>
    <v>222419300</v>
    <v>HOLX</v>
    <v>HOLOGIC, INC. (XNAS:HOLX)</v>
    <v>1186542</v>
    <v>1629593</v>
    <v>1990</v>
  </rv>
  <rv s="2">
    <v>676</v>
  </rv>
  <rv s="0">
    <v>https://www.bing.com/financeapi/forcetrigger?t=a1x6rw&amp;q=XNYS%3aLUV&amp;form=skydnc</v>
    <v>Learn more on Bing</v>
  </rv>
  <rv s="1">
    <v>en-US</v>
    <v>a1x6rw</v>
    <v>268435456</v>
    <v>1</v>
    <v>Powered by Refinitiv</v>
    <v>0</v>
    <v>SOUTHWEST AIRLINES CO. (XNYS:LUV)</v>
    <v>2</v>
    <v>3</v>
    <v>Finance</v>
    <v>4</v>
    <v>37.96</v>
    <v>23.815000000000001</v>
    <v>1.2143999999999999</v>
    <v>0.32</v>
    <v>2.5230000000000001E-3</v>
    <v>1.0194000000000002E-2</v>
    <v>0.08</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also offers ancillary services, such as EarlyBird Check-In, Upgraded Boarding, and transportation of pets and unaccompanied minors, in accordance with Southwest’s respective policies. Its Rapid Rewards loyalty program enables program members to earn points for every dollar spent on Southwest base fares, also including purchases paid with LUV Vouchers, gift cards, or flight credit, with no portion of the purchase price paid with Rapid Rewards points. It operates over 803 Boeing 737 aircraft in its fleet and serves 117 destinations in 42 states, the District of Columbia, the Commonwealth of Puerto Rico, and ten near-international countries.</v>
    <v>72242</v>
    <v>New York Stock Exchange</v>
    <v>XNYS</v>
    <v>XNYS</v>
    <v>2702 Love Field Dr, Po Box 36611, DALLAS, TX, 75235 US</v>
    <v>31.855</v>
    <v>Passenger Transportation Services</v>
    <v>Stock</v>
    <v>45908.996756053122</v>
    <v>678</v>
    <v>31.195</v>
    <v>16653701967</v>
    <v>SOUTHWEST AIRLINES CO.</v>
    <v>SOUTHWEST AIRLINES CO.</v>
    <v>31.27</v>
    <v>38.0672</v>
    <v>31.39</v>
    <v>31.71</v>
    <v>31.79</v>
    <v>525187700</v>
    <v>LUV</v>
    <v>SOUTHWEST AIRLINES CO. (XNYS:LUV)</v>
    <v>9332548</v>
    <v>7400347</v>
    <v>1967</v>
  </rv>
  <rv s="2">
    <v>679</v>
  </rv>
  <rv s="0">
    <v>https://www.bing.com/financeapi/forcetrigger?t=a1xvzr&amp;q=XNYS%3aMPC&amp;form=skydnc</v>
    <v>Learn more on Bing</v>
  </rv>
  <rv s="1">
    <v>en-US</v>
    <v>a1xvzr</v>
    <v>268435456</v>
    <v>1</v>
    <v>Powered by Refinitiv</v>
    <v>0</v>
    <v>MARATHON PETROLEUM CORPORATION (XNYS:MPC)</v>
    <v>2</v>
    <v>3</v>
    <v>Finance</v>
    <v>4</v>
    <v>183.5</v>
    <v>115.1</v>
    <v>0.88239999999999996</v>
    <v>0.91</v>
    <v>-1.9095999999999998E-2</v>
    <v>5.0480000000000004E-3</v>
    <v>-3.46</v>
    <v>USD</v>
    <v>Marathon Petroleum Corporation is an integrated, downstream energy company. The Company’s segments include Refining &amp; Marketing, Midstream and Renewable Diesel. The Refining &amp; Marketing segment refines crude oil and other feedstocks at its refineries in the Gulf Coast, Mid-Continent and West Coast regions of the United States. It sells refined products to wholesale marketing customers domestically and internationally, to buyers on the spot market, and to independent entrepreneurs who operate primarily Marathon branded outlets. The Midstream segment gathers, transports, stores and distributes crude oil, refined products, including renewable diesel, and other hydrocarbon-based products, principally for the Refining &amp; Marketing segment via refining logistics assets, pipelines, terminals, and others. The Renewable Diesel segment processes renewable feedstocks into renewable diesel, markets renewable diesel and distributes renewable products through its Midstream segment and third parties.</v>
    <v>18300</v>
    <v>New York Stock Exchange</v>
    <v>XNYS</v>
    <v>XNYS</v>
    <v>539 SOUTH MAIN STREET, FINDLAY, OH, 45840-3229 US</v>
    <v>181.24</v>
    <v>Oil &amp; Gas</v>
    <v>Stock</v>
    <v>45908.958333356248</v>
    <v>681</v>
    <v>176.89</v>
    <v>55085438157</v>
    <v>MARATHON PETROLEUM CORPORATION</v>
    <v>MARATHON PETROLEUM CORPORATION</v>
    <v>179.93</v>
    <v>26.838999999999999</v>
    <v>180.28</v>
    <v>181.19</v>
    <v>177.73</v>
    <v>304020300</v>
    <v>MPC</v>
    <v>MARATHON PETROLEUM CORPORATION (XNYS:MPC)</v>
    <v>2006803</v>
    <v>1832216</v>
    <v>2009</v>
  </rv>
  <rv s="2">
    <v>682</v>
  </rv>
  <rv s="0">
    <v>https://www.bing.com/financeapi/forcetrigger?t=a1ogsm&amp;q=XNAS%3aBKR&amp;form=skydnc</v>
    <v>Learn more on Bing</v>
  </rv>
  <rv s="1">
    <v>en-US</v>
    <v>a1ogsm</v>
    <v>268435456</v>
    <v>1</v>
    <v>Powered by Refinitiv</v>
    <v>0</v>
    <v>BAKER HUGHES COMPANY (XNAS:BKR)</v>
    <v>2</v>
    <v>3</v>
    <v>Finance</v>
    <v>4</v>
    <v>49.4</v>
    <v>32.25</v>
    <v>0.97689999999999999</v>
    <v>0.06</v>
    <v>2.1909999999999999E-4</v>
    <v>1.3159999999999999E-3</v>
    <v>0.01</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46.01</v>
    <v>Oil &amp; Gas Related Equipment and Services</v>
    <v>Stock</v>
    <v>45908.994339825782</v>
    <v>684</v>
    <v>45.12</v>
    <v>44995526688</v>
    <v>BAKER HUGHES COMPANY</v>
    <v>BAKER HUGHES COMPANY</v>
    <v>45.87</v>
    <v>15.6013</v>
    <v>45.58</v>
    <v>45.64</v>
    <v>45.65</v>
    <v>985879200</v>
    <v>BKR</v>
    <v>BAKER HUGHES COMPANY (XNAS:BKR)</v>
    <v>3870440</v>
    <v>5233481</v>
    <v>2016</v>
  </rv>
  <rv s="2">
    <v>685</v>
  </rv>
  <rv s="0">
    <v>https://www.bing.com/financeapi/forcetrigger?t=a2319c&amp;q=XNYS%3aSJM&amp;form=skydnc</v>
    <v>Learn more on Bing</v>
  </rv>
  <rv s="4">
    <v>en-US</v>
    <v>a2319c</v>
    <v>268435456</v>
    <v>1</v>
    <v>Powered by Refinitiv</v>
    <v>5</v>
    <v>THE J. M. SMUCKER COMPANY (XNYS:SJM)</v>
    <v>2</v>
    <v>6</v>
    <v>Finance</v>
    <v>4</v>
    <v>125.41500000000001</v>
    <v>93.3</v>
    <v>0.24379999999999999</v>
    <v>-0.92</v>
    <v>5.4659999999999995E-3</v>
    <v>-8.1770000000000002E-3</v>
    <v>0.61</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Uncrustables, Jif, and Smucker’s branded products. The U.S. Retail Pet Foods segment primarily includes the domestic sales of Meow Mix, Milk-Bone, Pup-Peroni, and Canine Carry Outs branded products. The Sweet Baked Snacks segment primarily includes all domestic and foreign sales of Hostess branded products across all channels.</v>
    <v>8000</v>
    <v>New York Stock Exchange</v>
    <v>XNYS</v>
    <v>XNYS</v>
    <v>One Strawberry Lane, ORRVILLE, OH, 44667-1241 US</v>
    <v>111.79</v>
    <v>Food &amp; Tobacco</v>
    <v>Stock</v>
    <v>45908.991888020311</v>
    <v>687</v>
    <v>109.94</v>
    <v>11905001468</v>
    <v>THE J. M. SMUCKER COMPANY</v>
    <v>THE J. M. SMUCKER COMPANY</v>
    <v>111.79</v>
    <v>112.51</v>
    <v>111.59</v>
    <v>112.2</v>
    <v>106685200</v>
    <v>SJM</v>
    <v>THE J. M. SMUCKER COMPANY (XNYS:SJM)</v>
    <v>1738899</v>
    <v>2075452</v>
    <v>1921</v>
  </rv>
  <rv s="2">
    <v>688</v>
  </rv>
  <rv s="0">
    <v>https://www.bing.com/financeapi/forcetrigger?t=a24p1h&amp;q=XNAS%3aTXN&amp;form=skydnc</v>
    <v>Learn more on Bing</v>
  </rv>
  <rv s="1">
    <v>en-US</v>
    <v>a24p1h</v>
    <v>268435456</v>
    <v>1</v>
    <v>Powered by Refinitiv</v>
    <v>0</v>
    <v>TEXAS INSTRUMENTS INCORPORATED (XNAS:TXN)</v>
    <v>2</v>
    <v>3</v>
    <v>Finance</v>
    <v>4</v>
    <v>221.69</v>
    <v>139.94999999999999</v>
    <v>1.0303</v>
    <v>-2.11</v>
    <v>-4.6280000000000003E-4</v>
    <v>-1.1228E-2</v>
    <v>-8.5999999999999993E-2</v>
    <v>USD</v>
    <v>Texas Instruments Incorporated is a global semiconductor company that designs, manufactures, tests, and sells analog and embedded processing chips for markets, such as industrial, automotive, personal electronics, communications equipment, and enterprise systems. Its Analog segment includes product lines, such as Power and Signal Chain. Power includes products that help customers manage power in electronic systems. Its portfolio is designed to manage power requirements across different voltage levels, including battery-management solutions, DC/DC switching regulators, AC/DC and isolated DC/DC switching regulators, power switches, linear and low-dropout regulators, voltage references, and others.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v>
    <v>34000</v>
    <v>Nasdaq Stock Market</v>
    <v>XNAS</v>
    <v>XNAS</v>
    <v>12500 T I Blvd, DALLAS, TX, 75243-0592 US</v>
    <v>188.3699</v>
    <v>Semiconductors &amp; Semiconductor Equipment</v>
    <v>Stock</v>
    <v>45908.999883680466</v>
    <v>690</v>
    <v>183.07</v>
    <v>168935855922</v>
    <v>TEXAS INSTRUMENTS INCORPORATED</v>
    <v>TEXAS INSTRUMENTS INCORPORATED</v>
    <v>188.15</v>
    <v>35.2072</v>
    <v>187.93</v>
    <v>185.82</v>
    <v>185.73400000000001</v>
    <v>909137100</v>
    <v>TXN</v>
    <v>TEXAS INSTRUMENTS INCORPORATED (XNAS:TXN)</v>
    <v>9701153</v>
    <v>6140215</v>
    <v>1938</v>
  </rv>
  <rv s="2">
    <v>691</v>
  </rv>
  <rv s="0">
    <v>https://www.bing.com/financeapi/forcetrigger?t=a1x8z2&amp;q=XNYS%3aMAA&amp;form=skydnc</v>
    <v>Learn more on Bing</v>
  </rv>
  <rv s="1">
    <v>en-US</v>
    <v>a1x8z2</v>
    <v>268435456</v>
    <v>1</v>
    <v>Powered by Refinitiv</v>
    <v>0</v>
    <v>MID-AMERICA APARTMENT COMMUNITIES, INC. (XNYS:MAA)</v>
    <v>2</v>
    <v>3</v>
    <v>Finance</v>
    <v>4</v>
    <v>173.376</v>
    <v>137.32</v>
    <v>0.78890000000000005</v>
    <v>-0.75</v>
    <v>-1.1407E-2</v>
    <v>-5.1580000000000003E-3</v>
    <v>-1.65</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expenses related to severe weather events. It has ownership interest in apartment units, including communities in development, across 16 states and the District of Columbia.</v>
    <v>2532</v>
    <v>New York Stock Exchange</v>
    <v>XNYS</v>
    <v>XNYS</v>
    <v>6815 Poplar Avenue, Suite 500, GERMANTOWN, TN, 38138 US</v>
    <v>144.71</v>
    <v>Residential &amp; Commercial REIT</v>
    <v>Stock</v>
    <v>45908.958333344533</v>
    <v>693</v>
    <v>143.56</v>
    <v>16934334615</v>
    <v>MID-AMERICA APARTMENT COMMUNITIES, INC.</v>
    <v>MID-AMERICA APARTMENT COMMUNITIES, INC.</v>
    <v>143.86000000000001</v>
    <v>29.7818</v>
    <v>145.4</v>
    <v>144.65</v>
    <v>143</v>
    <v>117071100</v>
    <v>MAA</v>
    <v>MID-AMERICA APARTMENT COMMUNITIES, INC. (XNYS:MAA)</v>
    <v>585383</v>
    <v>828389</v>
    <v>1993</v>
  </rv>
  <rv s="2">
    <v>694</v>
  </rv>
  <rv s="0">
    <v>http://en.wikipedia.org/wiki/Progressive_Corporation</v>
    <v>Wikipedia</v>
  </rv>
  <rv s="6">
    <v>127</v>
    <v>696</v>
  </rv>
  <rv s="7">
    <v>14</v>
    <v>https://www.bing.com/th?id=AMMS_1ae7fef605fb644f70b899c25b5ca660&amp;qlt=95</v>
    <v>697</v>
    <v>0</v>
    <v>https://www.bing.com/images/search?form=xlimg&amp;q=progressive</v>
    <v>Image of THE PROGRESSIVE CORPORATION</v>
  </rv>
  <rv s="0">
    <v>https://www.bing.com/financeapi/forcetrigger?t=a1ztlh&amp;q=XNYS%3aPGR&amp;form=skydnc</v>
    <v>Learn more on Bing</v>
  </rv>
  <rv s="8">
    <v>en-US</v>
    <v>a1ztlh</v>
    <v>268435456</v>
    <v>1</v>
    <v>Powered by Refinitiv</v>
    <v>10</v>
    <v>THE PROGRESSIVE CORPORATION (XNYS:PGR)</v>
    <v>12</v>
    <v>13</v>
    <v>Finance</v>
    <v>4</v>
    <v>292.99</v>
    <v>228.54089999999999</v>
    <v>0.32479999999999998</v>
    <v>2.08</v>
    <v>4.3099999999999996E-3</v>
    <v>8.5290000000000001E-3</v>
    <v>1.06</v>
    <v>USD</v>
    <v>The Progressive Corporation is an insurance holding company, which has insurance and non-insurance subsidiaries and affiliates. The Company’s segments include Personal Lines, Commercial Lines and Other indemnity. The Personal Lines segment writes insurance for personal autos and special lines products. Its special lines of products include recreational vehicles, such as motorcycles, RVs, and watercraft. Its Personal Lines products are sold through both the agency and direct channels. The Commercial Lines segment writes auto-related liability and physical damage insurance, business-related general liability and commercial property insurance predominately for small businesses, and workers’ compensation insurance primarily for the transportation industry. Its reinsurance activity includes both transactions which are regulated and those that are non-regulated. It offers shopping tools and services, such as Name Your Price, Snapshot, and HomeQuote Explorer.</v>
    <v>66300</v>
    <v>New York Stock Exchange</v>
    <v>XNYS</v>
    <v>XNYS</v>
    <v>300 North Commons Blvd., MAYFIELD VILLAGE, OH, 44143 US</v>
    <v>246.48</v>
    <v>698</v>
    <v>Insurance</v>
    <v>Stock</v>
    <v>45908.998668101565</v>
    <v>699</v>
    <v>240.15</v>
    <v>144219216000</v>
    <v>THE PROGRESSIVE CORPORATION</v>
    <v>THE PROGRESSIVE CORPORATION</v>
    <v>243.5</v>
    <v>13.855700000000001</v>
    <v>243.86</v>
    <v>245.94</v>
    <v>247</v>
    <v>586400000</v>
    <v>PGR</v>
    <v>THE PROGRESSIVE CORPORATION (XNYS:PGR)</v>
    <v>2611916</v>
    <v>2718147</v>
    <v>1965</v>
  </rv>
  <rv s="2">
    <v>700</v>
  </rv>
  <rv s="0">
    <v>https://www.bing.com/financeapi/forcetrigger?t=a223r7&amp;q=XNYS%3aRMD&amp;form=skydnc</v>
    <v>Learn more on Bing</v>
  </rv>
  <rv s="1">
    <v>en-US</v>
    <v>a223r7</v>
    <v>268435456</v>
    <v>1</v>
    <v>Powered by Refinitiv</v>
    <v>0</v>
    <v>RESMED INC. (XNYS:RMD)</v>
    <v>2</v>
    <v>3</v>
    <v>Finance</v>
    <v>4</v>
    <v>293.81</v>
    <v>199.92</v>
    <v>0.83899999999999997</v>
    <v>2.41</v>
    <v>8.0870000000000004E-3</v>
    <v>8.6990000000000001E-3</v>
    <v>2.2599999999999998</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10600</v>
    <v>New York Stock Exchange</v>
    <v>XNYS</v>
    <v>XNYS</v>
    <v>9001 Spectrum Center Blvd, SAN DIEGO, CA, 92123 US</v>
    <v>279.73</v>
    <v>Healthcare Equipment &amp; Supplies</v>
    <v>Stock</v>
    <v>45908.966183124998</v>
    <v>702</v>
    <v>273.37</v>
    <v>40917080008</v>
    <v>RESMED INC.</v>
    <v>RESMED INC.</v>
    <v>276.47000000000003</v>
    <v>29.393000000000001</v>
    <v>277.05</v>
    <v>279.45999999999998</v>
    <v>281.72000000000003</v>
    <v>146414800</v>
    <v>RMD</v>
    <v>RESMED INC. (XNYS:RMD)</v>
    <v>688486</v>
    <v>1082649</v>
    <v>1994</v>
  </rv>
  <rv s="2">
    <v>703</v>
  </rv>
  <rv s="0">
    <v>https://www.bing.com/financeapi/forcetrigger?t=a1s4yc&amp;q=XNYS%3aEQR&amp;form=skydnc</v>
    <v>Learn more on Bing</v>
  </rv>
  <rv s="1">
    <v>en-US</v>
    <v>a1s4yc</v>
    <v>268435456</v>
    <v>1</v>
    <v>Powered by Refinitiv</v>
    <v>0</v>
    <v>EQUITY RESIDENTIAL (XNYS:EQR)</v>
    <v>2</v>
    <v>3</v>
    <v>Finance</v>
    <v>4</v>
    <v>78.834999999999994</v>
    <v>59.41</v>
    <v>0.91930000000000001</v>
    <v>-0.42</v>
    <v>0</v>
    <v>-6.2860000000000008E-3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investments in approximately 311 properties located in 10 states consisting of over 84,249 apartment units. ERP Operating Limited Partnership (ERPOP) conducts the multifamily residential property business of Equity Residential.</v>
    <v>2500</v>
    <v>New York Stock Exchange</v>
    <v>XNYS</v>
    <v>XNYS</v>
    <v>Two North Riverside Plaza, Suite 400, CHICAGO, IL, 60606 US</v>
    <v>66.66</v>
    <v>Residential &amp; Commercial REIT</v>
    <v>Stock</v>
    <v>45908.958333356248</v>
    <v>705</v>
    <v>65.805000000000007</v>
    <v>25354214859</v>
    <v>EQUITY RESIDENTIAL</v>
    <v>EQUITY RESIDENTIAL</v>
    <v>66.22</v>
    <v>25.043399999999998</v>
    <v>66.81</v>
    <v>66.39</v>
    <v>66.39</v>
    <v>381898100</v>
    <v>EQR</v>
    <v>EQUITY RESIDENTIAL (XNYS:EQR)</v>
    <v>2189517</v>
    <v>2128862</v>
    <v>1992</v>
  </rv>
  <rv s="2">
    <v>706</v>
  </rv>
  <rv s="0">
    <v>https://www.bing.com/financeapi/forcetrigger?t=a1rmkr&amp;q=XNYS%3aED&amp;form=skydnc</v>
    <v>Learn more on Bing</v>
  </rv>
  <rv s="1">
    <v>en-US</v>
    <v>a1rmkr</v>
    <v>268435456</v>
    <v>1</v>
    <v>Powered by Refinitiv</v>
    <v>0</v>
    <v>CONSOLIDATED EDISON, INC. (XNYS:ED)</v>
    <v>2</v>
    <v>3</v>
    <v>Finance</v>
    <v>4</v>
    <v>114.87</v>
    <v>87.28</v>
    <v>0.30740000000000001</v>
    <v>-1.4</v>
    <v>4.4489999999999998E-3</v>
    <v>-1.4277999999999999E-2</v>
    <v>0.43</v>
    <v>USD</v>
    <v>Consolidated Edison, Inc. is an energy-delivery company. The Company, through its subsidiaries, Consolidated Edison Company of New York, Inc. (CECONY), Orange and Rockland Utilities, Inc. (O&amp;R) and Con Edison Transmission, Inc., provides a range of energy-related products and services to its customers. CECONY is a regulated utility providing electric service in New York City and New York’s Westchester County, gas service in Manhattan, the Bronx, parts of Queens and parts of Westchester, and steam service in Manhattan. O&amp;R and its utility subsidiary, Rockland Electric Company, provide electric service to customers in southeastern New York and northern New Jersey, a 1,300 square mile service area. O&amp;R delivers gas to customers in southeastern New York. Con Edison Transmission, Inc. falls primarily under the oversight of the Federal Energy Regulatory Commission and manages, through joint ventures, both electric and gas assets while seeking to develop electric transmission projects.</v>
    <v>15097</v>
    <v>New York Stock Exchange</v>
    <v>XNYS</v>
    <v>XNYS</v>
    <v>4 Irving Place, NEW YORK, NY, 10003 US</v>
    <v>98.15</v>
    <v>Electrical Utilities &amp; IPPs</v>
    <v>Stock</v>
    <v>45908.990030358596</v>
    <v>708</v>
    <v>96.22</v>
    <v>34856986805</v>
    <v>CONSOLIDATED EDISON, INC.</v>
    <v>CONSOLIDATED EDISON, INC.</v>
    <v>97.91</v>
    <v>17.5227</v>
    <v>98.05</v>
    <v>96.65</v>
    <v>97.08</v>
    <v>360651700</v>
    <v>ED</v>
    <v>CONSOLIDATED EDISON, INC. (XNYS:ED)</v>
    <v>2189394</v>
    <v>2810089</v>
    <v>1997</v>
  </rv>
  <rv s="2">
    <v>709</v>
  </rv>
  <rv s="0">
    <v>https://www.bing.com/financeapi/forcetrigger?t=a1rfsm&amp;q=XNYS%3aDD&amp;form=skydnc</v>
    <v>Learn more on Bing</v>
  </rv>
  <rv s="1">
    <v>en-US</v>
    <v>a1rfsm</v>
    <v>268435456</v>
    <v>1</v>
    <v>Powered by Refinitiv</v>
    <v>0</v>
    <v>DuPont de Nemours, Inc. (XNYS:DD)</v>
    <v>2</v>
    <v>3</v>
    <v>Finance</v>
    <v>4</v>
    <v>90.06</v>
    <v>53.77</v>
    <v>1.0733999999999999</v>
    <v>-0.08</v>
    <v>7.718E-4</v>
    <v>-1.0280000000000001E-3</v>
    <v>0.06</v>
    <v>USD</v>
    <v>DuPont de Nemours, Inc. provides technology-based materials and solutions. The Company serves various markets, including electronics, transportation, construction, water, healthcare and worker safety. The Company's segments include ElectronicsCo and IndustrialsCo. ElectronicsCo segment is a provider of materials and solutions for semiconductor and electronics industries. The segment is a provider of semiconductor fabrication consumables such as CMP materials and microlithography. The segment is a provider of materials for the manufacturing of displays for organic light emitting diode (OLED) and elastomer solutions and parts for semiconductor equipment and other critical industrial applications. IndustrialsCo segment is a provider of engineered products and integrated solutions primarily serving medical, including packaging and specialty medical devices, water filtration, worker safety, automotive, including electric vehicles, aerospace and building product end markets.</v>
    <v>24000</v>
    <v>New York Stock Exchange</v>
    <v>XNYS</v>
    <v>XNYS</v>
    <v>974 Centre Rd Bldg 730, WILMINGTON, DE, 19805 US</v>
    <v>77.825000000000003</v>
    <v>Electronic Equipment &amp; Parts</v>
    <v>Stock</v>
    <v>45908.979717488284</v>
    <v>711</v>
    <v>76.22</v>
    <v>32551036257</v>
    <v>DuPont de Nemours, Inc.</v>
    <v>DuPont de Nemours, Inc.</v>
    <v>77.56</v>
    <v>470.29640000000001</v>
    <v>77.819999999999993</v>
    <v>77.739999999999995</v>
    <v>77.8</v>
    <v>418716700</v>
    <v>DD</v>
    <v>DuPont de Nemours, Inc. (XNYS:DD)</v>
    <v>2919068</v>
    <v>3047880</v>
    <v>2015</v>
  </rv>
  <rv s="2">
    <v>712</v>
  </rv>
  <rv s="0">
    <v>https://www.bing.com/financeapi/forcetrigger?t=a1ultc&amp;q=XNYS%3aHES&amp;form=skydnc</v>
    <v>Learn more on Bing</v>
  </rv>
  <rv s="11">
    <v>en-US</v>
    <v>a1ultc</v>
    <v>268435456</v>
    <v>1</v>
    <v>Powered by Refinitiv</v>
    <v>19</v>
    <v>HESS CORPORATION (XNYS:HES)</v>
    <v>2</v>
    <v>20</v>
    <v>Finance</v>
    <v>21</v>
    <v>161.68960000000001</v>
    <v>123.79</v>
    <v>0.66139999999999999</v>
    <v>0</v>
    <v>0</v>
    <v>USD</v>
    <v>Hess Corporation is a global exploration and production (E&amp;P) company. The Company is engaged in exploration, development, production, transportation, purchase and sale of crude oil, natural gas liquids (NGL), and natural gas with production operations located in the United States (U.S.), Guyana, the Malaysia/Thailand Joint Development Area (JDA) and Malaysia. The Company operates through two segments: E&amp;P and Midstream. The E&amp;P segment explores for, develops, produces, purchases and sells crude oil, NGL and natural gas. The Midstream segment provides fee-based services, including gathering, compressing and processing natural gas and fractionating NGL; gathering, terminaling, loading and transporting crude oil and NGL; storing and terminaling propane, and water handling services primarily in the Bakken shale play of North Dakota. The Company conducts exploration activities primarily offshore Guyana, in the U.S. Gulf of Mexico, and offshore Suriname.</v>
    <v>1797</v>
    <v>New York Stock Exchange</v>
    <v>XNYS</v>
    <v>XNYS</v>
    <v>1185 AVENUE OF THE AMERICAS, NEW YORK, NY, 10036 US</v>
    <v>149.66</v>
    <v>Oil &amp; Gas</v>
    <v>Stock</v>
    <v>45855.986528865622</v>
    <v>714</v>
    <v>146.04</v>
    <v>46072100870</v>
    <v>HESS CORPORATION</v>
    <v>HESS CORPORATION</v>
    <v>147.12</v>
    <v>20.631799999999998</v>
    <v>147.55000000000001</v>
    <v>148.97</v>
    <v>309271000</v>
    <v>HES</v>
    <v>HESS CORPORATION (XNYS:HES)</v>
    <v>104703</v>
    <v>2507455</v>
    <v>1920</v>
  </rv>
  <rv s="2">
    <v>715</v>
  </rv>
  <rv s="0">
    <v>https://www.bing.com/financeapi/forcetrigger?t=a1s57w&amp;q=XNYS%3aEQT&amp;form=skydnc</v>
    <v>Learn more on Bing</v>
  </rv>
  <rv s="1">
    <v>en-US</v>
    <v>a1s57w</v>
    <v>268435456</v>
    <v>1</v>
    <v>Powered by Refinitiv</v>
    <v>0</v>
    <v>EQT CORPORATION (XNYS:EQT)</v>
    <v>2</v>
    <v>3</v>
    <v>Finance</v>
    <v>4</v>
    <v>61.02</v>
    <v>31.454999999999998</v>
    <v>0.5</v>
    <v>-0.84</v>
    <v>2.758E-3</v>
    <v>-1.6278999999999998E-2</v>
    <v>0.14000000000000001</v>
    <v>USD</v>
    <v>EQT Corporation is a premier, vertically integrated American natural gas company with production and midstream operations focused on the Appalachian Basin. It has operations in Pennsylvania, West Virginia and Ohio. It owns or leases approximately 610,000 net acres in Pennsylvania. Most of the acreage is located in the southwestern region of the state, with the majority located in Greene and Washington Counties. It is developing the Marcellus Shale and Upper Devonian Shale in this area. It also owns or leases 405,000 net acres in West Virginia. Most of the acreage is located in the northwestern region of the state, with the majority located in Doddridge, Marion, Tyler and Wetzel Counties. It owns or leases 65,000 net acres in eastern Ohio and is developing the Utica Shale in Belmont County. It operates Utica wells throughout its Ohio acreage. The Marcellus Shale lies nearly a mile or more beneath the surface throughout much of Ohio, Pennsylvania, New York and West Virginia.</v>
    <v>1461</v>
    <v>New York Stock Exchange</v>
    <v>XNYS</v>
    <v>XNYS</v>
    <v>SUITE 1700, 625 LIBERTY AVENUE, PITTSBURGH, PA, 15222 US</v>
    <v>52.56</v>
    <v>Oil &amp; Gas</v>
    <v>Stock</v>
    <v>45908.99288543906</v>
    <v>717</v>
    <v>50.65</v>
    <v>31677442956</v>
    <v>EQT CORPORATION</v>
    <v>EQT CORPORATION</v>
    <v>52.39</v>
    <v>27.547999999999998</v>
    <v>51.6</v>
    <v>50.76</v>
    <v>50.9</v>
    <v>624063100</v>
    <v>EQT</v>
    <v>EQT CORPORATION (XNYS:EQT)</v>
    <v>6974320</v>
    <v>6450643</v>
    <v>2008</v>
  </rv>
  <rv s="2">
    <v>718</v>
  </rv>
  <rv s="0">
    <v>https://www.bing.com/financeapi/forcetrigger?t=a1p58m&amp;q=XNYS%3aCAH&amp;form=skydnc</v>
    <v>Learn more on Bing</v>
  </rv>
  <rv s="1">
    <v>en-US</v>
    <v>a1p58m</v>
    <v>268435456</v>
    <v>1</v>
    <v>Powered by Refinitiv</v>
    <v>0</v>
    <v>CARDINAL HEALTH, INC. (XNYS:CAH)</v>
    <v>2</v>
    <v>3</v>
    <v>Finance</v>
    <v>4</v>
    <v>168.44</v>
    <v>106.54</v>
    <v>0.71609999999999996</v>
    <v>0.72</v>
    <v>4.7910000000000001E-3</v>
    <v>4.8139999999999997E-3</v>
    <v>0.72</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57700</v>
    <v>New York Stock Exchange</v>
    <v>XNYS</v>
    <v>XNYS</v>
    <v>7000 Cardinal Pl, DUBLIN, OH, 43017 US</v>
    <v>150.49</v>
    <v>Pharmaceuticals</v>
    <v>Stock</v>
    <v>45908.958333356248</v>
    <v>720</v>
    <v>148.38999999999999</v>
    <v>35885917236</v>
    <v>CARDINAL HEALTH, INC.</v>
    <v>CARDINAL HEALTH, INC.</v>
    <v>149.68</v>
    <v>23.322399999999998</v>
    <v>149.56</v>
    <v>150.28</v>
    <v>151</v>
    <v>238793700</v>
    <v>CAH</v>
    <v>CARDINAL HEALTH, INC. (XNYS:CAH)</v>
    <v>2771548</v>
    <v>2602336</v>
    <v>1979</v>
  </rv>
  <rv s="2">
    <v>721</v>
  </rv>
  <rv s="0">
    <v>https://www.bing.com/financeapi/forcetrigger?t=a1o2lh&amp;q=XNYS%3aAXP&amp;form=skydnc</v>
    <v>Learn more on Bing</v>
  </rv>
  <rv s="1">
    <v>en-US</v>
    <v>a1o2lh</v>
    <v>268435456</v>
    <v>1</v>
    <v>Powered by Refinitiv</v>
    <v>0</v>
    <v>AMERICAN EXPRESS COMPANY (XNYS:AXP)</v>
    <v>2</v>
    <v>3</v>
    <v>Finance</v>
    <v>4</v>
    <v>332.46480000000003</v>
    <v>220.43</v>
    <v>1.3058000000000001</v>
    <v>-0.81</v>
    <v>4.4559999999999999E-3</v>
    <v>-2.483E-3</v>
    <v>1.45</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327.45</v>
    <v>Banking Services</v>
    <v>Stock</v>
    <v>45908.99627662031</v>
    <v>723</v>
    <v>324</v>
    <v>226447026702</v>
    <v>AMERICAN EXPRESS COMPANY</v>
    <v>AMERICAN EXPRESS COMPANY</v>
    <v>326.51</v>
    <v>22.839200000000002</v>
    <v>326.22000000000003</v>
    <v>325.41000000000003</v>
    <v>326.86</v>
    <v>695882200</v>
    <v>AXP</v>
    <v>AMERICAN EXPRESS COMPANY (XNYS:AXP)</v>
    <v>2264524</v>
    <v>2447843</v>
    <v>1965</v>
  </rv>
  <rv s="2">
    <v>724</v>
  </rv>
  <rv s="0">
    <v>https://www.bing.com/financeapi/forcetrigger?t=a1q44c&amp;q=XNYS%3aCTRA&amp;form=skydnc</v>
    <v>Learn more on Bing</v>
  </rv>
  <rv s="1">
    <v>en-US</v>
    <v>a1q44c</v>
    <v>268435456</v>
    <v>1</v>
    <v>Powered by Refinitiv</v>
    <v>0</v>
    <v>Coterra Energy Inc. (XNYS:CTRA)</v>
    <v>2</v>
    <v>3</v>
    <v>Finance</v>
    <v>4</v>
    <v>29.95</v>
    <v>22.3</v>
    <v>0.29160000000000003</v>
    <v>-0.13</v>
    <v>3.774E-3</v>
    <v>-5.4210000000000005E-3</v>
    <v>0.09</v>
    <v>USD</v>
    <v>Coterra Energy Inc. is an exploration and production company based in Houston, Texas with focused operations in the Permian Basin, Marcellus Shale and Anadarko Basin. The Company is engaged in the development, exploration and production of oil, natural gas and natural gas liquids exclusively within the continental United States. Its Permian Basin operation consists of approximately 345,000 net acres. Its development activities are primarily focused on the Wolfcamp Shale and the Bone Spring formation in Culberson and Reeves Counties in Texas and Lea and Eddy Counties in New Mexico. Its Marcellus Shale operation includes properties that are principally located in Susquehanna County, Pennsylvania, where it holds approximately 186,000 net acres in the dry gas window of the Marcellus Shale. Its Anadarko Basin operation holds around 182,000 net acres that are located in Oklahoma. Its development activities are primarily focused on both the Woodford Shale and the Meramec formations.</v>
    <v>915</v>
    <v>New York Stock Exchange</v>
    <v>XNYS</v>
    <v>XNYS</v>
    <v>840 Gessner Rd Ste 1400, HOUSTON, TX, 77024 US</v>
    <v>24.36</v>
    <v>Oil &amp; Gas</v>
    <v>Stock</v>
    <v>45908.984558760938</v>
    <v>726</v>
    <v>23.719899999999999</v>
    <v>18200889000</v>
    <v>Coterra Energy Inc.</v>
    <v>Coterra Energy Inc.</v>
    <v>24.19</v>
    <v>11.439399999999999</v>
    <v>23.98</v>
    <v>23.85</v>
    <v>23.94</v>
    <v>763140000</v>
    <v>CTRA</v>
    <v>Coterra Energy Inc. (XNYS:CTRA)</v>
    <v>6104580</v>
    <v>6068492</v>
    <v>1989</v>
  </rv>
  <rv s="2">
    <v>727</v>
  </rv>
  <rv s="0">
    <v>https://www.bing.com/financeapi/forcetrigger?t=a1xz1h&amp;q=XNYS%3aMSCI&amp;form=skydnc</v>
    <v>Learn more on Bing</v>
  </rv>
  <rv s="1">
    <v>en-US</v>
    <v>a1xz1h</v>
    <v>268435456</v>
    <v>1</v>
    <v>Powered by Refinitiv</v>
    <v>0</v>
    <v>MSCI INC. (XNYS:MSCI)</v>
    <v>2</v>
    <v>3</v>
    <v>Finance</v>
    <v>4</v>
    <v>642.44799999999998</v>
    <v>486.73500000000001</v>
    <v>1.3409</v>
    <v>19.43</v>
    <v>3.8289999999999998E-4</v>
    <v>3.5000000000000003E-2</v>
    <v>0.22</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6208</v>
    <v>New York Stock Exchange</v>
    <v>XNYS</v>
    <v>XNYS</v>
    <v>7 World Trade Center, 250 Greenwich Street, 49th Floor, NEW YORK, NY, 10007 US</v>
    <v>576.1558</v>
    <v>Professional &amp; Commercial Services</v>
    <v>Stock</v>
    <v>45908.988570624999</v>
    <v>729</v>
    <v>554.90499999999997</v>
    <v>44452513853</v>
    <v>MSCI INC.</v>
    <v>MSCI INC.</v>
    <v>557.73</v>
    <v>39.511499999999998</v>
    <v>555.15</v>
    <v>574.58000000000004</v>
    <v>574.79999999999995</v>
    <v>77365230</v>
    <v>MSCI</v>
    <v>MSCI INC. (XNYS:MSCI)</v>
    <v>922809</v>
    <v>631865</v>
    <v>1998</v>
  </rv>
  <rv s="2">
    <v>730</v>
  </rv>
  <rv s="0">
    <v>https://www.bing.com/financeapi/forcetrigger?t=a1pwqh&amp;q=XNAS%3aCMCSA&amp;form=skydnc</v>
    <v>Learn more on Bing</v>
  </rv>
  <rv s="1">
    <v>en-US</v>
    <v>a1pwqh</v>
    <v>268435456</v>
    <v>1</v>
    <v>Powered by Refinitiv</v>
    <v>0</v>
    <v>COMCAST CORPORATION (XNAS:CMCSA)</v>
    <v>2</v>
    <v>3</v>
    <v>Finance</v>
    <v>4</v>
    <v>45.31</v>
    <v>31.03</v>
    <v>0.95879999999999999</v>
    <v>0.09</v>
    <v>2.9409999999999996E-3</v>
    <v>2.6540000000000001E-3</v>
    <v>0.1</v>
    <v>USD</v>
    <v>Comcast Corporation is a global media and technology company. The Company delivers broadband, wireless, and video through Xfinity, Comcast Business, and Sky; produces, distributes, and streams entertainment, sports, and news through brands, including NBC, Telemundo, Universal, Peacock, and Sky; and brings theme parks and attractions to life through Universal Destinations &amp; Experiences. It operates through two primary businesses: Connectivity &amp; Platforms and Content &amp; Experiences. Connectivity &amp; Platforms includes its broadband, wireless, video and wireline voice businesses in the United States, United Kingdom and Italy. It also includes the operations of its Sky-branded entertainment television networks in the United Kingdom and Italy. Content &amp; Experiences includes its media and entertainment businesses that produce and distribute entertainment, sports, news and other content for global audiences and that own and operate theme parks and attractions in the United States and Asia.</v>
    <v>182000</v>
    <v>Nasdaq Stock Market</v>
    <v>XNAS</v>
    <v>XNAS</v>
    <v>One Comcast Center, PHILADELPHIA, PA, 19103-2838 US</v>
    <v>34.11</v>
    <v>Telecommunications Services</v>
    <v>Stock</v>
    <v>45908.999666226562</v>
    <v>732</v>
    <v>32.520000000000003</v>
    <v>125535038000</v>
    <v>COMCAST CORPORATION</v>
    <v>COMCAST CORPORATION</v>
    <v>32.57</v>
    <v>5.6151999999999997</v>
    <v>33.909999999999997</v>
    <v>34</v>
    <v>34.1</v>
    <v>3692207000</v>
    <v>CMCSA</v>
    <v>COMCAST CORPORATION (XNAS:CMCSA)</v>
    <v>27803093</v>
    <v>21323868</v>
    <v>2001</v>
  </rv>
  <rv s="2">
    <v>733</v>
  </rv>
  <rv s="0">
    <v>https://www.bing.com/financeapi/forcetrigger?t=a1yq5r&amp;q=XNYS%3aNSC&amp;form=skydnc</v>
    <v>Learn more on Bing</v>
  </rv>
  <rv s="1">
    <v>en-US</v>
    <v>a1yq5r</v>
    <v>268435456</v>
    <v>1</v>
    <v>Powered by Refinitiv</v>
    <v>0</v>
    <v>NORFOLK SOUTHERN CORPORATION (XNYS:NSC)</v>
    <v>2</v>
    <v>3</v>
    <v>Finance</v>
    <v>4</v>
    <v>291.69470000000001</v>
    <v>201.63</v>
    <v>1.3143</v>
    <v>-2.16</v>
    <v>5.8020000000000001E-4</v>
    <v>-7.7769999999999992E-3</v>
    <v>0.15989999999999999</v>
    <v>USD</v>
    <v>Norfolk Southern Corporation is a holding company engaged in the rail transportation business. The Company is engaged in the rail transportation of raw materials, intermediate products, and finished goods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serves various industries such as agriculture, forest and consumer products, automotive, chemicals, and metals and construction. Its coal franchise supports the electric generation market, directly serving over 18 coal-fired power plants, as well as the export, domestic metallurgical, and industrial markets, through direct rail and river, lake, and coastal.</v>
    <v>19600</v>
    <v>New York Stock Exchange</v>
    <v>XNYS</v>
    <v>XNYS</v>
    <v>650 West Peachtreee Street NW, ATLANTA, GA, 30308-1925 US</v>
    <v>277.77999999999997</v>
    <v>Freight &amp; Logistics Services</v>
    <v>Stock</v>
    <v>45908.988880832811</v>
    <v>735</v>
    <v>274.83</v>
    <v>61829801536</v>
    <v>NORFOLK SOUTHERN CORPORATION</v>
    <v>NORFOLK SOUTHERN CORPORATION</v>
    <v>277</v>
    <v>18.628900000000002</v>
    <v>277.75</v>
    <v>275.58999999999997</v>
    <v>275.74990000000003</v>
    <v>224354300</v>
    <v>NSC</v>
    <v>NORFOLK SOUTHERN CORPORATION (XNYS:NSC)</v>
    <v>1946247</v>
    <v>2053584</v>
    <v>1980</v>
  </rv>
  <rv s="2">
    <v>736</v>
  </rv>
  <rv s="0">
    <v>https://www.bing.com/financeapi/forcetrigger?t=a1o1ar&amp;q=XNYS%3aAVY&amp;form=skydnc</v>
    <v>Learn more on Bing</v>
  </rv>
  <rv s="1">
    <v>en-US</v>
    <v>a1o1ar</v>
    <v>268435456</v>
    <v>1</v>
    <v>Powered by Refinitiv</v>
    <v>0</v>
    <v>AVERY DENNISON CORPORATION (XNYS:AVY)</v>
    <v>2</v>
    <v>3</v>
    <v>Finance</v>
    <v>4</v>
    <v>224.38</v>
    <v>157</v>
    <v>0.97030000000000005</v>
    <v>0.32</v>
    <v>0</v>
    <v>1.9040000000000001E-3</v>
    <v>0</v>
    <v>USD</v>
    <v>Avery Dennison Corporation is a global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general retail, e-commerce, logistics, food and grocery, and others.</v>
    <v>35000</v>
    <v>New York Stock Exchange</v>
    <v>XNYS</v>
    <v>XNYS</v>
    <v>8080 Norton Parkway, MENTOR, OH, 44060 US</v>
    <v>168.47329999999999</v>
    <v>Containers &amp; Packaging</v>
    <v>Stock</v>
    <v>45908.958333367969</v>
    <v>738</v>
    <v>165.36</v>
    <v>13130540124</v>
    <v>AVERY DENNISON CORPORATION</v>
    <v>AVERY DENNISON CORPORATION</v>
    <v>167.53</v>
    <v>19.358000000000001</v>
    <v>168.06</v>
    <v>168.38</v>
    <v>168.38</v>
    <v>77981590</v>
    <v>AVY</v>
    <v>AVERY DENNISON CORPORATION (XNYS:AVY)</v>
    <v>858834</v>
    <v>607231</v>
    <v>1977</v>
  </rv>
  <rv s="2">
    <v>739</v>
  </rv>
  <rv s="0">
    <v>https://www.bing.com/financeapi/forcetrigger?t=a1pnu2&amp;q=XNAS%3aCHRW&amp;form=skydnc</v>
    <v>Learn more on Bing</v>
  </rv>
  <rv s="1">
    <v>en-US</v>
    <v>a1pnu2</v>
    <v>268435456</v>
    <v>1</v>
    <v>Powered by Refinitiv</v>
    <v>0</v>
    <v>C.H. ROBINSON WORLDWIDE, INC. (XNAS:CHRW)</v>
    <v>2</v>
    <v>3</v>
    <v>Finance</v>
    <v>4</v>
    <v>131.16999999999999</v>
    <v>84.678799999999995</v>
    <v>0.90629999999999999</v>
    <v>-0.23</v>
    <v>0</v>
    <v>-1.8240000000000001E-3</v>
    <v>0</v>
    <v>USD</v>
    <v>C.H. Robinson Worldwide, Inc. is a global logistics provider. The Company's segments include North American Surface Transportation (NAST), Global Forwarding, and All Other and Corporate. NAST segment provides transportation and logistics services across North America through a network of offices in the United States, Canada, and Mexico. NAST segment’s services include truckload and less than truckload transportation brokerage services. Global Forwarding segment provides transportation and logistics services through an international network of offices in North America, Europe, Asia, Oceania, South America, and the Middle East and also contracts with independent agents worldwide. Global Forwarding segment’s services include ocean freight services, air freight services, and customs brokerage. All Other and Corporate segment includes Robinson Fresh and Managed Solutions. Robinson Fresh provides sourcing services. In its Managed Solutions business, it often acts as the shipper’s agent.</v>
    <v>13166</v>
    <v>Nasdaq Stock Market</v>
    <v>XNAS</v>
    <v>XNAS</v>
    <v>14701 Charlson Rd, EDEN PRAIRIE, MN, 55347 US</v>
    <v>126.78</v>
    <v>Freight &amp; Logistics Services</v>
    <v>Stock</v>
    <v>45908.944095092185</v>
    <v>741</v>
    <v>125.23</v>
    <v>14867682080</v>
    <v>C.H. ROBINSON WORLDWIDE, INC.</v>
    <v>C.H. ROBINSON WORLDWIDE, INC.</v>
    <v>126.39</v>
    <v>28.657900000000001</v>
    <v>126.13</v>
    <v>125.9</v>
    <v>125.9</v>
    <v>118091200</v>
    <v>CHRW</v>
    <v>C.H. ROBINSON WORLDWIDE, INC. (XNAS:CHRW)</v>
    <v>1217764</v>
    <v>1487682</v>
    <v>1997</v>
  </rv>
  <rv s="2">
    <v>742</v>
  </rv>
  <rv s="0">
    <v>https://www.bing.com/financeapi/forcetrigger?t=a1o9gh&amp;q=XNYS%3aBBY&amp;form=skydnc</v>
    <v>Learn more on Bing</v>
  </rv>
  <rv s="1">
    <v>en-US</v>
    <v>a1o9gh</v>
    <v>268435456</v>
    <v>1</v>
    <v>Powered by Refinitiv</v>
    <v>0</v>
    <v>Best Buy Co., Inc. (XNYS:BBY)</v>
    <v>2</v>
    <v>3</v>
    <v>Finance</v>
    <v>4</v>
    <v>103.48</v>
    <v>54.99</v>
    <v>1.2393000000000001</v>
    <v>1.42</v>
    <v>5.1550000000000001E-4</v>
    <v>1.8643E-2</v>
    <v>0.04</v>
    <v>USD</v>
    <v>Best Buy Co., Inc. is engaged in personalizing and humanizing technology solutions. The Company has two segments: Domestic and International. The Domestic segment comprises its operations in all states, districts and territories of the United States and its Best Buy Health business and includes the brand names Best Buy, Best Buy Ads, Best Buy Business, Best Buy Essentials, Best Buy Health, Geek Squad, Imagine That, Insignia, Lively, My Best Buy, My Best Buy Memberships, Pacific Kitchen and Home, TechLiquidators and Yardbird; and the domain names bestbuy.com, lively.com, techliquidators.com and yardbird.com. The International segment comprises all its operations in Canada under the brand names Best Buy, Best Buy Express, Best Buy Mobile, Geek Squad and TechLiquidators and the domain names bestbuy.ca and techliquidators.ca. The Company’s product categories include computing and mobile phones, consumer electronics, appliances, entertainment, services and others.</v>
    <v>85000</v>
    <v>New York Stock Exchange</v>
    <v>XNYS</v>
    <v>XNYS</v>
    <v>7601 Penn Ave S, RICHFIELD, MN, 55423 US</v>
    <v>77.95</v>
    <v>Specialty Retailers</v>
    <v>Stock</v>
    <v>45908.987762580466</v>
    <v>744</v>
    <v>75.540000000000006</v>
    <v>16398390453</v>
    <v>Best Buy Co., Inc.</v>
    <v>Best Buy Co., Inc.</v>
    <v>76.78</v>
    <v>21.3735</v>
    <v>76.17</v>
    <v>77.59</v>
    <v>77.63</v>
    <v>211346700</v>
    <v>BBY</v>
    <v>Best Buy Co., Inc. (XNYS:BBY)</v>
    <v>3770910</v>
    <v>3635664</v>
    <v>1966</v>
  </rv>
  <rv s="2">
    <v>745</v>
  </rv>
  <rv s="0">
    <v>https://www.bing.com/financeapi/forcetrigger?t=a1q9c7&amp;q=XNYS%3aCPT&amp;form=skydnc</v>
    <v>Learn more on Bing</v>
  </rv>
  <rv s="12">
    <v>en-US</v>
    <v>a1q9c7</v>
    <v>268435456</v>
    <v>1</v>
    <v>Powered by Refinitiv</v>
    <v>22</v>
    <v>CAMDEN PROPERTY TRUST (XNYS:CPT)</v>
    <v>2</v>
    <v>23</v>
    <v>Finance</v>
    <v>4</v>
    <v>127.69</v>
    <v>102.35</v>
    <v>0.82169999999999999</v>
    <v>-0.44</v>
    <v>-6.7619999999999996E-4</v>
    <v>-3.9509999999999997E-3</v>
    <v>-7.4999999999999997E-2</v>
    <v>USD</v>
    <v>Camden Property Trust is a real estate investment trust (REIT). The Company and its subsidiaries are primarily engaged in the ownership, management, development, reposition, redevelopment, acquisition, and construction of multifamily apartment communities. It owns and operates approximately 175 properties containing over 59,210 apartment homes across the United States. It also has four properties under development. Its properties typically consist of mid-rise buildings or two-and three-story buildings in a landscaped setting, as well as high-rise buildings, and provide residents with a variety of amenities common to multifamily rental properties. The Company's properties include Camden Chandler, Camden Copper Square, Camden Foothills, Camden Legacy, Camden Glendale, Camden Landmark, Camden Flatirons, Camden Ashburn Farm and others. Its properties are located in Arizona, California, Colorado, Washington District of Columbia (DC) Metro, Florida and others.</v>
    <v>1660</v>
    <v>New York Stock Exchange</v>
    <v>XNYS</v>
    <v>XNYS</v>
    <v>SUITE 2400, 11 GREENWAY PLAZA, HOUSTON, TX, 77046 US</v>
    <v>111</v>
    <v>Residential &amp; Commercial REIT</v>
    <v>Stock</v>
    <v>45908.958333344533</v>
    <v>747</v>
    <v>109.995</v>
    <v>11852101484</v>
    <v>CAMDEN PROPERTY TRUST</v>
    <v>CAMDEN PROPERTY TRUST</v>
    <v>110</v>
    <v>77.669600000000003</v>
    <v>111.36</v>
    <v>110.92</v>
    <v>110.845</v>
    <v>106852700</v>
    <v>CPT</v>
    <v>CAMDEN PROPERTY TRUST (XNYS:CPT)</v>
    <v>651230</v>
    <v>923065</v>
  </rv>
  <rv s="2">
    <v>748</v>
  </rv>
  <rv s="0">
    <v>https://www.bing.com/financeapi/forcetrigger?t=a1q1tc&amp;q=XNYS%3aCNP&amp;form=skydnc</v>
    <v>Learn more on Bing</v>
  </rv>
  <rv s="1">
    <v>en-US</v>
    <v>a1q1tc</v>
    <v>268435456</v>
    <v>1</v>
    <v>Powered by Refinitiv</v>
    <v>0</v>
    <v>CENTERPOINT ENERGY, INC. (XNYS:CNP)</v>
    <v>2</v>
    <v>3</v>
    <v>Finance</v>
    <v>4</v>
    <v>39.39</v>
    <v>26.32</v>
    <v>0.55659999999999998</v>
    <v>-0.46</v>
    <v>-3.215E-3</v>
    <v>-1.2175999999999999E-2</v>
    <v>-0.12</v>
    <v>USD</v>
    <v>CenterPoint Energy, Inc. is an energy delivery company. The Company, through its subsidiaries, owns and operates electric transmission, distribution and generation facilities and natural gas distribution systems. Its segments include Electric and Natural Gas. The Electric segment includes electric transmission and distribution services that are subject to rate regulation in Houston Electric's and Indiana Electric's service territories. The Natural Gas segment includes intrastate natural gas sales to, and natural gas transportation and distribution for residential, commercial, industrial and institutional customers in Indiana, Minnesota, Ohio, and Texas; permanent pipeline connections through interconnects with various interstate and intrastate pipeline companies; and home appliance maintenance and repair services to customers in Minnesota and home repair protection plans to natural gas customers in Indiana, Ohio and Texas through a third party.</v>
    <v>8872</v>
    <v>New York Stock Exchange</v>
    <v>XNYS</v>
    <v>XNYS</v>
    <v>1111 Louisiana St., HOUSTON, TX, 77002 US</v>
    <v>37.734999999999999</v>
    <v>Multiline Utilities</v>
    <v>Stock</v>
    <v>45908.958333344533</v>
    <v>750</v>
    <v>37.125</v>
    <v>24364918068</v>
    <v>CENTERPOINT ENERGY, INC.</v>
    <v>CENTERPOINT ENERGY, INC.</v>
    <v>37.64</v>
    <v>26.003299999999999</v>
    <v>37.78</v>
    <v>37.32</v>
    <v>37.200000000000003</v>
    <v>652864900</v>
    <v>CNP</v>
    <v>CENTERPOINT ENERGY, INC. (XNYS:CNP)</v>
    <v>3969488</v>
    <v>4452224</v>
    <v>2001</v>
  </rv>
  <rv s="2">
    <v>751</v>
  </rv>
  <rv s="0">
    <v>https://www.bing.com/financeapi/forcetrigger?t=a25m77&amp;q=XNYS%3aVTR&amp;form=skydnc</v>
    <v>Learn more on Bing</v>
  </rv>
  <rv s="1">
    <v>en-US</v>
    <v>a25m77</v>
    <v>268435456</v>
    <v>1</v>
    <v>Powered by Refinitiv</v>
    <v>0</v>
    <v>VENTAS, INC. (XNYS:VTR)</v>
    <v>2</v>
    <v>3</v>
    <v>Finance</v>
    <v>4</v>
    <v>71.36</v>
    <v>56.68</v>
    <v>0.91069999999999995</v>
    <v>0.17</v>
    <v>0</v>
    <v>2.503E-3</v>
    <v>0</v>
    <v>USD</v>
    <v>Ventas, Inc. is a real estate investment trust (REIT). The Company holds a portfolio that includes senior housing communities, outpatient medical buildings, research centers, hospitals and healthcare facilities located in North America and the United Kingdom. The Company owns approximately 1,400 properties in North America and the United Kingdom. It operates in three segments: senior housing operating portfolio (SHOP), outpatient medical and research portfolio (OM&amp;R), and triple-net leased properties (NNN). In its SHOP segment, it owns and invests in senior housing communities. It engages third-party managers to operate the communities on its behalf. In its OM&amp;R segment, it primarily acquires, owns, develops, leases and manages outpatient medical buildings and research centers. In its NNN segment, it invests in and owns senior housing communities, skilled nursing facilities (SNFs), long-term acute care facilities (LTACs), and freestanding inpatient rehabilitation facilities (IRFs).</v>
    <v>498</v>
    <v>New York Stock Exchange</v>
    <v>XNYS</v>
    <v>XNYS</v>
    <v>300 N Lasalle Street, Suite 1600, CHICAGO, IL, 60654 US</v>
    <v>68.385000000000005</v>
    <v>Residential &amp; Commercial REIT</v>
    <v>Stock</v>
    <v>45908.958333333336</v>
    <v>753</v>
    <v>67.430000000000007</v>
    <v>30940399296</v>
    <v>VENTAS, INC.</v>
    <v>VENTAS, INC.</v>
    <v>67.45</v>
    <v>156.97380000000001</v>
    <v>67.91</v>
    <v>68.08</v>
    <v>68.08</v>
    <v>454471200</v>
    <v>VTR</v>
    <v>VENTAS, INC. (XNYS:VTR)</v>
    <v>2211608</v>
    <v>2562348</v>
    <v>1987</v>
  </rv>
  <rv s="2">
    <v>754</v>
  </rv>
  <rv s="0">
    <v>https://www.bing.com/financeapi/forcetrigger?t=a24kar&amp;q=XNAS%3aTSLA&amp;form=skydnc</v>
    <v>Learn more on Bing</v>
  </rv>
  <rv s="1">
    <v>en-US</v>
    <v>a24kar</v>
    <v>268435456</v>
    <v>1</v>
    <v>Powered by Refinitiv</v>
    <v>0</v>
    <v>TESLA, INC. (XNAS:TSLA)</v>
    <v>2</v>
    <v>3</v>
    <v>Finance</v>
    <v>4</v>
    <v>488.53989999999999</v>
    <v>212.11</v>
    <v>2.0363000000000002</v>
    <v>-4.4400000000000004</v>
    <v>-2.3219999999999998E-3</v>
    <v>-1.2655000000000001E-2</v>
    <v>-0.80449999999999999</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358.44</v>
    <v>Automobiles &amp; Auto Parts</v>
    <v>Stock</v>
    <v>45908.999998471874</v>
    <v>756</v>
    <v>344.84</v>
    <v>1131617000000</v>
    <v>TESLA, INC.</v>
    <v>TESLA, INC.</v>
    <v>354.64</v>
    <v>193.0343</v>
    <v>350.84</v>
    <v>346.4</v>
    <v>345.59550000000002</v>
    <v>3225449000</v>
    <v>TSLA</v>
    <v>TESLA, INC. (XNAS:TSLA)</v>
    <v>75208290</v>
    <v>76807579</v>
    <v>2024</v>
  </rv>
  <rv s="2">
    <v>757</v>
  </rv>
  <rv s="0">
    <v>https://www.bing.com/financeapi/forcetrigger?t=a1p3ww&amp;q=XNYS%3aC&amp;form=skydnc</v>
    <v>Learn more on Bing</v>
  </rv>
  <rv s="1">
    <v>en-US</v>
    <v>a1p3ww</v>
    <v>268435456</v>
    <v>1</v>
    <v>Powered by Refinitiv</v>
    <v>0</v>
    <v>CITIGROUP INC. (XNYS:C)</v>
    <v>2</v>
    <v>3</v>
    <v>Finance</v>
    <v>4</v>
    <v>97.98</v>
    <v>55.51</v>
    <v>1.3585</v>
    <v>0.47</v>
    <v>-7.3019999999999997E-4</v>
    <v>4.927E-3</v>
    <v>-7.0000000000000007E-2</v>
    <v>USD</v>
    <v>Citigroup Inc. is a global diversified financial services holding company. The Company’s segments include Services, Markets, Banking, Wealth and U.S. Personal Banking (USPB). The Services segment includes Treasury and Trade Solutions (TTS) and securities services. TTS provides an integrated suite of tailored cash management, trade and working capital solutions to multinational corporations, financial institutions and public sector organizations. The Markets segment provides corporate, institutional and public sector clients around the world with a full range of sales and trading services across equities, foreign exchange, rates, spread products and commodities. The Banking segment includes investment banking, which supports client capital-raising needs to help strengthen and grow their businesses. The Wealth segment includes Private Bank, Wealth at Work and Citigold and provides financial services to a range of client segments. USPB segment includes branded cards and retail services.</v>
    <v>230000</v>
    <v>New York Stock Exchange</v>
    <v>XNYS</v>
    <v>XNYS</v>
    <v>388 Greenwich Street, 17th Floor, NEW YORK, NY, 10013 US</v>
    <v>95.965000000000003</v>
    <v>Investment Banking &amp; Investment Services</v>
    <v>Stock</v>
    <v>45908.99347693281</v>
    <v>759</v>
    <v>94.64</v>
    <v>176486891260</v>
    <v>CITIGROUP INC.</v>
    <v>CITIGROUP INC.</v>
    <v>95.86</v>
    <v>14.172499999999999</v>
    <v>95.4</v>
    <v>95.87</v>
    <v>95.8</v>
    <v>1840898000</v>
    <v>C</v>
    <v>CITIGROUP INC. (XNYS:C)</v>
    <v>11398796</v>
    <v>13682988</v>
    <v>1988</v>
  </rv>
  <rv s="2">
    <v>760</v>
  </rv>
  <rv s="0">
    <v>https://www.bing.com/financeapi/forcetrigger?t=a1sioc&amp;q=XNYS%3aEXR&amp;form=skydnc</v>
    <v>Learn more on Bing</v>
  </rv>
  <rv s="1">
    <v>en-US</v>
    <v>a1sioc</v>
    <v>268435456</v>
    <v>1</v>
    <v>Powered by Refinitiv</v>
    <v>0</v>
    <v>EXTRA SPACE STORAGE INC. (XNYS:EXR)</v>
    <v>2</v>
    <v>3</v>
    <v>Finance</v>
    <v>4</v>
    <v>184.87</v>
    <v>121.03</v>
    <v>1.1211</v>
    <v>-0.26</v>
    <v>-1.36E-4</v>
    <v>-1.7649999999999999E-3</v>
    <v>-0.02</v>
    <v>USD</v>
    <v>Extra Space Storage, Inc. is a self-administered and self-managed real estate investment trust (REIT). The Company owns, operates, manages, provides lending to, acquires, develops and redevelops self-storage properties (stores). Its stores offer month-to-month rental of storage space for personal or business use. Its segments include self-storage operations and tenant reinsurance. Its self-storage operations segment includes rental operations of wholly owned stores. Its tenant reinsurance segment includes the reinsurance of risks relating to the loss of goods stored by tenants in its stores. It owns and/or operates approximately 4,011 self-storage stores in 42 states and Washington, D.C. Its stores comprise approximately 2.8 million units and 308.4 million square feet of rentable space operating under the Extra Space brand. It offers customers a selection of conveniently located and secure storage units across the country, including boat storage, RV storage and business storage.</v>
    <v>8012</v>
    <v>New York Stock Exchange</v>
    <v>XNYS</v>
    <v>XNYS</v>
    <v>2795 Cottonwood Parkway, Suite 400, SALT LAKE CITY, UT, 84121 US</v>
    <v>147.15</v>
    <v>Residential &amp; Commercial REIT</v>
    <v>Stock</v>
    <v>45908.976363078124</v>
    <v>762</v>
    <v>144.11000000000001</v>
    <v>31205524272</v>
    <v>EXTRA SPACE STORAGE INC.</v>
    <v>EXTRA SPACE STORAGE INC.</v>
    <v>145.16999999999999</v>
    <v>32.192500000000003</v>
    <v>147.28</v>
    <v>147.02000000000001</v>
    <v>147</v>
    <v>212253600</v>
    <v>EXR</v>
    <v>EXTRA SPACE STORAGE INC. (XNYS:EXR)</v>
    <v>1434148</v>
    <v>1163828</v>
    <v>2004</v>
  </rv>
  <rv s="2">
    <v>763</v>
  </rv>
  <rv s="0">
    <v>https://www.bing.com/financeapi/forcetrigger?t=azqpjc&amp;q=XNYS%3aCDAY&amp;form=skydnc</v>
    <v>Learn more on Bing</v>
  </rv>
  <rv s="1">
    <v>en-US</v>
    <v>azqpjc</v>
    <v>268435456</v>
    <v>1</v>
    <v>Powered by Refinitiv</v>
    <v>0</v>
    <v>DAYFORCE, INC. (XNYS:DAY)</v>
    <v>2</v>
    <v>3</v>
    <v>Finance</v>
    <v>4</v>
    <v>82.69</v>
    <v>48.005000000000003</v>
    <v>1.1838</v>
    <v>0.34</v>
    <v>2.307E-3</v>
    <v>4.9280000000000001E-3</v>
    <v>0.16</v>
    <v>USD</v>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v>9600</v>
    <v>New York Stock Exchange</v>
    <v>XNYS</v>
    <v>XNYS</v>
    <v>3311 EAST OLD SHAKOPEE ROAD, MINNEAPOLIS, MN, 55425 US</v>
    <v>69.37</v>
    <v>Software &amp; IT Services</v>
    <v>Stock</v>
    <v>45908.959726909372</v>
    <v>765</v>
    <v>68.87</v>
    <v>10941914406</v>
    <v>DAYFORCE, INC.</v>
    <v>DAYFORCE, INC.</v>
    <v>69.099999999999994</v>
    <v>228.39259999999999</v>
    <v>69</v>
    <v>69.34</v>
    <v>69.5</v>
    <v>157800900</v>
    <v>DAY</v>
    <v>DAYFORCE, INC. (XNYS:DAY)</v>
    <v>2477098</v>
    <v>3337157</v>
    <v>2013</v>
  </rv>
  <rv s="2">
    <v>766</v>
  </rv>
  <rv s="0">
    <v>https://www.bing.com/financeapi/forcetrigger?t=aythxm&amp;q=XNYS%3aVICI&amp;form=skydnc</v>
    <v>Learn more on Bing</v>
  </rv>
  <rv s="1">
    <v>en-US</v>
    <v>aythxm</v>
    <v>268435456</v>
    <v>1</v>
    <v>Powered by Refinitiv</v>
    <v>0</v>
    <v>VICI PROPERTIES INC. (XNYS:VICI)</v>
    <v>2</v>
    <v>3</v>
    <v>Finance</v>
    <v>4</v>
    <v>34.29</v>
    <v>27.98</v>
    <v>0.75109999999999999</v>
    <v>-0.28999999999999998</v>
    <v>9.0059999999999999E-4</v>
    <v>-8.6309999999999998E-3</v>
    <v>0.03</v>
    <v>USD</v>
    <v>VICI Properties Inc. is a real estate investment trust (REIT). The Company is engaged in the business of owning and acquiring gaming, hospitality, wellness, entertainment and leisure destinations, subject to long-term triple net leases. The Company own 93 experiential assets across a geographically diverse portfolio consisting of 54 gaming properties and 39 other experiential properties across the United States and Canada, including Caesars Palace Las Vegas, MGM Grand and the Venetian Resort Las Vegas (the Venetian Resort). The portfolio comprises over 127 million square feet and features approximately 60,300 hotel rooms and over 500 restaurants, bars, nightclubs and sportsbooks. Its properties are occupied by gaming, leisure and hospitality operators under long-term, triple-net lease agreements. The Company also owns four championship golf courses and approximately 33 acres of undeveloped and underdeveloped land adjacent to the Las Vegas Strip.</v>
    <v>27</v>
    <v>New York Stock Exchange</v>
    <v>XNYS</v>
    <v>XNYS</v>
    <v>535 Madison Avenue, 28Th Floor, NEW YORK, NY, 10022 US</v>
    <v>33.65</v>
    <v>Residential &amp; Commercial REIT</v>
    <v>Stock</v>
    <v>45908.999978286716</v>
    <v>768</v>
    <v>33.159999999999997</v>
    <v>35520784700</v>
    <v>VICI PROPERTIES INC.</v>
    <v>VICI PROPERTIES INC.</v>
    <v>33.51</v>
    <v>12.743399999999999</v>
    <v>33.6</v>
    <v>33.31</v>
    <v>33.340000000000003</v>
    <v>1066370000</v>
    <v>VICI</v>
    <v>VICI PROPERTIES INC. (XNYS:VICI)</v>
    <v>10604697</v>
    <v>7754517</v>
    <v>2017</v>
  </rv>
  <rv s="2">
    <v>769</v>
  </rv>
  <rv s="0">
    <v>https://www.bing.com/financeapi/forcetrigger?t=a1x7oc&amp;q=XNYS%3aLW&amp;form=skydnc</v>
    <v>Learn more on Bing</v>
  </rv>
  <rv s="1">
    <v>en-US</v>
    <v>a1x7oc</v>
    <v>268435456</v>
    <v>1</v>
    <v>Powered by Refinitiv</v>
    <v>0</v>
    <v>LAMB WESTON HOLDINGS, INC. (XNYS:LW)</v>
    <v>2</v>
    <v>3</v>
    <v>Finance</v>
    <v>4</v>
    <v>83.981399999999994</v>
    <v>47.87</v>
    <v>0.50629999999999997</v>
    <v>-0.43</v>
    <v>1.7369999999999999E-4</v>
    <v>-7.4139999999999996E-3</v>
    <v>0.01</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10100</v>
    <v>New York Stock Exchange</v>
    <v>XNYS</v>
    <v>XNYS</v>
    <v>599 S Rivershore Ln, EAGLE, ID, 83616-4979 US</v>
    <v>57.67</v>
    <v>Food &amp; Tobacco</v>
    <v>Stock</v>
    <v>45908.981241272653</v>
    <v>771</v>
    <v>56.32</v>
    <v>8022650079</v>
    <v>LAMB WESTON HOLDINGS, INC.</v>
    <v>LAMB WESTON HOLDINGS, INC.</v>
    <v>57.43</v>
    <v>22.981100000000001</v>
    <v>58</v>
    <v>57.57</v>
    <v>57.58</v>
    <v>139354700</v>
    <v>LW</v>
    <v>LAMB WESTON HOLDINGS, INC. (XNYS:LW)</v>
    <v>1533199</v>
    <v>1396740</v>
    <v>2016</v>
  </rv>
  <rv s="2">
    <v>772</v>
  </rv>
  <rv s="0">
    <v>https://www.bing.com/financeapi/forcetrigger?t=a1rdzr&amp;q=XNYS%3aDUK&amp;form=skydnc</v>
    <v>Learn more on Bing</v>
  </rv>
  <rv s="1">
    <v>en-US</v>
    <v>a1rdzr</v>
    <v>268435456</v>
    <v>1</v>
    <v>Powered by Refinitiv</v>
    <v>0</v>
    <v>DUKE ENERGY CORPORATION (XNYS:DUK)</v>
    <v>2</v>
    <v>3</v>
    <v>Finance</v>
    <v>4</v>
    <v>127.85</v>
    <v>105.2</v>
    <v>0.42730000000000001</v>
    <v>-0.44</v>
    <v>1.2815E-2</v>
    <v>-3.6480000000000002E-3</v>
    <v>1.54</v>
    <v>USD</v>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v>26413</v>
    <v>New York Stock Exchange</v>
    <v>XNYS</v>
    <v>XNYS</v>
    <v>525 South Tryon Street, CHARLOTTE, NC, 28202-1803 US</v>
    <v>120.83</v>
    <v>Electrical Utilities &amp; IPPs</v>
    <v>Stock</v>
    <v>45908.988739050779</v>
    <v>774</v>
    <v>119.76</v>
    <v>93447136165</v>
    <v>DUKE ENERGY CORPORATION</v>
    <v>DUKE ENERGY CORPORATION</v>
    <v>120.4</v>
    <v>19.6678</v>
    <v>120.61</v>
    <v>120.17</v>
    <v>121.71</v>
    <v>777624500</v>
    <v>DUK</v>
    <v>DUKE ENERGY CORPORATION (XNYS:DUK)</v>
    <v>3069029</v>
    <v>3101389</v>
    <v>2005</v>
  </rv>
  <rv s="2">
    <v>775</v>
  </rv>
  <rv s="0">
    <v>https://www.bing.com/financeapi/forcetrigger?t=a24p77&amp;q=XNYS%3aTXT&amp;form=skydnc</v>
    <v>Learn more on Bing</v>
  </rv>
  <rv s="1">
    <v>en-US</v>
    <v>a24p77</v>
    <v>268435456</v>
    <v>1</v>
    <v>Powered by Refinitiv</v>
    <v>0</v>
    <v>TEXTRON INC. (XNYS:TXT)</v>
    <v>2</v>
    <v>3</v>
    <v>Finance</v>
    <v>4</v>
    <v>91.3</v>
    <v>57.7</v>
    <v>1.1282000000000001</v>
    <v>1.29</v>
    <v>0</v>
    <v>1.5838000000000001E-2</v>
    <v>0</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34000</v>
    <v>New York Stock Exchange</v>
    <v>XNYS</v>
    <v>XNYS</v>
    <v>40 WESTMINSTER ST, PROVIDENCE, RI, 02903-2525 US</v>
    <v>82.86</v>
    <v>Aerospace &amp; Defense</v>
    <v>Stock</v>
    <v>45908.970556342189</v>
    <v>777</v>
    <v>80.25</v>
    <v>14744706522</v>
    <v>TEXTRON INC.</v>
    <v>TEXTRON INC.</v>
    <v>81.48</v>
    <v>18.6844</v>
    <v>81.45</v>
    <v>82.74</v>
    <v>82.74</v>
    <v>178205300</v>
    <v>TXT</v>
    <v>TEXTRON INC. (XNYS:TXT)</v>
    <v>1816010</v>
    <v>1219310</v>
    <v>1967</v>
  </rv>
  <rv s="2">
    <v>778</v>
  </rv>
  <rv s="0">
    <v>https://www.bing.com/financeapi/forcetrigger?t=bwvem7&amp;q=XNAS%3aABNB&amp;form=skydnc</v>
    <v>Learn more on Bing</v>
  </rv>
  <rv s="1">
    <v>en-US</v>
    <v>bwvem7</v>
    <v>268435456</v>
    <v>1</v>
    <v>Powered by Refinitiv</v>
    <v>0</v>
    <v>AIRBNB, INC. (XNAS:ABNB)</v>
    <v>2</v>
    <v>3</v>
    <v>Finance</v>
    <v>4</v>
    <v>163.93</v>
    <v>99.88</v>
    <v>1.1343000000000001</v>
    <v>0.81</v>
    <v>1.6850000000000001E-3</v>
    <v>6.5420000000000001E-3</v>
    <v>0.21</v>
    <v>USD</v>
    <v>Airbnb, Inc. operates a global platform for stays and experiences. The Company’s marketplace model connects hosts and guests online or through mobile devices to book spaces and experiences around the world. The Company has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It owns a trademark portfolio with protection in 220 countries in which it operates for its primary brands, AIRBNB, and its Belo logo.</v>
    <v>7300</v>
    <v>Nasdaq Stock Market</v>
    <v>XNAS</v>
    <v>XNAS</v>
    <v>888 Brannan St., SAN FRANCISCO, CA, 94103 US</v>
    <v>126.08</v>
    <v>Software &amp; IT Services</v>
    <v>Stock</v>
    <v>45908.997579594528</v>
    <v>780</v>
    <v>123.06</v>
    <v>77443316934</v>
    <v>AIRBNB, INC.</v>
    <v>AIRBNB, INC.</v>
    <v>124.24</v>
    <v>30.176500000000001</v>
    <v>123.81</v>
    <v>124.62</v>
    <v>124.83</v>
    <v>621435700</v>
    <v>ABNB</v>
    <v>AIRBNB, INC. (XNAS:ABNB)</v>
    <v>4765180</v>
    <v>5622002</v>
    <v>2008</v>
  </rv>
  <rv s="2">
    <v>781</v>
  </rv>
  <rv s="0">
    <v>https://www.bing.com/financeapi/forcetrigger?t=a1vv8m&amp;q=XNYS%3aITW&amp;form=skydnc</v>
    <v>Learn more on Bing</v>
  </rv>
  <rv s="1">
    <v>en-US</v>
    <v>a1vv8m</v>
    <v>268435456</v>
    <v>1</v>
    <v>Powered by Refinitiv</v>
    <v>0</v>
    <v>ILLINOIS TOOL WORKS INC. (XNYS:ITW)</v>
    <v>2</v>
    <v>3</v>
    <v>Finance</v>
    <v>4</v>
    <v>279.12990000000002</v>
    <v>214.66</v>
    <v>1.1213</v>
    <v>0.44</v>
    <v>7.6870000000000003E-3</v>
    <v>1.653E-3</v>
    <v>2.0499999999999998</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warewashing equipment, cooking equipment, refrigeration equipment, food processing equipment, ventilation and pollution control systems, and others. Its Welding segment produces arc welding equipment and metal arc welding consumables and related accessories. The Construction segment is a supplier of engineered fastening systems and solutions. The Specialty Products segment includes conveyor systems and line automation for the food and beverage industries; plastic consumables such as multipack cans and bottles and related equipment; components for medical devices, and others.</v>
    <v>44000</v>
    <v>New York Stock Exchange</v>
    <v>XNYS</v>
    <v>XNYS</v>
    <v>155 Harlem Avenue, GLENVIEW, IL, 60025 US</v>
    <v>266.91000000000003</v>
    <v>Consumer Goods Conglomerates</v>
    <v>Stock</v>
    <v>45908.958333356248</v>
    <v>783</v>
    <v>263.62</v>
    <v>77737220000</v>
    <v>ILLINOIS TOOL WORKS INC.</v>
    <v>ILLINOIS TOOL WORKS INC.</v>
    <v>265.51</v>
    <v>23.399799999999999</v>
    <v>266.24</v>
    <v>266.68</v>
    <v>268.73</v>
    <v>291500000</v>
    <v>ITW</v>
    <v>ILLINOIS TOOL WORKS INC. (XNYS:ITW)</v>
    <v>799180</v>
    <v>893144</v>
    <v>1961</v>
  </rv>
  <rv s="2">
    <v>784</v>
  </rv>
  <rv s="0">
    <v>http://en.wikipedia.org/wiki/Amgen</v>
    <v>Wikipedia</v>
  </rv>
  <rv s="6">
    <v>127</v>
    <v>786</v>
  </rv>
  <rv s="7">
    <v>14</v>
    <v>https://www.bing.com/th?id=AMMS_7651d2e878d4df4bb82a200be2db03e3&amp;qlt=95</v>
    <v>787</v>
    <v>0</v>
    <v>https://www.bing.com/images/search?form=xlimg&amp;q=amgen</v>
    <v>Image of AMGEN INC.</v>
  </rv>
  <rv s="0">
    <v>https://www.bing.com/financeapi/forcetrigger?t=a1nec7&amp;q=XNAS%3aAMGN&amp;form=skydnc</v>
    <v>Learn more on Bing</v>
  </rv>
  <rv s="8">
    <v>en-US</v>
    <v>a1nec7</v>
    <v>268435456</v>
    <v>1</v>
    <v>Powered by Refinitiv</v>
    <v>10</v>
    <v>AMGEN INC. (XNAS:AMGN)</v>
    <v>12</v>
    <v>13</v>
    <v>Finance</v>
    <v>4</v>
    <v>339.17</v>
    <v>253.3</v>
    <v>0.4879</v>
    <v>-3.45</v>
    <v>-2.677E-4</v>
    <v>-1.2163E-2</v>
    <v>-7.4999999999999997E-2</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282.43</v>
    <v>788</v>
    <v>Pharmaceuticals</v>
    <v>Stock</v>
    <v>45908.999098992972</v>
    <v>789</v>
    <v>277.32</v>
    <v>150843620761</v>
    <v>AMGEN INC.</v>
    <v>AMGEN INC.</v>
    <v>281.05</v>
    <v>22.9192</v>
    <v>283.64</v>
    <v>280.19</v>
    <v>280.11500000000001</v>
    <v>538361900</v>
    <v>AMGN</v>
    <v>AMGEN INC. (XNAS:AMGN)</v>
    <v>2453044</v>
    <v>2106688</v>
    <v>1986</v>
  </rv>
  <rv s="2">
    <v>790</v>
  </rv>
  <rv s="0">
    <v>https://www.bing.com/financeapi/forcetrigger?t=a21d27&amp;q=XNYS%3aPSX&amp;form=skydnc</v>
    <v>Learn more on Bing</v>
  </rv>
  <rv s="1">
    <v>en-US</v>
    <v>a21d27</v>
    <v>268435456</v>
    <v>1</v>
    <v>Powered by Refinitiv</v>
    <v>0</v>
    <v>PHILLIPS 66 (XNYS:PSX)</v>
    <v>2</v>
    <v>3</v>
    <v>Finance</v>
    <v>4</v>
    <v>140.595</v>
    <v>91.01</v>
    <v>1.1012999999999999</v>
    <v>-1.34</v>
    <v>0</v>
    <v>-1.0185999999999999E-2</v>
    <v>0</v>
    <v>USD</v>
    <v>Phillips 66 is a diversified and integrated downstream energy provider that manufactures, transports and markets products. The Company's Midstream segment provides crude oil and refined petroleum product transportation, terminating and processing services, as well as natural gas and natural gas liquids (NGL) transportation, storage, fractionation, gathering, processing and marketing services.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including aviation fuels. Its Marketing and Specialties segment purchases for resale and markets refined products, mainly in the United States and Europe. Its Renewable Fuels segment processes renewable feedstocks into renewable products at the Rodeo Renewable Energy Complex and at its Humber Refinery.</v>
    <v>13200</v>
    <v>New York Stock Exchange</v>
    <v>XNYS</v>
    <v>XNYS</v>
    <v>2331 Citywest Blvd., HOUSTON, TX, 77042 US</v>
    <v>132.44999999999999</v>
    <v>Oil &amp; Gas</v>
    <v>Stock</v>
    <v>45908.964308750001</v>
    <v>792</v>
    <v>129.845</v>
    <v>52621025103</v>
    <v>PHILLIPS 66</v>
    <v>PHILLIPS 66</v>
    <v>132.04</v>
    <v>31.475999999999999</v>
    <v>131.55000000000001</v>
    <v>130.21</v>
    <v>130.21</v>
    <v>404124300</v>
    <v>PSX</v>
    <v>PHILLIPS 66 (XNYS:PSX)</v>
    <v>2802391</v>
    <v>1992582</v>
    <v>2011</v>
  </rv>
  <rv s="2">
    <v>793</v>
  </rv>
  <rv s="0">
    <v>https://www.bing.com/financeapi/forcetrigger?t=a21wsm&amp;q=XNYS%3aRF&amp;form=skydnc</v>
    <v>Learn more on Bing</v>
  </rv>
  <rv s="1">
    <v>en-US</v>
    <v>a21wsm</v>
    <v>268435456</v>
    <v>1</v>
    <v>Powered by Refinitiv</v>
    <v>0</v>
    <v>REGIONS FINANCIAL CORPORATION (XNYS:RF)</v>
    <v>2</v>
    <v>3</v>
    <v>Finance</v>
    <v>4</v>
    <v>27.96</v>
    <v>17.739999999999998</v>
    <v>1.046</v>
    <v>0.01</v>
    <v>1.5901999999999999E-2</v>
    <v>3.6999999999999999E-4</v>
    <v>0.43</v>
    <v>USD</v>
    <v>Regions Financial Corporation is a full-service provider of consumer and commercial banking, wealth management, and mortgage products and services. It serves customers across the South, Midwest and Texas, and through its subsidiary, Regions Bank, operates approximately 1,250 banking offices and more than 2,000 ATMs. Its segments include Corporate Bank, Consumer Bank and Wealth Management. The Corporate Bank segment represents its commercial banking functions, including commercial and industrial, commercial real estate and investor real estate lending. The Consumer Bank segment represents its branch network, including consumer banking products and services related to residential first mortgages, home equity lines and loans, consumer credit cards and other consumer loans, as well as the corresponding deposit relationships. The Wealth Management segment offers credit-related products, trust and investment management, asset management, retirement and savings solutions and estate planning.</v>
    <v>19642</v>
    <v>New York Stock Exchange</v>
    <v>XNYS</v>
    <v>XNYS</v>
    <v>1900 Fifth Avenue North, BIRMINGHAM, AL, 35203 US</v>
    <v>27.11</v>
    <v>Banking Services</v>
    <v>Stock</v>
    <v>45908.958333344533</v>
    <v>795</v>
    <v>26.675000000000001</v>
    <v>24128016432</v>
    <v>REGIONS FINANCIAL CORPORATION</v>
    <v>REGIONS FINANCIAL CORPORATION</v>
    <v>27.11</v>
    <v>12.6096</v>
    <v>27.03</v>
    <v>27.04</v>
    <v>27.47</v>
    <v>892308300</v>
    <v>RF</v>
    <v>REGIONS FINANCIAL CORPORATION (XNYS:RF)</v>
    <v>19666466</v>
    <v>15873403</v>
    <v>2004</v>
  </rv>
  <rv s="2">
    <v>796</v>
  </rv>
  <rv s="0">
    <v>https://www.bing.com/financeapi/forcetrigger?t=a1r177&amp;q=XNYS%3aDGX&amp;form=skydnc</v>
    <v>Learn more on Bing</v>
  </rv>
  <rv s="1">
    <v>en-US</v>
    <v>a1r177</v>
    <v>268435456</v>
    <v>1</v>
    <v>Powered by Refinitiv</v>
    <v>0</v>
    <v>QUEST DIAGNOSTICS INCORPORATED (XNYS:DGX)</v>
    <v>2</v>
    <v>3</v>
    <v>Finance</v>
    <v>4</v>
    <v>185.62</v>
    <v>146.16999999999999</v>
    <v>0.55730000000000002</v>
    <v>-0.96</v>
    <v>6.6839999999999998E-3</v>
    <v>-5.2319999999999997E-3</v>
    <v>1.22</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It also focuses on artificial intelligence (AI) and digital pathology solutions. The Company’s services primarily are provided under the Quest Diagnostics brand and under other brands, including AmeriPath, Dermpath Diagnostics, ExamOne, and Quanum.</v>
    <v>45000</v>
    <v>New York Stock Exchange</v>
    <v>XNYS</v>
    <v>XNYS</v>
    <v>500 Plaza Drive, SECAUCUS, NJ, 07094 US</v>
    <v>183.5</v>
    <v>Healthcare Providers &amp; Services</v>
    <v>Stock</v>
    <v>45908.958333356248</v>
    <v>798</v>
    <v>180.91</v>
    <v>20411125202</v>
    <v>QUEST DIAGNOSTICS INCORPORATED</v>
    <v>QUEST DIAGNOSTICS INCORPORATED</v>
    <v>183.5</v>
    <v>21.935300000000002</v>
    <v>183.49</v>
    <v>182.53</v>
    <v>183.75</v>
    <v>111823400</v>
    <v>DGX</v>
    <v>QUEST DIAGNOSTICS INCORPORATED (XNYS:DGX)</v>
    <v>438458</v>
    <v>819919</v>
    <v>1996</v>
  </rv>
  <rv s="2">
    <v>799</v>
  </rv>
  <rv s="0">
    <v>https://www.bing.com/financeapi/forcetrigger?t=a1z8jc&amp;q=XNAS%3aON&amp;form=skydnc</v>
    <v>Learn more on Bing</v>
  </rv>
  <rv s="1">
    <v>en-US</v>
    <v>a1z8jc</v>
    <v>268435456</v>
    <v>1</v>
    <v>Powered by Refinitiv</v>
    <v>0</v>
    <v>ON SEMICONDUCTOR CORPORATION (XNAS:ON)</v>
    <v>2</v>
    <v>3</v>
    <v>Finance</v>
    <v>4</v>
    <v>76.06</v>
    <v>31.04</v>
    <v>1.5021</v>
    <v>-0.22500000000000001</v>
    <v>1.0434000000000001E-2</v>
    <v>-4.5820000000000001E-3</v>
    <v>0.51</v>
    <v>USD</v>
    <v>ON Semiconductor Corporation operates under the onsemi brand. It provides intelligent power and intelligent sensing solutions. Its segments include the Power Solutions Group (PSG), the Analog &amp; Mixed-Signal Group (AMG), and the Intelligent Sensing Group (ISG). PSG offers an array of discrete, module and integrated semiconductor products that perform multiple application functions, including power switching, signal conditioning, and circuit protection. AMG designs and develops analog, mixed-signal, Power Management ICs, Sensor Interface devices, Power Conversion, Signal Chain, and Voltage Regulation devices for a broad base of end-users in the automotive, industrial, computing and mobile end-markets. ISG designs and develops CMOS image sensors, image signal processors, single photon detectors, including SiPM, SPAD arrays and short-wavelength infrared products, as well as actuator drivers for autofocus and image stabilization for a broad base of end-users in the different end-markets.</v>
    <v>26400</v>
    <v>Nasdaq Stock Market</v>
    <v>XNAS</v>
    <v>XNAS</v>
    <v>5701 NORTH PIMA ROAD, SCOTTSDALE, AZ, 85250 US</v>
    <v>49.61</v>
    <v>Semiconductors &amp; Semiconductor Equipment</v>
    <v>Stock</v>
    <v>45908.978164235938</v>
    <v>801</v>
    <v>47.84</v>
    <v>19990649120</v>
    <v>ON SEMICONDUCTOR CORPORATION</v>
    <v>ON SEMICONDUCTOR CORPORATION</v>
    <v>49.61</v>
    <v>45.601300000000002</v>
    <v>49.104999999999997</v>
    <v>48.88</v>
    <v>49.39</v>
    <v>408974000</v>
    <v>ON</v>
    <v>ON SEMICONDUCTOR CORPORATION (XNAS:ON)</v>
    <v>4983188</v>
    <v>9250992</v>
    <v>2000</v>
  </rv>
  <rv s="2">
    <v>802</v>
  </rv>
  <rv s="0">
    <v>https://www.bing.com/financeapi/forcetrigger?t=a1sl52&amp;q=XNAS%3aFAST&amp;form=skydnc</v>
    <v>Learn more on Bing</v>
  </rv>
  <rv s="1">
    <v>en-US</v>
    <v>a1sl52</v>
    <v>268435456</v>
    <v>1</v>
    <v>Powered by Refinitiv</v>
    <v>0</v>
    <v>Fastenal Company (XNAS:FAST)</v>
    <v>2</v>
    <v>3</v>
    <v>Finance</v>
    <v>4</v>
    <v>50.63</v>
    <v>32.994999999999997</v>
    <v>0.95569999999999999</v>
    <v>0.2</v>
    <v>6.2250000000000001E-4</v>
    <v>4.1679999999999998E-3</v>
    <v>0.03</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The Company also invests in digital solutions that aim to deliver value for its customers, leverage local inventory for same-day solutions, and provide service. It serves general and commercial contractors in non-residential end markets as well as farmers, truckers, railroads, oil exploration companies, oil production and refinement companies, mining companies, federal, state, and local governmental entities, schools, and certain retail trades.</v>
    <v>21807</v>
    <v>Nasdaq Stock Market</v>
    <v>XNAS</v>
    <v>XNAS</v>
    <v>2001 Theurer Blvd, WINONA, MN, 55987 US</v>
    <v>48.35</v>
    <v>Machinery, Equipment &amp; Components</v>
    <v>Stock</v>
    <v>45908.978923414063</v>
    <v>804</v>
    <v>47.674999999999997</v>
    <v>55075080000</v>
    <v>Fastenal Company</v>
    <v>Fastenal Company</v>
    <v>48.1</v>
    <v>46.578400000000002</v>
    <v>47.99</v>
    <v>48.19</v>
    <v>48.22</v>
    <v>1147637000</v>
    <v>FAST</v>
    <v>Fastenal Company (XNAS:FAST)</v>
    <v>6021496</v>
    <v>5636919</v>
    <v>1968</v>
  </rv>
  <rv s="2">
    <v>805</v>
  </rv>
  <rv s="0">
    <v>https://www.bing.com/financeapi/forcetrigger?t=a1q5nm&amp;q=XNYS%3aCOP&amp;form=skydnc</v>
    <v>Learn more on Bing</v>
  </rv>
  <rv s="1">
    <v>en-US</v>
    <v>a1q5nm</v>
    <v>268435456</v>
    <v>1</v>
    <v>Powered by Refinitiv</v>
    <v>0</v>
    <v>CONOCOPHILLIPS (XNYS:COP)</v>
    <v>2</v>
    <v>3</v>
    <v>Finance</v>
    <v>4</v>
    <v>116.08</v>
    <v>79.88</v>
    <v>0.65600000000000003</v>
    <v>-1.55</v>
    <v>1.094E-4</v>
    <v>-1.6676E-2</v>
    <v>0.01</v>
    <v>USD</v>
    <v>ConocoPhillips is an exploration and production company. Its Alaska segment primarily explores for, produces, transports and markets crude oil, natural gas and NGLs. The Lower 48 segment consists of operations located in the 48 contiguous states in the United States and the Gulf of Mexico. Canadian operations consist of the Surmont oil sands development in Alberta, the liquids-rich Montney unconventional play in British Columbia and commercial operations. The Europe, Middle East and North Africa segment consists of operations principally located in the Norwegian sector of the North Sea, the Norwegian Sea, Qatar, Libya, Equatorial Guinea and commercial and terminalling operations in the United Kingdom. Asia Pacific segment has exploration and production operations in China, Malaysia, Australia and commercial operations in China, Singapore and Japan. Other International segment includes interests in Colombia as well as contingencies associated with prior operations in other countries.</v>
    <v>11700</v>
    <v>New York Stock Exchange</v>
    <v>XNYS</v>
    <v>XNYS</v>
    <v>925 N. Eldridge Parkway, HOUSTON, TX, 77079-2703 US</v>
    <v>93.23</v>
    <v>Oil &amp; Gas</v>
    <v>Stock</v>
    <v>45908.999481446095</v>
    <v>807</v>
    <v>90.507000000000005</v>
    <v>116089200000</v>
    <v>CONOCOPHILLIPS</v>
    <v>CONOCOPHILLIPS</v>
    <v>93.03</v>
    <v>12.262499999999999</v>
    <v>92.95</v>
    <v>91.4</v>
    <v>91.41</v>
    <v>1248942000</v>
    <v>COP</v>
    <v>CONOCOPHILLIPS (XNYS:COP)</v>
    <v>9750614</v>
    <v>6927513</v>
    <v>2001</v>
  </rv>
  <rv s="2">
    <v>808</v>
  </rv>
  <rv s="0">
    <v>https://www.bing.com/financeapi/forcetrigger?t=a1nllh&amp;q=XNYS%3aAPH&amp;form=skydnc</v>
    <v>Learn more on Bing</v>
  </rv>
  <rv s="1">
    <v>en-US</v>
    <v>a1nllh</v>
    <v>268435456</v>
    <v>1</v>
    <v>Powered by Refinitiv</v>
    <v>0</v>
    <v>AMPHENOL CORPORATION (XNYS:APH)</v>
    <v>2</v>
    <v>3</v>
    <v>Finance</v>
    <v>4</v>
    <v>113.69</v>
    <v>56.45</v>
    <v>1.1649</v>
    <v>0.09</v>
    <v>1.176E-3</v>
    <v>8.1479999999999996E-4</v>
    <v>0.13</v>
    <v>USD</v>
    <v>Amphenol Corporation is a designer, manufacturer, and marketer of electrical, electronic and fiber optic connectors and interconnect systems, antennas, sensors and sensor-based products and coaxial and high-speed specialty cables. The Company operates through three segments. The Harsh Environment Solutions segment designs, manufactures and markets a range of ruggedized interconnect products and other products for use in the industrial, defense, commercial aerospace, automotive, mobile networks, medical and other markets. Communications Solutions segment designs, manufactures and markets a range of connector and interconnect systems for use in the information technology and data communications, mobile devices, industrial, mobile networks, broadband communications, automotive, commercial aerospace and defense end markets. Its Interconnect and Sensor Systems segment designs, manufactures and markets a range of sensors, sensor-based systems, connectors and value-add interconnect systems.</v>
    <v>125000</v>
    <v>New York Stock Exchange</v>
    <v>XNYS</v>
    <v>XNYS</v>
    <v>358 HALL AVE, WALLINGFORD, CT, 06492 US</v>
    <v>111.97</v>
    <v>Electronic Equipment &amp; Parts</v>
    <v>Stock</v>
    <v>45908.999072372659</v>
    <v>810</v>
    <v>110.38500000000001</v>
    <v>134960607340</v>
    <v>AMPHENOL CORPORATION</v>
    <v>AMPHENOL CORPORATION</v>
    <v>111.1</v>
    <v>53.566600000000001</v>
    <v>110.45</v>
    <v>110.54</v>
    <v>110.67</v>
    <v>1220921000</v>
    <v>APH</v>
    <v>AMPHENOL CORPORATION (XNYS:APH)</v>
    <v>9279672</v>
    <v>7291426</v>
    <v>1986</v>
  </rv>
  <rv s="2">
    <v>811</v>
  </rv>
  <rv s="0">
    <v>https://www.bing.com/financeapi/forcetrigger?t=a22227&amp;q=XNYS%3aRJF&amp;form=skydnc</v>
    <v>Learn more on Bing</v>
  </rv>
  <rv s="1">
    <v>en-US</v>
    <v>a22227</v>
    <v>268435456</v>
    <v>1</v>
    <v>Powered by Refinitiv</v>
    <v>0</v>
    <v>RAYMOND JAMES FINANCIAL, INC. (XNYS:RJF)</v>
    <v>2</v>
    <v>3</v>
    <v>Finance</v>
    <v>4</v>
    <v>174.32</v>
    <v>113.91</v>
    <v>1.0575000000000001</v>
    <v>0.27</v>
    <v>0</v>
    <v>1.6309999999999999E-3</v>
    <v>0</v>
    <v>USD</v>
    <v>Raymond James Financial, Inc. is a diversified financial services company that provides services to individuals, corporations and municipalities. The Company's segments include Private Client Group (PCG), Capital Markets, Asset Management, Bank and Other. PCG segment provides financial planning, investment advisory, and securities transaction services to clients through financial advisors. Capital Markets segment conducts investment banking, institutional sales, securities trading, equity research, and the syndication and management of investments in low-income housing funds and funds of a similar nature. Asset Management segment provides asset management, portfolio management and related administrative services to retail and institutional clients. Bank segment includes Raymond James Bank, a Florida-chartered state member bank, and TriState Capital Bank, a Pennsylvania-chartered state member bank. Other segment includes corporate cash balances and its private equity investments.</v>
    <v>19000</v>
    <v>New York Stock Exchange</v>
    <v>XNYS</v>
    <v>XNYS</v>
    <v>880 Carillon Pkwy, ST PETERSBURG, FL, 33716 US</v>
    <v>166.08</v>
    <v>Investment Banking &amp; Investment Services</v>
    <v>Stock</v>
    <v>45908.958333344533</v>
    <v>813</v>
    <v>164.43</v>
    <v>33051885680</v>
    <v>RAYMOND JAMES FINANCIAL, INC.</v>
    <v>RAYMOND JAMES FINANCIAL, INC.</v>
    <v>165.14</v>
    <v>16.265799999999999</v>
    <v>165.5</v>
    <v>165.77</v>
    <v>165.77</v>
    <v>199384000</v>
    <v>RJF</v>
    <v>RAYMOND JAMES FINANCIAL, INC. (XNYS:RJF)</v>
    <v>969149</v>
    <v>874937</v>
    <v>1974</v>
  </rv>
  <rv s="2">
    <v>814</v>
  </rv>
  <rv s="0">
    <v>https://www.bing.com/financeapi/forcetrigger?t=a262jc&amp;q=XNYS%3aWST&amp;form=skydnc</v>
    <v>Learn more on Bing</v>
  </rv>
  <rv s="1">
    <v>en-US</v>
    <v>a262jc</v>
    <v>268435456</v>
    <v>1</v>
    <v>Powered by Refinitiv</v>
    <v>0</v>
    <v>WEST PHARMACEUTICAL SERVICES, INC. (XNYS:WST)</v>
    <v>2</v>
    <v>3</v>
    <v>Finance</v>
    <v>4</v>
    <v>352.33</v>
    <v>187.43</v>
    <v>1.0606</v>
    <v>2.42</v>
    <v>2.212E-3</v>
    <v>9.6519999999999991E-3</v>
    <v>0.56000000000000005</v>
    <v>USD</v>
    <v>West Pharmaceutical Services, Inc. is a global manufacturer that is engaged in the design and production of technologically advanced, integrated containment and delivery systems for injectable drugs and healthcare products. The Company operates in two segments: Proprietary Products and Contract-Manufactured Products. The Proprietary Products segment offers elastomers &amp; primary containment, drug delivery devices, integrated solutions, and analytical lab services, primarily to biologic, generic, and pharmaceutical drug customers. The Contract-Manufactured Products reportable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254.26990000000001</v>
    <v>Healthcare Equipment &amp; Supplies</v>
    <v>Stock</v>
    <v>45908.958333333336</v>
    <v>816</v>
    <v>248.88</v>
    <v>18203340589</v>
    <v>WEST PHARMACEUTICAL SERVICES, INC.</v>
    <v>WEST PHARMACEUTICAL SERVICES, INC.</v>
    <v>249.56</v>
    <v>37.934199999999997</v>
    <v>250.73</v>
    <v>253.15</v>
    <v>253.71</v>
    <v>71907330</v>
    <v>WST</v>
    <v>WEST PHARMACEUTICAL SERVICES, INC. (XNYS:WST)</v>
    <v>445278</v>
    <v>531757</v>
    <v>1923</v>
  </rv>
  <rv s="2">
    <v>817</v>
  </rv>
  <rv s="0">
    <v>https://www.bing.com/financeapi/forcetrigger?t=a1slm7&amp;q=XNAS%3aMETA&amp;form=skydnc</v>
    <v>Learn more on Bing</v>
  </rv>
  <rv s="1">
    <v>en-US</v>
    <v>a1slm7</v>
    <v>268435456</v>
    <v>1</v>
    <v>Powered by Refinitiv</v>
    <v>0</v>
    <v>Meta Platforms, Inc. (XNAS:META)</v>
    <v>2</v>
    <v>3</v>
    <v>Finance</v>
    <v>4</v>
    <v>796.25</v>
    <v>479.8</v>
    <v>1.2136</v>
    <v>-0.15</v>
    <v>1.2950000000000001E-3</v>
    <v>-1.9929999999999999E-4</v>
    <v>0.97399999999999998</v>
    <v>USD</v>
    <v>Meta Platforms, Inc. is building human connections, powered by artificial intelligence and immersive technologies. The Company's products enable people to connect and share with friends and family through mobile devices, personal computers, virtual reality (VR) and mixed reality (MR) headsets, augmented reality (AR), and wearables. It also helps people discover and learn about what is going on in the world around them, enabling people to share their experiences, ideas, photos, videos, and other content with audiences ranging from their closest family members and friends to the public at large. The Company's segments include Family of Apps (FoA) and Reality Labs (RL). FoA segment includes Facebook, Instagram, Messenger, WhatsApp and Threads. RL segment includes its virtual, augmented, and mixed reality related consumer hardware, software and content. Its product offerings in VR include its Meta Quest devices, as well as software and content available through the Meta Horizon Store.</v>
    <v>75945</v>
    <v>Nasdaq Stock Market</v>
    <v>XNAS</v>
    <v>XNAS</v>
    <v>1 Meta Way, MENLO PARK, CA, 94025 US</v>
    <v>766.51</v>
    <v>Software &amp; IT Services</v>
    <v>Stock</v>
    <v>45908.999921122653</v>
    <v>819</v>
    <v>752.02</v>
    <v>1889883674300</v>
    <v>Meta Platforms, Inc.</v>
    <v>Meta Platforms, Inc.</v>
    <v>755.995</v>
    <v>27.014900000000001</v>
    <v>752.45</v>
    <v>752.3</v>
    <v>753.274</v>
    <v>2512141000</v>
    <v>META</v>
    <v>Meta Platforms, Inc. (XNAS:META)</v>
    <v>13087816</v>
    <v>10507893</v>
    <v>2004</v>
  </rv>
  <rv s="2">
    <v>820</v>
  </rv>
  <rv s="0">
    <v>https://www.bing.com/financeapi/forcetrigger?t=a1ydqh&amp;q=XNAS%3aNDSN&amp;form=skydnc</v>
    <v>Learn more on Bing</v>
  </rv>
  <rv s="1">
    <v>en-US</v>
    <v>a1ydqh</v>
    <v>268435456</v>
    <v>1</v>
    <v>Powered by Refinitiv</v>
    <v>0</v>
    <v>NORDSON CORPORATION (XNAS:NDSN)</v>
    <v>2</v>
    <v>3</v>
    <v>Finance</v>
    <v>4</v>
    <v>266.86</v>
    <v>165.03</v>
    <v>0.97009999999999996</v>
    <v>1.1000000000000001</v>
    <v>0</v>
    <v>4.888E-3</v>
    <v>0</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7700</v>
    <v>Nasdaq Stock Market</v>
    <v>XNAS</v>
    <v>XNAS</v>
    <v>28601 Clemens Road, WESTLAKE, OH, 44145-4551 US</v>
    <v>227.0874</v>
    <v>Machinery, Equipment &amp; Components</v>
    <v>Stock</v>
    <v>45908.936674385935</v>
    <v>822</v>
    <v>222.11</v>
    <v>12705408019</v>
    <v>NORDSON CORPORATION</v>
    <v>NORDSON CORPORATION</v>
    <v>225.7</v>
    <v>28.424700000000001</v>
    <v>225.03</v>
    <v>226.13</v>
    <v>226.13</v>
    <v>56186300</v>
    <v>NDSN</v>
    <v>NORDSON CORPORATION (XNAS:NDSN)</v>
    <v>401749</v>
    <v>369416</v>
    <v>1935</v>
  </rv>
  <rv s="2">
    <v>823</v>
  </rv>
  <rv s="0">
    <v>https://en.wikipedia.org/wiki/Microsoft</v>
    <v>Wikipedia</v>
  </rv>
  <rv s="6">
    <v>127</v>
    <v>825</v>
  </rv>
  <rv s="7">
    <v>14</v>
    <v>https://www.bing.com/th?id=AMMS_e6e837c7bf3a77408619758b7447855a&amp;qlt=95</v>
    <v>826</v>
    <v>0</v>
    <v>https://www.bing.com/images/search?form=xlimg&amp;q=microsoft</v>
    <v>Image of MICROSOFT CORPORATION</v>
  </rv>
  <rv s="0">
    <v>https://www.bing.com/financeapi/forcetrigger?t=a1xzim&amp;q=XNAS%3aMSFT&amp;form=skydnc</v>
    <v>Learn more on Bing</v>
  </rv>
  <rv s="8">
    <v>en-US</v>
    <v>a1xzim</v>
    <v>268435456</v>
    <v>1</v>
    <v>Powered by Refinitiv</v>
    <v>10</v>
    <v>MICROSOFT CORPORATION (XNAS:MSFT)</v>
    <v>12</v>
    <v>13</v>
    <v>Finance</v>
    <v>4</v>
    <v>555.45000000000005</v>
    <v>344.79</v>
    <v>1.0294000000000001</v>
    <v>3.2</v>
    <v>2.5890000000000002E-3</v>
    <v>6.4649999999999994E-3</v>
    <v>1.29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501.19499999999999</v>
    <v>827</v>
    <v>Software &amp; IT Services</v>
    <v>Stock</v>
    <v>45908.999986330469</v>
    <v>828</v>
    <v>495.03</v>
    <v>3703203799400</v>
    <v>MICROSOFT CORPORATION</v>
    <v>MICROSOFT CORPORATION</v>
    <v>498.10500000000002</v>
    <v>36.521999999999998</v>
    <v>495</v>
    <v>498.2</v>
    <v>499.49</v>
    <v>7433167000</v>
    <v>MSFT</v>
    <v>MICROSOFT CORPORATION (XNAS:MSFT)</v>
    <v>16771015</v>
    <v>21475506</v>
    <v>1993</v>
  </rv>
  <rv s="2">
    <v>829</v>
  </rv>
  <rv s="0">
    <v>https://www.bing.com/financeapi/forcetrigger?t=a24xww&amp;q=XNYS%3aUNP&amp;form=skydnc</v>
    <v>Learn more on Bing</v>
  </rv>
  <rv s="1">
    <v>en-US</v>
    <v>a24xww</v>
    <v>268435456</v>
    <v>1</v>
    <v>Powered by Refinitiv</v>
    <v>0</v>
    <v>UNION PACIFIC CORPORATION (XNYS:UNP)</v>
    <v>2</v>
    <v>3</v>
    <v>Finance</v>
    <v>4</v>
    <v>256.83999999999997</v>
    <v>204.66</v>
    <v>1.0641</v>
    <v>-3.05</v>
    <v>1.2859999999999998E-3</v>
    <v>-1.3844E-2</v>
    <v>0.27929999999999999</v>
    <v>USD</v>
    <v>Union Pacific Corporation, through its principal operating company, Union Pacific Railroad Company, connects over 23 states in the western two-thirds of the country by rail, providing a critical link in the global supply chain. It maintains coordinated schedules with other rail carriers to move freight to and from the Atlantic Coast, the Pacific Coast, the Southeast, the Southwest, Canada, and Mexico. The railroad’s diversified business mix includes bulk, industrial, and premium. Its Bulk shipments consist of grain and grain products, fertilizer, food and refrigerated, and coal and renewables. The Industrial shipments consist of several categories, including construction, industrial chemicals, plastics, forest products, specialized products (primarily waste, salt, and roofing), metals and ores, petroleum, liquid petroleum gases (LPG), soda ash, and sand. Its Premium shipments include finished automobiles, automotive parts, and merchandise in intermodal containers.</v>
    <v>29711</v>
    <v>New York Stock Exchange</v>
    <v>XNYS</v>
    <v>XNYS</v>
    <v>1400 Douglas Street, OMAHA, NE, 68179 US</v>
    <v>220.1</v>
    <v>Freight &amp; Logistics Services</v>
    <v>Stock</v>
    <v>45908.992281515624</v>
    <v>831</v>
    <v>216.26499999999999</v>
    <v>128843848674</v>
    <v>UNION PACIFIC CORPORATION</v>
    <v>UNION PACIFIC CORPORATION</v>
    <v>219.32</v>
    <v>19.1373</v>
    <v>220.31</v>
    <v>217.26</v>
    <v>217.5393</v>
    <v>593039900</v>
    <v>UNP</v>
    <v>UNION PACIFIC CORPORATION (XNYS:UNP)</v>
    <v>4131286</v>
    <v>4155974</v>
    <v>1969</v>
  </rv>
  <rv s="2">
    <v>832</v>
  </rv>
  <rv s="0">
    <v>https://www.bing.com/financeapi/forcetrigger?t=ay4lu2&amp;q=XNAS%3aXEL&amp;form=skydnc</v>
    <v>Learn more on Bing</v>
  </rv>
  <rv s="1">
    <v>en-US</v>
    <v>ay4lu2</v>
    <v>268435456</v>
    <v>1</v>
    <v>Powered by Refinitiv</v>
    <v>0</v>
    <v>Xcel Energy Inc. (XNAS:XEL)</v>
    <v>2</v>
    <v>3</v>
    <v>Finance</v>
    <v>4</v>
    <v>74.569999999999993</v>
    <v>62.12</v>
    <v>0.35899999999999999</v>
    <v>-0.93</v>
    <v>0</v>
    <v>-1.2796E-2</v>
    <v>0</v>
    <v>USD</v>
    <v>Xcel Energy Inc. is an electric and natural gas delivery company. The Company provides a comprehensive portfolio of energy-related products and services to approximately 3.9 million electric customers and 2.2 million natural gas customers through four utility subsidiaries, NSP-Minnesota, NSP-Wisconsin, PSCo and SPS. The Company operates through two segments. Its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Its regulated natural gas utility segment purchases, transports, stores, distributes and sells natural gas primarily in portions of Colorado, Michigan, Minnesota, North Dakota and Wisconsin.</v>
    <v>11380</v>
    <v>Nasdaq Stock Market</v>
    <v>XNAS</v>
    <v>XNAS</v>
    <v>414 Nicollet Mall, MINNEAPOLIS, MN, 55401 US</v>
    <v>73.02</v>
    <v>Electrical Utilities &amp; IPPs</v>
    <v>Stock</v>
    <v>45908.938802106248</v>
    <v>834</v>
    <v>71.325000000000003</v>
    <v>42434829850</v>
    <v>Xcel Energy Inc.</v>
    <v>Xcel Energy Inc.</v>
    <v>72.94</v>
    <v>19.8963</v>
    <v>72.680000000000007</v>
    <v>71.75</v>
    <v>71.75</v>
    <v>591426200</v>
    <v>XEL</v>
    <v>Xcel Energy Inc. (XNAS:XEL)</v>
    <v>6050952</v>
    <v>3785073</v>
    <v>1909</v>
  </rv>
  <rv s="2">
    <v>835</v>
  </rv>
  <rv s="0">
    <v>https://www.bing.com/financeapi/forcetrigger?t=a1wh7w&amp;q=XNYS%3aKEYS&amp;form=skydnc</v>
    <v>Learn more on Bing</v>
  </rv>
  <rv s="1">
    <v>en-US</v>
    <v>a1wh7w</v>
    <v>268435456</v>
    <v>1</v>
    <v>Powered by Refinitiv</v>
    <v>0</v>
    <v>KEYSIGHT TECHNOLOGIES, INC. (XNYS:KEYS)</v>
    <v>2</v>
    <v>3</v>
    <v>Finance</v>
    <v>4</v>
    <v>186.19990000000001</v>
    <v>121.43</v>
    <v>1.1761999999999999</v>
    <v>1.39</v>
    <v>-3.1900000000000001E-3</v>
    <v>8.2789999999999999E-3</v>
    <v>-0.54</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169.36</v>
    <v>Electronic Equipment &amp; Parts</v>
    <v>Stock</v>
    <v>45908.999228147659</v>
    <v>837</v>
    <v>166.7</v>
    <v>29093536098</v>
    <v>KEYSIGHT TECHNOLOGIES, INC.</v>
    <v>KEYSIGHT TECHNOLOGIES, INC.</v>
    <v>168</v>
    <v>53.8917</v>
    <v>167.9</v>
    <v>169.29</v>
    <v>168.75</v>
    <v>171856200</v>
    <v>KEYS</v>
    <v>KEYSIGHT TECHNOLOGIES, INC. (XNYS:KEYS)</v>
    <v>872185</v>
    <v>1036392</v>
    <v>2013</v>
  </rv>
  <rv s="2">
    <v>838</v>
  </rv>
  <rv s="0">
    <v>https://www.bing.com/financeapi/forcetrigger?t=axxc6h&amp;q=XNAS%3aPFG&amp;form=skydnc</v>
    <v>Learn more on Bing</v>
  </rv>
  <rv s="1">
    <v>en-US</v>
    <v>axxc6h</v>
    <v>268435456</v>
    <v>1</v>
    <v>Powered by Refinitiv</v>
    <v>0</v>
    <v>PRINCIPAL FINANCIAL GROUP, INC. (XNAS:PFG)</v>
    <v>2</v>
    <v>3</v>
    <v>Finance</v>
    <v>4</v>
    <v>91.974999999999994</v>
    <v>68.39</v>
    <v>1.032</v>
    <v>-0.27</v>
    <v>-1.2550000000000001E-4</v>
    <v>-3.3760000000000001E-3</v>
    <v>-0.01</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high-net worth investors. The Benefits and Protection segment is organized into Specialty Benefits, which provides group dental, group life insurance, group disability insurance, supplemental health products, and individual disability and life insurance.</v>
    <v>19700</v>
    <v>Nasdaq Stock Market</v>
    <v>XNAS</v>
    <v>XNAS</v>
    <v>711 High Street, DES MOINES, IA, 50392 US</v>
    <v>79.95</v>
    <v>Insurance</v>
    <v>Stock</v>
    <v>45908.903213657031</v>
    <v>840</v>
    <v>78.114999999999995</v>
    <v>17756869164</v>
    <v>PRINCIPAL FINANCIAL GROUP, INC.</v>
    <v>PRINCIPAL FINANCIAL GROUP, INC.</v>
    <v>79.91</v>
    <v>16.061800000000002</v>
    <v>79.98</v>
    <v>79.709999999999994</v>
    <v>79.7</v>
    <v>222768400</v>
    <v>PFG</v>
    <v>PRINCIPAL FINANCIAL GROUP, INC. (XNAS:PFG)</v>
    <v>908299</v>
    <v>1177567</v>
    <v>2001</v>
  </rv>
  <rv s="2">
    <v>841</v>
  </rv>
  <rv s="0">
    <v>http://de.wikipedia.org/wiki/Ansys_(Software)</v>
    <v>Wikipedia</v>
  </rv>
  <rv s="6">
    <v>127</v>
    <v>843</v>
  </rv>
  <rv s="7">
    <v>14</v>
    <v>https://www.bing.com/th?id=AMMS_f3897dd33ba834ff757faa162430cee7&amp;qlt=95</v>
    <v>844</v>
    <v>0</v>
    <v>https://www.bing.com/images/search?form=xlimg&amp;q=ansys</v>
    <v>Image of ANSYS, INC.</v>
  </rv>
  <rv s="0">
    <v>https://www.bing.com/financeapi/forcetrigger?t=a1njh7&amp;q=XNAS%3aANSS&amp;form=skydnc</v>
    <v>Learn more on Bing</v>
  </rv>
  <rv s="13">
    <v>en-US</v>
    <v>a1njh7</v>
    <v>268435456</v>
    <v>1</v>
    <v>Powered by Refinitiv</v>
    <v>24</v>
    <v>ANSYS, INC. (XNAS:ANSS)</v>
    <v>12</v>
    <v>25</v>
    <v>Finance</v>
    <v>21</v>
    <v>395.48500000000001</v>
    <v>275.06</v>
    <v>1.1887000000000001</v>
    <v>0</v>
    <v>0</v>
    <v>USD</v>
    <v>ANSYS, Inc. develops and globally markets engineering simulation software and services used by engineers, designers, researchers and students across a range of industries and academia, including high-tech, aerospace and defense (A&amp;D), automotive, energy, industrial equipment, materials and chemicals, consumer products, healthcare and construction. It is focused on the development of open and flexible solutions that enable users to analyze designs on-premises and/or via the cloud, providing a common platform for product development, from design concept to final-stage testing, validation and deployment. Its portfolio consists of various capabilities, including structures; electronics; fluids; semiconductors; optics, virtual reality and photonics; digital mission engineering; Materials; 3D design; embedded software; safety analysis; digital twin; autonomous vehicle simulation; academic, and platform. Its products include Ansys Mechanical and Ansys High Frequency Structure Simulator.</v>
    <v>6500</v>
    <v>Nasdaq Stock Market</v>
    <v>XNAS</v>
    <v>XNAS</v>
    <v>2600 Ansys Drive, Southpointe, CANONSBURG, PA, 15317 US</v>
    <v>395</v>
    <v>845</v>
    <v>Software &amp; IT Services</v>
    <v>Stock</v>
    <v>45854.992847117966</v>
    <v>846</v>
    <v>374.3</v>
    <v>32907011202</v>
    <v>ANSYS, INC.</v>
    <v>ANSYS, INC.</v>
    <v>392.53</v>
    <v>55.555799999999998</v>
    <v>392.72</v>
    <v>374.3</v>
    <v>87916140</v>
    <v>ANSS</v>
    <v>ANSYS, INC. (XNAS:ANSS)</v>
    <v>18893246</v>
    <v>1609921</v>
    <v>1994</v>
  </rv>
  <rv s="2">
    <v>847</v>
  </rv>
  <rv s="0">
    <v>https://www.bing.com/financeapi/forcetrigger?t=a1uw77&amp;q=XNAS%3aHSIC&amp;form=skydnc</v>
    <v>Learn more on Bing</v>
  </rv>
  <rv s="1">
    <v>en-US</v>
    <v>a1uw77</v>
    <v>268435456</v>
    <v>1</v>
    <v>Powered by Refinitiv</v>
    <v>0</v>
    <v>HENRY SCHEIN, INC. (XNAS:HSIC)</v>
    <v>2</v>
    <v>3</v>
    <v>Finance</v>
    <v>4</v>
    <v>82.49</v>
    <v>60.56</v>
    <v>0.82569999999999999</v>
    <v>-1.69</v>
    <v>0</v>
    <v>-2.4340999999999998E-2</v>
    <v>0</v>
    <v>USD</v>
    <v>Henry Schein, Inc. is a solutions company for healthcare professionals. Its segments consist of Global Distribution and Value-Added services, Global Specialty Services, and Global Technology. Global Distribution and Value-Added Services include the distribution to the global dental and medical markets of national brand and corporate brand merchandise, as well as equipment and related technical services. This segment also includes value-added services such as financial services, continuing education services, consulting and other services. This segment also markets and sells under its own brand, a portfolio of consumable merchandise. The Global Specialty Products includes the manufacturing, marketing and sales of dental implant and biomaterial products; and endodontic, orthodontic and orthopedic products and other healthcare-related products and services. Global Technology includes the development and distribution of practice management software, e-services, and other products.</v>
    <v>25000</v>
    <v>Nasdaq Stock Market</v>
    <v>XNAS</v>
    <v>XNAS</v>
    <v>135 Duryea Rd, MELVILLE, NY, 11747 US</v>
    <v>69.66</v>
    <v>Healthcare Equipment &amp; Supplies</v>
    <v>Stock</v>
    <v>45908.918918159376</v>
    <v>849</v>
    <v>67</v>
    <v>8214721415</v>
    <v>HENRY SCHEIN, INC.</v>
    <v>HENRY SCHEIN, INC.</v>
    <v>69.48</v>
    <v>21.782800000000002</v>
    <v>69.430000000000007</v>
    <v>67.739999999999995</v>
    <v>67.739999999999995</v>
    <v>121268400</v>
    <v>HSIC</v>
    <v>HENRY SCHEIN, INC. (XNAS:HSIC)</v>
    <v>1546785</v>
    <v>1941806</v>
    <v>1992</v>
  </rv>
  <rv s="2">
    <v>850</v>
  </rv>
  <rv s="0">
    <v>https://www.bing.com/financeapi/forcetrigger?t=a1vt77&amp;q=XNAS%3aISRG&amp;form=skydnc</v>
    <v>Learn more on Bing</v>
  </rv>
  <rv s="1">
    <v>en-US</v>
    <v>a1vt77</v>
    <v>268435456</v>
    <v>1</v>
    <v>Powered by Refinitiv</v>
    <v>0</v>
    <v>INTUITIVE SURGICAL, INC. (XNAS:ISRG)</v>
    <v>2</v>
    <v>3</v>
    <v>Finance</v>
    <v>4</v>
    <v>616</v>
    <v>425</v>
    <v>1.6328</v>
    <v>3.14</v>
    <v>6.3829999999999996E-4</v>
    <v>6.7259999999999993E-3</v>
    <v>0.3</v>
    <v>USD</v>
    <v>Intuitive Surgical, Inc. develops, manufactures, and markets da Vinci surgical systems and the Ion endoluminal system. The Company specializes in invasive care and robotic-assisted surgery. Its technologies include the da Vinci surgical systems and the Ion endoluminal system. The da Vinci surgical system is designed to enable surgeons to perform a range of surgical procedures within its targeted general surgery, urologic, gynecologic, cardiothoracic, and head and neck specialties and consists of a surgeon's console or consoles, a patient-side cart, and a high-performance vision system. The Ion endoluminal system is a flexible, robotic-assisted, catheter-based platform for which the cleared indication is minimally invasive biopsies in the lung and consists of a system cart, a controller, a catheter, and a vision probe. Its Ion system extends its commercial offering beyond surgery into diagnostic and endoluminal procedures.</v>
    <v>15638</v>
    <v>Nasdaq Stock Market</v>
    <v>XNAS</v>
    <v>XNAS</v>
    <v>1020 Kifer Road, SUNNYVALE, CA, 94086 US</v>
    <v>470.28</v>
    <v>Healthcare Equipment &amp; Supplies</v>
    <v>Stock</v>
    <v>45908.999801700782</v>
    <v>852</v>
    <v>462.62</v>
    <v>168483955000</v>
    <v>INTUITIVE SURGICAL, INC.</v>
    <v>INTUITIVE SURGICAL, INC.</v>
    <v>466.7</v>
    <v>68.935199999999995</v>
    <v>466.86</v>
    <v>470</v>
    <v>470.3</v>
    <v>358476500</v>
    <v>ISRG</v>
    <v>INTUITIVE SURGICAL, INC. (XNAS:ISRG)</v>
    <v>1936848</v>
    <v>2168358</v>
    <v>1995</v>
  </rv>
  <rv s="2">
    <v>853</v>
  </rv>
  <rv s="0">
    <v>https://www.bing.com/financeapi/forcetrigger?t=a25pm7&amp;q=XNAS%3aWBA&amp;form=skydnc</v>
    <v>Learn more on Bing</v>
  </rv>
  <rv s="11">
    <v>en-US</v>
    <v>a25pm7</v>
    <v>268435456</v>
    <v>1</v>
    <v>Powered by Refinitiv</v>
    <v>19</v>
    <v>WALGREENS BOOTS ALLIANCE, INC. (XNAS:WBA)</v>
    <v>2</v>
    <v>20</v>
    <v>Finance</v>
    <v>21</v>
    <v>13.249499999999999</v>
    <v>8.08</v>
    <v>0.81640000000000001</v>
    <v>0</v>
    <v>0</v>
    <v>USD</v>
    <v>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v>
    <v>193000</v>
    <v>Nasdaq Stock Market</v>
    <v>XNAS</v>
    <v>XNAS</v>
    <v>108 Wilmot Rd, DEERFIELD, IL, 60015 US</v>
    <v>12.11</v>
    <v>Food &amp; Drug Retailing</v>
    <v>Stock</v>
    <v>45896.992190289064</v>
    <v>855</v>
    <v>11.9</v>
    <v>10369417186</v>
    <v>WALGREENS BOOTS ALLIANCE, INC.</v>
    <v>WALGREENS BOOTS ALLIANCE, INC.</v>
    <v>11.914999999999999</v>
    <v>0</v>
    <v>11.92</v>
    <v>11.98</v>
    <v>865560700</v>
    <v>WBA</v>
    <v>WALGREENS BOOTS ALLIANCE, INC. (XNAS:WBA)</v>
    <v>452081061</v>
    <v>30166826</v>
    <v>2014</v>
  </rv>
  <rv s="2">
    <v>856</v>
  </rv>
  <rv s="0">
    <v>https://www.bing.com/financeapi/forcetrigger?t=a1stjc&amp;q=XNAS%3aFFIV&amp;form=skydnc</v>
    <v>Learn more on Bing</v>
  </rv>
  <rv s="1">
    <v>en-US</v>
    <v>a1stjc</v>
    <v>268435456</v>
    <v>1</v>
    <v>Powered by Refinitiv</v>
    <v>0</v>
    <v>F5, INC. (XNAS:FFIV)</v>
    <v>2</v>
    <v>3</v>
    <v>Finance</v>
    <v>4</v>
    <v>333.99990000000003</v>
    <v>197.34</v>
    <v>1.0654999999999999</v>
    <v>4.74</v>
    <v>-6.1439999999999993E-3</v>
    <v>1.5004999999999999E-2</v>
    <v>-1.97</v>
    <v>USD</v>
    <v>F5, Inc. is a provider of multi-cloud application security and delivery solutions. The Company enables its customers to deploy, operate, secure, optimize, and govern every application and application programming interface (API) across any architecture, on-premises, in the cloud, at the edge and across hybrid, multi-cloud environments. Its enterprise-grade application services are available as hardware, software, and software-as-a-service solutions optimized for hybrid, multicloud environments, with modules that can run independently, or as part of an integrated solution on its high-performance appliances. Through its BIG-IP, F5 NGINX and F5 Distributed Cloud Services products, it offers a range of integrated, artificial intelligence- and machine learning-driven solutions that support performance and protect applications and APIs across data center, cloud, and edge locations. Its products and solutions also include F5 Distributed Cloud CDN and F5 NGINX Ingress Controller, among others.</v>
    <v>6557</v>
    <v>Nasdaq Stock Market</v>
    <v>XNAS</v>
    <v>XNAS</v>
    <v>801 5Th Avenue, SEATTLE, WA, 98104 US</v>
    <v>320.8</v>
    <v>Software &amp; IT Services</v>
    <v>Stock</v>
    <v>45908.949192985936</v>
    <v>858</v>
    <v>316.52</v>
    <v>18419286117</v>
    <v>F5, INC.</v>
    <v>F5, INC.</v>
    <v>316.57</v>
    <v>28.272300000000001</v>
    <v>315.89</v>
    <v>320.63</v>
    <v>318.66000000000003</v>
    <v>57447170</v>
    <v>FFIV</v>
    <v>F5, INC. (XNAS:FFIV)</v>
    <v>316394</v>
    <v>472400</v>
    <v>1996</v>
  </rv>
  <rv s="2">
    <v>859</v>
  </rv>
  <rv s="0">
    <v>https://www.bing.com/financeapi/forcetrigger?t=a222gh&amp;q=XNYS%3aRL&amp;form=skydnc</v>
    <v>Learn more on Bing</v>
  </rv>
  <rv s="1">
    <v>en-US</v>
    <v>a222gh</v>
    <v>268435456</v>
    <v>1</v>
    <v>Powered by Refinitiv</v>
    <v>0</v>
    <v>RALPH LAUREN CORPORATION (XNYS:RL)</v>
    <v>2</v>
    <v>3</v>
    <v>Finance</v>
    <v>4</v>
    <v>321.77</v>
    <v>169.93</v>
    <v>1.6263000000000001</v>
    <v>-3.03</v>
    <v>9.7409999999999997E-3</v>
    <v>-9.7109999999999991E-3</v>
    <v>3.01</v>
    <v>USD</v>
    <v>Ralph Lauren Corporation is engaged in the design, marketing, and distribution of luxury lifestyle products, including apparel, footwear and accessories, home, fragrances and hospitality. Its segments include North America, Europe, and Asia. Its brands include Ralph Lauren, Ralph Lauren Collection, Ralph Lauren Purple Label,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 casual shoes, dress shoes, boots, sneakers, sandals, eyewear, watches, scarves, hats and others. Its range of home products includes bed and bath lines, lighting, dining, floor coverings, giftware and more. Its hospitality collection is comprised of its restaurants, including The Polo Bar in New York City, RL Restaurant located in Chicago, and others.</v>
    <v>15000</v>
    <v>New York Stock Exchange</v>
    <v>XNYS</v>
    <v>XNYS</v>
    <v>650 Madison Ave, NEW YORK, NY, 10022 US</v>
    <v>319</v>
    <v>Textiles &amp; Apparel</v>
    <v>Stock</v>
    <v>45908.985995149997</v>
    <v>861</v>
    <v>307.06</v>
    <v>18716846777</v>
    <v>RALPH LAUREN CORPORATION</v>
    <v>RALPH LAUREN CORPORATION</v>
    <v>315.02999999999997</v>
    <v>24.664899999999999</v>
    <v>312.02</v>
    <v>308.99</v>
    <v>312</v>
    <v>60574280</v>
    <v>RL</v>
    <v>RALPH LAUREN CORPORATION (XNYS:RL)</v>
    <v>615147</v>
    <v>710499</v>
    <v>1997</v>
  </rv>
  <rv s="2">
    <v>862</v>
  </rv>
  <rv s="0">
    <v>http://fr.wikipedia.org/wiki/TE_Connectivity</v>
    <v>Wikipedia</v>
  </rv>
  <rv s="6">
    <v>127</v>
    <v>864</v>
  </rv>
  <rv s="7">
    <v>14</v>
    <v>https://www.bing.com/th?id=AMMS_e83e68f97f5001b753ff93f8a5154da3&amp;qlt=95</v>
    <v>865</v>
    <v>0</v>
    <v>https://www.bing.com/images/search?form=xlimg&amp;q=te+connectivity</v>
    <v>Image of TE CONNECTIVITY PUBLIC LIMITED COMPANY</v>
  </rv>
  <rv s="0">
    <v>https://www.bing.com/financeapi/forcetrigger?t=a244dm&amp;q=XNYS%3aTEL&amp;form=skydnc</v>
    <v>Learn more on Bing</v>
  </rv>
  <rv s="8">
    <v>en-US</v>
    <v>a244dm</v>
    <v>268435456</v>
    <v>1</v>
    <v>Powered by Refinitiv</v>
    <v>10</v>
    <v>TE CONNECTIVITY PUBLIC LIMITED COMPANY (XNYS:TEL)</v>
    <v>12</v>
    <v>13</v>
    <v>Finance</v>
    <v>4</v>
    <v>212.76</v>
    <v>116.3018</v>
    <v>1.2506999999999999</v>
    <v>-0.87</v>
    <v>1.0246999999999999E-2</v>
    <v>-4.1679999999999998E-3</v>
    <v>2.13</v>
    <v>USD</v>
    <v>TE Connectivity plc is a global industrial technology company. The Company’s range of connectivity and sensor solutions enable the distribution of power, signal, and data to advance next generation transportation, renewable energy, automated factories, data centers, medical technology, and more. The Company operates through two segments: Transportation Solutions and Industrial Solutions. Transportation Solutions segment includes its automotive, commercial transportation, and sensor businesses. The Industrial Solutions segment includes its aerospace, defense, and marine; medical; energy; digital data networks, and automation and connected living businesses. Its services and training include 3D Printing For Production (3D4P), Backshells Prototyping - BIT Workx, Electrical Installation Trainings, HarnWare Software, Machine Tooling Service &amp; Repair, Medical Device Design Services, Microfluidic Devices and THE ACADEMY - Automotive Webinars.</v>
    <v>85000</v>
    <v>New York Stock Exchange</v>
    <v>XNYS</v>
    <v>XNYS</v>
    <v>Parkmore Business Park West, Parkmore, Ballybrit, Galway, H91VN2T IE</v>
    <v>209.81</v>
    <v>866</v>
    <v>Electronic Equipment &amp; Parts</v>
    <v>Stock</v>
    <v>45908.990185728908</v>
    <v>867</v>
    <v>207.16</v>
    <v>61421739405</v>
    <v>TE CONNECTIVITY PUBLIC LIMITED COMPANY</v>
    <v>TE CONNECTIVITY PUBLIC LIMITED COMPANY</v>
    <v>209.21</v>
    <v>45.587499999999999</v>
    <v>208.74</v>
    <v>207.87</v>
    <v>210</v>
    <v>295481500</v>
    <v>TEL</v>
    <v>TE CONNECTIVITY PUBLIC LIMITED COMPANY (XNYS:TEL)</v>
    <v>1110650</v>
    <v>1641333</v>
    <v>2015</v>
  </rv>
  <rv s="2">
    <v>868</v>
  </rv>
  <rv s="0">
    <v>https://www.bing.com/financeapi/forcetrigger?t=a1vp4c&amp;q=XNYS%3aIPG&amp;form=skydnc</v>
    <v>Learn more on Bing</v>
  </rv>
  <rv s="1">
    <v>en-US</v>
    <v>a1vp4c</v>
    <v>268435456</v>
    <v>1</v>
    <v>Powered by Refinitiv</v>
    <v>0</v>
    <v>THE INTERPUBLIC GROUP OF COMPANIES, INC. (XNYS:IPG)</v>
    <v>2</v>
    <v>3</v>
    <v>Finance</v>
    <v>4</v>
    <v>33.049999999999997</v>
    <v>22.510100000000001</v>
    <v>1.0778000000000001</v>
    <v>-0.14000000000000001</v>
    <v>7.4050000000000006E-4</v>
    <v>-5.1570000000000001E-3</v>
    <v>0.02</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Acxiom, and others. The IA&amp;C segment provides advertising, corporate and brand identity services, and strategic consulting. The SC&amp;E segment provides global public relations and other specialized communications services, events, sports and entertainment marketing, and strategic consulting.</v>
    <v>53300</v>
    <v>New York Stock Exchange</v>
    <v>XNYS</v>
    <v>XNYS</v>
    <v>909 Third Avenue, NEW YORK, NY, 10022 US</v>
    <v>27.05</v>
    <v>Media &amp; Publishing</v>
    <v>Stock</v>
    <v>45908.997373923441</v>
    <v>870</v>
    <v>26.53</v>
    <v>9879766418</v>
    <v>THE INTERPUBLIC GROUP OF COMPANIES, INC.</v>
    <v>THE INTERPUBLIC GROUP OF COMPANIES, INC.</v>
    <v>27.05</v>
    <v>20.619900000000001</v>
    <v>27.15</v>
    <v>27.01</v>
    <v>27.03</v>
    <v>365781800</v>
    <v>IPG</v>
    <v>THE INTERPUBLIC GROUP OF COMPANIES, INC. (XNYS:IPG)</v>
    <v>3847128</v>
    <v>5323753</v>
    <v>1930</v>
  </rv>
  <rv s="2">
    <v>871</v>
  </rv>
  <rv s="0">
    <v>https://www.bing.com/financeapi/forcetrigger?t=a1pshw&amp;q=XNYS%3aCL&amp;form=skydnc</v>
    <v>Learn more on Bing</v>
  </rv>
  <rv s="1">
    <v>en-US</v>
    <v>a1pshw</v>
    <v>268435456</v>
    <v>1</v>
    <v>Powered by Refinitiv</v>
    <v>0</v>
    <v>COLGATE-PALMOLIVE COMPANY (XNYS:CL)</v>
    <v>2</v>
    <v>3</v>
    <v>Finance</v>
    <v>4</v>
    <v>107.82</v>
    <v>82.4</v>
    <v>0.34560000000000002</v>
    <v>-0.94</v>
    <v>1.8929999999999999E-3</v>
    <v>-1.1042000000000001E-2</v>
    <v>0.15939999999999999</v>
    <v>USD</v>
    <v>Colgate-Palmolive Company is a growth company. It is focused on Oral Care, Personal Care, Home Care and Pet Nutrition, it sells its products under brands, such as Colgate, Palmolive, elmex, hello, meridol, Sorriso, Tom's of Maine, EltaMD, Filorga, Irish Spring, Lady Speed Stick, PCA SKIN, Protex, Sanex, Softsoap, Speed Stick, Ajax, Axion, Fabuloso, Murphy, Soupline and Suavitel, as well as Hill's Science Diet and Hill's Prescription Diet. Its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Its Pet Nutrition products include specialty pet nutrition products manufactured and marketed by Hill's Pet Nutrition. The customers for Pet Nutrition products are authorized pet supply retailers, veterinarians and e-commerce retailers.</v>
    <v>34000</v>
    <v>New York Stock Exchange</v>
    <v>XNYS</v>
    <v>XNYS</v>
    <v>300 PARK AVE, NEW YORK, NY, 10022 US</v>
    <v>85.08</v>
    <v>Personal &amp; Household Products &amp; Services</v>
    <v>Stock</v>
    <v>45908.966324628906</v>
    <v>873</v>
    <v>83.97</v>
    <v>68044109152</v>
    <v>COLGATE-PALMOLIVE COMPANY</v>
    <v>COLGATE-PALMOLIVE COMPANY</v>
    <v>84.92</v>
    <v>23.6675</v>
    <v>85.13</v>
    <v>84.19</v>
    <v>84.349400000000003</v>
    <v>808220800</v>
    <v>CL</v>
    <v>COLGATE-PALMOLIVE COMPANY (XNYS:CL)</v>
    <v>3975831</v>
    <v>5017459</v>
    <v>1923</v>
  </rv>
  <rv s="2">
    <v>874</v>
  </rv>
  <rv s="0">
    <v>https://www.bing.com/financeapi/forcetrigger?t=a1s9dm&amp;q=XNYS%3aESS&amp;form=skydnc</v>
    <v>Learn more on Bing</v>
  </rv>
  <rv s="1">
    <v>en-US</v>
    <v>a1s9dm</v>
    <v>268435456</v>
    <v>1</v>
    <v>Powered by Refinitiv</v>
    <v>0</v>
    <v>ESSEX PROPERTY TRUST, INC. (XNYS:ESS)</v>
    <v>2</v>
    <v>3</v>
    <v>Finance</v>
    <v>4</v>
    <v>317.73</v>
    <v>243.85</v>
    <v>0.83069999999999999</v>
    <v>-2.41</v>
    <v>0</v>
    <v>-8.9890000000000005E-3</v>
    <v>0</v>
    <v>USD</v>
    <v>Essex Property Trust, Inc. is a self-administered and self-managed real estate investment trust. The Company acquires, develops, redevelops, and manages apartment communities in selected residential areas located on the West Coast of the United States. The Company defines its operating segments as the three geographical regions in which its communities are located: Southern California, Northern California, and Seattle metro. It has ownership interests in approximately 257 apartment communities comprising over 62,000 apartment homes. The Company owns all of its interests in its real estate and other investments directly or indirectly through Essex Portfolio, L.P. It invests primarily in apartment communities that are located in predominantly coastal markets within Southern California, Northern California, and the Seattle metropolitan area. It focuses on acquiring and developing apartment communities in supply constrained markets and redeveloping its existing communities.</v>
    <v>1715</v>
    <v>New York Stock Exchange</v>
    <v>XNYS</v>
    <v>XNYS</v>
    <v>Suite 200, 1100 Park Place, SAN MATEO, CA, 94403 US</v>
    <v>266.58999999999997</v>
    <v>Residential &amp; Commercial REIT</v>
    <v>Stock</v>
    <v>45908.958333356248</v>
    <v>876</v>
    <v>264.16000000000003</v>
    <v>17112792154</v>
    <v>ESSEX PROPERTY TRUST, INC.</v>
    <v>ESSEX PROPERTY TRUST, INC.</v>
    <v>265.27999999999997</v>
    <v>21.36</v>
    <v>268.12</v>
    <v>265.70999999999998</v>
    <v>265.70999999999998</v>
    <v>64404020</v>
    <v>ESS</v>
    <v>ESSEX PROPERTY TRUST, INC. (XNYS:ESS)</v>
    <v>319123</v>
    <v>479469</v>
    <v>1994</v>
  </rv>
  <rv s="2">
    <v>877</v>
  </rv>
  <rv s="0">
    <v>https://www.bing.com/financeapi/forcetrigger?t=a1yv52&amp;q=XNAS%3aNVDA&amp;form=skydnc</v>
    <v>Learn more on Bing</v>
  </rv>
  <rv s="1">
    <v>en-US</v>
    <v>a1yv52</v>
    <v>268435456</v>
    <v>1</v>
    <v>Powered by Refinitiv</v>
    <v>0</v>
    <v>NVIDIA CORPORATION (XNAS:NVDA)</v>
    <v>2</v>
    <v>3</v>
    <v>Finance</v>
    <v>4</v>
    <v>184.48</v>
    <v>86.62</v>
    <v>2.1345000000000001</v>
    <v>1.29</v>
    <v>-6.5360000000000006E-4</v>
    <v>7.724E-3</v>
    <v>-0.11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170.96</v>
    <v>Semiconductors &amp; Semiconductor Equipment</v>
    <v>Stock</v>
    <v>45908.999978147658</v>
    <v>879</v>
    <v>167.35</v>
    <v>4089933000000</v>
    <v>NVIDIA CORPORATION</v>
    <v>NVIDIA CORPORATION</v>
    <v>167.55</v>
    <v>47.903799999999997</v>
    <v>167.02</v>
    <v>168.31</v>
    <v>168.2</v>
    <v>24300000000</v>
    <v>NVDA</v>
    <v>NVIDIA CORPORATION (XNAS:NVDA)</v>
    <v>163769133</v>
    <v>174833435</v>
    <v>1998</v>
  </rv>
  <rv s="2">
    <v>880</v>
  </rv>
  <rv s="9">
    <v>en-US</v>
    <v>caydcw</v>
    <v>268435456</v>
    <v>1</v>
    <v>Powered by Refinitiv</v>
    <v>15</v>
    <v>VERALTO CORPORATION (XNYS:VLTO)</v>
    <v>16</v>
    <v>3</v>
    <v>Finance</v>
    <v>4</v>
    <v>115</v>
    <v>83.864999999999995</v>
    <v>0.70499999999999996</v>
    <v>1.19</v>
    <v>9.3549999999999992E-4</v>
    <v>1.1257E-2</v>
    <v>0.1</v>
    <v>USD</v>
    <v>Veralto Corporation provides essential technology solutions that monitor, enhance and protect key resources around the globe. Its segments include Water Quality (WQ) and Product Quality &amp; Innovation (PQI). WQ segment provides portfolios of water analytics and differentiated water treatment solutions that enable the delivery of safe drinking water by public and private utilities. Under its Hach, Trojan Technologies, ChemTreat and other globally recognized WQ brands, it provides precision instrumentation and advanced water treatment technologies that its customers rely on to measure, analyze and treat water in residential, commercial, municipal, industrial, research and natural resource applications. PQI segment provides a set of essential solutions for brand owners and consumer packaged goods companies. Under its Videojet, Linx, Esko, X-Rite, Pantone and other globally recognized PQI brands, it provides marking and coding, and packaging and color instrumentation and related consumables.</v>
    <v>17000</v>
    <v>New York Stock Exchange</v>
    <v>XNYS</v>
    <v>XNYS</v>
    <v>225 Wyman Street, Suite 250, WALTHAM, MA, 02451 US</v>
    <v>106.95</v>
    <v>Professional &amp; Commercial Services</v>
    <v>Stock</v>
    <v>45908.958333356248</v>
    <v>105.01</v>
    <v>26528389520</v>
    <v>VERALTO CORPORATION</v>
    <v>VERALTO CORPORATION</v>
    <v>105.71</v>
    <v>29.9331</v>
    <v>105.71</v>
    <v>106.9</v>
    <v>107</v>
    <v>248160800</v>
    <v>VLTO</v>
    <v>VERALTO CORPORATION (XNYS:VLTO)</v>
    <v>910405</v>
    <v>968612</v>
    <v>2022</v>
  </rv>
  <rv s="2">
    <v>882</v>
  </rv>
  <rv s="0">
    <v>https://www.bing.com/financeapi/forcetrigger?t=a1zxcw&amp;q=XNYS%3aPKI&amp;form=skydnc</v>
    <v>Learn more on Bing</v>
  </rv>
  <rv s="1">
    <v>en-US</v>
    <v>a1zxcw</v>
    <v>268435456</v>
    <v>1</v>
    <v>Powered by Refinitiv</v>
    <v>0</v>
    <v>REVVITY, INC. (XNYS:RVTY)</v>
    <v>2</v>
    <v>3</v>
    <v>Finance</v>
    <v>4</v>
    <v>129.5</v>
    <v>81.36</v>
    <v>0.99670000000000003</v>
    <v>-0.36</v>
    <v>-1.3445E-2</v>
    <v>-4.1549999999999998E-3</v>
    <v>-1.1599999999999999</v>
    <v>USD</v>
    <v>Revvity, Inc. is a provider of health science solutions, technologies, expertise and services that deliver complete workflows from discovery to development, and diagnosis to cure. The Company has specialized focus areas in translational multi-omics technologies, biomarker identification, imaging, prediction, screening, detection and diagnosis, informatics and more. Its segments include Life Sciences and Diagnostics. The Life Sciences segment provides products and services targeted towards the life sciences market. The segment offers instruments, reagents, software, detection and imaging technologies, and others. The Diagnostics segment develops diagnostics, tools, and applications focused on clinically oriented customers, within the reproductive health, immunodiagnostics, and applied genomics markets. The segment offers instruments, reagents, assay platforms and software to hospitals, medical labs, clinicians and medical research professionals to help improve the health of families.</v>
    <v>11000</v>
    <v>New York Stock Exchange</v>
    <v>XNYS</v>
    <v>XNYS</v>
    <v>77 4Th Avenue, WALTHAM, MA, 02451 US</v>
    <v>86.49</v>
    <v>Healthcare Equipment &amp; Supplies</v>
    <v>Stock</v>
    <v>45908.998499606249</v>
    <v>884</v>
    <v>84.72</v>
    <v>10014743928</v>
    <v>REVVITY, INC.</v>
    <v>REVVITY, INC.</v>
    <v>85.72</v>
    <v>37.459299999999999</v>
    <v>86.64</v>
    <v>86.28</v>
    <v>85.12</v>
    <v>116072600</v>
    <v>RVTY</v>
    <v>REVVITY, INC. (XNYS:RVTY)</v>
    <v>1026732</v>
    <v>1186677</v>
    <v>1947</v>
  </rv>
  <rv s="2">
    <v>885</v>
  </rv>
  <rv s="0">
    <v>https://www.bing.com/financeapi/forcetrigger?t=a23vdm&amp;q=XNYS%3aSYK&amp;form=skydnc</v>
    <v>Learn more on Bing</v>
  </rv>
  <rv s="1">
    <v>en-US</v>
    <v>a23vdm</v>
    <v>268435456</v>
    <v>1</v>
    <v>Powered by Refinitiv</v>
    <v>0</v>
    <v>STRYKER CORPORATION (XNYS:SYK)</v>
    <v>2</v>
    <v>3</v>
    <v>Finance</v>
    <v>4</v>
    <v>406.19</v>
    <v>329.16079999999999</v>
    <v>0.96779999999999999</v>
    <v>0.8</v>
    <v>4.8079999999999998E-3</v>
    <v>2.039E-3</v>
    <v>1.89</v>
    <v>USD</v>
    <v>Stryker Corporation is a medical technology company. The Company offers products and services in MedSurg, Neurotechnology and Orthopaedics that help improve patient and healthcare outcomes. Its segments include MedSurg and Neurotechnology and Orthopaedics. Its MedSurg products include surgical equipment, patient and caregiver safety technologies, and navigation systems (Instruments), endoscopic and communications systems (Endoscopy), and patient handling, emergency medical equipment, intensive care disposable products and clinical communication and artificial intelligence-assisted virtual care platform technology (Medical). Neurotechnology includes neurosurgical, neurovascular and craniomaxillofacial implant products. Its Orthopaedics products primarily include implants used in total joint replacements, such as hip, knee and shoulder, and trauma and extremities surgeries. The Company also offers solutions for venous thromboembolism clot removal without the use of thrombolytic drugs.</v>
    <v>53000</v>
    <v>New York Stock Exchange</v>
    <v>XNYS</v>
    <v>XNYS</v>
    <v>1941 STRYKER WAY, PORTAGE, MI, 49002 US</v>
    <v>393.53</v>
    <v>Healthcare Equipment &amp; Supplies</v>
    <v>Stock</v>
    <v>45908.959726990623</v>
    <v>887</v>
    <v>388.15499999999997</v>
    <v>150288822703</v>
    <v>STRYKER CORPORATION</v>
    <v>STRYKER CORPORATION</v>
    <v>390.98</v>
    <v>52.019300000000001</v>
    <v>392.31</v>
    <v>393.11</v>
    <v>395</v>
    <v>382307300</v>
    <v>SYK</v>
    <v>STRYKER CORPORATION (XNYS:SYK)</v>
    <v>854521</v>
    <v>1207427</v>
    <v>1946</v>
  </rv>
  <rv s="2">
    <v>888</v>
  </rv>
  <rv s="0">
    <v>https://www.bing.com/financeapi/forcetrigger?t=a1xp2w&amp;q=XNYS%3aMLM&amp;form=skydnc</v>
    <v>Learn more on Bing</v>
  </rv>
  <rv s="1">
    <v>en-US</v>
    <v>a1xp2w</v>
    <v>268435456</v>
    <v>1</v>
    <v>Powered by Refinitiv</v>
    <v>0</v>
    <v>MARTIN MARIETTA MATERIALS, INC. (XNYS:MLM)</v>
    <v>2</v>
    <v>3</v>
    <v>Finance</v>
    <v>4</v>
    <v>633.23</v>
    <v>441.94499999999999</v>
    <v>1.0159</v>
    <v>4.45</v>
    <v>-1.5950000000000001E-5</v>
    <v>7.1469999999999997E-3</v>
    <v>-0.01</v>
    <v>USD</v>
    <v>Martin Marietta Materials, Inc. is a natural resource-based building materials company. The Company supplies aggregates (crushed stone, sand and gravel) through its network of approximately 390 quarries, mines and distribution yards in 28 states, Canada and The Bahamas. It also provides cement and downstream products, namely, ready mixed concrete, asphalt and paving services in targeted markets. It conducts its Building Materials business through two segments, organized by geography: East Group and West Group. The East Group provides aggregates and asphalt products. The West Group provides aggregates, cement, downstream products and paving services. The Company’s Magnesia Specialties business provides a full range of magnesium oxide, magnesium hydroxide and dolomitic lime products. Its magnesia-based chemical products are used in industrial, agricultural and environmental applications. It also produces dolomitic lime sold to customers for steel production and soil stabilization.</v>
    <v>9400</v>
    <v>New York Stock Exchange</v>
    <v>XNYS</v>
    <v>XNYS</v>
    <v>4123 PARKLAKE AVE, RALEIGH, NC, 27612 US</v>
    <v>627.67999999999995</v>
    <v>Construction Materials</v>
    <v>Stock</v>
    <v>45908.958333356248</v>
    <v>890</v>
    <v>618.5</v>
    <v>37817289540</v>
    <v>MARTIN MARIETTA MATERIALS, INC.</v>
    <v>MARTIN MARIETTA MATERIALS, INC.</v>
    <v>620.95000000000005</v>
    <v>34.787100000000002</v>
    <v>622.64</v>
    <v>627.09</v>
    <v>627.08000000000004</v>
    <v>60306000</v>
    <v>MLM</v>
    <v>MARTIN MARIETTA MATERIALS, INC. (XNYS:MLM)</v>
    <v>321151</v>
    <v>443831</v>
    <v>1993</v>
  </rv>
  <rv s="2">
    <v>891</v>
  </rv>
  <rv s="0">
    <v>https://www.bing.com/financeapi/forcetrigger?t=a21d7w&amp;q=XNAS%3aPTC&amp;form=skydnc</v>
    <v>Learn more on Bing</v>
  </rv>
  <rv s="1">
    <v>en-US</v>
    <v>a21d7w</v>
    <v>268435456</v>
    <v>1</v>
    <v>Powered by Refinitiv</v>
    <v>0</v>
    <v>PTC INC. (XNAS:PTC)</v>
    <v>2</v>
    <v>3</v>
    <v>Finance</v>
    <v>4</v>
    <v>219.69</v>
    <v>133.38</v>
    <v>1.1627000000000001</v>
    <v>-1.17</v>
    <v>8.2260000000000007E-3</v>
    <v>-5.47E-3</v>
    <v>1.75</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215.22</v>
    <v>Software &amp; IT Services</v>
    <v>Stock</v>
    <v>45908.967486515627</v>
    <v>893</v>
    <v>209.9</v>
    <v>25483501071</v>
    <v>PTC INC.</v>
    <v>PTC INC.</v>
    <v>215.22</v>
    <v>50.1509</v>
    <v>213.9</v>
    <v>212.73</v>
    <v>214.48</v>
    <v>119792700</v>
    <v>PTC</v>
    <v>PTC INC. (XNAS:PTC)</v>
    <v>1279789</v>
    <v>829765</v>
    <v>1985</v>
  </rv>
  <rv s="2">
    <v>894</v>
  </rv>
  <rv s="0">
    <v>https://www.bing.com/financeapi/forcetrigger?t=a1vb5r&amp;q=XNAS%3aIDXX&amp;form=skydnc</v>
    <v>Learn more on Bing</v>
  </rv>
  <rv s="1">
    <v>en-US</v>
    <v>a1vb5r</v>
    <v>268435456</v>
    <v>1</v>
    <v>Powered by Refinitiv</v>
    <v>0</v>
    <v>IDEXX LABORATORIES, INC. (XNAS:IDXX)</v>
    <v>2</v>
    <v>3</v>
    <v>Finance</v>
    <v>4</v>
    <v>688.12</v>
    <v>356.14</v>
    <v>1.5905</v>
    <v>9.84</v>
    <v>0</v>
    <v>1.5304E-2</v>
    <v>0</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The Water segment provides testing solutions for accurate detection and quantification of various microbiological parameters in water. The LPD segment provides diagnostic tests, services, and related instrumentation that are used to manage the health status of livestock and poultry, and to improve the quality and safety of milk.</v>
    <v>11000</v>
    <v>Nasdaq Stock Market</v>
    <v>XNAS</v>
    <v>XNAS</v>
    <v>One Idexx Drive, WESTBROOK, ME, 04092-2041 US</v>
    <v>654.04999999999995</v>
    <v>Healthcare Equipment &amp; Supplies</v>
    <v>Stock</v>
    <v>45908.938808275001</v>
    <v>896</v>
    <v>640.26009999999997</v>
    <v>52229461772</v>
    <v>IDEXX LABORATORIES, INC.</v>
    <v>IDEXX LABORATORIES, INC.</v>
    <v>644.41999999999996</v>
    <v>54.339599999999997</v>
    <v>642.99</v>
    <v>652.83000000000004</v>
    <v>652.83000000000004</v>
    <v>80004690</v>
    <v>IDXX</v>
    <v>IDEXX LABORATORIES, INC. (XNAS:IDXX)</v>
    <v>460588</v>
    <v>648426</v>
    <v>1983</v>
  </rv>
  <rv s="2">
    <v>897</v>
  </rv>
  <rv s="0">
    <v>https://www.bing.com/financeapi/forcetrigger?t=a25552&amp;q=XNYS%3aRTX&amp;form=skydnc</v>
    <v>Learn more on Bing</v>
  </rv>
  <rv s="1">
    <v>en-US</v>
    <v>a25552</v>
    <v>268435456</v>
    <v>1</v>
    <v>Powered by Refinitiv</v>
    <v>0</v>
    <v>RTX CORPORATION (XNYS:RTX)</v>
    <v>2</v>
    <v>3</v>
    <v>Finance</v>
    <v>4</v>
    <v>161.26</v>
    <v>112.27</v>
    <v>0.6462</v>
    <v>-3.3</v>
    <v>1.867E-3</v>
    <v>-2.0950000000000003E-2</v>
    <v>0.28799999999999998</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The Raytheon designs, develops, and provides advanced capabilities in integrated air and missile defense, smart weapons, missiles and others.</v>
    <v>185000</v>
    <v>New York Stock Exchange</v>
    <v>XNYS</v>
    <v>XNYS</v>
    <v>1000 Wilson Blvd, ARLINGTON, VA, 22209 US</v>
    <v>157</v>
    <v>Aerospace &amp; Defense</v>
    <v>Stock</v>
    <v>45908.99906497656</v>
    <v>899</v>
    <v>153.6567</v>
    <v>206429947240</v>
    <v>RTX CORPORATION</v>
    <v>RTX CORPORATION</v>
    <v>156.91999999999999</v>
    <v>45.221800000000002</v>
    <v>157.52000000000001</v>
    <v>154.22</v>
    <v>154.50800000000001</v>
    <v>1338542000</v>
    <v>RTX</v>
    <v>RTX CORPORATION (XNYS:RTX)</v>
    <v>5522839</v>
    <v>3749399</v>
    <v>1934</v>
  </rv>
  <rv s="2">
    <v>900</v>
  </rv>
  <rv s="0">
    <v>https://www.bing.com/financeapi/forcetrigger?t=a229ec&amp;q=XNYS%3aRSG&amp;form=skydnc</v>
    <v>Learn more on Bing</v>
  </rv>
  <rv s="1">
    <v>en-US</v>
    <v>a229ec</v>
    <v>268435456</v>
    <v>1</v>
    <v>Powered by Refinitiv</v>
    <v>0</v>
    <v>REPUBLIC SERVICES, INC. (XNYS:RSG)</v>
    <v>2</v>
    <v>3</v>
    <v>Finance</v>
    <v>4</v>
    <v>258.75</v>
    <v>197.60499999999999</v>
    <v>0.61260000000000003</v>
    <v>-1.6</v>
    <v>-5.1719999999999995E-3</v>
    <v>-6.9649999999999998E-3</v>
    <v>-1.18</v>
    <v>USD</v>
    <v>Republic Services, Inc. provides environmental services in the United States. It provides recycling, solid waste, special waste, hazardous waste and field services. Its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primarily in geographic areas located across the United States and Canada. It operates across the United States and Canada through 367 collection operations, 248 transfer stations, 75 recycling centers, 208 active landfills, two treatment, recovery and disposal facilities, 23 treatment, storage and disposal facilities, five saltwater disposal wells, 14 deep injection wells and one polymer center.</v>
    <v>42000</v>
    <v>New York Stock Exchange</v>
    <v>XNYS</v>
    <v>XNYS</v>
    <v>18500 N. Allied Way, PHOENIX, AZ, 85054 US</v>
    <v>229.47</v>
    <v>Professional &amp; Commercial Services</v>
    <v>Stock</v>
    <v>45908.985437291405</v>
    <v>902</v>
    <v>226.47</v>
    <v>71225790454</v>
    <v>REPUBLIC SERVICES, INC.</v>
    <v>REPUBLIC SERVICES, INC.</v>
    <v>229.47</v>
    <v>33.720599999999997</v>
    <v>229.73</v>
    <v>228.13</v>
    <v>226.95</v>
    <v>312215800</v>
    <v>RSG</v>
    <v>REPUBLIC SERVICES, INC. (XNYS:RSG)</v>
    <v>1270231</v>
    <v>1105459</v>
    <v>1996</v>
  </rv>
  <rv s="2">
    <v>903</v>
  </rv>
  <rv s="0">
    <v>https://www.bing.com/financeapi/forcetrigger?t=a1uvar&amp;q=XNYS%3aLHX&amp;form=skydnc</v>
    <v>Learn more on Bing</v>
  </rv>
  <rv s="1">
    <v>en-US</v>
    <v>a1uvar</v>
    <v>268435456</v>
    <v>1</v>
    <v>Powered by Refinitiv</v>
    <v>0</v>
    <v>L3HARRIS TECHNOLOGIES, INC. (XNYS:LHX)</v>
    <v>2</v>
    <v>3</v>
    <v>Finance</v>
    <v>4</v>
    <v>280.52</v>
    <v>193.09</v>
    <v>0.75060000000000004</v>
    <v>1.5</v>
    <v>4.0530000000000002E-3</v>
    <v>5.5069999999999997E-3</v>
    <v>1.1100000000000001</v>
    <v>USD</v>
    <v>L3Harris Technologies, Inc. provides end-to-end technology solutions connecting the space, air, land, sea and cyber domains in the interest of national security. Its segments include Space &amp; Airborne Systems (SAS), Integrated Mission Systems (IMS), Communication Systems (CS), and Aerojet Rocketdyne (AR). The SAS segment supplies full mission solutions as a prime and subsystem integrator in the space, airborne and cyber domains. The IMS segment delivers differentiated mission capabilities and prime systems integration to support intelligence, reconnaissance and surveillance (ISR), passive sensing and targeting, electronic attack, autonomy, power and communications, networks and sensors. CS enables warfighters across all domains with solutions critical to mission success even in the contested environments. The AR segment provides propulsion, power and armament products and systems to the U.S. Government, including the DoD, NASA and various aerospace and defense prime contractors.</v>
    <v>47000</v>
    <v>New York Stock Exchange</v>
    <v>XNYS</v>
    <v>XNYS</v>
    <v>1025 W Nasa Blvd, MELBOURNE, FL, 32919-0001 US</v>
    <v>274.69880000000001</v>
    <v>Aerospace &amp; Defense</v>
    <v>Stock</v>
    <v>45908.991975671095</v>
    <v>905</v>
    <v>269.26</v>
    <v>51243394772</v>
    <v>L3HARRIS TECHNOLOGIES, INC.</v>
    <v>L3HARRIS TECHNOLOGIES, INC.</v>
    <v>271.70999999999998</v>
    <v>30.584499999999998</v>
    <v>272.39</v>
    <v>273.89</v>
    <v>275</v>
    <v>187094800</v>
    <v>LHX</v>
    <v>L3HARRIS TECHNOLOGIES, INC. (XNYS:LHX)</v>
    <v>1194509</v>
    <v>1138721</v>
    <v>1926</v>
  </rv>
  <rv s="2">
    <v>906</v>
  </rv>
  <rv s="0">
    <v>https://www.bing.com/financeapi/forcetrigger?t=a1u4zr&amp;q=XNYS%3aGPN&amp;form=skydnc</v>
    <v>Learn more on Bing</v>
  </rv>
  <rv s="1">
    <v>en-US</v>
    <v>a1u4zr</v>
    <v>268435456</v>
    <v>1</v>
    <v>Powered by Refinitiv</v>
    <v>0</v>
    <v>GLOBAL PAYMENTS INC. (XNYS:GPN)</v>
    <v>2</v>
    <v>3</v>
    <v>Finance</v>
    <v>4</v>
    <v>120</v>
    <v>65.930000000000007</v>
    <v>0.997</v>
    <v>-0.36</v>
    <v>-1.83E-3</v>
    <v>-4.1010000000000005E-3</v>
    <v>-0.16</v>
    <v>USD</v>
    <v>Global Payments Inc. is a payments technology company delivering software and services to its customers globally. Through its Merchant Solutions segment, it provides payments technology and software solutions globally to small-and-medium sized businesses and select mid-market and enterprise customers. It offers authorization, settlement and funding services, customer support, chargeback resolution, reconciliation and dispute management services, terminal rental, sales and deployment, payment security services, consolidated billing and reporting. It offers an array of business management software solutions that streamline business operations to customers in numerous vertical markets. Through its Issuer Solutions segment, it provides financial institutions and retailers technologies to manage their card portfolios. It provides flexible commercial payments, accounts payable and electronic payment alternative solutions that support B2B payment processes for businesses and governments.</v>
    <v>27000</v>
    <v>New York Stock Exchange</v>
    <v>XNYS</v>
    <v>XNYS</v>
    <v>3550 Lenox Road, ATLANTA, GA, 30326 US</v>
    <v>87.6</v>
    <v>Professional &amp; Commercial Services</v>
    <v>Stock</v>
    <v>45908.958333344533</v>
    <v>908</v>
    <v>85.9101</v>
    <v>21208712682</v>
    <v>GLOBAL PAYMENTS INC.</v>
    <v>GLOBAL PAYMENTS INC.</v>
    <v>87.21</v>
    <v>15.670299999999999</v>
    <v>87.78</v>
    <v>87.42</v>
    <v>87.26</v>
    <v>242607100</v>
    <v>GPN</v>
    <v>GLOBAL PAYMENTS INC. (XNYS:GPN)</v>
    <v>1782536</v>
    <v>2519652</v>
    <v>2000</v>
  </rv>
  <rv s="2">
    <v>909</v>
  </rv>
  <rv s="0">
    <v>https://www.bing.com/financeapi/forcetrigger?t=a1tg3m&amp;q=XNAS%3aFTNT&amp;form=skydnc</v>
    <v>Learn more on Bing</v>
  </rv>
  <rv s="1">
    <v>en-US</v>
    <v>a1tg3m</v>
    <v>268435456</v>
    <v>1</v>
    <v>Powered by Refinitiv</v>
    <v>0</v>
    <v>FORTINET, INC. (XNAS:FTNT)</v>
    <v>2</v>
    <v>3</v>
    <v>Finance</v>
    <v>4</v>
    <v>114.82</v>
    <v>70.12</v>
    <v>1.0964</v>
    <v>1.53</v>
    <v>-1.9910000000000001E-3</v>
    <v>1.9408999999999999E-2</v>
    <v>-0.16</v>
    <v>USD</v>
    <v>Fortinet, Inc. is engaged in cybersecurity, driving the convergence of networking and security. The Company’s integrated platform, Fortinet Security Fabric, spans secure networking, unified Secure Access Service Edge (SASE) and artificial intelligence (AI)-driven security operations (SecOps). Its products and services include FortiOS, FortiASIC, FortiCloud, FortiAI, FortiEndpoint, and OT Security. The FortiGuard Labs is a cybersecurity threat intelligence and research organization comprised of experienced threat hunters, researchers, analysts, engineers and data scientists who develop and utilize machine learning and AI technologies. FortiGuard and Other Security Services are a suite of AI-powered security capabilities that are integrated as part of the Fortinet Security Fabric to deliver coordinated detection and enforcement across the entire attack surface. FortiCare Technical Support Service is a per-device technical support service. It also operates Fortinet Training Institute.</v>
    <v>14898</v>
    <v>Nasdaq Stock Market</v>
    <v>XNAS</v>
    <v>XNAS</v>
    <v>909 Kifer Road, SUNNYVALE, CA, 94086 US</v>
    <v>80.400000000000006</v>
    <v>Software &amp; IT Services</v>
    <v>Stock</v>
    <v>45908.997596839843</v>
    <v>911</v>
    <v>79.180000000000007</v>
    <v>61577143796</v>
    <v>FORTINET, INC.</v>
    <v>FORTINET, INC.</v>
    <v>79.180000000000007</v>
    <v>32.070900000000002</v>
    <v>78.83</v>
    <v>80.36</v>
    <v>80.2</v>
    <v>766266100</v>
    <v>FTNT</v>
    <v>FORTINET, INC. (XNAS:FTNT)</v>
    <v>6728769</v>
    <v>10643503</v>
    <v>2000</v>
  </rv>
  <rv s="2">
    <v>912</v>
  </rv>
  <rv s="0">
    <v>https://www.bing.com/financeapi/forcetrigger?t=a22k9c&amp;q=XNAS%3aSBUX&amp;form=skydnc</v>
    <v>Learn more on Bing</v>
  </rv>
  <rv s="1">
    <v>en-US</v>
    <v>a22k9c</v>
    <v>268435456</v>
    <v>1</v>
    <v>Powered by Refinitiv</v>
    <v>0</v>
    <v>STARBUCKS CORPORATION (XNAS:SBUX)</v>
    <v>2</v>
    <v>3</v>
    <v>Finance</v>
    <v>4</v>
    <v>117.46</v>
    <v>75.5</v>
    <v>1.0122</v>
    <v>-1.26</v>
    <v>7.1170000000000001E-4</v>
    <v>-1.4749000000000002E-2</v>
    <v>5.9900000000000002E-2</v>
    <v>USD</v>
    <v>Starbucks Corporations is a roaster, marketer, and retailer of specialty coffee globally. Its North America segment includes the United States and Canada. Its International segment includes China, Japan, Asia Pacific, Europe, Middle East and Africa, Latin America, and the Caribbean. Its North America and International segments include both Company-operated and licensed stores. The Channel Development segment includes roasted whole bean and ground coffees, Starbucks-branded single-serve products, a variety of ready-to-drink beverages, such as Frappuccino and Starbucks Doubleshot, foodservice products, and other branded products sold outside the Company-operated and licensed stores. A large portion of its Channel Development business operates under a licensed model of the Global Coffee Alliance with Nestle, while its global ready-to-drink businesses operate under collaborative relationships with PepsiCo, Inc., Tingyi-Ashi Beverages Holding Co., Ltd., Arla Foods amba, Nestle, and others.</v>
    <v>361000</v>
    <v>Nasdaq Stock Market</v>
    <v>XNAS</v>
    <v>XNAS</v>
    <v>2401 Utah Ave S, Ms: S-La1, SEATTLE, WA, 98134 US</v>
    <v>85.5</v>
    <v>Hotels &amp; Entertainment Services</v>
    <v>Stock</v>
    <v>45908.999935</v>
    <v>914</v>
    <v>83.68</v>
    <v>95676039000</v>
    <v>STARBUCKS CORPORATION</v>
    <v>STARBUCKS CORPORATION</v>
    <v>85.5</v>
    <v>36.4026</v>
    <v>85.43</v>
    <v>84.17</v>
    <v>84.229900000000001</v>
    <v>1136700000</v>
    <v>SBUX</v>
    <v>STARBUCKS CORPORATION (XNAS:SBUX)</v>
    <v>9213687</v>
    <v>8683593</v>
    <v>1985</v>
  </rv>
  <rv s="2">
    <v>915</v>
  </rv>
  <rv s="0">
    <v>https://www.bing.com/financeapi/forcetrigger?t=a1yy2w&amp;q=XNAS%3aNXPI&amp;form=skydnc</v>
    <v>Learn more on Bing</v>
  </rv>
  <rv s="1">
    <v>en-US</v>
    <v>a1yy2w</v>
    <v>268435456</v>
    <v>1</v>
    <v>Powered by Refinitiv</v>
    <v>0</v>
    <v>NXP Semiconductors NV (XNAS:NXPI)</v>
    <v>2</v>
    <v>3</v>
    <v>Finance</v>
    <v>4</v>
    <v>256.62</v>
    <v>148.09</v>
    <v>1.464</v>
    <v>-1.24</v>
    <v>2.2169999999999999E-4</v>
    <v>-5.4690000000000008E-3</v>
    <v>0.05</v>
    <v>USD</v>
    <v>NXP Semiconductors N.V. is a Netherlands-based holding company primarily engaged in the semiconductor industry. The Company through its subsidiaries focuses on the design, development, and manufacturing of semiconductor products used in a wide range of applications across automotive, industrial, mobile, and communication infrastructure markets. NXP Semiconductors discloses its revenue by end-markets. Automotive includes products for vehicle control, safety, infotainment, and electrification; Industrial &amp; Internet of Things (IoT) covers applications in smart home, smart city, and industrial automation. The Company has one reportable segment representing the entity as a whole, it reflects the operating decisions and allocation of resources of the Company.</v>
    <v>33100</v>
    <v>Nasdaq Stock Market</v>
    <v>XNAS</v>
    <v>XNAS</v>
    <v>High Tech Campus 60, EINDHOVEN, NOORD-BRABANT, 5656AG NL</v>
    <v>229.4195</v>
    <v>Semiconductors &amp; Semiconductor Equipment</v>
    <v>Stock</v>
    <v>45908.986013055466</v>
    <v>917</v>
    <v>224.62</v>
    <v>56851842300</v>
    <v>NXP Semiconductors NV</v>
    <v>NXP Semiconductors NV</v>
    <v>227.4</v>
    <v>26.867000000000001</v>
    <v>226.74</v>
    <v>225.5</v>
    <v>225.55</v>
    <v>252114600</v>
    <v>NXPI</v>
    <v>NXP Semiconductors NV (XNAS:NXPI)</v>
    <v>1876695</v>
    <v>2581172</v>
    <v>2010</v>
  </rv>
  <rv s="2">
    <v>918</v>
  </rv>
  <rv s="0">
    <v>https://www.bing.com/financeapi/forcetrigger?t=a1sqcw&amp;q=XNYS%3aFDS&amp;form=skydnc</v>
    <v>Learn more on Bing</v>
  </rv>
  <rv s="1">
    <v>en-US</v>
    <v>a1sqcw</v>
    <v>268435456</v>
    <v>1</v>
    <v>Powered by Refinitiv</v>
    <v>0</v>
    <v>FACTSET RESEARCH SYSTEMS INC. (XNYS:FDS)</v>
    <v>2</v>
    <v>3</v>
    <v>Finance</v>
    <v>4</v>
    <v>499.87</v>
    <v>362.41</v>
    <v>0.83389999999999997</v>
    <v>4.33</v>
    <v>3.0639999999999999E-3</v>
    <v>1.1671000000000001E-2</v>
    <v>1.1499999999999999</v>
    <v>USD</v>
    <v>FactSet Research Systems Inc. is a global financial digital platform and enterprise solutions provider. The Company's solutions deliver financial data, analytics, and open technology to global clients, including individual users. Its segments include the Americas, EMEA and Asia Pacific. It provides financial data and market intelligence on securities, companies, industries and people to enable its clients to research investment ideas and analyze, monitor and manage their portfolios. It supports various workflows, including investment research, quantitative research, portfolio management and trading, portfolio analytics, wealth management, ESG investing solutions, industry analysis and data solutions. It provides open and flexible technology offerings, including a configurable desktop and mobile platform, and comprehensive data feeds. Its technology also includes LogoIntern, a workflow tool to streamline the task of adding, organizing, and formatting logos into pitch decks.</v>
    <v>12579</v>
    <v>New York Stock Exchange</v>
    <v>XNYS</v>
    <v>XNYS</v>
    <v>45 Glover Avenue, NORWALK, CT, 06850 US</v>
    <v>377.07</v>
    <v>Professional &amp; Commercial Services</v>
    <v>Stock</v>
    <v>45908.964121457815</v>
    <v>920</v>
    <v>369.44</v>
    <v>14190393051</v>
    <v>FACTSET RESEARCH SYSTEMS INC.</v>
    <v>FACTSET RESEARCH SYSTEMS INC.</v>
    <v>371.53</v>
    <v>27.095099999999999</v>
    <v>371.01</v>
    <v>375.34</v>
    <v>376.49</v>
    <v>37806770</v>
    <v>FDS</v>
    <v>FACTSET RESEARCH SYSTEMS INC. (XNYS:FDS)</v>
    <v>500496</v>
    <v>420505</v>
    <v>1984</v>
  </rv>
  <rv s="2">
    <v>921</v>
  </rv>
  <rv s="0">
    <v>https://www.bing.com/financeapi/forcetrigger?t=a1sicw&amp;q=XNAS%3aEXPD&amp;form=skydnc</v>
    <v>Learn more on Bing</v>
  </rv>
  <rv s="1">
    <v>en-US</v>
    <v>a1sicw</v>
    <v>268435456</v>
    <v>1</v>
    <v>Powered by Refinitiv</v>
    <v>0</v>
    <v>EXPEDITORS INTERNATIONAL OF WASHINGTON, INC (XNYS:EXPD)</v>
    <v>2</v>
    <v>3</v>
    <v>Finance</v>
    <v>4</v>
    <v>131.59</v>
    <v>100.47</v>
    <v>1.0786</v>
    <v>0.81</v>
    <v>5.2580000000000005E-3</v>
    <v>6.6990000000000001E-3</v>
    <v>0.64</v>
    <v>USD</v>
    <v>Expeditors International of Washington, Inc. is a global logistics company. The Company’s services include consolidation or forwarding of air and ocean freight, customs brokerage, vendor consolidation, cargo insurance, time-definite transportation, order management, warehousing and distribution and customized logistics solutions. The Company’s primary services include airfreight services, ocean freight and ocean services, and customs brokerage and other services. It provides a full suite of global logistics services, offering customers access to an international network of people and integrated information systems to support the movement and strategic positioning of goods. As a third-party logistics provider, it purchases cargo space from carriers on a volume basis and resells that space to its customers. In addition, its Project Cargo unit handles special project shipments that move via a single method or combination of air, ocean, and/or ground transportation.</v>
    <v>18400</v>
    <v>New York Stock Exchange</v>
    <v>XNYS</v>
    <v>XNYS</v>
    <v>3545 Factoria Blvd. Se, Sterling Plaza 2, 3Rd Floor, BELLEVUE, WA, 98006 US</v>
    <v>121.88500000000001</v>
    <v>Freight &amp; Logistics Services</v>
    <v>Stock</v>
    <v>45908.96412075156</v>
    <v>923</v>
    <v>119.77</v>
    <v>16448510480</v>
    <v>EXPEDITORS INTERNATIONAL OF WASHINGTON, INC</v>
    <v>EXPEDITORS INTERNATIONAL OF WASHINGTON, INC</v>
    <v>120.88</v>
    <v>19.7303</v>
    <v>120.91</v>
    <v>121.72</v>
    <v>122.36</v>
    <v>135134000</v>
    <v>EXPD</v>
    <v>EXPEDITORS INTERNATIONAL OF WASHINGTON, INC (XNYS:EXPD)</v>
    <v>1750102</v>
    <v>1225222</v>
    <v>1979</v>
  </rv>
  <rv s="2">
    <v>924</v>
  </rv>
  <rv s="0">
    <v>http://en.wikipedia.org/wiki/Marathon_Oil</v>
    <v>Wikipedia</v>
  </rv>
  <rv s="6">
    <v>127</v>
    <v>926</v>
  </rv>
  <rv s="7">
    <v>14</v>
    <v>https://www.bing.com/th?id=AMMS_053e966468c0c2456f7c62d3a165a7fd&amp;qlt=95</v>
    <v>927</v>
    <v>0</v>
    <v>https://www.bing.com/images/search?form=xlimg&amp;q=marathon+oil</v>
    <v>Image of MARATHON OIL CORPORATION</v>
  </rv>
  <rv s="0">
    <v>https://www.bing.com/financeapi/forcetrigger?t=a1xxvh&amp;q=XNYS%3aMRO&amp;form=skydnc</v>
    <v>Learn more on Bing</v>
  </rv>
  <rv s="14">
    <v>en-US</v>
    <v>a1xxvh</v>
    <v>268435456</v>
    <v>1</v>
    <v>1</v>
    <v>Powered by Refinitiv</v>
    <v>26</v>
    <v>MARATHON OIL CORPORATION (XNYS:MRO)</v>
    <v>12</v>
    <v>13</v>
    <v>Finance</v>
    <v>4</v>
    <v>30.06</v>
    <v>21.81</v>
    <v>2.2063000000000001</v>
    <v>-0.01</v>
    <v>0</v>
    <v>-3.5869999999999999E-4</v>
    <v>0</v>
    <v>USD</v>
    <v>Marathon Oil Corporation is an independent exploration and production company. The Company is focused on the United States resource plays, which include Eagle Ford in Texas,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for, produces and markets crude oil and condensate, natural gas liquids (NGLs) and natural gas in the United States. The International segment explores for, produces and markets crude oil and condensate, NGLs and natural gas outside of the United States as well as produces and markets products manufactured from natural gas, such as LNG and methanol, in Equatorial Guinea (E.G.). Its subsidiaries include Alba Associates LLC, Alba Equatorial Guinea Partnership, L.P., Alba Plant LLC and AMPCO Marketing, L.L.C.</v>
    <v>1681</v>
    <v>New York Stock Exchange</v>
    <v>XNYS</v>
    <v>XNYS</v>
    <v>PO Box 3128, HOUSTON, TX, 77253-3128 US</v>
    <v>28.12</v>
    <v>928</v>
    <v>Oil &amp; Gas</v>
    <v>Stock</v>
    <v>45450.998582753906</v>
    <v>929</v>
    <v>27.64</v>
    <v>15594320000</v>
    <v>MARATHON OIL CORPORATION</v>
    <v>MARATHON OIL CORPORATION</v>
    <v>27.864999999999998</v>
    <v>11.571</v>
    <v>27.88</v>
    <v>27.87</v>
    <v>27.87</v>
    <v>559537700</v>
    <v>MRO</v>
    <v>MARATHON OIL CORPORATION (XNYS:MRO)</v>
    <v>6630200</v>
    <v>11583287</v>
    <v>2001</v>
  </rv>
  <rv s="2">
    <v>930</v>
  </rv>
  <rv s="0">
    <v>https://www.bing.com/financeapi/forcetrigger?t=bnmq52&amp;q=XNYS%3aLIN&amp;form=skydnc</v>
    <v>Learn more on Bing</v>
  </rv>
  <rv s="1">
    <v>en-US</v>
    <v>bnmq52</v>
    <v>268435456</v>
    <v>1</v>
    <v>Powered by Refinitiv</v>
    <v>0</v>
    <v>LINDE PUBLIC LIMITED COMPANY (XNAS:LIN)</v>
    <v>2</v>
    <v>3</v>
    <v>Finance</v>
    <v>4</v>
    <v>487.49</v>
    <v>408.65</v>
    <v>0.94940000000000002</v>
    <v>5.1100000000000003</v>
    <v>0</v>
    <v>1.0883E-2</v>
    <v>0</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64842</v>
    <v>Nasdaq Stock Market</v>
    <v>XNAS</v>
    <v>XNAS</v>
    <v>Forge, 43 Church Street West, WOKING, SURREY, GU21 6HT GB</v>
    <v>475.07</v>
    <v>Chemicals</v>
    <v>Stock</v>
    <v>45908.938807488281</v>
    <v>932</v>
    <v>466.6</v>
    <v>222558515985</v>
    <v>LINDE PUBLIC LIMITED COMPANY</v>
    <v>LINDE PUBLIC LIMITED COMPANY</v>
    <v>469.66</v>
    <v>33.738999999999997</v>
    <v>469.52</v>
    <v>474.63</v>
    <v>474.63</v>
    <v>468909500</v>
    <v>LIN</v>
    <v>LINDE PUBLIC LIMITED COMPANY (XNAS:LIN)</v>
    <v>1677227</v>
    <v>1556225</v>
    <v>2017</v>
  </rv>
  <rv s="2">
    <v>933</v>
  </rv>
  <rv s="0">
    <v>https://www.bing.com/financeapi/forcetrigger?t=a1r9lh&amp;q=XNYS%3aDPZ&amp;form=skydnc</v>
    <v>Learn more on Bing</v>
  </rv>
  <rv s="1">
    <v>en-US</v>
    <v>a1r9lh</v>
    <v>268435456</v>
    <v>1</v>
    <v>Powered by Refinitiv</v>
    <v>0</v>
    <v>DOMINO'S PIZZA, INC. (XNAS:DPZ)</v>
    <v>2</v>
    <v>3</v>
    <v>Finance</v>
    <v>4</v>
    <v>500.55</v>
    <v>396.06</v>
    <v>1.1368</v>
    <v>2.2749999999999999</v>
    <v>-1.4320999999999999E-2</v>
    <v>4.9049999999999996E-3</v>
    <v>-6.6749999999999998</v>
    <v>USD</v>
    <v>Domino’s Pizza, Inc. is a pizza company with a significant business in both delivery and carryout.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 is primarily a franchisor, with approximately 99% of its global stores owned and operated by its independent franchisees. In its international markets, the Company generally grants geographical rights to the Domino’s Pizza brand to master franchisees.</v>
    <v>10700</v>
    <v>Nasdaq Stock Market</v>
    <v>XNAS</v>
    <v>XNAS</v>
    <v>30 Frank Lloyd Wright Drive, ANN ARBOR, MI, 48105 US</v>
    <v>467.22</v>
    <v>Hotels &amp; Entertainment Services</v>
    <v>Stock</v>
    <v>45908.992532013282</v>
    <v>935</v>
    <v>456.51</v>
    <v>15823761356</v>
    <v>DOMINO'S PIZZA, INC.</v>
    <v>DOMINO'S PIZZA, INC.</v>
    <v>464.16</v>
    <v>27.122</v>
    <v>463.83</v>
    <v>466.10500000000002</v>
    <v>459.43</v>
    <v>33948920</v>
    <v>DPZ</v>
    <v>DOMINO'S PIZZA, INC. (XNAS:DPZ)</v>
    <v>527696</v>
    <v>615086</v>
    <v>2002</v>
  </rv>
  <rv s="2">
    <v>936</v>
  </rv>
  <rv s="0">
    <v>https://www.bing.com/financeapi/forcetrigger?t=a26fim&amp;q=XNYS%3aZBH&amp;form=skydnc</v>
    <v>Learn more on Bing</v>
  </rv>
  <rv s="1">
    <v>en-US</v>
    <v>a26fim</v>
    <v>268435456</v>
    <v>1</v>
    <v>Powered by Refinitiv</v>
    <v>0</v>
    <v>ZIMMER BIOMET HOLDINGS, INC. (XNYS:ZBH)</v>
    <v>2</v>
    <v>3</v>
    <v>Finance</v>
    <v>4</v>
    <v>114.72</v>
    <v>89.22</v>
    <v>0.68859999999999999</v>
    <v>-1.02</v>
    <v>0</v>
    <v>-9.6469999999999993E-3</v>
    <v>0</v>
    <v>USD</v>
    <v>Zimmer Biomet Holdings, Inc. is a global medical technology company. Its segments include Americas, Europe, Middle East and Africa (EMEA), and Asia Pacific. The Company designs, manufactures and markets orthopedic reconstructive products; biologics, sports medicine, extremities and trauma (S.E.T.) products; craniomaxillofacial and thoracic (CMFT) products; surgical products; and a suite of integrated digital and robotic technologies that leverage data, data analytics and artificial intelligence.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ankle, among others.</v>
    <v>17000</v>
    <v>New York Stock Exchange</v>
    <v>XNYS</v>
    <v>XNYS</v>
    <v>345 E Main St, WARSAW, IN, 46580-2746 US</v>
    <v>105.5</v>
    <v>Healthcare Equipment &amp; Supplies</v>
    <v>Stock</v>
    <v>45908.958333333336</v>
    <v>938</v>
    <v>103.28</v>
    <v>20742632160</v>
    <v>ZIMMER BIOMET HOLDINGS, INC.</v>
    <v>ZIMMER BIOMET HOLDINGS, INC.</v>
    <v>105.4</v>
    <v>25.4986</v>
    <v>105.73</v>
    <v>104.71</v>
    <v>104.71</v>
    <v>198096000</v>
    <v>ZBH</v>
    <v>ZIMMER BIOMET HOLDINGS, INC. (XNYS:ZBH)</v>
    <v>1780248</v>
    <v>1573653</v>
    <v>2001</v>
  </rv>
  <rv s="2">
    <v>939</v>
  </rv>
  <rv s="0">
    <v>https://www.bing.com/financeapi/forcetrigger?t=a1nda2&amp;q=XNAS%3aAMAT&amp;form=skydnc</v>
    <v>Learn more on Bing</v>
  </rv>
  <rv s="1">
    <v>en-US</v>
    <v>a1nda2</v>
    <v>268435456</v>
    <v>1</v>
    <v>Powered by Refinitiv</v>
    <v>0</v>
    <v>APPLIED MATERIALS, INC. (XNAS:AMAT)</v>
    <v>2</v>
    <v>3</v>
    <v>Finance</v>
    <v>4</v>
    <v>215.7</v>
    <v>123.73650000000001</v>
    <v>1.7748999999999999</v>
    <v>-0.7</v>
    <v>-3.0849999999999996E-4</v>
    <v>-4.3010000000000001E-3</v>
    <v>-0.05</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36100</v>
    <v>Nasdaq Stock Market</v>
    <v>XNAS</v>
    <v>XNAS</v>
    <v>3050 Bowers Avenue, P.O. Box 58039, SANTA CLARA, CA, 95054-3299 US</v>
    <v>164.64500000000001</v>
    <v>Semiconductors &amp; Semiconductor Equipment</v>
    <v>Stock</v>
    <v>45908.999736851561</v>
    <v>941</v>
    <v>161.85</v>
    <v>129095917125</v>
    <v>APPLIED MATERIALS, INC.</v>
    <v>APPLIED MATERIALS, INC.</v>
    <v>163.80500000000001</v>
    <v>19.337900000000001</v>
    <v>162.75</v>
    <v>162.05000000000001</v>
    <v>162</v>
    <v>796642500</v>
    <v>AMAT</v>
    <v>APPLIED MATERIALS, INC. (XNAS:AMAT)</v>
    <v>7933594</v>
    <v>8010292</v>
    <v>1987</v>
  </rv>
  <rv s="2">
    <v>942</v>
  </rv>
  <rv s="0">
    <v>https://www.bing.com/financeapi/forcetrigger?t=a23wlh&amp;q=XNYS%3aSYY&amp;form=skydnc</v>
    <v>Learn more on Bing</v>
  </rv>
  <rv s="1">
    <v>en-US</v>
    <v>a23wlh</v>
    <v>268435456</v>
    <v>1</v>
    <v>Powered by Refinitiv</v>
    <v>0</v>
    <v>SYSCO CORPORATION (XNYS:SYY)</v>
    <v>2</v>
    <v>3</v>
    <v>Finance</v>
    <v>4</v>
    <v>83.17</v>
    <v>67.12</v>
    <v>0.83479999999999999</v>
    <v>-0.9</v>
    <v>2.575E-3</v>
    <v>-1.0915999999999999E-2</v>
    <v>0.21</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75000</v>
    <v>New York Stock Exchange</v>
    <v>XNYS</v>
    <v>XNYS</v>
    <v>1390 Enclave Pkwy, HOUSTON, TX, 77077 US</v>
    <v>82.194999999999993</v>
    <v>Food &amp; Drug Retailing</v>
    <v>Stock</v>
    <v>45908.975525231253</v>
    <v>944</v>
    <v>80.33</v>
    <v>38998221220</v>
    <v>SYSCO CORPORATION</v>
    <v>SYSCO CORPORATION</v>
    <v>82.08</v>
    <v>21.838699999999999</v>
    <v>82.45</v>
    <v>81.55</v>
    <v>81.760000000000005</v>
    <v>478212400</v>
    <v>SYY</v>
    <v>SYSCO CORPORATION (XNYS:SYY)</v>
    <v>3043598</v>
    <v>2962028</v>
    <v>1969</v>
  </rv>
  <rv s="2">
    <v>945</v>
  </rv>
  <rv s="0">
    <v>https://www.bing.com/financeapi/forcetrigger?t=a251gh&amp;q=XNYS%3aUSB&amp;form=skydnc</v>
    <v>Learn more on Bing</v>
  </rv>
  <rv s="1">
    <v>en-US</v>
    <v>a251gh</v>
    <v>268435456</v>
    <v>1</v>
    <v>Powered by Refinitiv</v>
    <v>0</v>
    <v>U.S. BANCORP (XNYS:USB)</v>
    <v>2</v>
    <v>3</v>
    <v>Finance</v>
    <v>4</v>
    <v>53.98</v>
    <v>35.18</v>
    <v>1.0838000000000001</v>
    <v>-0.15</v>
    <v>1.0280000000000001E-3</v>
    <v>-3.0739999999999999E-3</v>
    <v>0.05</v>
    <v>USD</v>
    <v>U.S. Bancorp is a financial services holding company. Its segments are Wealth, Corporate, Commercial and Institutional Banking, Consumer and Business Banking, Payment Services, and Treasury and Corporate Support. It provides a full range of financial services, including lending and depository services, cash management, capital markets, and trust and investment management services. It also engages in credit card services, merchant and ATM processing, mortgage banking, insurance, brokerage and leasing.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its customers principally within its domestic markets, and fund administration services to a range of mutual and other funds.</v>
    <v>70263</v>
    <v>New York Stock Exchange</v>
    <v>XNYS</v>
    <v>XNYS</v>
    <v>800 Nicollet Mall, MINNEAPOLIS, MN, 55402-7020 US</v>
    <v>48.84</v>
    <v>Banking Services</v>
    <v>Stock</v>
    <v>45908.994246596878</v>
    <v>947</v>
    <v>48.03</v>
    <v>75942050000</v>
    <v>U.S. BANCORP</v>
    <v>U.S. BANCORP</v>
    <v>48.84</v>
    <v>11.6388</v>
    <v>48.8</v>
    <v>48.65</v>
    <v>48.7</v>
    <v>1556189000</v>
    <v>USB</v>
    <v>U.S. BANCORP (XNYS:USB)</v>
    <v>8543629</v>
    <v>7913919</v>
    <v>1929</v>
  </rv>
  <rv s="2">
    <v>948</v>
  </rv>
  <rv s="0">
    <v>https://www.bing.com/financeapi/forcetrigger?t=a1wh27&amp;q=XNYS%3aKEY&amp;form=skydnc</v>
    <v>Learn more on Bing</v>
  </rv>
  <rv s="4">
    <v>en-US</v>
    <v>a1wh27</v>
    <v>268435456</v>
    <v>1</v>
    <v>Powered by Refinitiv</v>
    <v>5</v>
    <v>KEYCORP (XNYS:KEY)</v>
    <v>2</v>
    <v>6</v>
    <v>Finance</v>
    <v>4</v>
    <v>20.0395</v>
    <v>12.725</v>
    <v>1.1469</v>
    <v>0.21</v>
    <v>1.567E-3</v>
    <v>1.1088000000000001E-2</v>
    <v>0.03</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Its segment includes Consumer Bank and Commercial Bank. The Consumer Bank serves individuals and small businesses by offering a variety of deposit and investment products, personal finance and financial wellness services, lending, student loan refinancing, mortgage and home equity, credit card, treasury services, and others. The Commercial Bank consists of the Commercial and Institutional operating segments. The Commercial operating segment is focused on serving the borrowing, cash management, and capital markets.</v>
    <v>16989</v>
    <v>New York Stock Exchange</v>
    <v>XNYS</v>
    <v>XNYS</v>
    <v>127 Public Sq, CLEVELAND, OH, 44114-1306 US</v>
    <v>19.190000000000001</v>
    <v>Banking Services</v>
    <v>Stock</v>
    <v>45908.978585810153</v>
    <v>950</v>
    <v>18.6541</v>
    <v>20998281400</v>
    <v>KEYCORP</v>
    <v>KEYCORP</v>
    <v>18.95</v>
    <v>18.940000000000001</v>
    <v>19.149999999999999</v>
    <v>19.18</v>
    <v>1096516000</v>
    <v>KEY</v>
    <v>KEYCORP (XNYS:KEY)</v>
    <v>53265209</v>
    <v>26833723</v>
    <v>1958</v>
  </rv>
  <rv s="2">
    <v>951</v>
  </rv>
  <rv s="0">
    <v>https://www.bing.com/financeapi/forcetrigger?t=aa4g7w&amp;q=XASX%3aAMP&amp;form=skydnc</v>
    <v>Learn more on Bing</v>
  </rv>
  <rv s="11">
    <v>en-US</v>
    <v>aa4g7w</v>
    <v>268435456</v>
    <v>1</v>
    <v>Powered by Refinitiv</v>
    <v>19</v>
    <v>AMP LIMITED (XASX:AMP)</v>
    <v>2</v>
    <v>27</v>
    <v>Finance</v>
    <v>9</v>
    <v>1.885</v>
    <v>1.04</v>
    <v>1.296</v>
    <v>-2.5000000000000001E-3</v>
    <v>-1.475E-3</v>
    <v>AUD</v>
    <v>AMP Ltd is an Australia-based company, which provides banking, superannuation, retirement and financial advice services in Australia and New Zealand. Its businesses include AMP’s Platforms, AMP Bank, AMP’s Master Trust, AMP Advice, and AMP New Zealand Wealth Management. AMP’s Platforms business provides superannuation, retirement and investment solutions, enabling advisers and their clients to build a personalized investment portfolio on its flagship North platform. AMP Advice provides professional services to a network of aligned and independent financial advisers. AMP Bank provides customers with home loans, deposit and transaction accounts in Australia. AMP’s Master Trust provides personal and workplace superannuation products and investment services. AMP New Zealand Wealth Management provides customers with a variety of wealth management solutions including KiwiSaver, corporate superannuation, retail investments, a wrap investment management platform and general insurance.</v>
    <v>4300</v>
    <v>Australian Securities Exchange</v>
    <v>XASX</v>
    <v>XASX</v>
    <v>AMP share registry, GPO Box 2980, MELBOURNE, VICTORIA, 3001 AU</v>
    <v>1.7050000000000001</v>
    <v>Investment Banking &amp; Investment Services</v>
    <v>Stock</v>
    <v>45909.020046296297</v>
    <v>953</v>
    <v>1.69</v>
    <v>4265981000</v>
    <v>AMP LIMITED</v>
    <v>AMP LIMITED</v>
    <v>1.6950000000000001</v>
    <v>29.181000000000001</v>
    <v>1.6950000000000001</v>
    <v>1.6924999999999999</v>
    <v>2531740000</v>
    <v>AMP</v>
    <v>AMP LIMITED (XASX:AMP)</v>
    <v>596896</v>
    <v>5350350</v>
    <v>1997</v>
  </rv>
  <rv s="2">
    <v>954</v>
  </rv>
  <rv s="0">
    <v>https://www.bing.com/financeapi/forcetrigger?t=a1qgcw&amp;q=XNAS%3aCTAS&amp;form=skydnc</v>
    <v>Learn more on Bing</v>
  </rv>
  <rv s="1">
    <v>en-US</v>
    <v>a1qgcw</v>
    <v>268435456</v>
    <v>1</v>
    <v>Powered by Refinitiv</v>
    <v>0</v>
    <v>CINTAS CORPORATION (XNAS:CTAS)</v>
    <v>2</v>
    <v>3</v>
    <v>Finance</v>
    <v>4</v>
    <v>229.24</v>
    <v>180.78</v>
    <v>1.0165999999999999</v>
    <v>-1.72</v>
    <v>-8.8770000000000006E-4</v>
    <v>-8.4110000000000001E-3</v>
    <v>-0.18</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48300</v>
    <v>Nasdaq Stock Market</v>
    <v>XNAS</v>
    <v>XNAS</v>
    <v>6800 Cintas Blvd, P O Box 625737, CINCINNATI, OH, 45262 US</v>
    <v>204.59</v>
    <v>Professional &amp; Commercial Services</v>
    <v>Stock</v>
    <v>45908.990587789063</v>
    <v>956</v>
    <v>201.19</v>
    <v>81715858562</v>
    <v>CINTAS CORPORATION</v>
    <v>CINTAS CORPORATION</v>
    <v>204.36</v>
    <v>46.073799999999999</v>
    <v>204.5</v>
    <v>202.78</v>
    <v>202.6</v>
    <v>402977900</v>
    <v>CTAS</v>
    <v>CINTAS CORPORATION (XNAS:CTAS)</v>
    <v>2668536</v>
    <v>1724016</v>
    <v>1986</v>
  </rv>
  <rv s="2">
    <v>957</v>
  </rv>
  <rv s="0">
    <v>https://www.bing.com/financeapi/forcetrigger?t=a23d6h&amp;q=XNYS%3aSPG&amp;form=skydnc</v>
    <v>Learn more on Bing</v>
  </rv>
  <rv s="1">
    <v>en-US</v>
    <v>a23d6h</v>
    <v>268435456</v>
    <v>1</v>
    <v>Powered by Refinitiv</v>
    <v>0</v>
    <v>SIMON PROPERTY GROUP, INC. (XNYS:SPG)</v>
    <v>2</v>
    <v>3</v>
    <v>Finance</v>
    <v>4</v>
    <v>190.13499999999999</v>
    <v>136.34</v>
    <v>1.5339</v>
    <v>0.3</v>
    <v>1.4239999999999999E-3</v>
    <v>1.6459999999999999E-3</v>
    <v>0.26</v>
    <v>USD</v>
    <v>Simon Property Group, Inc. is a self-administered and self-managed real estate investment trust. The Company owns, develops and manages premier shopping, dining, entertainment and mixed-use destinations, which consist primarily of malls, Premium Outlets, The Mills, and International Properties. It owns approximately 250 plus global properties. The Company’s properties include Apple Blossom Mall, Auburn Mall, Barton Creek Square, Battlefield Mall, Bay Park Square, Brea Mall, Briarwood Mall, Brickell City Centre, Broadway Square, Burlington Mall, Cape Cod Mall, Castleton Square, Cielo Vista Mall, Coconut Point, College Mall, Columbia Center, Copley Place, Coral Square, Cordova Mall, Dadeland Mall, Del Amo Fashion Center, Empire Mall, Firewheel Town Center, Greenwood Park Mall, Haywood Mall, King of Prussia, La Plaza, Lakeline Mall, Lenox Square, Mall of Georgia, Meadowood Mall, Menlo Park Mall, Miami International Mall, North East Mall, Ocean County Mall, and Pheasant Lane Mall.</v>
    <v>2400</v>
    <v>New York Stock Exchange</v>
    <v>XNYS</v>
    <v>XNYS</v>
    <v>225 West Washington Street, INDIANAPOLIS, IN, 46204-3438 US</v>
    <v>182.93</v>
    <v>Residential &amp; Commercial REIT</v>
    <v>Stock</v>
    <v>45908.992284212502</v>
    <v>959</v>
    <v>180.11</v>
    <v>59601260640</v>
    <v>SIMON PROPERTY GROUP, INC.</v>
    <v>SIMON PROPERTY GROUP, INC.</v>
    <v>181.77</v>
    <v>22.956499999999998</v>
    <v>182.25</v>
    <v>182.55</v>
    <v>182.81</v>
    <v>326492800</v>
    <v>SPG</v>
    <v>SIMON PROPERTY GROUP, INC. (XNYS:SPG)</v>
    <v>2369331</v>
    <v>1659478</v>
    <v>1998</v>
  </rv>
  <rv s="2">
    <v>960</v>
  </rv>
  <rv s="0">
    <v>https://www.bing.com/financeapi/forcetrigger?t=a21rw7&amp;q=XNYS%3aRCL&amp;form=skydnc</v>
    <v>Learn more on Bing</v>
  </rv>
  <rv s="1">
    <v>en-US</v>
    <v>a21rw7</v>
    <v>268435456</v>
    <v>1</v>
    <v>Powered by Refinitiv</v>
    <v>0</v>
    <v>ROYAL CARIBBEAN CRUISES LTD. (XNYS:RCL)</v>
    <v>2</v>
    <v>3</v>
    <v>Finance</v>
    <v>4</v>
    <v>366.5</v>
    <v>154.08000000000001</v>
    <v>2.1284000000000001</v>
    <v>-1.21</v>
    <v>3.3040000000000001E-3</v>
    <v>-3.4350000000000001E-3</v>
    <v>1.1599999999999999</v>
    <v>USD</v>
    <v>Royal Caribbean Cruises Ltd. is a cruise company, which owns and operates three global cruise brands: Royal Caribbean International, Celebrity Cruises and Silversea Cruises. It also has an interest in TUI Cruises GmbH, which operates the German brands TUI Cruises and Hapag-Lloyd Cruises. Its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14 nights. It also offers a range of private land destinations through Perfect Day at CocoCay, includes full water park, zip line course, and others.</v>
    <v>105950</v>
    <v>New York Stock Exchange</v>
    <v>XNYS</v>
    <v>XNYS</v>
    <v>1050 Caribbean Way, MIAMI, FL, 33132 US</v>
    <v>360.09</v>
    <v>Hotels &amp; Entertainment Services</v>
    <v>Stock</v>
    <v>45908.999392291407</v>
    <v>962</v>
    <v>349.41</v>
    <v>95357620362</v>
    <v>ROYAL CARIBBEAN CRUISES LTD.</v>
    <v>ROYAL CARIBBEAN CRUISES LTD.</v>
    <v>354</v>
    <v>26.4209</v>
    <v>352.27</v>
    <v>351.06</v>
    <v>352.22</v>
    <v>271627700</v>
    <v>RCL</v>
    <v>ROYAL CARIBBEAN CRUISES LTD. (XNYS:RCL)</v>
    <v>1587604</v>
    <v>1895915</v>
    <v>1985</v>
  </rv>
  <rv s="2">
    <v>963</v>
  </rv>
  <rv s="0">
    <v>https://www.bing.com/financeapi/forcetrigger?t=a1xhvh&amp;q=XNYS%3aMET&amp;form=skydnc</v>
    <v>Learn more on Bing</v>
  </rv>
  <rv s="1">
    <v>en-US</v>
    <v>a1xhvh</v>
    <v>268435456</v>
    <v>1</v>
    <v>Powered by Refinitiv</v>
    <v>0</v>
    <v>METLIFE, INC. (XNYS:MET)</v>
    <v>2</v>
    <v>3</v>
    <v>Finance</v>
    <v>4</v>
    <v>89.05</v>
    <v>65.209999999999994</v>
    <v>0.85570000000000002</v>
    <v>0.09</v>
    <v>6.0299999999999998E-3</v>
    <v>1.132E-3</v>
    <v>0.48</v>
    <v>USD</v>
    <v>MetLife, Inc. is a financial services company, providing insurance, annuities, employee benefits and asset management to individual and institutional customers. Its segments include Group Benefits; Retirement and Income Solutions (RIS); Asia; Latin America; Europe, the Middle East and Africa (EMEA); and MetLife Holdings. Group Benefits segment offers life insurance, dental, group short- and long-term disability, paid family and medical leave, individual disability, accidental death and dismemberment insurance, accident and health insurance, and vision, as well as prepaid legal plans and pet insurance. RIS segment provides funding and financing solutions that help institutional customers mitigate and manage liabilities primarily associated with their employee benefit programs using a spectrum of life and annuity-based insurance and investment products. It operates across EMEA in both developed (Western Europe) and emerging (Central and Eastern Europe, Middle East and Africa) markets.</v>
    <v>45000</v>
    <v>New York Stock Exchange</v>
    <v>XNYS</v>
    <v>XNYS</v>
    <v>200 Park Avenue, NEW YORK, NY, 10166 US</v>
    <v>79.7</v>
    <v>Insurance</v>
    <v>Stock</v>
    <v>45908.979501087502</v>
    <v>965</v>
    <v>77.86</v>
    <v>52936077560</v>
    <v>METLIFE, INC.</v>
    <v>METLIFE, INC.</v>
    <v>79.209999999999994</v>
    <v>13.5023</v>
    <v>79.510000000000005</v>
    <v>79.599999999999994</v>
    <v>80.08</v>
    <v>665026100</v>
    <v>MET</v>
    <v>METLIFE, INC. (XNYS:MET)</v>
    <v>3048318</v>
    <v>3335694</v>
    <v>1999</v>
  </rv>
  <rv s="2">
    <v>966</v>
  </rv>
  <rv s="0">
    <v>https://www.bing.com/financeapi/forcetrigger?t=a1qqbh&amp;q=XNYS%3aDAL&amp;form=skydnc</v>
    <v>Learn more on Bing</v>
  </rv>
  <rv s="1">
    <v>en-US</v>
    <v>a1qqbh</v>
    <v>268435456</v>
    <v>1</v>
    <v>Powered by Refinitiv</v>
    <v>0</v>
    <v>DELTA AIR LINES, INC. (XNYS:DAL)</v>
    <v>2</v>
    <v>3</v>
    <v>Finance</v>
    <v>4</v>
    <v>69.98</v>
    <v>34.734999999999999</v>
    <v>1.5296000000000001</v>
    <v>0.57999999999999996</v>
    <v>-6.4769999999999997E-4</v>
    <v>9.4799999999999988E-3</v>
    <v>-0.04</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61.857999999999997</v>
    <v>Passenger Transportation Services</v>
    <v>Stock</v>
    <v>45908.996756029686</v>
    <v>968</v>
    <v>60.5</v>
    <v>40326093184</v>
    <v>DELTA AIR LINES, INC.</v>
    <v>DELTA AIR LINES, INC.</v>
    <v>61</v>
    <v>8.8719000000000001</v>
    <v>61.18</v>
    <v>61.76</v>
    <v>61.72</v>
    <v>652948400</v>
    <v>DAL</v>
    <v>DELTA AIR LINES, INC. (XNYS:DAL)</v>
    <v>7579207</v>
    <v>7029971</v>
    <v>1967</v>
  </rv>
  <rv s="2">
    <v>969</v>
  </rv>
  <rv s="0">
    <v>https://www.bing.com/financeapi/forcetrigger?t=a1xtpr&amp;q=XNYS%3aMO&amp;form=skydnc</v>
    <v>Learn more on Bing</v>
  </rv>
  <rv s="1">
    <v>en-US</v>
    <v>a1xtpr</v>
    <v>268435456</v>
    <v>1</v>
    <v>Powered by Refinitiv</v>
    <v>0</v>
    <v>Altria Group, Inc. (XNYS:MO)</v>
    <v>2</v>
    <v>3</v>
    <v>Finance</v>
    <v>4</v>
    <v>68.599999999999994</v>
    <v>48.86</v>
    <v>0.5806</v>
    <v>-0.78</v>
    <v>2.7369999999999998E-3</v>
    <v>-1.1720999999999999E-2</v>
    <v>0.18</v>
    <v>USD</v>
    <v>Altria Group, Inc. operates a portfolio of tobacco products for United States tobacco consumers aged 21+. Its segments include smokeable products and oral tobacco products. The smokeable products segment consists of combustible cigarettes and machine-made large cigars. The oral tobacco products segment includes moist smokeless tobacco (MST) products and oral nicotine pouches. Its wholly owned subsidiaries include manufacturers of both combustible and smoke-free products. In combustibles, it owns Philip Morris USA Inc. (PM USA), and John Middleton Co. (Middleton), which are cigarette manufacturers. Its smoke-free portfolio includes ownership of U.S. Smokeless Tobacco Company LLC (USSTC), a global MST manufacturer, Helix Innovations LLC (Helix), a manufacturer of oral nicotine pouches, and NJOY, LLC (NJOY), an e-vapor manufacturer with a commercialized product portfolio. The brand portfolios of its operating companies include Marlboro, Black &amp; Mild, Copenhagen, Skoal, on! and NJOY.</v>
    <v>6200</v>
    <v>New York Stock Exchange</v>
    <v>XNYS</v>
    <v>XNYS</v>
    <v>6601 W Broad St, RICHMOND, VA, 23230 US</v>
    <v>66.86</v>
    <v>Food &amp; Tobacco</v>
    <v>Stock</v>
    <v>45908.999662106253</v>
    <v>971</v>
    <v>65.474999999999994</v>
    <v>111796700000</v>
    <v>Altria Group, Inc.</v>
    <v>Altria Group, Inc.</v>
    <v>66.489999999999995</v>
    <v>12.7104</v>
    <v>66.55</v>
    <v>65.77</v>
    <v>65.95</v>
    <v>1679891000</v>
    <v>MO</v>
    <v>Altria Group, Inc. (XNYS:MO)</v>
    <v>10316609</v>
    <v>7287066</v>
    <v>1985</v>
  </rv>
  <rv s="2">
    <v>972</v>
  </rv>
  <rv s="0">
    <v>https://www.bing.com/financeapi/forcetrigger?t=a24gur&amp;q=XNYS%3aTRGP&amp;form=skydnc</v>
    <v>Learn more on Bing</v>
  </rv>
  <rv s="1">
    <v>en-US</v>
    <v>a24gur</v>
    <v>268435456</v>
    <v>1</v>
    <v>Powered by Refinitiv</v>
    <v>0</v>
    <v>TARGA RESOURCES CORP. (XNYS:TRGP)</v>
    <v>2</v>
    <v>3</v>
    <v>Finance</v>
    <v>4</v>
    <v>218.51</v>
    <v>142.11000000000001</v>
    <v>1.1479999999999999</v>
    <v>-1.83</v>
    <v>2.2430000000000002E-3</v>
    <v>-1.1271999999999999E-2</v>
    <v>0.36</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3370</v>
    <v>New York Stock Exchange</v>
    <v>XNYS</v>
    <v>XNYS</v>
    <v>811 Louisiana, Suite 2100, HOUSTON, TX, 77002 US</v>
    <v>164.44</v>
    <v>Oil &amp; Gas Related Equipment and Services</v>
    <v>Stock</v>
    <v>45908.959726897658</v>
    <v>974</v>
    <v>159.095</v>
    <v>34542587736</v>
    <v>TARGA RESOURCES CORP.</v>
    <v>TARGA RESOURCES CORP.</v>
    <v>163.52000000000001</v>
    <v>23.014900000000001</v>
    <v>162.35</v>
    <v>160.52000000000001</v>
    <v>160.88</v>
    <v>215191800</v>
    <v>TRGP</v>
    <v>TARGA RESOURCES CORP. (XNYS:TRGP)</v>
    <v>1783670</v>
    <v>1490244</v>
    <v>2005</v>
  </rv>
  <rv s="2">
    <v>975</v>
  </rv>
  <rv s="0">
    <v>https://www.bing.com/financeapi/forcetrigger?t=a24c52&amp;q=XNAS%3aTMUS&amp;form=skydnc</v>
    <v>Learn more on Bing</v>
  </rv>
  <rv s="1">
    <v>en-US</v>
    <v>a24c52</v>
    <v>268435456</v>
    <v>1</v>
    <v>Powered by Refinitiv</v>
    <v>0</v>
    <v>T-MOBILE US, INC. (XNAS:TMUS)</v>
    <v>2</v>
    <v>3</v>
    <v>Finance</v>
    <v>4</v>
    <v>276.49</v>
    <v>193.27</v>
    <v>0.59760000000000002</v>
    <v>-9.86</v>
    <v>2.0579999999999999E-3</v>
    <v>-3.9009000000000002E-2</v>
    <v>0.5</v>
    <v>USD</v>
    <v>T-Mobile US, Inc. is a provider of wireless communications services, including voice, messaging and data, under its flagship brands, T-Mobile and Metro by T-Mobile, and Mint Mobile, in the United States, Puerto Rico and the United States Virgin Islands. It provides wireless communications services primarily using its 4G Long Term Evolution network and its 5G technology network. It also offers a selection of wireless devices, including handsets, tablets and other mobile communication devices, and accessories for sale, as well as financing through equipment installment plans. Its primary service plan offering is Go5G Plus, which includes unlimited talk, text and data on its network, 5G access at no extra cost, scam protection features and more. In addition to its wireless communications services, the Company also offers high speed Internet, which includes a fixed wireless product that utilizes the excess capacity of its nationwide 5G network. It also provides advertising solutions.</v>
    <v>70000</v>
    <v>Nasdaq Stock Market</v>
    <v>XNAS</v>
    <v>XNAS</v>
    <v>12920 Se 38Th Street, BELLEVUE, WA, 98006 US</v>
    <v>247.25</v>
    <v>Telecommunications Services</v>
    <v>Stock</v>
    <v>45908.999885439065</v>
    <v>977</v>
    <v>237.4</v>
    <v>273364275100</v>
    <v>T-MOBILE US, INC.</v>
    <v>T-MOBILE US, INC.</v>
    <v>241.125</v>
    <v>23.840800000000002</v>
    <v>252.76</v>
    <v>242.9</v>
    <v>243.4</v>
    <v>1125419000</v>
    <v>TMUS</v>
    <v>T-MOBILE US, INC. (XNAS:TMUS)</v>
    <v>6313593</v>
    <v>3865017</v>
    <v>2004</v>
  </rv>
  <rv s="2">
    <v>978</v>
  </rv>
  <rv s="0">
    <v>https://www.bing.com/financeapi/forcetrigger?t=a1y2ec&amp;q=XNYS%3aMTD&amp;form=skydnc</v>
    <v>Learn more on Bing</v>
  </rv>
  <rv s="1">
    <v>en-US</v>
    <v>a1y2ec</v>
    <v>268435456</v>
    <v>1</v>
    <v>Powered by Refinitiv</v>
    <v>0</v>
    <v>METTLER-TOLEDO INTERNATIONAL INC. (XNYS:MTD)</v>
    <v>2</v>
    <v>3</v>
    <v>Finance</v>
    <v>4</v>
    <v>1521.01</v>
    <v>946.69</v>
    <v>1.3929</v>
    <v>8.94</v>
    <v>1.0269999999999999E-3</v>
    <v>6.8469999999999998E-3</v>
    <v>1.35</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The Company makes a variety of precision laboratory instruments for sample preparation, synthesis, analytical bench top, material characterization, and in-line measurement. Its portfolio includes laboratory balances, liquid pipetting solutions, automated laboratory reactors including real-time analytics, titrators, pH meters, and other analytical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1316.9649999999999</v>
    <v>Office Equipment</v>
    <v>Stock</v>
    <v>45908.958333344533</v>
    <v>980</v>
    <v>1286.79</v>
    <v>27080527936</v>
    <v>METTLER-TOLEDO INTERNATIONAL INC.</v>
    <v>METTLER-TOLEDO INTERNATIONAL INC.</v>
    <v>1296.19</v>
    <v>33.294199999999996</v>
    <v>1305.71</v>
    <v>1314.65</v>
    <v>1316</v>
    <v>20599040</v>
    <v>MTD</v>
    <v>METTLER-TOLEDO INTERNATIONAL INC. (XNYS:MTD)</v>
    <v>93383</v>
    <v>144359</v>
    <v>1991</v>
  </rv>
  <rv s="2">
    <v>981</v>
  </rv>
  <rv s="0">
    <v>https://www.bing.com/financeapi/forcetrigger?t=a1zha2&amp;q=XNYS%3aPAYC&amp;form=skydnc</v>
    <v>Learn more on Bing</v>
  </rv>
  <rv s="1">
    <v>en-US</v>
    <v>a1zha2</v>
    <v>268435456</v>
    <v>1</v>
    <v>Powered by Refinitiv</v>
    <v>0</v>
    <v>PAYCOM SOFTWARE, INC. (XNYS:PAYC)</v>
    <v>2</v>
    <v>3</v>
    <v>Finance</v>
    <v>4</v>
    <v>267.76</v>
    <v>155.63499999999999</v>
    <v>0.84689999999999999</v>
    <v>0.18</v>
    <v>0</v>
    <v>8.0310000000000006E-4</v>
    <v>0</v>
    <v>USD</v>
    <v>Paycom Software, Inc. is a provider of a comprehensive, cloud-based human capital management (HCM) solution delivered as software-as-a-service (SaaS). The Company provides functionality and data analytics that businesses need to manage the complete employment lifecycle, from recruitment to retirement. Its solution requires virtually no customization and is based on a core system of record maintained in a single database for all HCM functions, including talent acquisition, time and labor management, payroll, talent management and human resources (HR) management applications.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v>
    <v>7306</v>
    <v>New York Stock Exchange</v>
    <v>XNYS</v>
    <v>XNYS</v>
    <v>7501 W Memorial Rd, OKLAHOMA CITY, OK, 73142 US</v>
    <v>224.43</v>
    <v>Software &amp; IT Services</v>
    <v>Stock</v>
    <v>45908.958333356248</v>
    <v>983</v>
    <v>221.74</v>
    <v>12618353137</v>
    <v>PAYCOM SOFTWARE, INC.</v>
    <v>PAYCOM SOFTWARE, INC.</v>
    <v>223.39</v>
    <v>30.337</v>
    <v>224.12</v>
    <v>224.3</v>
    <v>224.3</v>
    <v>56256590</v>
    <v>PAYC</v>
    <v>PAYCOM SOFTWARE, INC. (XNYS:PAYC)</v>
    <v>436534</v>
    <v>706279</v>
    <v>2013</v>
  </rv>
  <rv s="2">
    <v>984</v>
  </rv>
  <rv s="0">
    <v>https://www.bing.com/financeapi/forcetrigger?t=a1sx7w&amp;q=XNAS%3aFITB&amp;form=skydnc</v>
    <v>Learn more on Bing</v>
  </rv>
  <rv s="1">
    <v>en-US</v>
    <v>a1sx7w</v>
    <v>268435456</v>
    <v>1</v>
    <v>Powered by Refinitiv</v>
    <v>0</v>
    <v>FIFTH THIRD BANCORP (XNAS:FITB)</v>
    <v>2</v>
    <v>3</v>
    <v>Finance</v>
    <v>4</v>
    <v>49.07</v>
    <v>32.25</v>
    <v>0.97929999999999995</v>
    <v>-0.13</v>
    <v>-2.8579999999999999E-3</v>
    <v>-2.8499999999999997E-3</v>
    <v>-0.13</v>
    <v>USD</v>
    <v>Fifth Third Bancorp is a diversified financial services company and is the indirect holding company of Fifth Third Bank, National Association (the Bank). Its Commercial Banking segment offers credit intermediation, cash management and financial services to large and middle-market businesses and government and professional customers. Its Consumer and Small Business Banking segment provides a full range of deposit and loan products to individuals and small businesses through a network of full-service banking centers and relationships with indirect and correspondent loan originators, in addition to providing products designed to meet the specific needs of small businesses, including cash management services. Its Wealth and Asset Management segment provides a full range of wealth management solutions for individuals, companies and not-for-profit organizations, including wealth planning, investment management, banking, insurance, trust and estate services.</v>
    <v>18690</v>
    <v>Nasdaq Stock Market</v>
    <v>XNAS</v>
    <v>XNAS</v>
    <v>38 Fountain Sq Plz, Fifth Third Center, CINCINNATI, OH, 45263 US</v>
    <v>45.7</v>
    <v>Banking Services</v>
    <v>Stock</v>
    <v>45908.967390149999</v>
    <v>986</v>
    <v>44.76</v>
    <v>30109253277</v>
    <v>FIFTH THIRD BANCORP</v>
    <v>FIFTH THIRD BANCORP</v>
    <v>45.7</v>
    <v>14.432600000000001</v>
    <v>45.62</v>
    <v>45.49</v>
    <v>45.36</v>
    <v>661887300</v>
    <v>FITB</v>
    <v>FIFTH THIRD BANCORP (XNAS:FITB)</v>
    <v>5323661</v>
    <v>3624366</v>
    <v>1974</v>
  </rv>
  <rv s="2">
    <v>987</v>
  </rv>
  <rv s="0">
    <v>https://www.bing.com/financeapi/forcetrigger?t=a1pp5r&amp;q=XNYS%3aCI&amp;form=skydnc</v>
    <v>Learn more on Bing</v>
  </rv>
  <rv s="1">
    <v>en-US</v>
    <v>a1pp5r</v>
    <v>268435456</v>
    <v>1</v>
    <v>Powered by Refinitiv</v>
    <v>0</v>
    <v>THE CIGNA GROUP (XNYS:CI)</v>
    <v>2</v>
    <v>3</v>
    <v>Finance</v>
    <v>4</v>
    <v>370.82499999999999</v>
    <v>256.89</v>
    <v>0.4738</v>
    <v>-4.42</v>
    <v>6.979E-4</v>
    <v>-1.4477E-2</v>
    <v>0.21</v>
    <v>USD</v>
    <v>The Cigna Group is a global health company. The Company has two growth platforms: Evernorth Health Services and Cigna Healthcare. Evernorth Health Services includes its Pharmacy Benefit Services and Specialty and Care Services operating segments, which provide independent and coordinated health solutions and capabilities to enable the healthcare system to work better and help people live richer, healthier lives. Cigna Healthcare includes the U.S. Healthcare and International Health operating segments, which provide comprehensive medical plan services and coordinated solutions to clients and customers. Its Other Operations include corporate-owned life insurance (COLI), the Company's run-off operations and other non-strategic businesses. Specialty and Care Services provides specialty drugs for the treatment of complex and rare diseases, specialty distribution of pharmaceuticals and medical supplies, and clinical programs to help its clients.</v>
    <v>73500</v>
    <v>New York Stock Exchange</v>
    <v>XNYS</v>
    <v>XNYS</v>
    <v>900 Cottage Grove Road, BLOOMFIELD, CT, 06002 US</v>
    <v>306.58999999999997</v>
    <v>Healthcare Providers &amp; Services</v>
    <v>Stock</v>
    <v>45908.998991214845</v>
    <v>989</v>
    <v>299.26</v>
    <v>80315996009</v>
    <v>THE CIGNA GROUP</v>
    <v>THE CIGNA GROUP</v>
    <v>306.58999999999997</v>
    <v>16.430099999999999</v>
    <v>305.31</v>
    <v>300.89</v>
    <v>301.10000000000002</v>
    <v>266928100</v>
    <v>CI</v>
    <v>THE CIGNA GROUP (XNYS:CI)</v>
    <v>1210091</v>
    <v>1805326</v>
    <v>2018</v>
  </rv>
  <rv s="2">
    <v>990</v>
  </rv>
  <rv s="0">
    <v>https://www.bing.com/financeapi/forcetrigger?t=a1wmu2&amp;q=XNYS%3aKR&amp;form=skydnc</v>
    <v>Learn more on Bing</v>
  </rv>
  <rv s="1">
    <v>en-US</v>
    <v>a1wmu2</v>
    <v>268435456</v>
    <v>1</v>
    <v>Powered by Refinitiv</v>
    <v>0</v>
    <v>THE KROGER CO. (XNYS:KR)</v>
    <v>2</v>
    <v>3</v>
    <v>Finance</v>
    <v>4</v>
    <v>74.900000000000006</v>
    <v>50.69</v>
    <v>0.57350000000000001</v>
    <v>0.25</v>
    <v>8.8239999999999998E-4</v>
    <v>3.6900000000000001E-3</v>
    <v>0.06</v>
    <v>USD</v>
    <v>The Kroger Co. is a food and drug retailer. The Company operates supermarkets, multi-department stores and fulfillment centers throughout the United States. It operates approximately 2,731 supermarkets, 2,273 pharmacies and 1,702 fuel centers in over 35 states and the District of Columbia while also operating online through a digital ecosystem to offer customers an omnichannel shopping experience. The Company also manufactures and processes food for sale in its supermarkets and online. It offers Pickup and Harris Teeter ExpressLane personalized, order online, pick-up at the store services at approximately 2,412 of its supermarkets and provides delivery, which allows it to offer digital solutions to substantially all of its customers. Its delivery solutions include orders delivered to customers at retail store locations, customer fulfillment centers and orders placed through third-party platforms. The Company also offers customer-facing apps and interfaces.</v>
    <v>409000</v>
    <v>New York Stock Exchange</v>
    <v>XNYS</v>
    <v>XNYS</v>
    <v>1014 Vine St, CINCINNATI, OH, 45201 US</v>
    <v>68.180000000000007</v>
    <v>Food &amp; Drug Retailing</v>
    <v>Stock</v>
    <v>45908.996368275002</v>
    <v>992</v>
    <v>67.284999999999997</v>
    <v>44958594400</v>
    <v>THE KROGER CO.</v>
    <v>THE KROGER CO.</v>
    <v>67.739999999999995</v>
    <v>18.499400000000001</v>
    <v>67.75</v>
    <v>68</v>
    <v>68.06</v>
    <v>661155800</v>
    <v>KR</v>
    <v>THE KROGER CO. (XNYS:KR)</v>
    <v>10184596</v>
    <v>6579765</v>
    <v>1902</v>
  </rv>
  <rv s="2">
    <v>993</v>
  </rv>
  <rv s="0">
    <v>https://www.bing.com/financeapi/forcetrigger?t=a24ynm&amp;q=XNYS%3aUPS&amp;form=skydnc</v>
    <v>Learn more on Bing</v>
  </rv>
  <rv s="1">
    <v>en-US</v>
    <v>a24ynm</v>
    <v>268435456</v>
    <v>1</v>
    <v>Powered by Refinitiv</v>
    <v>0</v>
    <v>UNITED PARCEL SERVICE, INC. (XNYS:UPS)</v>
    <v>2</v>
    <v>3</v>
    <v>Finance</v>
    <v>4</v>
    <v>145.01</v>
    <v>83.05</v>
    <v>1.0901000000000001</v>
    <v>-0.72</v>
    <v>-1.186E-3</v>
    <v>-8.4670000000000006E-3</v>
    <v>-0.1</v>
    <v>USD</v>
    <v>United Parcel Service, Inc. provides a range of integrated logistics solutions for customers in more than 200 countries and territories. Its segments include U.S. Domestic Package and International Package. U.S. Domestic Package segment offers a range of United States domestic air and ground package transportation services. Its air portfolio offers time-definite, same-day, next-day, two-day and three-day delivery alternatives as well as air cargo services. Its ground network enables customers to ship using its day-definite ground service. UPS SurePost provides residential ground service for customers with non-urgent, lightweight residential shipments. International Package segment consists of its small package operations in Europe, Indian sub-continent, Middle East and Africa, Canada and Latin America and Asia. It offers a selection of guaranteed day- and time-definite international shipping services. Its supply chain solutions consist of forwarding, logistics, and other businesses.</v>
    <v>490000</v>
    <v>New York Stock Exchange</v>
    <v>XNYS</v>
    <v>XNYS</v>
    <v>55 Glenlake Parkway Ne, ATLANTA, GA, 30328 US</v>
    <v>85.05</v>
    <v>Freight &amp; Logistics Services</v>
    <v>Stock</v>
    <v>45908.999766712499</v>
    <v>995</v>
    <v>83.05</v>
    <v>71467068672</v>
    <v>UNITED PARCEL SERVICE, INC.</v>
    <v>UNITED PARCEL SERVICE, INC.</v>
    <v>85.05</v>
    <v>12.6448</v>
    <v>85.04</v>
    <v>84.32</v>
    <v>84.22</v>
    <v>847569600</v>
    <v>UPS</v>
    <v>UNITED PARCEL SERVICE, INC. (XNYS:UPS)</v>
    <v>11783708</v>
    <v>8369830</v>
    <v>1999</v>
  </rv>
  <rv s="2">
    <v>996</v>
  </rv>
  <rv s="0">
    <v>https://www.bing.com/financeapi/forcetrigger?t=a1rew7&amp;q=XNYS%3aDVN&amp;form=skydnc</v>
    <v>Learn more on Bing</v>
  </rv>
  <rv s="1">
    <v>en-US</v>
    <v>a1rew7</v>
    <v>268435456</v>
    <v>1</v>
    <v>Powered by Refinitiv</v>
    <v>0</v>
    <v>DEVON ENERGY CORPORATION (XNYS:DVN)</v>
    <v>2</v>
    <v>3</v>
    <v>Finance</v>
    <v>4</v>
    <v>43.295000000000002</v>
    <v>25.89</v>
    <v>1.1002000000000001</v>
    <v>-0.25</v>
    <v>1.7360000000000001E-3</v>
    <v>-7.1919999999999996E-3</v>
    <v>5.9900000000000002E-2</v>
    <v>USD</v>
    <v>Devon Energy Corporation is an oil and gas producer in the United States with a diversified multi-basin portfolio headlined by an acreage position in the Delaware Basin. The Company is primarily engaged in the exploration, development and production of oil, natural gas and natural gas liquids (NGLs). It owns a portfolio of assets located in the Delaware Basin, Rockies, Eagle Ford and Anadarko Basin. The Delaware Basin operates in southeast New Mexico and across the state line into west Texas. It offers exploration and development opportunities from many geologic reservoirs and play types, including the oil-rich Wolfcamp, Bone Spring, Avalon and Delaware formations. Its Rockies development consists of its Williston Basin and Powder River Basin assets. The Eagle Ford operations are located in Texas' DeWitt and Karnes counties. The Anadarko Basin development is located in western Oklahoma. It has a joint venture with Dow to develop a portion of its Anadarko Basin acreage.</v>
    <v>2300</v>
    <v>New York Stock Exchange</v>
    <v>XNYS</v>
    <v>XNYS</v>
    <v>333 W Sheridan Ave, OKLAHOMA CITY, OK, 73102 US</v>
    <v>35.049999999999997</v>
    <v>Oil &amp; Gas</v>
    <v>Stock</v>
    <v>45908.99769009219</v>
    <v>998</v>
    <v>34.125</v>
    <v>21906948000</v>
    <v>DEVON ENERGY CORPORATION</v>
    <v>DEVON ENERGY CORPORATION</v>
    <v>35.049999999999997</v>
    <v>7.7328000000000001</v>
    <v>34.76</v>
    <v>34.51</v>
    <v>34.569899999999997</v>
    <v>634800000</v>
    <v>DVN</v>
    <v>DEVON ENERGY CORPORATION (XNYS:DVN)</v>
    <v>8061030</v>
    <v>7428631</v>
    <v>1999</v>
  </rv>
  <rv s="2">
    <v>999</v>
  </rv>
  <rv s="0">
    <v>https://www.bing.com/financeapi/forcetrigger?t=a1nihw&amp;q=XNYS%3aANET&amp;form=skydnc</v>
    <v>Learn more on Bing</v>
  </rv>
  <rv s="1">
    <v>en-US</v>
    <v>a1nihw</v>
    <v>268435456</v>
    <v>1</v>
    <v>Powered by Refinitiv</v>
    <v>0</v>
    <v>ARISTA NETWORKS, INC. (XNYS:ANET)</v>
    <v>2</v>
    <v>3</v>
    <v>Finance</v>
    <v>4</v>
    <v>145.46</v>
    <v>59.43</v>
    <v>1.4765999999999999</v>
    <v>-2.84</v>
    <v>2.5000000000000001E-3</v>
    <v>-1.9880999999999999E-2</v>
    <v>0.35</v>
    <v>USD</v>
    <v>Arista Networks, Inc. is a provider of data-driven, client-to-cloud networking for large artificial intelligence (AI), data center, campus and routing environments. Its platforms deliver availability, agility, automation, analytics, and security through an advanced network operating stack. Its platform is its Extensible Operating System (EOS), a modernized publish-subscribe state-sharing networking operating system. Its portfolio of products, services and technologies is grouped into various categories: Core (Data Center, Cloud and AI Networking), Cognitive Adjacencies (Campus and Routing), and Cognitive Network (Software and Services). It offers product portfolios of data-driven, high-speed, cloud and data center Ethernet switches. Its Cognitive Adjacencies include Cognitive Campus Switching, Cloud-Grade Routing and WAN Routing. Its software and services are based on subscription-based models and include various offerings: CloudVision, Arista A-Care Services, CloudEOS and others.</v>
    <v>4412</v>
    <v>New York Stock Exchange</v>
    <v>XNYS</v>
    <v>XNYS</v>
    <v>5453 Great America Pkwy, SANTA CLARA, CA, 95054 US</v>
    <v>144.1</v>
    <v>Communications &amp; Networking</v>
    <v>Stock</v>
    <v>45908.999410625001</v>
    <v>1001</v>
    <v>139.84</v>
    <v>175973668650</v>
    <v>ARISTA NETWORKS, INC.</v>
    <v>ARISTA NETWORKS, INC.</v>
    <v>143.80000000000001</v>
    <v>55.057000000000002</v>
    <v>142.85</v>
    <v>140.01</v>
    <v>140.36000000000001</v>
    <v>1256865000</v>
    <v>ANET</v>
    <v>ARISTA NETWORKS, INC. (XNYS:ANET)</v>
    <v>7925545</v>
    <v>9012559</v>
    <v>2011</v>
  </rv>
  <rv s="2">
    <v>1002</v>
  </rv>
  <rv s="0">
    <v>https://www.bing.com/financeapi/forcetrigger?t=a1ypc7&amp;q=XNYS%3aNRG&amp;form=skydnc</v>
    <v>Learn more on Bing</v>
  </rv>
  <rv s="1">
    <v>en-US</v>
    <v>a1ypc7</v>
    <v>268435456</v>
    <v>1</v>
    <v>Powered by Refinitiv</v>
    <v>0</v>
    <v>NRG ENERGY, INC. (XNYS:NRG)</v>
    <v>2</v>
    <v>3</v>
    <v>Finance</v>
    <v>4</v>
    <v>175.96</v>
    <v>76.13</v>
    <v>1.1332</v>
    <v>0.1</v>
    <v>-1.083E-3</v>
    <v>6.7719999999999998E-4</v>
    <v>-0.16</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brand names such as NRG, Reliant, Direct Energy, Green Mountain Energy, and Vivint. Its segments include Texas, East, West/Services/Other, Vivint Smart Home and Corporate activities. It sells a variety of products to residential and small commercial customers, including retail electricity and energy management, natural gas, line and surge protection products and home protection products, repair and maintenance, and carbon offsets. It owns and leases a diversified wholesale generation portfolio with approximately 13 gigawatts of fossil fuel and renewable generation capacity at 18 plants.</v>
    <v>15637</v>
    <v>New York Stock Exchange</v>
    <v>XNYS</v>
    <v>XNYS</v>
    <v>910 Louisiana Street, HOUSTON, TX, 77002 US</v>
    <v>149.63999999999999</v>
    <v>Electrical Utilities &amp; IPPs</v>
    <v>Stock</v>
    <v>45908.958333344533</v>
    <v>1004</v>
    <v>144.7884</v>
    <v>28581335008</v>
    <v>NRG ENERGY, INC.</v>
    <v>NRG ENERGY, INC.</v>
    <v>148.72999999999999</v>
    <v>66.959599999999995</v>
    <v>147.66</v>
    <v>147.76</v>
    <v>147.6</v>
    <v>193430800</v>
    <v>NRG</v>
    <v>NRG ENERGY, INC. (XNYS:NRG)</v>
    <v>2333969</v>
    <v>2671768</v>
    <v>1992</v>
  </rv>
  <rv s="2">
    <v>1005</v>
  </rv>
  <rv s="0">
    <v>https://www.bing.com/financeapi/forcetrigger?t=a26hyc&amp;q=XNYS%3aZTS&amp;form=skydnc</v>
    <v>Learn more on Bing</v>
  </rv>
  <rv s="1">
    <v>en-US</v>
    <v>a26hyc</v>
    <v>268435456</v>
    <v>1</v>
    <v>Powered by Refinitiv</v>
    <v>0</v>
    <v>ZOETIS INC. (XNYS:ZTS)</v>
    <v>2</v>
    <v>3</v>
    <v>Finance</v>
    <v>4</v>
    <v>200.33</v>
    <v>139.69999999999999</v>
    <v>0.9194</v>
    <v>-1.57</v>
    <v>1.5160000000000002E-3</v>
    <v>-1.0240000000000001E-2</v>
    <v>0.23</v>
    <v>USD</v>
    <v>Zoetis Inc. is a global animal health company. The Company is focused on the discovery, development, manufacture and commercialization of medicines, vaccines, diagnostic products and services, biodevices, genetic tests and precision animal health. The Company operates through two segments: the United States (U.S.) and International. Within each of these operating segments, it offers a diversified product portfolio, including parasiticides, vaccines, dermatology, anti-infectives, pain and sedation, other pharmaceutical, and animal health diagnostics, for both companion animal and livestock customers. It directly markets its products in approximately 45 countries across North America, Europe, Africa, Asia, Australia and South America. The Company is engaged in commercializing products across eight species: dogs, cats and horses (collectively, companion animals) and cattle, poultry, swine, fish and sheep (collectively, livestock).</v>
    <v>13800</v>
    <v>New York Stock Exchange</v>
    <v>XNYS</v>
    <v>XNYS</v>
    <v>10 Sylvan Way, PARSIPPANY, NJ, 07054 US</v>
    <v>152.97</v>
    <v>Pharmaceuticals</v>
    <v>Stock</v>
    <v>45908.958333356248</v>
    <v>1007</v>
    <v>146.49</v>
    <v>67253096125</v>
    <v>ZOETIS INC.</v>
    <v>ZOETIS INC.</v>
    <v>152.495</v>
    <v>26.1098</v>
    <v>153.32</v>
    <v>151.75</v>
    <v>151.97999999999999</v>
    <v>443183500</v>
    <v>ZTS</v>
    <v>ZOETIS INC. (XNYS:ZTS)</v>
    <v>3313034</v>
    <v>2940815</v>
    <v>2012</v>
  </rv>
  <rv s="2">
    <v>1008</v>
  </rv>
  <rv s="0">
    <v>https://www.bing.com/financeapi/forcetrigger?t=a1mwoc&amp;q=XNAS%3aADSK&amp;form=skydnc</v>
    <v>Learn more on Bing</v>
  </rv>
  <rv s="1">
    <v>en-US</v>
    <v>a1mwoc</v>
    <v>268435456</v>
    <v>1</v>
    <v>Powered by Refinitiv</v>
    <v>0</v>
    <v>AUTODESK, INC. (XNAS:ADSK)</v>
    <v>2</v>
    <v>3</v>
    <v>Finance</v>
    <v>4</v>
    <v>329.09</v>
    <v>232.67</v>
    <v>1.4951000000000001</v>
    <v>0.42</v>
    <v>-1.163E-3</v>
    <v>1.2870000000000002E-3</v>
    <v>-0.38</v>
    <v>USD</v>
    <v>Autodesk, Inc. is engaged in three-dimensional (3D) design, engineering and entertainment technology solutions, spanning architecture, engineering, construction, product design, manufacturing, media and entertainment. Its architecture, engineering, construction and operations products improve the way building, infrastructure, and industrial projects are designed, built, and operated. Its product development and manufacturing software provides manufacturers in the automotive, transportation, industrial machinery, consumer products, and building product industries with comprehensive digital design, engineering, manufacturing, and production solutions. Its product offerings include AutoCAD Civil 3D, Autodesk Build, BIM Collaborate Pro, Revit, Tandem, AutoCAD, AutoCAD LT, Inventor, Vault, Maya, and 3ds Max. AutoCAD Civil 3D solution offers a surveying, design, analysis, and documentation solution for civil engineering, including land development, transportation, and environmental projects.</v>
    <v>14100</v>
    <v>Nasdaq Stock Market</v>
    <v>XNAS</v>
    <v>XNAS</v>
    <v>One Market, Ste. 400., SAN FRANCISCO, CA, 94105 US</v>
    <v>329.09</v>
    <v>Software &amp; IT Services</v>
    <v>Stock</v>
    <v>45908.993525485937</v>
    <v>1010</v>
    <v>324.42</v>
    <v>69606270000</v>
    <v>AUTODESK, INC.</v>
    <v>AUTODESK, INC.</v>
    <v>326.88</v>
    <v>67.755200000000002</v>
    <v>326.37</v>
    <v>326.79000000000002</v>
    <v>326.41000000000003</v>
    <v>213000000</v>
    <v>ADSK</v>
    <v>AUTODESK, INC. (XNAS:ADSK)</v>
    <v>1794042</v>
    <v>1718849</v>
    <v>1994</v>
  </rv>
  <rv s="2">
    <v>1011</v>
  </rv>
  <rv s="0">
    <v>https://www.bing.com/financeapi/forcetrigger?t=a227lh&amp;q=XNAS%3aROST&amp;form=skydnc</v>
    <v>Learn more on Bing</v>
  </rv>
  <rv s="1">
    <v>en-US</v>
    <v>a227lh</v>
    <v>268435456</v>
    <v>1</v>
    <v>Powered by Refinitiv</v>
    <v>0</v>
    <v>ROSS STORES, INC. (XNAS:ROST)</v>
    <v>2</v>
    <v>3</v>
    <v>Finance</v>
    <v>4</v>
    <v>158.69</v>
    <v>122.36</v>
    <v>1.1814</v>
    <v>0.62</v>
    <v>0</v>
    <v>4.1070000000000004E-3</v>
    <v>0</v>
    <v>USD</v>
    <v>Ross Stores, Inc. is engaged in operating two brands of off-price retail apparel and home fashion stores-Ross Dress for Less (Ross) and dds DISCOUNTS. Ross is the off-price apparel and home fashion chain in the United States, with approximately 1,831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355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2,186 stores.</v>
    <v>107000</v>
    <v>Nasdaq Stock Market</v>
    <v>XNAS</v>
    <v>XNAS</v>
    <v>5130 Hacienda Drive, DUBLIN, CA, 94568 US</v>
    <v>152.44999999999999</v>
    <v>Specialty Retailers</v>
    <v>Stock</v>
    <v>45908.938808205472</v>
    <v>1013</v>
    <v>150.47</v>
    <v>49574075685</v>
    <v>ROSS STORES, INC.</v>
    <v>ROSS STORES, INC.</v>
    <v>150.94</v>
    <v>24.074000000000002</v>
    <v>150.94999999999999</v>
    <v>151.57</v>
    <v>151.57</v>
    <v>327070500</v>
    <v>ROST</v>
    <v>ROSS STORES, INC. (XNAS:ROST)</v>
    <v>2393445</v>
    <v>3203344</v>
    <v>1989</v>
  </rv>
  <rv s="2">
    <v>1014</v>
  </rv>
  <rv s="0">
    <v>https://www.bing.com/financeapi/forcetrigger?t=a24poc&amp;q=XNYS%3aTYL&amp;form=skydnc</v>
    <v>Learn more on Bing</v>
  </rv>
  <rv s="1">
    <v>en-US</v>
    <v>a24poc</v>
    <v>268435456</v>
    <v>1</v>
    <v>Powered by Refinitiv</v>
    <v>0</v>
    <v>TYLER TECHNOLOGIES, INC. (XNYS:TYL)</v>
    <v>2</v>
    <v>3</v>
    <v>Finance</v>
    <v>4</v>
    <v>661.31</v>
    <v>513.52</v>
    <v>0.91080000000000005</v>
    <v>6.14</v>
    <v>1.4130000000000002E-3</v>
    <v>1.0965000000000001E-2</v>
    <v>0.8</v>
    <v>USD</v>
    <v>Tyler Technologies, Inc. is a provider of integrated software and technology management solutions for the public sector. Its end-to-end solutions enable local, state, and federal government entities to operate efficiently and transparently with residents and each other. Its segments include Enterprise Software (ES) and Platform Technologies (PT). ES segment offers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PT segment offers public sector entities with platforms and transformative solutions, such as digital solutions, payment processing, streamlined data processing, and improved operations and workflows. It offers cloud-based software with an integrated platform for managing and streamlining permitting, inspections, planning, and zoning.</v>
    <v>7542</v>
    <v>New York Stock Exchange</v>
    <v>XNYS</v>
    <v>XNYS</v>
    <v>5101 Tennyson Pkwy, PLANO, TX, 75024 US</v>
    <v>566.58000000000004</v>
    <v>Software &amp; IT Services</v>
    <v>Stock</v>
    <v>45908.967491064061</v>
    <v>1016</v>
    <v>558.23500000000001</v>
    <v>24490510641</v>
    <v>TYLER TECHNOLOGIES, INC.</v>
    <v>TYLER TECHNOLOGIES, INC.</v>
    <v>559.96</v>
    <v>80.872600000000006</v>
    <v>559.96</v>
    <v>566.1</v>
    <v>566.9</v>
    <v>43261810</v>
    <v>TYL</v>
    <v>TYLER TECHNOLOGIES, INC. (XNYS:TYL)</v>
    <v>233922</v>
    <v>315656</v>
    <v>1989</v>
  </rv>
  <rv s="2">
    <v>1017</v>
  </rv>
  <rv s="0">
    <v>https://www.bing.com/financeapi/forcetrigger?t=a25jqh&amp;q=XNAS%3aVRSN&amp;form=skydnc</v>
    <v>Learn more on Bing</v>
  </rv>
  <rv s="1">
    <v>en-US</v>
    <v>a25jqh</v>
    <v>268435456</v>
    <v>1</v>
    <v>Powered by Refinitiv</v>
    <v>0</v>
    <v>VERISIGN, INC. (XNAS:VRSN)</v>
    <v>2</v>
    <v>3</v>
    <v>Finance</v>
    <v>4</v>
    <v>310.60000000000002</v>
    <v>175.62</v>
    <v>0.78769999999999996</v>
    <v>2.83</v>
    <v>-2.1559999999999999E-3</v>
    <v>1.0104E-2</v>
    <v>-0.61</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929</v>
    <v>Nasdaq Stock Market</v>
    <v>XNAS</v>
    <v>XNAS</v>
    <v>ATTN: GENERAL COUNSEL, 12061 BLUEMONT WAY, RESTON, VA, 20190 US</v>
    <v>284.97500000000002</v>
    <v>Software &amp; IT Services</v>
    <v>Stock</v>
    <v>45908.949192985936</v>
    <v>1019</v>
    <v>280.11</v>
    <v>26427158282</v>
    <v>VERISIGN, INC.</v>
    <v>VERISIGN, INC.</v>
    <v>281.18</v>
    <v>33.750100000000003</v>
    <v>280.08999999999997</v>
    <v>282.92</v>
    <v>282.31</v>
    <v>93408590</v>
    <v>VRSN</v>
    <v>VERISIGN, INC. (XNAS:VRSN)</v>
    <v>848603</v>
    <v>827477</v>
    <v>1995</v>
  </rv>
  <rv s="2">
    <v>1020</v>
  </rv>
  <rv s="0">
    <v>https://www.bing.com/financeapi/forcetrigger?t=bpifbh&amp;q=XNYS%3aDOW&amp;form=skydnc</v>
    <v>Learn more on Bing</v>
  </rv>
  <rv s="4">
    <v>en-US</v>
    <v>bpifbh</v>
    <v>268435456</v>
    <v>1</v>
    <v>Powered by Refinitiv</v>
    <v>5</v>
    <v>Dow Inc. (XNYS:DOW)</v>
    <v>2</v>
    <v>6</v>
    <v>Finance</v>
    <v>4</v>
    <v>55.67</v>
    <v>20.401900000000001</v>
    <v>0.87160000000000004</v>
    <v>-0.52</v>
    <v>-4.1700000000000001E-3</v>
    <v>-2.1224E-2</v>
    <v>-0.1</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a polyolefin product portfolio. Industrial Intermediates &amp; Infrastructure segment consists of two customer-centric global businesses: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36000</v>
    <v>New York Stock Exchange</v>
    <v>XNYS</v>
    <v>XNYS</v>
    <v>2211 H.H. Dow Way, MIDLAND, MI, 48674 US</v>
    <v>24.345600000000001</v>
    <v>Chemicals</v>
    <v>Stock</v>
    <v>45908.999585995312</v>
    <v>1022</v>
    <v>23.12</v>
    <v>16998083916</v>
    <v>Dow Inc.</v>
    <v>Dow Inc.</v>
    <v>24.34</v>
    <v>24.5</v>
    <v>23.98</v>
    <v>23.88</v>
    <v>708844200</v>
    <v>DOW</v>
    <v>Dow Inc. (XNYS:DOW)</v>
    <v>15488081</v>
    <v>14038790</v>
    <v>2018</v>
  </rv>
  <rv s="2">
    <v>1023</v>
  </rv>
  <rv s="0">
    <v>https://www.bing.com/financeapi/forcetrigger?t=a1qlz2&amp;q=XNYS%3aCVX&amp;form=skydnc</v>
    <v>Learn more on Bing</v>
  </rv>
  <rv s="1">
    <v>en-US</v>
    <v>a1qlz2</v>
    <v>268435456</v>
    <v>1</v>
    <v>Powered by Refinitiv</v>
    <v>0</v>
    <v>CHEVRON CORPORATION (XNYS:CVX)</v>
    <v>2</v>
    <v>3</v>
    <v>Finance</v>
    <v>4</v>
    <v>168.96</v>
    <v>132.04</v>
    <v>0.82989999999999997</v>
    <v>0.34</v>
    <v>1.1690000000000001E-3</v>
    <v>2.2130000000000001E-3</v>
    <v>0.18</v>
    <v>USD</v>
    <v>Chevron Corporation is an integrated energy company. The Company produces crude oil and natural gas; manufactures transportation fuels, lubricants, petrochemicals and additives; and develops technologies that enhance its business and industry. The Company’s segments include Upstream and Downstream. Upstream operations consist primarily of exploring for, developing, producing and transporting crude oil and natural gas; liquefaction, transportation and regasification associated with LNG; transporting crude oil by major international oil export pipelines; processing, transporting, storage and marketing of natural gas; carbon capture and storage; and a gas-to-liquids plant. Downstream operations consist primarily of the refining of crude oil into petroleum products; marketing crude oil, refined products, and lubricants; manufacturing and marketing of renewable fuels, and transporting of crude oil and refined products by pipeline, marine vessel, motor equipment and rail car.</v>
    <v>45298</v>
    <v>New York Stock Exchange</v>
    <v>XNYS</v>
    <v>XNYS</v>
    <v>1400 SMITH STREET, HOUSTON, TX, 77002 US</v>
    <v>155.03</v>
    <v>Oil &amp; Gas</v>
    <v>Stock</v>
    <v>45908.997456411722</v>
    <v>1025</v>
    <v>152.875</v>
    <v>315298676000</v>
    <v>CHEVRON CORPORATION</v>
    <v>CHEVRON CORPORATION</v>
    <v>153.91</v>
    <v>19.880199999999999</v>
    <v>153.66</v>
    <v>154</v>
    <v>154.18</v>
    <v>2047394000</v>
    <v>CVX</v>
    <v>CHEVRON CORPORATION (XNYS:CVX)</v>
    <v>9461969</v>
    <v>8195099</v>
    <v>1926</v>
  </rv>
  <rv s="2">
    <v>1026</v>
  </rv>
  <rv s="0">
    <v>https://www.bing.com/financeapi/forcetrigger?t=a1ug1h&amp;q=XNAS%3aHAS&amp;form=skydnc</v>
    <v>Learn more on Bing</v>
  </rv>
  <rv s="1">
    <v>en-US</v>
    <v>a1ug1h</v>
    <v>268435456</v>
    <v>1</v>
    <v>Powered by Refinitiv</v>
    <v>0</v>
    <v>Hasbro, Inc. (XNAS:HAS)</v>
    <v>2</v>
    <v>3</v>
    <v>Finance</v>
    <v>4</v>
    <v>82.19</v>
    <v>49</v>
    <v>0.61399999999999999</v>
    <v>-0.37</v>
    <v>0</v>
    <v>-4.6410000000000002E-3</v>
    <v>0</v>
    <v>USD</v>
    <v>Hasbro, Inc. is a game, intellectual property (IP) and toy company. The Company delivers play experiences to kids, families, and fans around the world, through physical and digital games, video games, and toys, among others. Its Consumer Products segment engages in the sourcing, marketing and sales of toy and game products around the world. Its Wizards of the Coast and Digital Gaming segment engages in the promotion of the Company's brands through the development of trading cards, role-playing and digital game experiences based on Hasbro and Wizards of the Coast games. Its Entertainment segment engages in the development and production of Hasbro-branded entertainment content, including film, television, children’s programming, digital content and live entertainment focused on Hasbro-owned properties. Its portfolio of brands includes MAGIC: THE GATHERING, DUNGEONS &amp; DRAGONS, MONOPOLY, HASBRO GAMES, NERF, TRANSFORMERS, PLAY-DOH and PEPPA PIG, as well as premier partner brands.</v>
    <v>4985</v>
    <v>Nasdaq Stock Market</v>
    <v>XNAS</v>
    <v>XNAS</v>
    <v>1027 Newport Ave, P O Box 1059, PAWTUCKET, RI, 02861 US</v>
    <v>79.790000000000006</v>
    <v>Leisure Products</v>
    <v>Stock</v>
    <v>45908.962476099216</v>
    <v>1028</v>
    <v>78.400000000000006</v>
    <v>11128851200</v>
    <v>Hasbro, Inc.</v>
    <v>Hasbro, Inc.</v>
    <v>79.790000000000006</v>
    <v>26.1767</v>
    <v>79.73</v>
    <v>79.36</v>
    <v>79.36</v>
    <v>140232500</v>
    <v>HAS</v>
    <v>Hasbro, Inc. (XNAS:HAS)</v>
    <v>1444802</v>
    <v>1649622</v>
    <v>1926</v>
  </rv>
  <rv s="2">
    <v>1029</v>
  </rv>
  <rv s="0">
    <v>https://www.bing.com/financeapi/forcetrigger?t=a1tvzr&amp;q=XNYS%3aGIS&amp;form=skydnc</v>
    <v>Learn more on Bing</v>
  </rv>
  <rv s="1">
    <v>en-US</v>
    <v>a1tvzr</v>
    <v>268435456</v>
    <v>1</v>
    <v>Powered by Refinitiv</v>
    <v>0</v>
    <v>GENERAL MILLS, INC. (XNYS:GIS)</v>
    <v>2</v>
    <v>3</v>
    <v>Finance</v>
    <v>4</v>
    <v>75.900000000000006</v>
    <v>48.29</v>
    <v>-3.15E-2</v>
    <v>-0.46</v>
    <v>8.5789999999999998E-3</v>
    <v>-9.0949999999999989E-3</v>
    <v>0.43</v>
    <v>USD</v>
    <v>General Mills, Inc. is a global manufacturer and marketer of branded consumer foods. Its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the United States and Canada. Its product categories include super-premium ice cream and frozen desserts, meal kits, salty snacks, snack bars, dessert and baking mixes, and shelf-stable vegetables. The North America Pet segment includes pet food products sold in the United States and Canada in national pet superstore chains, e-commerce retailers, and grocery stores. The North America Foodservice segment product categories include ready-to-eat cereals, snacks, and baking mixes.</v>
    <v>33000</v>
    <v>New York Stock Exchange</v>
    <v>XNYS</v>
    <v>XNYS</v>
    <v>Number One General Mills Blvd, MINNEAPOLIS, MN, 55426 US</v>
    <v>50.39</v>
    <v>Food &amp; Tobacco</v>
    <v>Stock</v>
    <v>45908.995434525001</v>
    <v>1031</v>
    <v>49.67</v>
    <v>26798457308</v>
    <v>GENERAL MILLS, INC.</v>
    <v>GENERAL MILLS, INC.</v>
    <v>50.23</v>
    <v>12.1952</v>
    <v>50.58</v>
    <v>50.12</v>
    <v>50.55</v>
    <v>534685900</v>
    <v>GIS</v>
    <v>GENERAL MILLS, INC. (XNYS:GIS)</v>
    <v>4623720</v>
    <v>5507397</v>
    <v>1928</v>
  </rv>
  <rv s="2">
    <v>1032</v>
  </rv>
  <rv s="0">
    <v>https://www.bing.com/financeapi/forcetrigger?t=a24bpr&amp;q=XNYS%3aGL&amp;form=skydnc</v>
    <v>Learn more on Bing</v>
  </rv>
  <rv s="1">
    <v>en-US</v>
    <v>a24bpr</v>
    <v>268435456</v>
    <v>1</v>
    <v>Powered by Refinitiv</v>
    <v>0</v>
    <v>GLOBE LIFE INC. (XNYS:GL)</v>
    <v>2</v>
    <v>3</v>
    <v>Finance</v>
    <v>4</v>
    <v>144</v>
    <v>99.04</v>
    <v>0.55410000000000004</v>
    <v>0.56000000000000005</v>
    <v>0</v>
    <v>4.0049999999999999E-3</v>
    <v>0</v>
    <v>USD</v>
    <v>Globe Life Inc. is an insurance holding company. Its primary subsidiaries are Globe Life And Accident Insurance Company, American Income Life Insurance Company, Liberty National Life Insurance Company, Family Heritage Life Insurance Company of America, and United American Insurance Company. The Company’s segments include life insurance, supplemental health insurance, and investments. Life insurance products include traditional whole life and term life insurance. The Company offers Medicare Supplement and limited-benefit supplemental health insurance products that include accident, cancer, critical illness, heart, intensive care, and other health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v>
    <v>3732</v>
    <v>New York Stock Exchange</v>
    <v>XNYS</v>
    <v>XNYS</v>
    <v>3700 South Stonebridge Drive, MCKINNEY, TX, 75070 US</v>
    <v>140.6</v>
    <v>Insurance</v>
    <v>Stock</v>
    <v>45908.958333344533</v>
    <v>1034</v>
    <v>138.15</v>
    <v>11325100000</v>
    <v>GLOBE LIFE INC.</v>
    <v>GLOBE LIFE INC.</v>
    <v>139.54</v>
    <v>11.2121</v>
    <v>139.81</v>
    <v>140.37</v>
    <v>140.37</v>
    <v>81003540</v>
    <v>GL</v>
    <v>GLOBE LIFE INC. (XNYS:GL)</v>
    <v>372628</v>
    <v>568339</v>
    <v>1979</v>
  </rv>
  <rv s="2">
    <v>1035</v>
  </rv>
  <rv s="0">
    <v>https://www.bing.com/financeapi/forcetrigger?t=a1xxmw&amp;q=XNYS%3aMRK&amp;form=skydnc</v>
    <v>Learn more on Bing</v>
  </rv>
  <rv s="1">
    <v>en-US</v>
    <v>a1xxmw</v>
    <v>268435456</v>
    <v>1</v>
    <v>Powered by Refinitiv</v>
    <v>0</v>
    <v>MERCK &amp; CO., INC. (XNYS:MRK)</v>
    <v>2</v>
    <v>3</v>
    <v>Finance</v>
    <v>4</v>
    <v>119.38</v>
    <v>73.31</v>
    <v>0.3785</v>
    <v>-0.62</v>
    <v>1.665E-3</v>
    <v>-7.319E-3</v>
    <v>0.14000000000000001</v>
    <v>USD</v>
    <v>Merck &amp; Co., Inc. is a global health care company that delivers health solutions through its prescription medicines, including biologic therapies, vaccines and animal health products. The Company's segments include Pharmaceutical and Animal Health. Pharmaceutical segment includes human health pharmaceutical and vaccine products. The Company sells its human health pharmaceutical products primarily to drug wholesalers and retailers, hospitals, government agencies and managed health care providers. It sells its human health vaccines primarily to physicians, wholesalers, distributors and government entities.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sells its products to veterinarians, distributors, animal producers, farmers and pet owners.</v>
    <v>75000</v>
    <v>New York Stock Exchange</v>
    <v>XNYS</v>
    <v>XNYS</v>
    <v>126 East Lincoln Avenue, P.O. Box 2000, RAHWAY, NJ, 07065 US</v>
    <v>84.32</v>
    <v>Pharmaceuticals</v>
    <v>Stock</v>
    <v>45908.999978275002</v>
    <v>1037</v>
    <v>82.82</v>
    <v>210038572470</v>
    <v>MERCK &amp; CO., INC.</v>
    <v>MERCK &amp; CO., INC.</v>
    <v>84.16</v>
    <v>12.962199999999999</v>
    <v>84.71</v>
    <v>84.09</v>
    <v>84.23</v>
    <v>2497783000</v>
    <v>MRK</v>
    <v>MERCK &amp; CO., INC. (XNYS:MRK)</v>
    <v>13111165</v>
    <v>11229590</v>
    <v>1970</v>
  </rv>
  <rv s="2">
    <v>1038</v>
  </rv>
  <rv s="0">
    <v>https://www.bing.com/financeapi/forcetrigger?t=a1mnrw&amp;q=XNYS%3aA&amp;form=skydnc</v>
    <v>Learn more on Bing</v>
  </rv>
  <rv s="1">
    <v>en-US</v>
    <v>a1mnrw</v>
    <v>268435456</v>
    <v>1</v>
    <v>Powered by Refinitiv</v>
    <v>0</v>
    <v>AGILENT TECHNOLOGIES, INC. (XNYS:A)</v>
    <v>2</v>
    <v>3</v>
    <v>Finance</v>
    <v>4</v>
    <v>153.84</v>
    <v>96.43</v>
    <v>1.2633000000000001</v>
    <v>-0.62</v>
    <v>5.6189999999999999E-3</v>
    <v>-4.816E-3</v>
    <v>0.72</v>
    <v>USD</v>
    <v>Agilent Technologies, Inc. specializes in life sciences, diagnostics and applied markets, providing application-focused solutions that include instruments, software, services and consumables for the entire laboratory workflow. Its segments include Life Sciences and Diagnostics Markets, Agilent CrossLab and Applied Markets. Life Sciences and Diagnostics Markets segment comprises seven areas of activity. It offers active pharmaceutical ingredients for oligo-based therapeutics as well as solutions that include reagents, instruments, software and consumables. Agilent CrossLab segment offers a services and consumables portfolio that spans the entire lab, in addition to software and laboratory automation solutions, which are designed to enhance customer outcomes. Applied Markets segment offers application-focused solutions that include instruments and software that enable customers to identify, quantify and analyze the physical and biological properties of substances and products.</v>
    <v>18000</v>
    <v>New York Stock Exchange</v>
    <v>XNYS</v>
    <v>XNYS</v>
    <v>5301 Stevens Creek Blvd, SANTA CLARA, CA, 95051 US</v>
    <v>128.41999999999999</v>
    <v>Healthcare Equipment &amp; Supplies</v>
    <v>Stock</v>
    <v>45908.985550555466</v>
    <v>1040</v>
    <v>126.28</v>
    <v>36324906252</v>
    <v>AGILENT TECHNOLOGIES, INC.</v>
    <v>AGILENT TECHNOLOGIES, INC.</v>
    <v>127.47499999999999</v>
    <v>29.986699999999999</v>
    <v>128.75</v>
    <v>128.13</v>
    <v>128.85</v>
    <v>283500400</v>
    <v>A</v>
    <v>AGILENT TECHNOLOGIES, INC. (XNYS:A)</v>
    <v>2136444</v>
    <v>1552204</v>
    <v>1999</v>
  </rv>
  <rv s="2">
    <v>1041</v>
  </rv>
  <rv s="0">
    <v>https://www.bing.com/financeapi/forcetrigger?t=a1xe52&amp;q=XNYS%3aMCK&amp;form=skydnc</v>
    <v>Learn more on Bing</v>
  </rv>
  <rv s="1">
    <v>en-US</v>
    <v>a1xe52</v>
    <v>268435456</v>
    <v>1</v>
    <v>Powered by Refinitiv</v>
    <v>0</v>
    <v>MCKESSON CORPORATION (XNYS:MCK)</v>
    <v>2</v>
    <v>3</v>
    <v>Finance</v>
    <v>4</v>
    <v>737.89</v>
    <v>464.41500000000002</v>
    <v>0.49969999999999998</v>
    <v>9.58</v>
    <v>-9.1819999999999998E-4</v>
    <v>1.3937E-2</v>
    <v>-0.64</v>
    <v>USD</v>
    <v>McKesson Corporation is a diversified healthcare services company, which focuses on advancing health outcomes for patients everywhere. Its U.S. Pharmaceutical segment distributes branded, generic, specialty, biosimilar and over-the-counter pharmaceutical drugs, and other healthcare-related products in the United States (U.S.). The Prescription Technology Solutions (RxTS) segment helps solve medication access, affordability and adherence challenges for patients by working across healthcare to connect patients, pharmacies, pharmacy benefit managers, health plans, and biopharma companies. The Medical-Surgical Solutions provides medical-surgical supply distribution, logistics, and other services to healthcare providers, including physician offices, hospital reference labs, and home healthcare agencies. The International segment provides distribution and services to wholesale, institutional, and retail customers in Canada and Norway. It also offers oncology and specialty solutions.</v>
    <v>43000</v>
    <v>New York Stock Exchange</v>
    <v>XNYS</v>
    <v>XNYS</v>
    <v>6555 State Highway 161, IRVING, TX, 75039 US</v>
    <v>697.56</v>
    <v>Pharmaceuticals</v>
    <v>Stock</v>
    <v>45908.994552303127</v>
    <v>1043</v>
    <v>683.375</v>
    <v>86693439112</v>
    <v>MCKESSON CORPORATION</v>
    <v>MCKESSON CORPORATION</v>
    <v>688</v>
    <v>27.9146</v>
    <v>687.4</v>
    <v>696.98</v>
    <v>696.34</v>
    <v>124384400</v>
    <v>MCK</v>
    <v>MCKESSON CORPORATION (XNYS:MCK)</v>
    <v>592164</v>
    <v>917833</v>
    <v>1994</v>
  </rv>
  <rv s="2">
    <v>1044</v>
  </rv>
  <rv s="0">
    <v>https://www.bing.com/financeapi/forcetrigger?t=a1w6zr&amp;q=XNAS%3aJKHY&amp;form=skydnc</v>
    <v>Learn more on Bing</v>
  </rv>
  <rv s="1">
    <v>en-US</v>
    <v>a1w6zr</v>
    <v>268435456</v>
    <v>1</v>
    <v>Powered by Refinitiv</v>
    <v>0</v>
    <v>JACK HENRY &amp; ASSOCIATES, INC. (XNAS:JKHY)</v>
    <v>2</v>
    <v>3</v>
    <v>Finance</v>
    <v>4</v>
    <v>196</v>
    <v>157.80000000000001</v>
    <v>0.79910000000000003</v>
    <v>0.28999999999999998</v>
    <v>0</v>
    <v>1.787E-3</v>
    <v>0</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digital/mobile banking, treasury services, online account opening, fraud/anti-money laundering and lending/deposit solutions that can be integrated with its core solutions.</v>
    <v>7240</v>
    <v>Nasdaq Stock Market</v>
    <v>XNAS</v>
    <v>XNAS</v>
    <v>PO BOX 807, 663 HWY 60, MONETT, MO, 65708-0807 US</v>
    <v>162.99</v>
    <v>Software &amp; IT Services</v>
    <v>Stock</v>
    <v>45908.918908969528</v>
    <v>1046</v>
    <v>160.43</v>
    <v>11822650000</v>
    <v>JACK HENRY &amp; ASSOCIATES, INC.</v>
    <v>JACK HENRY &amp; ASSOCIATES, INC.</v>
    <v>162.99</v>
    <v>26.0486</v>
    <v>162.24</v>
    <v>162.53</v>
    <v>162.53</v>
    <v>72871390</v>
    <v>JKHY</v>
    <v>JACK HENRY &amp; ASSOCIATES, INC. (XNAS:JKHY)</v>
    <v>608896</v>
    <v>829199</v>
    <v>1985</v>
  </rv>
  <rv s="2">
    <v>1047</v>
  </rv>
  <rv s="0">
    <v>https://www.bing.com/financeapi/forcetrigger?t=a1z7mw&amp;q=XNYS%3aOMC&amp;form=skydnc</v>
    <v>Learn more on Bing</v>
  </rv>
  <rv s="1">
    <v>en-US</v>
    <v>a1z7mw</v>
    <v>268435456</v>
    <v>1</v>
    <v>Powered by Refinitiv</v>
    <v>0</v>
    <v>OMNICOM GROUP INC. (XNYS:OMC)</v>
    <v>2</v>
    <v>3</v>
    <v>Finance</v>
    <v>4</v>
    <v>107</v>
    <v>68.37</v>
    <v>0.96819999999999995</v>
    <v>-0.49</v>
    <v>2.5340000000000003E-4</v>
    <v>-6.169E-3</v>
    <v>0.02</v>
    <v>USD</v>
    <v>Omnicom Group Inc. is a provider of marketing and sales solutions. The Company offers a range of services in advertising, strategic media planning and buying, precision marketing, retail and digital commerce, branding, experiential, public relations, healthcare marketing and other specialty marketing services to over 5,000 clients in more than 70 countries. Its services include database management, digital/direct marketing, package design, crisis communications, custom publishing, data analytics, healthcare marketing and communications, instore design, interactive marketing, investor relations, mobile marketing, promotional marketing, public affairs, public relations, retail media and e-commerce, social media marketing, search engine marketing, studio production, sports and event marketing, marketing research and others. Its portfolio of companies includes BBDO, DDB, TBWA, Omnicom Media Group, the DAS Group of Companies, and the Communications Consultancy Network.</v>
    <v>74900</v>
    <v>New York Stock Exchange</v>
    <v>XNYS</v>
    <v>XNYS</v>
    <v>280 Park Avenue, NEW YORK, NY, 10017 US</v>
    <v>79.38</v>
    <v>Media &amp; Publishing</v>
    <v>Stock</v>
    <v>45908.958333356248</v>
    <v>1049</v>
    <v>77.655000000000001</v>
    <v>15292485726</v>
    <v>OMNICOM GROUP INC.</v>
    <v>OMNICOM GROUP INC.</v>
    <v>79.19</v>
    <v>11.3124</v>
    <v>79.430000000000007</v>
    <v>78.94</v>
    <v>78.959999999999994</v>
    <v>193722900</v>
    <v>OMC</v>
    <v>OMNICOM GROUP INC. (XNYS:OMC)</v>
    <v>4271961</v>
    <v>3349548</v>
    <v>1944</v>
  </rv>
  <rv s="2">
    <v>1050</v>
  </rv>
  <rv s="0">
    <v>https://www.bing.com/financeapi/forcetrigger?t=awagjc&amp;q=XNYS%3aAPTV&amp;form=skydnc</v>
    <v>Learn more on Bing</v>
  </rv>
  <rv s="1">
    <v>en-US</v>
    <v>awagjc</v>
    <v>268435456</v>
    <v>1</v>
    <v>Powered by Refinitiv</v>
    <v>0</v>
    <v>APTIV PLC (XNYS:APTV)</v>
    <v>2</v>
    <v>3</v>
    <v>Finance</v>
    <v>4</v>
    <v>82.344999999999999</v>
    <v>47.19</v>
    <v>1.5395000000000001</v>
    <v>1.86</v>
    <v>-1.3729999999999999E-2</v>
    <v>2.3123000000000001E-2</v>
    <v>-1.1299999999999999</v>
    <v>USD</v>
    <v>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v>
    <v>141000</v>
    <v>New York Stock Exchange</v>
    <v>XNYS</v>
    <v>XNYS</v>
    <v>Spitalstrasse 5, SCHAFFHAUSEN, SCHAFFHAUSEN, 8200 CH</v>
    <v>82.344999999999999</v>
    <v>Automobiles &amp; Auto Parts</v>
    <v>Stock</v>
    <v>45908.99155247656</v>
    <v>1052</v>
    <v>79.5</v>
    <v>17921631540</v>
    <v>APTIV PLC</v>
    <v>APTIV PLC</v>
    <v>80.260000000000005</v>
    <v>18.843299999999999</v>
    <v>80.44</v>
    <v>82.3</v>
    <v>81.17</v>
    <v>217759800</v>
    <v>APTV</v>
    <v>APTIV PLC (XNYS:APTV)</v>
    <v>2073923</v>
    <v>2692033</v>
    <v>2024</v>
  </rv>
  <rv s="2">
    <v>1053</v>
  </rv>
  <rv s="0">
    <v>https://www.bing.com/financeapi/forcetrigger?t=a1ugim&amp;q=XNAS%3aHBAN&amp;form=skydnc</v>
    <v>Learn more on Bing</v>
  </rv>
  <rv s="1">
    <v>en-US</v>
    <v>a1ugim</v>
    <v>268435456</v>
    <v>1</v>
    <v>Powered by Refinitiv</v>
    <v>0</v>
    <v>HUNTINGTON BANCSHARES INCORPORATED (XNAS:HBAN)</v>
    <v>2</v>
    <v>3</v>
    <v>Finance</v>
    <v>4</v>
    <v>18.445</v>
    <v>11.914999999999999</v>
    <v>0.99250000000000005</v>
    <v>0.1</v>
    <v>1.1279999999999999E-3</v>
    <v>5.672E-3</v>
    <v>0.02</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20166</v>
    <v>Nasdaq Stock Market</v>
    <v>XNAS</v>
    <v>XNAS</v>
    <v>Huntington Ctr, 41 S High St Hc0917, COLUMBUS, OH, 43287 US</v>
    <v>17.75</v>
    <v>Banking Services</v>
    <v>Stock</v>
    <v>45908.998955728908</v>
    <v>1055</v>
    <v>17.39</v>
    <v>25843580000</v>
    <v>HUNTINGTON BANCSHARES INCORPORATED</v>
    <v>HUNTINGTON BANCSHARES INCORPORATED</v>
    <v>17.68</v>
    <v>13.176299999999999</v>
    <v>17.63</v>
    <v>17.73</v>
    <v>17.75</v>
    <v>1465886000</v>
    <v>HBAN</v>
    <v>HUNTINGTON BANCSHARES INCORPORATED (XNAS:HBAN)</v>
    <v>33323591</v>
    <v>26356451</v>
    <v>1966</v>
  </rv>
  <rv s="2">
    <v>1056</v>
  </rv>
  <rv s="0">
    <v>https://www.bing.com/financeapi/forcetrigger?t=a1ut3m&amp;q=XNAS%3aHON&amp;form=skydnc</v>
    <v>Learn more on Bing</v>
  </rv>
  <rv s="1">
    <v>en-US</v>
    <v>a1ut3m</v>
    <v>268435456</v>
    <v>1</v>
    <v>Powered by Refinitiv</v>
    <v>0</v>
    <v>HONEYWELL INTERNATIONAL INCORPORATION (XNAS:HON)</v>
    <v>2</v>
    <v>3</v>
    <v>Finance</v>
    <v>4</v>
    <v>242.77</v>
    <v>179.36</v>
    <v>1.0641</v>
    <v>0.5</v>
    <v>2.2819999999999997E-3</v>
    <v>2.3340000000000001E-3</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business and general aviation aircraft. Its Industrial Automation segment is a provider of industrial automation solutions that deliver intelligent, sustainable, and secure operations for customers in refining/petrochemicals and life sciences. Its Building Automation segment is a provider of products, software, solutions, and technologies that enable building owners and occupants to ensure their facilities are safe, energy efficient, sustainable, and productive. It also offers an off-gas detection solution for lithium-ion batteries. Its Energy and Sustainability Solutions segment is a provider of technology, processing, and licensing capabilities combined with material science and capabilities and chemistry.</v>
    <v>102000</v>
    <v>Nasdaq Stock Market</v>
    <v>XNAS</v>
    <v>XNAS</v>
    <v>855 S. Mint Street, CHARLOTTE, NC, 28202 US</v>
    <v>215.2</v>
    <v>Consumer Goods Conglomerates</v>
    <v>Stock</v>
    <v>45908.998971214845</v>
    <v>1058</v>
    <v>212.54</v>
    <v>136344023375</v>
    <v>HONEYWELL INTERNATIONAL INCORPORATION</v>
    <v>HONEYWELL INTERNATIONAL INCORPORATION</v>
    <v>214.82</v>
    <v>24.364999999999998</v>
    <v>214.25</v>
    <v>214.75</v>
    <v>215.24</v>
    <v>634896500</v>
    <v>HON</v>
    <v>HONEYWELL INTERNATIONAL INCORPORATION (XNAS:HON)</v>
    <v>4563837</v>
    <v>3193249</v>
    <v>1985</v>
  </rv>
  <rv s="2">
    <v>1059</v>
  </rv>
  <rv s="0">
    <v>https://www.bing.com/financeapi/forcetrigger?t=a1xzr7&amp;q=XNYS%3aMSI&amp;form=skydnc</v>
    <v>Learn more on Bing</v>
  </rv>
  <rv s="1">
    <v>en-US</v>
    <v>a1xzr7</v>
    <v>268435456</v>
    <v>1</v>
    <v>Powered by Refinitiv</v>
    <v>0</v>
    <v>MOTOROLA SOLUTIONS, INC. (XNYS:MSI)</v>
    <v>2</v>
    <v>3</v>
    <v>Finance</v>
    <v>4</v>
    <v>507.82</v>
    <v>388.9</v>
    <v>0.98329999999999995</v>
    <v>-0.61</v>
    <v>-1.3800000000000002E-3</v>
    <v>-1.2740000000000002E-3</v>
    <v>-0.66</v>
    <v>USD</v>
    <v>Motorola Solutions, Inc. provides public safety and enterprise security. The Company offers safety and security technologies, which include land mobile radio communications (LMR), video security, and command center. Across technologies, it offers cloud-based and hybrid software solutions, and services such as cybersecurity subscription services and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478.82</v>
    <v>Communications &amp; Networking</v>
    <v>Stock</v>
    <v>45908.97711078672</v>
    <v>1061</v>
    <v>474.17</v>
    <v>79698307643</v>
    <v>MOTOROLA SOLUTIONS, INC.</v>
    <v>MOTOROLA SOLUTIONS, INC.</v>
    <v>477.75</v>
    <v>38.5015</v>
    <v>478.98</v>
    <v>478.37</v>
    <v>477.71</v>
    <v>166603900</v>
    <v>MSI</v>
    <v>MOTOROLA SOLUTIONS, INC. (XNYS:MSI)</v>
    <v>935224</v>
    <v>1050584</v>
    <v>1973</v>
  </rv>
  <rv s="2">
    <v>1062</v>
  </rv>
  <rv s="0">
    <v>https://www.bing.com/financeapi/forcetrigger?t=a1mvm7&amp;q=XNYS%3aADM&amp;form=skydnc</v>
    <v>Learn more on Bing</v>
  </rv>
  <rv s="1">
    <v>en-US</v>
    <v>a1mvm7</v>
    <v>268435456</v>
    <v>1</v>
    <v>Powered by Refinitiv</v>
    <v>0</v>
    <v>ARCHER-DANIELS-MIDLAND COMPANY. (XNYS:ADM)</v>
    <v>2</v>
    <v>3</v>
    <v>Finance</v>
    <v>4</v>
    <v>64.38</v>
    <v>40.98</v>
    <v>0.6976</v>
    <v>-0.64</v>
    <v>2.7289999999999997E-3</v>
    <v>-1.0168E-2</v>
    <v>0.17</v>
    <v>USD</v>
    <v>Archer-Daniels-Midland Company is a global agricultural supply chain manager and processor, providing food security by connecting local needs with global capabilities. It is a human and animal nutrition provider. Its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Carbohydrate Solutions segment is engaged in corn and wheat wet and dry milling and other activities. Nutrition segment is engaged in the creation, manufacturing, sale, and distribution of a wide array of ingredients and solutions, including plant-based proteins, flavors and colors derived from nature, flavor systems, emulsifiers, soluble fiber, polyols, hydrocolloids, probiotics, prebiotics, postbiotics, enzymes, botanical extracts, and other specialty food and feed ingredients and systems.</v>
    <v>42383</v>
    <v>New York Stock Exchange</v>
    <v>XNYS</v>
    <v>XNYS</v>
    <v>77 W. Wacker Dr., CHICAGO, IL, 60601 US</v>
    <v>63.25</v>
    <v>Food &amp; Tobacco</v>
    <v>Stock</v>
    <v>45908.970650497657</v>
    <v>1064</v>
    <v>61.39</v>
    <v>29932938350</v>
    <v>ARCHER-DANIELS-MIDLAND COMPANY.</v>
    <v>ARCHER-DANIELS-MIDLAND COMPANY.</v>
    <v>62.84</v>
    <v>27.613600000000002</v>
    <v>62.94</v>
    <v>62.3</v>
    <v>62.47</v>
    <v>480464500</v>
    <v>ADM</v>
    <v>ARCHER-DANIELS-MIDLAND COMPANY. (XNYS:ADM)</v>
    <v>4161692</v>
    <v>3621830</v>
    <v>1923</v>
  </rv>
  <rv s="2">
    <v>1065</v>
  </rv>
  <rv s="0">
    <v>https://www.bing.com/financeapi/forcetrigger?t=a1wy1h&amp;q=XNAS%3aLKQ&amp;form=skydnc</v>
    <v>Learn more on Bing</v>
  </rv>
  <rv s="1">
    <v>en-US</v>
    <v>a1wy1h</v>
    <v>268435456</v>
    <v>1</v>
    <v>Powered by Refinitiv</v>
    <v>0</v>
    <v>LKQ CORPORATION (XNAS:LKQ)</v>
    <v>2</v>
    <v>3</v>
    <v>Finance</v>
    <v>4</v>
    <v>44.82</v>
    <v>28.92</v>
    <v>0.8538</v>
    <v>0.23</v>
    <v>8.8929999999999999E-3</v>
    <v>7.1030000000000008E-3</v>
    <v>0.28999999999999998</v>
    <v>USD</v>
    <v>LKQ Corporation is a provider of alternative and specialty parts to repair and accessorize automobiles and other vehicles. Its vehicle products include replacement parts, components and systems used in the repair and maintenance of vehicles, and specialty aftermarket products and accessories to improve the performance, functionality and appearance of vehicles. Its segments include Wholesale - North America, Europe, Specialty and Self Service. Wholesale - North America segment consists of aftermarket and salvage operations, sells five product types of aftermarkets, original equipment manufacturer (OEM) recycled, OEM remanufactured, OEM refurbished and, to a lesser extent, new OEM parts. Europe segment provides alternative vehicle replacement and maintenance products. Specialty segment serves trucks and off-road; speed and performance; recreational vehicles; towing; wheels, tires, and performance handling, and others. Self Service segment operates self-service retail facilities.</v>
    <v>47000</v>
    <v>Nasdaq Stock Market</v>
    <v>XNAS</v>
    <v>XNAS</v>
    <v>5846 CROSSINGS BLVD., ANTIOCH, TN, 37013 US</v>
    <v>32.64</v>
    <v>Automobiles &amp; Auto Parts</v>
    <v>Stock</v>
    <v>45908.979606990622</v>
    <v>1067</v>
    <v>31.73</v>
    <v>8390331252</v>
    <v>LKQ CORPORATION</v>
    <v>LKQ CORPORATION</v>
    <v>32.35</v>
    <v>11.978400000000001</v>
    <v>32.380000000000003</v>
    <v>32.61</v>
    <v>32.9</v>
    <v>257293200</v>
    <v>LKQ</v>
    <v>LKQ CORPORATION (XNAS:LKQ)</v>
    <v>2567146</v>
    <v>4116639</v>
    <v>1998</v>
  </rv>
  <rv s="2">
    <v>1068</v>
  </rv>
  <rv s="0">
    <v>https://www.bing.com/financeapi/forcetrigger?t=a1ossm&amp;q=XNYS%3aBR&amp;form=skydnc</v>
    <v>Learn more on Bing</v>
  </rv>
  <rv s="1">
    <v>en-US</v>
    <v>a1ossm</v>
    <v>268435456</v>
    <v>1</v>
    <v>Powered by Refinitiv</v>
    <v>0</v>
    <v>BROADRIDGE FINANCIAL SOLUTIONS, INC. (XNYS:BR)</v>
    <v>2</v>
    <v>3</v>
    <v>Finance</v>
    <v>4</v>
    <v>271.91000000000003</v>
    <v>207.21</v>
    <v>0.97319999999999995</v>
    <v>2.41</v>
    <v>2.052E-3</v>
    <v>9.6010000000000002E-3</v>
    <v>0.52</v>
    <v>USD</v>
    <v>Broadridge Financial Solutions, Inc. is a global financial technology company. The Company delivers technology-driven solutions to banks, broker-dealers, asset and wealth managers, public companies, investors, and mutual funds. Its segments include Investor Communication Solutions and Global Technology and Operations. Its Investor Communication Solutions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The Global Technology and Operations business provides mission-critical, scale infrastructure to the global financial markets. Its component-based platform automates the front-to-back transaction lifecycle of equity, mutual fund, fixed income, and foreign exchange and exchange-traded derivatives.</v>
    <v>15000</v>
    <v>New York Stock Exchange</v>
    <v>XNYS</v>
    <v>XNYS</v>
    <v>5 Dakota Drive, LAKE SUCCESS, NY, 11042 US</v>
    <v>253.785</v>
    <v>Professional &amp; Commercial Services</v>
    <v>Stock</v>
    <v>45908.958333356248</v>
    <v>1070</v>
    <v>249.25280000000001</v>
    <v>29684078499</v>
    <v>BROADRIDGE FINANCIAL SOLUTIONS, INC.</v>
    <v>BROADRIDGE FINANCIAL SOLUTIONS, INC.</v>
    <v>250.54</v>
    <v>35.724600000000002</v>
    <v>251.02</v>
    <v>253.43</v>
    <v>253.95</v>
    <v>117129300</v>
    <v>BR</v>
    <v>BROADRIDGE FINANCIAL SOLUTIONS, INC. (XNYS:BR)</v>
    <v>593102</v>
    <v>750235</v>
    <v>2006</v>
  </rv>
  <rv s="2">
    <v>1071</v>
  </rv>
  <rv s="0">
    <v>https://www.bing.com/financeapi/forcetrigger?t=a1zy3m&amp;q=XNYS%3aPLD&amp;form=skydnc</v>
    <v>Learn more on Bing</v>
  </rv>
  <rv s="1">
    <v>en-US</v>
    <v>a1zy3m</v>
    <v>268435456</v>
    <v>1</v>
    <v>Powered by Refinitiv</v>
    <v>0</v>
    <v>PROLOGIS, INC. (XNYS:PLD)</v>
    <v>2</v>
    <v>3</v>
    <v>Finance</v>
    <v>4</v>
    <v>132.57</v>
    <v>85.35</v>
    <v>1.2963</v>
    <v>-0.09</v>
    <v>1.4970000000000001E-3</v>
    <v>-7.919E-4</v>
    <v>0.17</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renewable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approximately 20 countries on four continents. It operates, manages and measures the operating performance of its properties on an owned and managed (O&amp;M) basis.</v>
    <v>2703</v>
    <v>New York Stock Exchange</v>
    <v>XNYS</v>
    <v>XNYS</v>
    <v>PIER 1 BAY 1, SAN FRANCISCO, CA, 94111 US</v>
    <v>113.76</v>
    <v>Residential &amp; Commercial REIT</v>
    <v>Stock</v>
    <v>45908.995462568753</v>
    <v>1073</v>
    <v>111.66</v>
    <v>105474400000</v>
    <v>PROLOGIS, INC.</v>
    <v>PROLOGIS, INC.</v>
    <v>112.17</v>
    <v>30.714300000000001</v>
    <v>113.65</v>
    <v>113.56</v>
    <v>113.73</v>
    <v>928063000</v>
    <v>PLD</v>
    <v>PROLOGIS, INC. (XNYS:PLD)</v>
    <v>2791255</v>
    <v>3133918</v>
    <v>1997</v>
  </rv>
  <rv s="2">
    <v>1074</v>
  </rv>
  <rv s="0">
    <v>https://www.bing.com/financeapi/forcetrigger?t=a24tfr&amp;q=XNYS%3aUDR&amp;form=skydnc</v>
    <v>Learn more on Bing</v>
  </rv>
  <rv s="1">
    <v>en-US</v>
    <v>a24tfr</v>
    <v>268435456</v>
    <v>1</v>
    <v>Powered by Refinitiv</v>
    <v>0</v>
    <v>UDR, INC. (XNYS:UDR)</v>
    <v>2</v>
    <v>3</v>
    <v>Finance</v>
    <v>4</v>
    <v>47.55</v>
    <v>36.61</v>
    <v>0.872</v>
    <v>-0.34</v>
    <v>0</v>
    <v>-8.6980000000000009E-3</v>
    <v>0</v>
    <v>USD</v>
    <v>UDR, Inc. is a self-administered real estate investment trust. The Company owns, operates, acquires, renovates, develops, redevelops, and manages apartment communities in targeted markets located in the United States. The Company operates in two segments: Same-Store Communities and Non-Mature Communities/Other. The Same-Store Communities segment represent those communities acquired, developed, and stabilized. The Non-Mature Communities/Other segments represent those communities that do not meet the criteria to be included in Same-Store Communities, including, but not limited to acquired, developed and redeveloped communities, and the non-apartment components of mixed-use properties. The Company owns or has an ownership position in approximately 60,120 apartment homes. Its Baltimore apartments include Domain Brewers Hill, The Quarters at Towson Town Center, 20 Lambourne, Towson Promenade, 1274 at Towson, Rodgers Forge, and Calvert's Walk.</v>
    <v>1419</v>
    <v>New York Stock Exchange</v>
    <v>XNYS</v>
    <v>XNYS</v>
    <v>Suite 200, 1745 Shea Center Drive, HIGHLANDS RANCH, CO, 80129 US</v>
    <v>38.83</v>
    <v>Residential &amp; Commercial REIT</v>
    <v>Stock</v>
    <v>45908.958333333336</v>
    <v>1076</v>
    <v>38.475000000000001</v>
    <v>12839704000</v>
    <v>UDR, INC.</v>
    <v>UDR, INC.</v>
    <v>38.770000000000003</v>
    <v>100.3366</v>
    <v>39.090000000000003</v>
    <v>38.75</v>
    <v>38.75</v>
    <v>331347200</v>
    <v>UDR</v>
    <v>UDR, INC. (XNYS:UDR)</v>
    <v>2354132</v>
    <v>2261451</v>
    <v>2003</v>
  </rv>
  <rv s="2">
    <v>1077</v>
  </rv>
  <rv s="0">
    <v>https://www.bing.com/financeapi/forcetrigger?t=a1ztzr&amp;q=XNYS%3aPH&amp;form=skydnc</v>
    <v>Learn more on Bing</v>
  </rv>
  <rv s="1">
    <v>en-US</v>
    <v>a1ztzr</v>
    <v>268435456</v>
    <v>1</v>
    <v>Powered by Refinitiv</v>
    <v>0</v>
    <v>PARKER-HANNIFIN CORPORATION (XNYS:PH)</v>
    <v>2</v>
    <v>3</v>
    <v>Finance</v>
    <v>4</v>
    <v>773.3</v>
    <v>488.45</v>
    <v>1.359</v>
    <v>1.62</v>
    <v>2.2360000000000001E-4</v>
    <v>2.1360000000000003E-3</v>
    <v>0.17</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57950</v>
    <v>New York Stock Exchange</v>
    <v>XNYS</v>
    <v>XNYS</v>
    <v>6035 Parkland Boulevard, CLEVELAND, OH, 44124-4141 US</v>
    <v>762.01990000000001</v>
    <v>Machinery, Equipment &amp; Components</v>
    <v>Stock</v>
    <v>45908.996362291407</v>
    <v>1079</v>
    <v>754.45</v>
    <v>96301274796</v>
    <v>PARKER-HANNIFIN CORPORATION</v>
    <v>PARKER-HANNIFIN CORPORATION</v>
    <v>759.64</v>
    <v>27.9635</v>
    <v>758.56</v>
    <v>760.18</v>
    <v>760.35</v>
    <v>126682200</v>
    <v>PH</v>
    <v>PARKER-HANNIFIN CORPORATION (XNYS:PH)</v>
    <v>568022</v>
    <v>744000</v>
    <v>1938</v>
  </rv>
  <rv s="2">
    <v>1080</v>
  </rv>
  <rv s="0">
    <v>https://www.bing.com/financeapi/forcetrigger?t=a1uhnm&amp;q=XNYS%3aHCA&amp;form=skydnc</v>
    <v>Learn more on Bing</v>
  </rv>
  <rv s="1">
    <v>en-US</v>
    <v>a1uhnm</v>
    <v>268435456</v>
    <v>1</v>
    <v>Powered by Refinitiv</v>
    <v>0</v>
    <v>HCA HEALTHCARE, INC. (XNYS:HCA)</v>
    <v>2</v>
    <v>3</v>
    <v>Finance</v>
    <v>4</v>
    <v>420.98</v>
    <v>289.98</v>
    <v>1.4058999999999999</v>
    <v>-2.67</v>
    <v>-9.6629999999999997E-3</v>
    <v>-6.3460000000000009E-3</v>
    <v>-4.04</v>
    <v>USD</v>
    <v>HCA Healthcare, Inc. is a health care services company. It owns, manages or operates hospitals, ambulatory surgery centers (ASCs), freestanding emergency care facilities, urgent care facilities, walk-in clinics, diagnostic and imaging centers, radiation and oncology therapy centers, comprehensive rehabilitation and physical therapy centers, hospices, and various other facilities. Its general, acute care hospitals provide a full range of services to accommodate such medical specialties as internal medicine, general surgery, cardiology, oncology, neurosurgery, orthopedics and obstetrics, as well as diagnostic and emergency services. Its behavioral hospitals provide a full range of mental health care services through inpatient, partial hospitalization and outpatient settings. It operates approximately 190 hospitals and 2,400 ambulatory sites of care, including surgery centers, freestanding emergency rooms, urgent care centers and physician clinics, in 20 states and the United Kingdom.</v>
    <v>226000</v>
    <v>New York Stock Exchange</v>
    <v>XNYS</v>
    <v>XNYS</v>
    <v>One Park Plaza, NASHVILLE, TN, 37203 US</v>
    <v>418.84</v>
    <v>Healthcare Providers &amp; Services</v>
    <v>Stock</v>
    <v>45908.992292383591</v>
    <v>1082</v>
    <v>406.69</v>
    <v>97832682350</v>
    <v>HCA HEALTHCARE, INC.</v>
    <v>HCA HEALTHCARE, INC.</v>
    <v>418.84</v>
    <v>17.562000000000001</v>
    <v>420.77</v>
    <v>418.1</v>
    <v>414.06</v>
    <v>233993500</v>
    <v>HCA</v>
    <v>HCA HEALTHCARE, INC. (XNYS:HCA)</v>
    <v>1472876</v>
    <v>1118511</v>
    <v>2010</v>
  </rv>
  <rv s="2">
    <v>1083</v>
  </rv>
  <rv s="0">
    <v>https://www.bing.com/financeapi/forcetrigger?t=a1ock2&amp;q=XNYS%3aBDX&amp;form=skydnc</v>
    <v>Learn more on Bing</v>
  </rv>
  <rv s="1">
    <v>en-US</v>
    <v>a1ock2</v>
    <v>268435456</v>
    <v>1</v>
    <v>Powered by Refinitiv</v>
    <v>0</v>
    <v>BECTON, DICKINSON AND COMPANY (XNYS:BDX)</v>
    <v>2</v>
    <v>3</v>
    <v>Finance</v>
    <v>4</v>
    <v>251.98500000000001</v>
    <v>163.33000000000001</v>
    <v>0.26690000000000003</v>
    <v>0.23</v>
    <v>2.7139999999999998E-3</v>
    <v>1.2019999999999999E-3</v>
    <v>0.52</v>
    <v>USD</v>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clinical laboratories, and more.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and pharmaceutical systems. Its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v>74000</v>
    <v>New York Stock Exchange</v>
    <v>XNYS</v>
    <v>XNYS</v>
    <v>One Becton Drive, FRANKLIN LAKES, NJ, 07417-1880 US</v>
    <v>191.89</v>
    <v>Healthcare Equipment &amp; Supplies</v>
    <v>Stock</v>
    <v>45908.986783205466</v>
    <v>1085</v>
    <v>187.81</v>
    <v>55144260000</v>
    <v>BECTON, DICKINSON AND COMPANY</v>
    <v>BECTON, DICKINSON AND COMPANY</v>
    <v>190.98</v>
    <v>34.963000000000001</v>
    <v>191.35</v>
    <v>191.58</v>
    <v>192.1</v>
    <v>286627500</v>
    <v>BDX</v>
    <v>BECTON, DICKINSON AND COMPANY (XNYS:BDX)</v>
    <v>2601769</v>
    <v>2436829</v>
    <v>1906</v>
  </rv>
  <rv s="2">
    <v>1086</v>
  </rv>
  <rv s="0">
    <v>https://www.bing.com/financeapi/forcetrigger?t=a1p7zr&amp;q=XNYS%3aCAT&amp;form=skydnc</v>
    <v>Learn more on Bing</v>
  </rv>
  <rv s="1">
    <v>en-US</v>
    <v>a1p7zr</v>
    <v>268435456</v>
    <v>1</v>
    <v>Powered by Refinitiv</v>
    <v>0</v>
    <v>CATERPILLAR INC. (XNYS:CAT)</v>
    <v>2</v>
    <v>3</v>
    <v>Finance</v>
    <v>4</v>
    <v>441.15</v>
    <v>267.3</v>
    <v>1.4491000000000001</v>
    <v>-0.3</v>
    <v>4.258E-4</v>
    <v>-7.0910000000000005E-4</v>
    <v>0.18</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423.91</v>
    <v>Machinery, Equipment &amp; Components</v>
    <v>Stock</v>
    <v>45908.993986099216</v>
    <v>1088</v>
    <v>416.78</v>
    <v>198063509342</v>
    <v>CATERPILLAR INC.</v>
    <v>CATERPILLAR INC.</v>
    <v>422.65</v>
    <v>21.5124</v>
    <v>423.08</v>
    <v>422.78</v>
    <v>422.96</v>
    <v>468478900</v>
    <v>CAT</v>
    <v>CATERPILLAR INC. (XNYS:CAT)</v>
    <v>1876960</v>
    <v>3038946</v>
    <v>1986</v>
  </rv>
  <rv s="2">
    <v>1089</v>
  </rv>
  <rv s="0">
    <v>https://www.bing.com/financeapi/forcetrigger?t=a1uyk2&amp;q=XNYS%3aHUBB&amp;form=skydnc</v>
    <v>Learn more on Bing</v>
  </rv>
  <rv s="1">
    <v>en-US</v>
    <v>a1uyk2</v>
    <v>268435456</v>
    <v>1</v>
    <v>Powered by Refinitiv</v>
    <v>0</v>
    <v>HUBBELL INCORPORATED (XNYS:HUBB)</v>
    <v>2</v>
    <v>3</v>
    <v>Finance</v>
    <v>4</v>
    <v>481.34500000000003</v>
    <v>299.42500000000001</v>
    <v>0.96799999999999997</v>
    <v>0.57999999999999996</v>
    <v>1.8320000000000001E-4</v>
    <v>1.33E-3</v>
    <v>0.08</v>
    <v>USD</v>
    <v>Hubbell Incorporated is a global manufacturer of electrical products and utility solutions for a range of customer and end market applications. It operates in two segments: Utility Solutions and Electrical Solutions. The Utility Solutions segment consists of businesses that design, manufacture, and sell a variety of electrical distribution, transmission, substation, and telecommunications products, which support applications In Front of the Meter. The Electrical Solutions segment comprises businesses that sell stock and custom products including standard and special application wiring device products, rough-in electrical products, connector and grounding products, as well as other electrical equipment. The Company also offer a variety of wiring devices and electrical products that have residential and utility applications. Its products are either sourced completely, manufactured or assembled by its subsidiaries.</v>
    <v>17700</v>
    <v>New York Stock Exchange</v>
    <v>XNYS</v>
    <v>XNYS</v>
    <v>40 Waterview Dr, SHELTON, CT, 06484-1000 US</v>
    <v>437.38</v>
    <v>Machinery, Equipment &amp; Components</v>
    <v>Stock</v>
    <v>45908.994009142967</v>
    <v>1091</v>
    <v>430.05500000000001</v>
    <v>23201991166</v>
    <v>HUBBELL INCORPORATED</v>
    <v>HUBBELL INCORPORATED</v>
    <v>436.01</v>
    <v>28.348299999999998</v>
    <v>436.04</v>
    <v>436.62</v>
    <v>436.7</v>
    <v>53140010</v>
    <v>HUBB</v>
    <v>HUBBELL INCORPORATED (XNYS:HUBB)</v>
    <v>453016</v>
    <v>446689</v>
    <v>1905</v>
  </rv>
  <rv s="2">
    <v>1092</v>
  </rv>
  <rv s="0">
    <v>https://www.bing.com/financeapi/forcetrigger?t=a24bsm&amp;q=XNYS%3aTMO&amp;form=skydnc</v>
    <v>Learn more on Bing</v>
  </rv>
  <rv s="1">
    <v>en-US</v>
    <v>a24bsm</v>
    <v>268435456</v>
    <v>1</v>
    <v>Powered by Refinitiv</v>
    <v>0</v>
    <v>THERMO FISHER SCIENTIFIC INCORPORATED (XNYS:TMO)</v>
    <v>2</v>
    <v>3</v>
    <v>Finance</v>
    <v>4</v>
    <v>627.88</v>
    <v>385.46</v>
    <v>0.78190000000000004</v>
    <v>-4.95</v>
    <v>0</v>
    <v>-1.0048999999999999E-2</v>
    <v>0</v>
    <v>USD</v>
    <v>Thermo Fisher Scientific Inc. is engaged in accelerating life sciences research, solving complex analytical challenges, increasing laboratory productivity, and improving patient health through diagnostics and the development and manufacture of life-changing therapies. Through its Life Sciences Solutions segment, it provides a portfolio of reagents, instruments and consumables used in biological and medical research, the discovery and production of new drugs and vaccines as well as diagnosis of infection and disease. Through its Analytical Instruments segment, it provides instruments and the supporting consumables, software and services that are used for a range of applications. Its Specialty Diagnostics segment offers a range of diagnostic test kits, reagents, culture media, instruments and associated products. Its Laboratory Products and Biopharma Services segment offers virtually everything needed for the laboratory. It also provides purification and filtration technologies.</v>
    <v>125000</v>
    <v>New York Stock Exchange</v>
    <v>XNYS</v>
    <v>XNYS</v>
    <v>168 Third Avenue, WALTHAM, MA, 02451 US</v>
    <v>490.065</v>
    <v>Healthcare Equipment &amp; Supplies</v>
    <v>Stock</v>
    <v>45908.976693610937</v>
    <v>1094</v>
    <v>480.95</v>
    <v>184142540565</v>
    <v>THERMO FISHER SCIENTIFIC INCORPORATED</v>
    <v>THERMO FISHER SCIENTIFIC INCORPORATED</v>
    <v>487.77</v>
    <v>28.616399999999999</v>
    <v>492.6</v>
    <v>487.65</v>
    <v>487.65</v>
    <v>377612100</v>
    <v>TMO</v>
    <v>THERMO FISHER SCIENTIFIC INCORPORATED (XNYS:TMO)</v>
    <v>2223666</v>
    <v>1792519</v>
    <v>1960</v>
  </rv>
  <rv s="2">
    <v>1095</v>
  </rv>
  <rv s="0">
    <v>https://www.bing.com/financeapi/forcetrigger?t=a21uim&amp;q=XNAS%3aREGN&amp;form=skydnc</v>
    <v>Learn more on Bing</v>
  </rv>
  <rv s="1">
    <v>en-US</v>
    <v>a21uim</v>
    <v>268435456</v>
    <v>1</v>
    <v>Powered by Refinitiv</v>
    <v>0</v>
    <v>REGENERON PHARMACEUTICALS, INC. (XNAS:REGN)</v>
    <v>2</v>
    <v>3</v>
    <v>Finance</v>
    <v>4</v>
    <v>1170.58</v>
    <v>476.48689999999999</v>
    <v>0.31640000000000001</v>
    <v>-14.94</v>
    <v>1.5219999999999999E-3</v>
    <v>-2.6055999999999999E-2</v>
    <v>0.85</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is accelerating drug development using its proprietary technologies, such as VelociSuite, which produces optimized fully human antibodies and new classes of bispecific antibodies. VelociSuite consists of VelocImmune, VelociGene, VelociMouse, VelociMab, Veloci-Bi, VelociT, VelociHum, and other related technologies. Its marketed products include EYLEA (aflibercept); Dupixent (dupilumab); Libtayo (cemiplimab); Ordspono (odronextamab); Kevzara (sarilumab); Itepekimab; Linvoseltamab, and others.</v>
    <v>15106</v>
    <v>Nasdaq Stock Market</v>
    <v>XNAS</v>
    <v>XNAS</v>
    <v>777 Old Saw Mill River Road, TARRYTOWN, NY, 10591 US</v>
    <v>571.20000000000005</v>
    <v>Pharmaceuticals</v>
    <v>Stock</v>
    <v>45908.99437325156</v>
    <v>1097</v>
    <v>552.80999999999995</v>
    <v>60771080000</v>
    <v>REGENERON PHARMACEUTICALS, INC.</v>
    <v>REGENERON PHARMACEUTICALS, INC.</v>
    <v>571.20000000000005</v>
    <v>14.4422</v>
    <v>573.38</v>
    <v>558.44000000000005</v>
    <v>559.29</v>
    <v>105987400</v>
    <v>REGN</v>
    <v>REGENERON PHARMACEUTICALS, INC. (XNAS:REGN)</v>
    <v>1250565</v>
    <v>1025838</v>
    <v>1988</v>
  </rv>
  <rv s="2">
    <v>1098</v>
  </rv>
  <rv s="0">
    <v>https://www.bing.com/financeapi/forcetrigger?t=a1vmtc&amp;q=XNAS%3aINTU&amp;form=skydnc</v>
    <v>Learn more on Bing</v>
  </rv>
  <rv s="1">
    <v>en-US</v>
    <v>a1vmtc</v>
    <v>268435456</v>
    <v>1</v>
    <v>Powered by Refinitiv</v>
    <v>0</v>
    <v>INTUIT INC. (XNAS:INTU)</v>
    <v>2</v>
    <v>3</v>
    <v>Finance</v>
    <v>4</v>
    <v>813.7</v>
    <v>532.64499999999998</v>
    <v>1.2572000000000001</v>
    <v>-1.1399999999999999</v>
    <v>1.9349999999999999E-4</v>
    <v>-1.694E-3</v>
    <v>0.13</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679.40089999999998</v>
    <v>Financial Technology (Fintech) &amp; Infrastructure</v>
    <v>Stock</v>
    <v>45908.995010092185</v>
    <v>1100</v>
    <v>667.96</v>
    <v>187267742400</v>
    <v>INTUIT INC.</v>
    <v>INTUIT INC.</v>
    <v>676.58</v>
    <v>49.130299999999998</v>
    <v>672.82</v>
    <v>671.68</v>
    <v>671.81</v>
    <v>278805000</v>
    <v>INTU</v>
    <v>INTUIT INC. (XNAS:INTU)</v>
    <v>1558832</v>
    <v>2077591</v>
    <v>1993</v>
  </rv>
  <rv s="2">
    <v>1101</v>
  </rv>
  <rv s="0">
    <v>https://www.bing.com/financeapi/forcetrigger?t=a1nkm7&amp;q=XNYS%3aAOS&amp;form=skydnc</v>
    <v>Learn more on Bing</v>
  </rv>
  <rv s="1">
    <v>en-US</v>
    <v>a1nkm7</v>
    <v>268435456</v>
    <v>1</v>
    <v>Powered by Refinitiv</v>
    <v>0</v>
    <v>A. O. SMITH CORPORATION (XNYS:AOS)</v>
    <v>2</v>
    <v>3</v>
    <v>Finance</v>
    <v>4</v>
    <v>92.06</v>
    <v>58.83</v>
    <v>1.3019000000000001</v>
    <v>0.28000000000000003</v>
    <v>1.4061999999999998E-2</v>
    <v>3.8E-3</v>
    <v>1.04</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others.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Water-Right, Master Water, Atlantic Filter, Impact, and Water Tec brands.</v>
    <v>12700</v>
    <v>New York Stock Exchange</v>
    <v>XNYS</v>
    <v>XNYS</v>
    <v>11270 W Park Pl, MILWAUKEE, WI, 53224-3623 US</v>
    <v>74.09</v>
    <v>Machinery, Equipment &amp; Components</v>
    <v>Stock</v>
    <v>45908.963898853908</v>
    <v>1103</v>
    <v>72.67</v>
    <v>10363985216</v>
    <v>A. O. SMITH CORPORATION</v>
    <v>A. O. SMITH CORPORATION</v>
    <v>73.41</v>
    <v>20.549600000000002</v>
    <v>73.680000000000007</v>
    <v>73.959999999999994</v>
    <v>75</v>
    <v>140129600</v>
    <v>AOS</v>
    <v>A. O. SMITH CORPORATION (XNYS:AOS)</v>
    <v>1165729</v>
    <v>1055867</v>
    <v>1986</v>
  </rv>
  <rv s="2">
    <v>1104</v>
  </rv>
  <rv s="0">
    <v>https://www.bing.com/financeapi/forcetrigger?t=a1x8w7&amp;q=XNYS%3aMA&amp;form=skydnc</v>
    <v>Learn more on Bing</v>
  </rv>
  <rv s="1">
    <v>en-US</v>
    <v>a1x8w7</v>
    <v>268435456</v>
    <v>1</v>
    <v>Powered by Refinitiv</v>
    <v>0</v>
    <v>MASTERCARD INCORPORATED. (XNYS:MA)</v>
    <v>2</v>
    <v>3</v>
    <v>Finance</v>
    <v>4</v>
    <v>601.77</v>
    <v>465.59</v>
    <v>0.98370000000000002</v>
    <v>2.38</v>
    <v>5.6520000000000008E-3</v>
    <v>4.0739999999999995E-3</v>
    <v>3.3151999999999999</v>
    <v>USD</v>
    <v>Mastercard Incorporated is a technology company in the global payments industry. The Company connects consumers, financial institutions, merchants, governments, digital partners, businesses and other organizations worldwide by enabling electronic payments and making those payment transactions secure, simple, smart and accessible. It provides a range of payment solutions and services using its brands, including Mastercard, Maestro and Cirrus. It operates a payments network that provides choice and flexibility for consumers, merchants and its customers. Through its proprietary global payments network, it switches (authorizes, clears and settles) payment transactions. Its additional payments capabilities include automated clearing house (ACH) transactions (both batch and real-time account-based payments). It offers security solutions, consumer acquisition and engagement, business and market insights, gateway, processing and open banking, among other services and solutions.</v>
    <v>35300</v>
    <v>New York Stock Exchange</v>
    <v>XNYS</v>
    <v>XNYS</v>
    <v>2000 Purchase St, PURCHASE, NY, 10577 US</v>
    <v>589.79399999999998</v>
    <v>Software &amp; IT Services</v>
    <v>Stock</v>
    <v>45908.999883228906</v>
    <v>1106</v>
    <v>580.70000000000005</v>
    <v>530293321880</v>
    <v>MASTERCARD INCORPORATED.</v>
    <v>MASTERCARD INCORPORATED.</v>
    <v>582.62</v>
    <v>39.559800000000003</v>
    <v>584.22</v>
    <v>586.6</v>
    <v>589.91520000000003</v>
    <v>904011800</v>
    <v>MA</v>
    <v>MASTERCARD INCORPORATED. (XNYS:MA)</v>
    <v>1948397</v>
    <v>2475956</v>
    <v>2001</v>
  </rv>
  <rv s="2">
    <v>1107</v>
  </rv>
  <rv s="0">
    <v>https://www.bing.com/financeapi/forcetrigger?t=a1w8mw&amp;q=XNYS%3aJNPR&amp;form=skydnc</v>
    <v>Learn more on Bing</v>
  </rv>
  <rv s="11">
    <v>en-US</v>
    <v>a1w8mw</v>
    <v>268435456</v>
    <v>1</v>
    <v>Powered by Refinitiv</v>
    <v>19</v>
    <v>JUNIPER NETWORKS, INC. (XNYS:JNPR)</v>
    <v>2</v>
    <v>20</v>
    <v>Finance</v>
    <v>21</v>
    <v>39.96</v>
    <v>33.42</v>
    <v>0.77170000000000005</v>
    <v>0</v>
    <v>0</v>
    <v>USD</v>
    <v>Juniper Networks, Inc. delivers secure networking technology to its customers, including network operators, telecommunication and cloud providers, enterprise information technology (IT) teams, lines of businesses and network users, such as individual devices, machines, applications, microservices and data stores. Its Artificial Intelligence (AI)-Native Networking Platform is built from the ground up to leverage AI to deliver secure and sustainable user experiences from the edge to the data center and cloud. Its AI-Native, enterprise networking operations (AIOps) software-as-a-service (SaaS) platform leverages data and automation to enable reliable, predictable, measurable user experience and superior performance for operators by simplifying deployment and day-to-day operations across the entire network. It designs and builds products and solutions to address its customer priorities, including Wide Area Networking, Campus and Branch and Data Center.</v>
    <v>11271</v>
    <v>New York Stock Exchange</v>
    <v>XNYS</v>
    <v>XNYS</v>
    <v>1133 Innovation Way, SUNNYVALE, CA, 94089 US</v>
    <v>39.96</v>
    <v>Communications &amp; Networking</v>
    <v>Stock</v>
    <v>45839.999977985935</v>
    <v>1109</v>
    <v>39.92</v>
    <v>13358584870</v>
    <v>JUNIPER NETWORKS, INC.</v>
    <v>JUNIPER NETWORKS, INC.</v>
    <v>39.950000000000003</v>
    <v>38.187600000000003</v>
    <v>39.93</v>
    <v>39.950000000000003</v>
    <v>334382600</v>
    <v>JNPR</v>
    <v>JUNIPER NETWORKS, INC. (XNYS:JNPR)</v>
    <v>9447508</v>
    <v>3592283</v>
    <v>1997</v>
  </rv>
  <rv s="2">
    <v>1110</v>
  </rv>
  <rv s="0">
    <v>https://www.bing.com/financeapi/forcetrigger?t=a226jc&amp;q=XNYS%3aROK&amp;form=skydnc</v>
    <v>Learn more on Bing</v>
  </rv>
  <rv s="1">
    <v>en-US</v>
    <v>a226jc</v>
    <v>268435456</v>
    <v>1</v>
    <v>Powered by Refinitiv</v>
    <v>0</v>
    <v>ROCKWELL AUTOMATION, INC. (XNYS:ROK)</v>
    <v>2</v>
    <v>3</v>
    <v>Finance</v>
    <v>4</v>
    <v>360.92</v>
    <v>215</v>
    <v>1.4097</v>
    <v>4.91</v>
    <v>3.7719999999999995E-4</v>
    <v>1.4451E-2</v>
    <v>0.13</v>
    <v>USD</v>
    <v>Rockwell Automation, Inc. is engaged in industrial automation and digital transformation. The Company operates in three segments: Intelligent Devices, Software &amp; Control, and Lifecycle Services. The Intelligent Devices segment portfolio includes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 and connected services.</v>
    <v>27000</v>
    <v>New York Stock Exchange</v>
    <v>XNYS</v>
    <v>XNYS</v>
    <v>1201 South 2Nd Street, MILWAUKEE, WI, 53204 US</v>
    <v>347.7</v>
    <v>Machinery, Equipment &amp; Components</v>
    <v>Stock</v>
    <v>45908.997393032034</v>
    <v>1112</v>
    <v>340.73</v>
    <v>38752764648</v>
    <v>ROCKWELL AUTOMATION, INC.</v>
    <v>ROCKWELL AUTOMATION, INC.</v>
    <v>344.76499999999999</v>
    <v>40.459000000000003</v>
    <v>339.76</v>
    <v>344.67</v>
    <v>344.8</v>
    <v>112434400</v>
    <v>ROK</v>
    <v>ROCKWELL AUTOMATION, INC. (XNYS:ROK)</v>
    <v>1194991</v>
    <v>1013561</v>
    <v>1996</v>
  </rv>
  <rv s="2">
    <v>1113</v>
  </rv>
  <rv s="0">
    <v>https://www.bing.com/financeapi/forcetrigger?t=a1pj4c&amp;q=XNYS%3aCFG&amp;form=skydnc</v>
    <v>Learn more on Bing</v>
  </rv>
  <rv s="1">
    <v>en-US</v>
    <v>a1pj4c</v>
    <v>268435456</v>
    <v>1</v>
    <v>Powered by Refinitiv</v>
    <v>0</v>
    <v>CITIZENS FINANCIAL GROUP, INC. (XNYS:CFG)</v>
    <v>2</v>
    <v>3</v>
    <v>Finance</v>
    <v>4</v>
    <v>52.85</v>
    <v>32.6</v>
    <v>1.1496</v>
    <v>-0.01</v>
    <v>1.7410000000000001E-3</v>
    <v>-1.9339999999999998E-4</v>
    <v>0.09</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14-state traditional banking footprint. Consumer Banking segment operates approximately 1,000 branches, including 143 in-store locations, and approximately 3,100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v>17677</v>
    <v>New York Stock Exchange</v>
    <v>XNYS</v>
    <v>XNYS</v>
    <v>1 CITIZENS PLAZA, PROVIDENCE, RI, 02903 US</v>
    <v>51.87</v>
    <v>Banking Services</v>
    <v>Stock</v>
    <v>45908.958333356248</v>
    <v>1115</v>
    <v>50.92</v>
    <v>22300743300</v>
    <v>CITIZENS FINANCIAL GROUP, INC.</v>
    <v>CITIZENS FINANCIAL GROUP, INC.</v>
    <v>51.87</v>
    <v>15.7584</v>
    <v>51.71</v>
    <v>51.7</v>
    <v>51.79</v>
    <v>431349000</v>
    <v>CFG</v>
    <v>CITIZENS FINANCIAL GROUP, INC. (XNYS:CFG)</v>
    <v>3396188</v>
    <v>3772570</v>
    <v>1984</v>
  </rv>
  <rv s="2">
    <v>1116</v>
  </rv>
  <rv s="0">
    <v>https://www.bing.com/financeapi/forcetrigger?t=a1zxa2&amp;q=XNYS%3aPKG&amp;form=skydnc</v>
    <v>Learn more on Bing</v>
  </rv>
  <rv s="1">
    <v>en-US</v>
    <v>a1zxa2</v>
    <v>268435456</v>
    <v>1</v>
    <v>Powered by Refinitiv</v>
    <v>0</v>
    <v>PACKAGING CORPORATION OF AMERICA (XNYS:PKG)</v>
    <v>2</v>
    <v>3</v>
    <v>Finance</v>
    <v>4</v>
    <v>250.82</v>
    <v>172.715</v>
    <v>0.9274</v>
    <v>-4.32</v>
    <v>3.1490000000000003E-3</v>
    <v>-1.9613999999999999E-2</v>
    <v>0.68</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15400</v>
    <v>New York Stock Exchange</v>
    <v>XNYS</v>
    <v>XNYS</v>
    <v>1 North Field Ct, LAKE FOREST, IL, 60045 US</v>
    <v>220.14</v>
    <v>Containers &amp; Packaging</v>
    <v>Stock</v>
    <v>45908.958333344533</v>
    <v>1118</v>
    <v>214.84</v>
    <v>19429117965</v>
    <v>PACKAGING CORPORATION OF AMERICA</v>
    <v>PACKAGING CORPORATION OF AMERICA</v>
    <v>219.63</v>
    <v>22.5854</v>
    <v>220.25</v>
    <v>215.93</v>
    <v>216.61</v>
    <v>89978780</v>
    <v>PKG</v>
    <v>PACKAGING CORPORATION OF AMERICA (XNYS:PKG)</v>
    <v>1008567</v>
    <v>767394</v>
    <v>1999</v>
  </rv>
  <rv s="2">
    <v>1119</v>
  </rv>
  <rv s="0">
    <v>https://www.bing.com/financeapi/forcetrigger?t=a1tppr&amp;q=XNYS%3aGD&amp;form=skydnc</v>
    <v>Learn more on Bing</v>
  </rv>
  <rv s="1">
    <v>en-US</v>
    <v>a1tppr</v>
    <v>268435456</v>
    <v>1</v>
    <v>Powered by Refinitiv</v>
    <v>0</v>
    <v>GENERAL DYNAMICS CORPORATION (XNYS:GD)</v>
    <v>2</v>
    <v>3</v>
    <v>Finance</v>
    <v>4</v>
    <v>326.02499999999998</v>
    <v>239.2</v>
    <v>0.48170000000000002</v>
    <v>-0.14000000000000001</v>
    <v>0</v>
    <v>-4.3360000000000002E-4</v>
    <v>0</v>
    <v>USD</v>
    <v>General Dynamics Corporation is a global aerospace and defense company. It offers a portfolio of products and services in business aviation; ship construction and repair; land combat vehicles, weapons systems and munitions, and technology products and services. Its segments include Aerospace, Marine Systems, Combat Systems and Technologies. The Aerospace segment produces business jets and is the standard bearer in new technology aircraft, aircraft repair, customer support and custom completion services. The Marine Systems segment designs and builds nuclear-powered submarines and is engaged in surface combatant and auxiliary ship design and construction for the U.S. Navy. The Combat Systems segment manufactures land combat solutions worldwide, including wheeled and tracked combat vehicles, weapons systems and munitions. The Technologies segment provides a full spectrum of services, technologies and products to a range of military, intelligence, federal civilian and state customers.</v>
    <v>117000</v>
    <v>New York Stock Exchange</v>
    <v>XNYS</v>
    <v>XNYS</v>
    <v>11011 Sunset Hills Rd, RESTON, VA, 20190 US</v>
    <v>323.14</v>
    <v>Aerospace &amp; Defense</v>
    <v>Stock</v>
    <v>45908.996826539063</v>
    <v>1121</v>
    <v>319.73</v>
    <v>86809517776</v>
    <v>GENERAL DYNAMICS CORPORATION</v>
    <v>GENERAL DYNAMICS CORPORATION</v>
    <v>322.5</v>
    <v>22.418099999999999</v>
    <v>322.86</v>
    <v>322.72000000000003</v>
    <v>322.72000000000003</v>
    <v>268993300</v>
    <v>GD</v>
    <v>GENERAL DYNAMICS CORPORATION (XNYS:GD)</v>
    <v>810345</v>
    <v>871029</v>
    <v>1952</v>
  </rv>
  <rv s="2">
    <v>1122</v>
  </rv>
  <rv s="0">
    <v>https://www.bing.com/financeapi/forcetrigger?t=a1xyjc&amp;q=XNYS%3aMS&amp;form=skydnc</v>
    <v>Learn more on Bing</v>
  </rv>
  <rv s="1">
    <v>en-US</v>
    <v>a1xyjc</v>
    <v>268435456</v>
    <v>1</v>
    <v>Powered by Refinitiv</v>
    <v>0</v>
    <v>MORGAN STANLEY (XNYS:MS)</v>
    <v>2</v>
    <v>3</v>
    <v>Finance</v>
    <v>4</v>
    <v>151.86000000000001</v>
    <v>94.09</v>
    <v>1.325</v>
    <v>0.7</v>
    <v>4.0329999999999999E-4</v>
    <v>4.7270000000000003E-3</v>
    <v>0.06</v>
    <v>USD</v>
    <v>Morgan Stanley is a global financial services company. The Company is engaged in providing a range of investment banking, securities, wealth management and investment management services. Its segments include Institutional Securities, Wealth Management and Investment Management. Its Institutional Securities segment provides a variety of products and services to corporations, governments, financial institutions and ultra-high net worth clients. Its Wealth Management segment provides an array of financial services and solutions to individual investors and small to medium-sized businesses and institutions. Its Investment Management segment provides a range of investment strategies and products that span geographies, asset classes, and public and private markets to a diverse group of clients across institutional and intermediary channels. Its investment banking services consist of capital raising and financial advisory services, including the underwriting of debt and other products.</v>
    <v>80000</v>
    <v>New York Stock Exchange</v>
    <v>XNYS</v>
    <v>XNYS</v>
    <v>1585 Broadway, NEW YORK, NY, 10036 US</v>
    <v>149.19999999999999</v>
    <v>Investment Banking &amp; Investment Services</v>
    <v>Stock</v>
    <v>45908.99155975625</v>
    <v>1124</v>
    <v>147.25</v>
    <v>237518833440</v>
    <v>MORGAN STANLEY</v>
    <v>MORGAN STANLEY</v>
    <v>148.32</v>
    <v>16.854900000000001</v>
    <v>148.09</v>
    <v>148.79</v>
    <v>148.85</v>
    <v>1596336000</v>
    <v>MS</v>
    <v>MORGAN STANLEY (XNYS:MS)</v>
    <v>3821100</v>
    <v>4513520</v>
    <v>1981</v>
  </rv>
  <rv s="2">
    <v>1125</v>
  </rv>
  <rv s="0">
    <v>https://www.bing.com/financeapi/forcetrigger?t=az6g8m&amp;q=XNAS%3aBKNG&amp;form=skydnc</v>
    <v>Learn more on Bing</v>
  </rv>
  <rv s="1">
    <v>en-US</v>
    <v>az6g8m</v>
    <v>268435456</v>
    <v>1</v>
    <v>Powered by Refinitiv</v>
    <v>0</v>
    <v>BOOKING HOLDINGS INC. (XNAS:BKNG)</v>
    <v>2</v>
    <v>3</v>
    <v>Finance</v>
    <v>4</v>
    <v>5839.4135999999999</v>
    <v>3718.58</v>
    <v>1.3698999999999999</v>
    <v>63.9</v>
    <v>-2.1550000000000001E-4</v>
    <v>1.1606E-2</v>
    <v>-1.2</v>
    <v>USD</v>
    <v>Booking Holdings Inc. is a provider of travel and restaurant online reservation and related services. The Company offers its services through five primary consumer-facing brands: Booking.com, Priceline, Agoda, KAYAK, and OpenTable. Through its brands, consumers can book an array of accommodations (including hotels, motels, resorts, homes, apartments, bed and breakfasts, hostels, and other alternative and traditional accommodation properties) and a flight to their destinations; make a car rental reservation or arrange for an airport taxi; make a dinner reservation; or book a vacation package, tour, activity, or cruise. Consumers can also use its meta-search services to easily compare travel reservation information, such as flight, hotel, and rental car reservations from hundreds of online travel platforms at once. Booking.com offers accommodation reservation services for approximately 4.0 million properties in over 220 countries and territories and in over 40 languages.</v>
    <v>24300</v>
    <v>Nasdaq Stock Market</v>
    <v>XNAS</v>
    <v>XNAS</v>
    <v>800 CONNECTICUT AVE, NORWALK, CT, 06854-1631 US</v>
    <v>5638.5</v>
    <v>Hotels &amp; Entertainment Services</v>
    <v>Stock</v>
    <v>45908.999929247657</v>
    <v>1127</v>
    <v>5509.9750000000004</v>
    <v>178442300000</v>
    <v>BOOKING HOLDINGS INC.</v>
    <v>BOOKING HOLDINGS INC.</v>
    <v>5528.49</v>
    <v>38.737099999999998</v>
    <v>5505.8</v>
    <v>5569.7</v>
    <v>5568.5</v>
    <v>32409890</v>
    <v>BKNG</v>
    <v>BOOKING HOLDINGS INC. (XNAS:BKNG)</v>
    <v>214137</v>
    <v>183837</v>
    <v>1998</v>
  </rv>
  <rv s="2">
    <v>1128</v>
  </rv>
  <rv s="0">
    <v>https://www.bing.com/financeapi/forcetrigger?t=a1qh3m&amp;q=XNYS%3aCTLT&amp;form=skydnc</v>
    <v>Learn more on Bing</v>
  </rv>
  <rv s="15">
    <v>en-US</v>
    <v>a1qh3m</v>
    <v>268435456</v>
    <v>1</v>
    <v>1</v>
    <v>Powered by Refinitiv</v>
    <v>28</v>
    <v>Catalent, Inc. (XNYS:CTLT)</v>
    <v>2</v>
    <v>6</v>
    <v>Finance</v>
    <v>4</v>
    <v>60.2</v>
    <v>31.8001</v>
    <v>1.1599999999999999</v>
    <v>0.18</v>
    <v>1.596E-3</v>
    <v>3.202E-3</v>
    <v>0.09</v>
    <v>USD</v>
    <v>Catalent, Inc. is engaged in enabling pharma, biotech, and consumer health partners to optimize product development, launch, and full life-cycle supply for patients around the world. The Company’s Biologics segment provides development and manufacturing of biologic proteins; cell, gene, and other nucleic acid therapies; plasmid DNA; induced pluripotent stem cells (iPSCs); oncolytic viruses, and vaccines. It also provides formulation, development, and manufacturing for parenteral dose forms, including vials, prefilled syringes, and cartridges, and analytical development and testing services for large molecules. The Company’s Pharma and Consumer Health segment comprises capabilities for complex oral solids, softgel formulations, Zydis fast-dissolve technologies, and gummy, soft chew, and lozenge dosage forms; formulation, development, and manufacturing platforms for oral, nasal, inhaled, and topical dose forms, and clinical trial development and supply services.</v>
    <v>17800</v>
    <v>New York Stock Exchange</v>
    <v>XNYS</v>
    <v>XNYS</v>
    <v>14 Schoolhouse Rd, SOMERSET, NJ, 08873-1213 US</v>
    <v>56.54</v>
    <v>Pharmaceuticals</v>
    <v>Stock</v>
    <v>45450.958333356248</v>
    <v>1130</v>
    <v>56.05</v>
    <v>10205450000</v>
    <v>Catalent, Inc.</v>
    <v>Catalent, Inc.</v>
    <v>56.14</v>
    <v>56.21</v>
    <v>56.39</v>
    <v>56.48</v>
    <v>180979800</v>
    <v>CTLT</v>
    <v>Catalent, Inc. (XNYS:CTLT)</v>
    <v>950373</v>
    <v>1700452</v>
    <v>2007</v>
  </rv>
  <rv s="2">
    <v>1131</v>
  </rv>
  <rv s="0">
    <v>https://www.bing.com/financeapi/forcetrigger?t=a1wzw7&amp;q=XNYS%3aLMT&amp;form=skydnc</v>
    <v>Learn more on Bing</v>
  </rv>
  <rv s="1">
    <v>en-US</v>
    <v>a1wzw7</v>
    <v>268435456</v>
    <v>1</v>
    <v>Powered by Refinitiv</v>
    <v>0</v>
    <v>LOCKHEED MARTIN CORPORATION (XNYS:LMT)</v>
    <v>2</v>
    <v>3</v>
    <v>Finance</v>
    <v>4</v>
    <v>618.95000000000005</v>
    <v>410.11</v>
    <v>0.25719999999999998</v>
    <v>-4.79</v>
    <v>-2.396E-4</v>
    <v>-1.0326E-2</v>
    <v>-0.11</v>
    <v>USD</v>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v>121000</v>
    <v>New York Stock Exchange</v>
    <v>XNYS</v>
    <v>XNYS</v>
    <v>6801 ROCKLEDGE DR, BETHESDA, MD, 20817 US</v>
    <v>462.92500000000001</v>
    <v>Aerospace &amp; Defense</v>
    <v>Stock</v>
    <v>45908.999483622654</v>
    <v>1133</v>
    <v>452.76499999999999</v>
    <v>108304400000</v>
    <v>LOCKHEED MARTIN CORPORATION</v>
    <v>LOCKHEED MARTIN CORPORATION</v>
    <v>462.92500000000001</v>
    <v>19.8323</v>
    <v>463.9</v>
    <v>459.11</v>
    <v>459</v>
    <v>233465100</v>
    <v>LMT</v>
    <v>LOCKHEED MARTIN CORPORATION (XNYS:LMT)</v>
    <v>1477595</v>
    <v>1522973</v>
    <v>1994</v>
  </rv>
  <rv s="2">
    <v>1134</v>
  </rv>
  <rv s="0">
    <v>http://en.wikipedia.org/wiki/The_Walt_Disney_Company</v>
    <v>Wikipedia</v>
  </rv>
  <rv s="6">
    <v>127</v>
    <v>1136</v>
  </rv>
  <rv s="7">
    <v>14</v>
    <v>https://www.bing.com/th?id=AMMS_0aa288ba528f6f45e3de87d97e250136&amp;qlt=95</v>
    <v>1137</v>
    <v>0</v>
    <v>https://www.bing.com/images/search?form=xlimg&amp;q=the+walt+disney+company</v>
    <v>Image of THE WALT DISNEY COMPANY</v>
  </rv>
  <rv s="0">
    <v>https://www.bing.com/financeapi/forcetrigger?t=a1r2z2&amp;q=XNYS%3aDIS&amp;form=skydnc</v>
    <v>Learn more on Bing</v>
  </rv>
  <rv s="8">
    <v>en-US</v>
    <v>a1r2z2</v>
    <v>268435456</v>
    <v>1</v>
    <v>Powered by Refinitiv</v>
    <v>10</v>
    <v>THE WALT DISNEY COMPANY (XNYS:DIS)</v>
    <v>12</v>
    <v>13</v>
    <v>Finance</v>
    <v>4</v>
    <v>124.69</v>
    <v>80.099999999999994</v>
    <v>1.5549999999999999</v>
    <v>0.93</v>
    <v>-3.3660000000000005E-4</v>
    <v>7.8869999999999999E-3</v>
    <v>-0.04</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118.88</v>
    <v>1138</v>
    <v>Media &amp; Publishing</v>
    <v>Stock</v>
    <v>45908.999680428125</v>
    <v>1139</v>
    <v>116.74</v>
    <v>213666476560</v>
    <v>THE WALT DISNEY COMPANY</v>
    <v>THE WALT DISNEY COMPANY</v>
    <v>117.96</v>
    <v>18.631599999999999</v>
    <v>117.91</v>
    <v>118.84</v>
    <v>118.8</v>
    <v>1797934000</v>
    <v>DIS</v>
    <v>THE WALT DISNEY COMPANY (XNYS:DIS)</v>
    <v>6450670</v>
    <v>8122087</v>
    <v>2018</v>
  </rv>
  <rv s="2">
    <v>1140</v>
  </rv>
  <rv s="0">
    <v>https://www.bing.com/financeapi/forcetrigger?t=a23rm7&amp;q=XNYS%3aSTZ&amp;form=skydnc</v>
    <v>Learn more on Bing</v>
  </rv>
  <rv s="4">
    <v>en-US</v>
    <v>a23rm7</v>
    <v>268435456</v>
    <v>1</v>
    <v>Powered by Refinitiv</v>
    <v>5</v>
    <v>CONSTELLATION BRANDS, INC. (XNYS:STZ)</v>
    <v>2</v>
    <v>6</v>
    <v>Finance</v>
    <v>4</v>
    <v>261.06</v>
    <v>144.5839</v>
    <v>0.69940000000000002</v>
    <v>-2.33</v>
    <v>7.5289999999999992E-4</v>
    <v>-1.5698E-2</v>
    <v>0.11</v>
    <v>USD</v>
    <v>Constellation Brands, Inc. is a producer and marketer of beer, wine, and spirits with operations in the United States, Mexico, New Zealand, and Italy with brands, such as Corona Extra, Modelo Especial, Robert Mondavi Winery, Kim Crawford,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a portfolio in the United States. In the Wine and Spirits segment, it sells a portfolio that includes higher-end wine brands complemented by certain higher-end spirits brands. Its Corporate Operations and Other segment consists of costs of corporate development, corporate finance, corporate strategy, executive management, growth, human resources, internal audit, investor relations, IT, legal and public relations.</v>
    <v>10600</v>
    <v>New York Stock Exchange</v>
    <v>XNYS</v>
    <v>XNYS</v>
    <v>50 East Broad Street, ROCHESTER, NY, 14614 US</v>
    <v>148.22</v>
    <v>Beverages</v>
    <v>Stock</v>
    <v>45908.997244687504</v>
    <v>1142</v>
    <v>144.5839</v>
    <v>25756465740</v>
    <v>CONSTELLATION BRANDS, INC.</v>
    <v>CONSTELLATION BRANDS, INC.</v>
    <v>148.22</v>
    <v>148.43</v>
    <v>146.1</v>
    <v>146.21</v>
    <v>176293400</v>
    <v>STZ</v>
    <v>CONSTELLATION BRANDS, INC. (XNYS:STZ)</v>
    <v>3096711</v>
    <v>2176799</v>
    <v>1972</v>
  </rv>
  <rv s="2">
    <v>1143</v>
  </rv>
  <rv s="0">
    <v>https://www.bing.com/financeapi/forcetrigger?t=a26c9c&amp;q=XNYS%3aXYL&amp;form=skydnc</v>
    <v>Learn more on Bing</v>
  </rv>
  <rv s="1">
    <v>en-US</v>
    <v>a26c9c</v>
    <v>268435456</v>
    <v>1</v>
    <v>Powered by Refinitiv</v>
    <v>0</v>
    <v>XYLEM INC. (XNYS:XYL)</v>
    <v>2</v>
    <v>3</v>
    <v>Finance</v>
    <v>4</v>
    <v>145.33000000000001</v>
    <v>100.4746</v>
    <v>1.1277999999999999</v>
    <v>-0.53</v>
    <v>5.2129999999999998E-3</v>
    <v>-3.771E-3</v>
    <v>0.73</v>
    <v>USD</v>
    <v>Xylem Inc. is a water technology company. The Company designs, manufactures and services engineered products and solutions across a range of critical applications, primarily in the water sector. The Company’s Water Infrastructure segment focuses on the transportation and treatment of water, offering a range of products including water, wastewater and storm water pumps, treatment equipment, and controls and systems. Its Applied Water segment's products include pumps, valves, heat exchangers, controls and dispensing equipment. Its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 including odor and corrosion control services.</v>
    <v>23000</v>
    <v>New York Stock Exchange</v>
    <v>XNYS</v>
    <v>XNYS</v>
    <v>301 Water Street Se, WASHINGTON, DC, 20003 US</v>
    <v>140.82</v>
    <v>Machinery, Equipment &amp; Components</v>
    <v>Stock</v>
    <v>45908.959180508595</v>
    <v>1145</v>
    <v>139.21</v>
    <v>34084660291</v>
    <v>XYLEM INC.</v>
    <v>XYLEM INC.</v>
    <v>140.51</v>
    <v>36.399799999999999</v>
    <v>140.56</v>
    <v>140.03</v>
    <v>140.76</v>
    <v>243409700</v>
    <v>XYL</v>
    <v>XYLEM INC. (XNYS:XYL)</v>
    <v>1421016</v>
    <v>1109542</v>
    <v>2011</v>
  </rv>
  <rv s="2">
    <v>1146</v>
  </rv>
  <rv s="0">
    <v>https://www.bing.com/financeapi/forcetrigger?t=a1wpxm&amp;q=XNYS%3aL&amp;form=skydnc</v>
    <v>Learn more on Bing</v>
  </rv>
  <rv s="1">
    <v>en-US</v>
    <v>a1wpxm</v>
    <v>268435456</v>
    <v>1</v>
    <v>Powered by Refinitiv</v>
    <v>0</v>
    <v>LOEWS CORPORATION (XNYS:L)</v>
    <v>2</v>
    <v>3</v>
    <v>Finance</v>
    <v>4</v>
    <v>97.77</v>
    <v>75.16</v>
    <v>0.72640000000000005</v>
    <v>-0.62</v>
    <v>8.4360000000000008E-3</v>
    <v>-6.4159999999999998E-3</v>
    <v>0.81</v>
    <v>USD</v>
    <v>Loews Corporation is a holding company and has four reportable segments comprised of three individual consolidated operating subsidiaries: CNA Financial Corporation (CNA), Boardwalk Pipeline Partners, LP (Boardwalk Pipelines) and Loews Hotels Holding Corporation (Loews Hotels &amp; Co), and the Corporate segment. CNA is an insurance holding company. CNA's insurance products primarily include commercial property and casualty coverage, including surety. Boardwalk Pipelines is engaged in the business of transportation and storage of natural gas and natural gas liquids, olefins and other hydrocarbons. Boardwalk Pipelines also provides ethane supply and transportation services for industrial customers in Louisiana and Texas. The Loews Hotels segment is engaged in operating a chain of hotels. Loews Hotels &amp; Co, together with its subsidiaries, operates a chain of 25 hotels. The business also specializes in customized mid-and short-run packaging solutions.</v>
    <v>13000</v>
    <v>New York Stock Exchange</v>
    <v>XNYS</v>
    <v>XNYS</v>
    <v>9 West 57Th Street, NEW YORK, NY, 10019-2714 US</v>
    <v>96.33</v>
    <v>Insurance</v>
    <v>Stock</v>
    <v>45908.958333356248</v>
    <v>1148</v>
    <v>95.1</v>
    <v>19917082928</v>
    <v>LOEWS CORPORATION</v>
    <v>LOEWS CORPORATION</v>
    <v>96.33</v>
    <v>15.2662</v>
    <v>96.64</v>
    <v>96.02</v>
    <v>96.83</v>
    <v>207426400</v>
    <v>L</v>
    <v>LOEWS CORPORATION (XNYS:L)</v>
    <v>898248</v>
    <v>750700</v>
    <v>1969</v>
  </rv>
  <rv s="2">
    <v>1149</v>
  </rv>
  <rv s="0">
    <v>https://www.bing.com/financeapi/forcetrigger?t=a1ysr7&amp;q=XNAS%3aNTRS&amp;form=skydnc</v>
    <v>Learn more on Bing</v>
  </rv>
  <rv s="1">
    <v>en-US</v>
    <v>a1ysr7</v>
    <v>268435456</v>
    <v>1</v>
    <v>Powered by Refinitiv</v>
    <v>0</v>
    <v>NORTHERN TRUST CORPORATION (XNAS:NTRS)</v>
    <v>2</v>
    <v>3</v>
    <v>Finance</v>
    <v>4</v>
    <v>133</v>
    <v>81.62</v>
    <v>1.3229</v>
    <v>0.16</v>
    <v>0</v>
    <v>1.2570000000000001E-3</v>
    <v>0</v>
    <v>USD</v>
    <v>Northern Trust Corporation is a provider of wealth management, asset servicing, asset management and banking to corporations, institutions, affluent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custody, fund administration, investment operations outsourcing, investment management, investment risk and analytical services, securities lending, and others. Wealth Management provides trust, investment management, custody, and philanthropic services; financial consulting; guardianship and estate administration; family business consulting; family financial education; brokerage services; and others.</v>
    <v>23400</v>
    <v>Nasdaq Stock Market</v>
    <v>XNAS</v>
    <v>XNAS</v>
    <v>50 S Lasalle St, CHICAGO, IL, 60603 US</v>
    <v>127.95</v>
    <v>Investment Banking &amp; Investment Services</v>
    <v>Stock</v>
    <v>45908.860598760941</v>
    <v>1151</v>
    <v>126.37</v>
    <v>24368859419</v>
    <v>NORTHERN TRUST CORPORATION</v>
    <v>NORTHERN TRUST CORPORATION</v>
    <v>127.46</v>
    <v>11.8911</v>
    <v>127.27</v>
    <v>127.43</v>
    <v>127.43</v>
    <v>191233300</v>
    <v>NTRS</v>
    <v>NORTHERN TRUST CORPORATION (XNAS:NTRS)</v>
    <v>1043099</v>
    <v>1020234</v>
    <v>1971</v>
  </rv>
  <rv s="2">
    <v>1152</v>
  </rv>
  <rv s="0">
    <v>https://www.bing.com/financeapi/forcetrigger?t=a1r9cw&amp;q=XNAS%3aKDP&amp;form=skydnc</v>
    <v>Learn more on Bing</v>
  </rv>
  <rv s="1">
    <v>en-US</v>
    <v>a1r9cw</v>
    <v>268435456</v>
    <v>1</v>
    <v>Powered by Refinitiv</v>
    <v>0</v>
    <v>KEURIG DR PEPPER INC. (XNAS:KDP)</v>
    <v>2</v>
    <v>3</v>
    <v>Finance</v>
    <v>4</v>
    <v>38.28</v>
    <v>27.234999999999999</v>
    <v>0.46260000000000001</v>
    <v>-1.02</v>
    <v>1.81E-3</v>
    <v>-3.5602000000000002E-2</v>
    <v>0.05</v>
    <v>USD</v>
    <v>Keurig Dr Pepper Inc. is a beverage company in North America that manufactures, markets, distributes and sells hot and cold beverages and single serve brewing systems. It has a portfolio of beverage brands, including Keurig, Dr Pepper, Canada Dry, Mott's, A&amp;W, Penafiel, Snapple, 7UP, Green Mountain Coffee Roasters, GHOST, Clamato, Core Hydration and The Original Donut Shop, as well as the Keurig brewing system. Its U.S. Refreshment Beverages segment is a manufacturer and distributor of liquid refreshment beverages (LRBs). This segment manufactures and distributes concentrates, syrup and finished beverages of its brands and third-party brands, to third-party bottlers, distributors, retailers, and end consumers. Its U.S. Coffee segment is a manufacturer and distributor of single serve brewers, specialty coffee (including hot and iced varieties), and ready to drink (RTD) coffee. Its International segment includes sales in Canada, Mexico, the Caribbean and other international markets.</v>
    <v>29400</v>
    <v>Nasdaq Stock Market</v>
    <v>XNAS</v>
    <v>XNAS</v>
    <v>53 South Avenue, BURLINGTON, MA, 01803 US</v>
    <v>28.63</v>
    <v>Beverages</v>
    <v>Stock</v>
    <v>45908.999534582814</v>
    <v>1154</v>
    <v>27.234999999999999</v>
    <v>37533559050</v>
    <v>KEURIG DR PEPPER INC.</v>
    <v>KEURIG DR PEPPER INC.</v>
    <v>28.59</v>
    <v>0</v>
    <v>28.65</v>
    <v>27.63</v>
    <v>27.68</v>
    <v>1358435000</v>
    <v>KDP</v>
    <v>KEURIG DR PEPPER INC. (XNAS:KDP)</v>
    <v>34840230</v>
    <v>17397855</v>
    <v>2007</v>
  </rv>
  <rv s="2">
    <v>1155</v>
  </rv>
  <rv s="0">
    <v>https://www.bing.com/financeapi/forcetrigger?t=a1q6k2&amp;q=XNAS%3aCOST&amp;form=skydnc</v>
    <v>Learn more on Bing</v>
  </rv>
  <rv s="1">
    <v>en-US</v>
    <v>a1q6k2</v>
    <v>268435456</v>
    <v>1</v>
    <v>Powered by Refinitiv</v>
    <v>0</v>
    <v>COSTCO WHOLESALE CORPORATION (XNAS:COST)</v>
    <v>2</v>
    <v>3</v>
    <v>Finance</v>
    <v>4</v>
    <v>1078.2349999999999</v>
    <v>867.16</v>
    <v>0.98599999999999999</v>
    <v>8.3699999999999992</v>
    <v>-2.1609999999999997E-3</v>
    <v>8.6870000000000003E-3</v>
    <v>-2.1</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972.34</v>
    <v>Diversified Retail</v>
    <v>Stock</v>
    <v>45908.999324756252</v>
    <v>1157</v>
    <v>958.58630000000005</v>
    <v>430993219635</v>
    <v>COSTCO WHOLESALE CORPORATION</v>
    <v>COSTCO WHOLESALE CORPORATION</v>
    <v>963.73</v>
    <v>56.734099999999998</v>
    <v>963.48</v>
    <v>971.85</v>
    <v>969.75</v>
    <v>443477100</v>
    <v>COST</v>
    <v>COSTCO WHOLESALE CORPORATION (XNAS:COST)</v>
    <v>1737032</v>
    <v>2185022</v>
    <v>1987</v>
  </rv>
  <rv s="2">
    <v>1158</v>
  </rv>
  <rv s="0">
    <v>https://www.bing.com/financeapi/forcetrigger?t=a23r27&amp;q=XNYS%3aSTT&amp;form=skydnc</v>
    <v>Learn more on Bing</v>
  </rv>
  <rv s="1">
    <v>en-US</v>
    <v>a23r27</v>
    <v>268435456</v>
    <v>1</v>
    <v>Powered by Refinitiv</v>
    <v>0</v>
    <v>STATE STREET CORPORATION (XNYS:STT)</v>
    <v>2</v>
    <v>3</v>
    <v>Finance</v>
    <v>4</v>
    <v>116.37</v>
    <v>72.81</v>
    <v>1.4897</v>
    <v>-1.3</v>
    <v>-5.1049999999999999E-4</v>
    <v>-1.1509999999999999E-2</v>
    <v>-5.7000000000000002E-2</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line of business provides a range of services and market and financing solutions to institutional clients, including mutual funds, collective investment funds and other investment pools, corporate and public retirement plans, insurance companies, investment managers, foundations and endowments worldwide. Through State Street Investment Services, State Street Markets and State Street Alpha, it offers a range of solutions, including transaction management, derivatives, collateral services, and others. Investment Management line of business provides a range of investment management solutions and products through State Street Investment Management.</v>
    <v>52014</v>
    <v>New York Stock Exchange</v>
    <v>XNYS</v>
    <v>XNYS</v>
    <v>1 Congress Street, Suite 1, BOSTON, MA, 02114 US</v>
    <v>113.68</v>
    <v>Investment Banking &amp; Investment Services</v>
    <v>Stock</v>
    <v>45908.958333344533</v>
    <v>1160</v>
    <v>110.72</v>
    <v>31674580245</v>
    <v>STATE STREET CORPORATION</v>
    <v>STATE STREET CORPORATION</v>
    <v>113.14</v>
    <v>12.505699999999999</v>
    <v>112.95</v>
    <v>111.65</v>
    <v>111.593</v>
    <v>283695300</v>
    <v>STT</v>
    <v>STATE STREET CORPORATION (XNYS:STT)</v>
    <v>3045139</v>
    <v>1580815</v>
    <v>1969</v>
  </rv>
  <rv s="2">
    <v>1161</v>
  </rv>
  <rv s="0">
    <v>https://www.bing.com/financeapi/forcetrigger?t=bu3ew7&amp;q=XNYS%3aCARR&amp;form=skydnc</v>
    <v>Learn more on Bing</v>
  </rv>
  <rv s="1">
    <v>en-US</v>
    <v>bu3ew7</v>
    <v>268435456</v>
    <v>1</v>
    <v>Powered by Refinitiv</v>
    <v>0</v>
    <v>CARRIER GLOBAL CORPORATION (XNYS:CARR)</v>
    <v>2</v>
    <v>3</v>
    <v>Finance</v>
    <v>4</v>
    <v>83.32</v>
    <v>54.22</v>
    <v>1.2785</v>
    <v>0.1</v>
    <v>-9.2969999999999997E-3</v>
    <v>1.5260000000000002E-3</v>
    <v>-0.61</v>
    <v>USD</v>
    <v>Carrier Global Corporation is engaged in providing intelligent climate and energy solutions with a focus on providing digitally enabled lifecycle solutions to its customers. The Company’s segment include Climate Solutions Americas, which provides products, controls, services and solutions to meet the heating, ventilation and cooling (HVAC) needs of residential and commercial customers in North and South America; Climate Solutions Europe segment provides products, controls, services and solutions to meet the HVAC needs of residential and commercial customers in Europe; Climate Solutions Asia Pacific, Middle East &amp; Africa segment provides products, controls, services and solutions to meet the HVAC needs of residential and commercial customers in Asia Pacific, the Middle East and Africa; and Climate Solutions Transportation segment includes global transport refrigeration and monitoring products, services and digital solutions for trucks, trailers, shipping containers, intermodal and rail.</v>
    <v>48000</v>
    <v>New York Stock Exchange</v>
    <v>XNYS</v>
    <v>XNYS</v>
    <v>13995 Pasteur Boulevard, PALM BEACH GARDENS, FL, 33418 US</v>
    <v>66.135000000000005</v>
    <v>Machinery, Equipment &amp; Components</v>
    <v>Stock</v>
    <v>45908.967640231247</v>
    <v>1163</v>
    <v>65.06</v>
    <v>55835605908</v>
    <v>CARRIER GLOBAL CORPORATION</v>
    <v>CARRIER GLOBAL CORPORATION</v>
    <v>65.62</v>
    <v>37.850499999999997</v>
    <v>65.510000000000005</v>
    <v>65.61</v>
    <v>65</v>
    <v>851022800</v>
    <v>CARR</v>
    <v>CARRIER GLOBAL CORPORATION (XNYS:CARR)</v>
    <v>5761762</v>
    <v>5057957</v>
    <v>2019</v>
  </rv>
  <rv s="2">
    <v>1164</v>
  </rv>
  <rv s="0">
    <v>https://www.bing.com/financeapi/forcetrigger?t=a25xgh&amp;q=XNAS%3aWTW&amp;form=skydnc</v>
    <v>Learn more on Bing</v>
  </rv>
  <rv s="1">
    <v>en-US</v>
    <v>a25xgh</v>
    <v>268435456</v>
    <v>1</v>
    <v>Powered by Refinitiv</v>
    <v>0</v>
    <v>Willis Towers Watson Public Limited Company (XNAS:WTW)</v>
    <v>2</v>
    <v>3</v>
    <v>Finance</v>
    <v>4</v>
    <v>344.14</v>
    <v>283.29000000000002</v>
    <v>0.73060000000000003</v>
    <v>2.96</v>
    <v>0</v>
    <v>8.9899999999999997E-3</v>
    <v>0</v>
    <v>USD</v>
    <v>Willis Towers Watson Public Limited Company is a global advisory, broking and solutions company that provides data-driven, insight-led solutions in the areas of people, risk and capital. The Company’s segments include Health, Wealth &amp; Career (HWC), Risk &amp; Broking (R&amp;B), and Corporate.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v>49000</v>
    <v>Nasdaq Stock Market</v>
    <v>XNAS</v>
    <v>XNAS</v>
    <v>51 Lime Street, LONDON, EC3M 7DQ GB</v>
    <v>333.05</v>
    <v>Insurance</v>
    <v>Stock</v>
    <v>45908.855349224221</v>
    <v>1166</v>
    <v>327.33</v>
    <v>32408368717</v>
    <v>Willis Towers Watson Public Limited Company</v>
    <v>Willis Towers Watson Public Limited Company</v>
    <v>330.31</v>
    <v>184.46969999999999</v>
    <v>329.27</v>
    <v>332.23</v>
    <v>332.23</v>
    <v>97547990</v>
    <v>WTW</v>
    <v>Willis Towers Watson Public Limited Company (XNAS:WTW)</v>
    <v>559998</v>
    <v>581568</v>
    <v>2009</v>
  </rv>
  <rv s="2">
    <v>1167</v>
  </rv>
  <rv s="0">
    <v>https://www.bing.com/financeapi/forcetrigger?t=a1nz8m&amp;q=XNAS%3aAVGO&amp;form=skydnc</v>
    <v>Learn more on Bing</v>
  </rv>
  <rv s="1">
    <v>en-US</v>
    <v>a1nz8m</v>
    <v>268435456</v>
    <v>1</v>
    <v>Powered by Refinitiv</v>
    <v>0</v>
    <v>BROADCOM INC. (XNAS:AVGO)</v>
    <v>2</v>
    <v>3</v>
    <v>Finance</v>
    <v>4</v>
    <v>356.34</v>
    <v>134.9</v>
    <v>1.1936</v>
    <v>10.76</v>
    <v>1.823E-3</v>
    <v>3.2129999999999999E-2</v>
    <v>0.63</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354.16559999999998</v>
    <v>Semiconductors &amp; Semiconductor Equipment</v>
    <v>Stock</v>
    <v>45908.999885450779</v>
    <v>1169</v>
    <v>341.25009999999997</v>
    <v>1625754751150</v>
    <v>BROADCOM INC.</v>
    <v>BROADCOM INC.</v>
    <v>342.75</v>
    <v>88.605500000000006</v>
    <v>334.89</v>
    <v>345.65</v>
    <v>346.28</v>
    <v>4703471000</v>
    <v>AVGO</v>
    <v>BROADCOM INC. (XNAS:AVGO)</v>
    <v>43535639</v>
    <v>20875428</v>
    <v>2018</v>
  </rv>
  <rv s="2">
    <v>1170</v>
  </rv>
  <rv s="0">
    <v>https://www.bing.com/financeapi/forcetrigger?t=a1pvu2&amp;q=XNYS%3aCLX&amp;form=skydnc</v>
    <v>Learn more on Bing</v>
  </rv>
  <rv s="1">
    <v>en-US</v>
    <v>a1pvu2</v>
    <v>268435456</v>
    <v>1</v>
    <v>Powered by Refinitiv</v>
    <v>0</v>
    <v>THE CLOROX COMPANY (XNYS:CLX)</v>
    <v>2</v>
    <v>3</v>
    <v>Finance</v>
    <v>4</v>
    <v>171.37</v>
    <v>116.53</v>
    <v>0.50139999999999996</v>
    <v>-1.1599999999999999</v>
    <v>-2.9399999999999999E-3</v>
    <v>-9.1319999999999995E-3</v>
    <v>-0.37</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7600</v>
    <v>New York Stock Exchange</v>
    <v>XNYS</v>
    <v>XNYS</v>
    <v>1221 Broadway, OAKLAND, CA, 94612-1888 US</v>
    <v>126.94499999999999</v>
    <v>Personal &amp; Household Products &amp; Services</v>
    <v>Stock</v>
    <v>45908.985861539062</v>
    <v>1172</v>
    <v>124.81</v>
    <v>15395084178</v>
    <v>THE CLOROX COMPANY</v>
    <v>THE CLOROX COMPANY</v>
    <v>126.73</v>
    <v>19.292200000000001</v>
    <v>127.03</v>
    <v>125.87</v>
    <v>125.5</v>
    <v>122309400</v>
    <v>CLX</v>
    <v>THE CLOROX COMPANY (XNYS:CLX)</v>
    <v>1969519</v>
    <v>1972163</v>
    <v>1986</v>
  </rv>
  <rv s="2">
    <v>1173</v>
  </rv>
  <rv s="0">
    <v>https://www.bing.com/financeapi/forcetrigger?t=a24fmw&amp;q=XNYS%3aTPR&amp;form=skydnc</v>
    <v>Learn more on Bing</v>
  </rv>
  <rv s="1">
    <v>en-US</v>
    <v>a24fmw</v>
    <v>268435456</v>
    <v>1</v>
    <v>Powered by Refinitiv</v>
    <v>0</v>
    <v>TAPESTRY, INC. (XNYS:TPR)</v>
    <v>2</v>
    <v>3</v>
    <v>Finance</v>
    <v>4</v>
    <v>114.05</v>
    <v>40.24</v>
    <v>1.5789</v>
    <v>0.64</v>
    <v>2.6710000000000002E-3</v>
    <v>6.1429999999999992E-3</v>
    <v>0.28000000000000003</v>
    <v>USD</v>
    <v>Tapestry, Inc. is a house of accessories and lifestyle brands. The Company's global house of brands include Coach and kate spade new york.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branded e-commerce sites as well as concession shop-in-shops.</v>
    <v>12500</v>
    <v>New York Stock Exchange</v>
    <v>XNYS</v>
    <v>XNYS</v>
    <v>10 Hudson Yards, NEW YORK, NY, 10001 US</v>
    <v>105.89</v>
    <v>Specialty Retailers</v>
    <v>Stock</v>
    <v>45908.979350358597</v>
    <v>1175</v>
    <v>102.84</v>
    <v>21815515752</v>
    <v>TAPESTRY, INC.</v>
    <v>TAPESTRY, INC.</v>
    <v>105.67</v>
    <v>162.7893</v>
    <v>104.18</v>
    <v>104.82</v>
    <v>105.1</v>
    <v>208123600</v>
    <v>TPR</v>
    <v>TAPESTRY, INC. (XNYS:TPR)</v>
    <v>4096943</v>
    <v>4821639</v>
    <v>2000</v>
  </rv>
  <rv s="2">
    <v>1176</v>
  </rv>
  <rv s="0">
    <v>https://www.bing.com/financeapi/forcetrigger?t=a21icw&amp;q=XNAS%3aPYPL&amp;form=skydnc</v>
    <v>Learn more on Bing</v>
  </rv>
  <rv s="1">
    <v>en-US</v>
    <v>a21icw</v>
    <v>268435456</v>
    <v>1</v>
    <v>Powered by Refinitiv</v>
    <v>0</v>
    <v>PAYPAL HOLDINGS, INC. (XNAS:PYPL)</v>
    <v>2</v>
    <v>3</v>
    <v>Finance</v>
    <v>4</v>
    <v>93.66</v>
    <v>55.85</v>
    <v>1.4583999999999999</v>
    <v>0.14000000000000001</v>
    <v>7.3099999999999999E-4</v>
    <v>2.0509999999999999E-3</v>
    <v>0.05</v>
    <v>USD</v>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v>24400</v>
    <v>Nasdaq Stock Market</v>
    <v>XNAS</v>
    <v>XNAS</v>
    <v>2211 N 1st St, SAN JOSE, CA, 95131 US</v>
    <v>68.59</v>
    <v>Professional &amp; Commercial Services</v>
    <v>Stock</v>
    <v>45908.999830682813</v>
    <v>1178</v>
    <v>67.8</v>
    <v>65347882560</v>
    <v>PAYPAL HOLDINGS, INC.</v>
    <v>PAYPAL HOLDINGS, INC.</v>
    <v>68.459999999999994</v>
    <v>14.6373</v>
    <v>68.260000000000005</v>
    <v>68.400000000000006</v>
    <v>68.45</v>
    <v>955378400</v>
    <v>PYPL</v>
    <v>PAYPAL HOLDINGS, INC. (XNAS:PYPL)</v>
    <v>7954897</v>
    <v>9878343</v>
    <v>2015</v>
  </rv>
  <rv s="2">
    <v>1179</v>
  </rv>
  <rv s="0">
    <v>https://www.bing.com/financeapi/forcetrigger?t=a1wt7w&amp;q=XNYS%3aLDOS&amp;form=skydnc</v>
    <v>Learn more on Bing</v>
  </rv>
  <rv s="1">
    <v>en-US</v>
    <v>a1wt7w</v>
    <v>268435456</v>
    <v>1</v>
    <v>Powered by Refinitiv</v>
    <v>0</v>
    <v>LEIDOS HOLDINGS, INC. (XNYS:LDOS)</v>
    <v>2</v>
    <v>3</v>
    <v>Finance</v>
    <v>4</v>
    <v>202.8999</v>
    <v>123.62</v>
    <v>0.71919999999999995</v>
    <v>-0.59</v>
    <v>8.4080000000000005E-4</v>
    <v>-3.2959999999999999E-3</v>
    <v>0.15</v>
    <v>USD</v>
    <v>Leidos Holdings, Inc. is a holding company, which operates through its wholly owned subsidiary, Leidos, Inc. (Leidos). The Company’s segments include National Security &amp; Digital, Health &amp; Civil, Commercial &amp; International and Defense Systems. Its National Security &amp; Digital business provides technologically advanced services, solutions and products, as well as mission software capabilities for defense and intelligence customers in the areas of cyber, logistics, security operations and decision analytics. Its Health &amp; Civil business provides services and solutions to federal and commercial customers in the areas of public health, care coordination, life and environmental sciences and transportation. Its Commercial &amp; International business delivers a portfolio of products, services, and solutions aimed at securing national assets, modernizing energy and critical infrastructure, and enhancing mission outcomes. The Company serves government and commercial customers.</v>
    <v>48000</v>
    <v>New York Stock Exchange</v>
    <v>XNYS</v>
    <v>XNYS</v>
    <v>1750 Presidents Street, RESTON, VA, 20190 US</v>
    <v>178.57</v>
    <v>Software &amp; IT Services</v>
    <v>Stock</v>
    <v>45908.991161064063</v>
    <v>1181</v>
    <v>176.34</v>
    <v>22889521293</v>
    <v>LEIDOS HOLDINGS, INC.</v>
    <v>LEIDOS HOLDINGS, INC.</v>
    <v>178.25</v>
    <v>16.921500000000002</v>
    <v>179</v>
    <v>178.41</v>
    <v>178.56</v>
    <v>128297300</v>
    <v>LDOS</v>
    <v>LEIDOS HOLDINGS, INC. (XNYS:LDOS)</v>
    <v>641565</v>
    <v>862178</v>
    <v>2005</v>
  </rv>
  <rv s="2">
    <v>1182</v>
  </rv>
  <rv s="0">
    <v>https://www.bing.com/financeapi/forcetrigger?t=a1rgxm&amp;q=XNAS%3aDXCM&amp;form=skydnc</v>
    <v>Learn more on Bing</v>
  </rv>
  <rv s="1">
    <v>en-US</v>
    <v>a1rgxm</v>
    <v>268435456</v>
    <v>1</v>
    <v>Powered by Refinitiv</v>
    <v>0</v>
    <v>DEXCOM, INC. (XNAS:DXCM)</v>
    <v>2</v>
    <v>3</v>
    <v>Finance</v>
    <v>4</v>
    <v>93.25</v>
    <v>57.52</v>
    <v>1.4977</v>
    <v>-2.5099999999999998</v>
    <v>3.5899999999999999E-3</v>
    <v>-3.1175999999999999E-2</v>
    <v>0.28000000000000003</v>
    <v>USD</v>
    <v>DexCom, Inc. is a medical device company. The Company is primarily focused on the design, development, and commercialization of continuous glucose monitoring (CGM), systems for the management of diabetes and metabolic health by patients, caregivers, and clinicians. Its products include Dexcom G6, Dexcom G7, Stelo, Dexcom Share, and Dexcom ONE. The Company enables people to take control of health through innovative biosensing technology. Dexcom G6 is its integrated continuous glucose monitoring system (iCGM). Stelo is designed specifically for people with type II diabetes who do not use insulin as the first over-the-counter glucose biosensor in the United States. The Dexcom Share remote monitoring system, offered for use with any Dexcom system, uses an app on the patient’s compatible mobile device. Its Dexcom G7 is for adults and children (2+ years) living with type I or type II diabetes who are on any insulin or medications, at risk of hypoglycemia, and those with gestational diabetes.</v>
    <v>10300</v>
    <v>Nasdaq Stock Market</v>
    <v>XNAS</v>
    <v>XNAS</v>
    <v>6340 Sequence Dr, SAN DIEGO, CA, 92121 US</v>
    <v>79.650000000000006</v>
    <v>Healthcare Equipment &amp; Supplies</v>
    <v>Stock</v>
    <v>45908.993336492968</v>
    <v>1184</v>
    <v>77.739999999999995</v>
    <v>30588113400</v>
    <v>DEXCOM, INC.</v>
    <v>DEXCOM, INC.</v>
    <v>79.349999999999994</v>
    <v>55.702300000000001</v>
    <v>80.510000000000005</v>
    <v>78</v>
    <v>78.28</v>
    <v>392155300</v>
    <v>DXCM</v>
    <v>DEXCOM, INC. (XNAS:DXCM)</v>
    <v>4101010</v>
    <v>4220720</v>
    <v>1999</v>
  </rv>
  <rv s="2">
    <v>1185</v>
  </rv>
  <rv s="0">
    <v>https://www.bing.com/financeapi/forcetrigger?t=a1vn8m&amp;q=XNYS%3aINVH&amp;form=skydnc</v>
    <v>Learn more on Bing</v>
  </rv>
  <rv s="1">
    <v>en-US</v>
    <v>a1vn8m</v>
    <v>268435456</v>
    <v>1</v>
    <v>Powered by Refinitiv</v>
    <v>0</v>
    <v>INVITATION HOMES INC. (XNYS:INVH)</v>
    <v>2</v>
    <v>3</v>
    <v>Finance</v>
    <v>4</v>
    <v>37.24</v>
    <v>29.37</v>
    <v>0.82930000000000004</v>
    <v>-0.15</v>
    <v>3.9870000000000001E-3</v>
    <v>-4.9589999999999999E-3</v>
    <v>0.12</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85,138 homes for lease.</v>
    <v>1750</v>
    <v>New York Stock Exchange</v>
    <v>XNYS</v>
    <v>XNYS</v>
    <v>5420 Lbj Freeway, Suite 600, DALLAS, TX, 75240 US</v>
    <v>30.265000000000001</v>
    <v>Residential &amp; Commercial REIT</v>
    <v>Stock</v>
    <v>45908.999978310159</v>
    <v>1187</v>
    <v>29.88</v>
    <v>18451546820</v>
    <v>INVITATION HOMES INC.</v>
    <v>INVITATION HOMES INC.</v>
    <v>30</v>
    <v>33.923099999999998</v>
    <v>30.25</v>
    <v>30.1</v>
    <v>30.22</v>
    <v>613008200</v>
    <v>INVH</v>
    <v>INVITATION HOMES INC. (XNYS:INVH)</v>
    <v>3903983</v>
    <v>3768970</v>
    <v>2017</v>
  </rv>
  <rv s="2">
    <v>1188</v>
  </rv>
  <rv s="0">
    <v>https://www.bing.com/financeapi/forcetrigger?t=a237gh&amp;q=XNYS%3aSNA&amp;form=skydnc</v>
    <v>Learn more on Bing</v>
  </rv>
  <rv s="1">
    <v>en-US</v>
    <v>a237gh</v>
    <v>268435456</v>
    <v>1</v>
    <v>Powered by Refinitiv</v>
    <v>0</v>
    <v>SNAP-ON INCORPORATED (XNYS:SNA)</v>
    <v>2</v>
    <v>3</v>
    <v>Finance</v>
    <v>4</v>
    <v>373.89499999999998</v>
    <v>269.58</v>
    <v>0.76849999999999996</v>
    <v>-1.74</v>
    <v>4.9550000000000002E-3</v>
    <v>-5.2940000000000001E-3</v>
    <v>1.62</v>
    <v>USD</v>
    <v>Snap-on Incorporated is a manufacturer and marketer of tools, equipment, diagnostics, repair information and systems solutions. The Company's Commercial and Industrial Group segment serves a range of industrial and commercial customers worldwide, including customers in the aerospace, natural resources, government, power generation, transportation and technical education market segments, through direct and distributor channels. Its Snap-on Tools Group segment consists of operations primarily serving vehicle service and repair technicians through the Company’s mobile tool distribution channel. Its Repair Systems and Information Group segment consists of business operations serving other professional vehicle repair customers worldwide, owners and managers of independent repair shops and original equipment manufacturer dealerships, through direct and distributor channels. Its Financial Services segment consists of the business operations of its finance subsidiaries.</v>
    <v>13000</v>
    <v>New York Stock Exchange</v>
    <v>XNYS</v>
    <v>XNYS</v>
    <v>2801 80th St, KENOSHA, WI, 53143 US</v>
    <v>329.5</v>
    <v>Machinery, Equipment &amp; Components</v>
    <v>Stock</v>
    <v>45908.971902823439</v>
    <v>1190</v>
    <v>324.75</v>
    <v>17055335455</v>
    <v>SNAP-ON INCORPORATED</v>
    <v>SNAP-ON INCORPORATED</v>
    <v>328.7</v>
    <v>17.427299999999999</v>
    <v>328.7</v>
    <v>326.95999999999998</v>
    <v>328.58</v>
    <v>52163370</v>
    <v>SNA</v>
    <v>SNAP-ON INCORPORATED (XNYS:SNA)</v>
    <v>162669</v>
    <v>230190</v>
    <v>1930</v>
  </rv>
  <rv s="2">
    <v>1191</v>
  </rv>
  <rv s="0">
    <v>https://www.bing.com/financeapi/forcetrigger?t=a24jvh&amp;q=XNAS%3aTSCO&amp;form=skydnc</v>
    <v>Learn more on Bing</v>
  </rv>
  <rv s="1">
    <v>en-US</v>
    <v>a24jvh</v>
    <v>268435456</v>
    <v>1</v>
    <v>Powered by Refinitiv</v>
    <v>0</v>
    <v>TRACTOR SUPPLY COMPANY (XNAS:TSCO)</v>
    <v>2</v>
    <v>3</v>
    <v>Finance</v>
    <v>4</v>
    <v>63.989899999999999</v>
    <v>46.8504</v>
    <v>0.74690000000000001</v>
    <v>-0.43</v>
    <v>1.6639999999999998E-4</v>
    <v>-7.1050000000000002E-3</v>
    <v>0.01</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consist of 4health, American Farmworks, Bit &amp; Bridle, Blue Mountain, C.E. Schmidt, Country Lane, Countyline, Country Tuff, Dumor, Farm Table, Groundwork, Huskee, and JobSmart.</v>
    <v>26000</v>
    <v>Nasdaq Stock Market</v>
    <v>XNAS</v>
    <v>XNAS</v>
    <v>5401 Virginia Way, BRENTWOOD, TN, 37027 US</v>
    <v>60.46</v>
    <v>Specialty Retailers</v>
    <v>Stock</v>
    <v>45908.998173437503</v>
    <v>1193</v>
    <v>59.12</v>
    <v>31844797653</v>
    <v>TRACTOR SUPPLY COMPANY</v>
    <v>TRACTOR SUPPLY COMPANY</v>
    <v>60.36</v>
    <v>29.555900000000001</v>
    <v>60.52</v>
    <v>60.09</v>
    <v>60.1</v>
    <v>529951700</v>
    <v>TSCO</v>
    <v>TRACTOR SUPPLY COMPANY (XNAS:TSCO)</v>
    <v>5475454</v>
    <v>4147403</v>
    <v>1982</v>
  </rv>
  <rv s="2">
    <v>1194</v>
  </rv>
  <rv s="0">
    <v>https://www.bing.com/financeapi/forcetrigger?t=a1safr&amp;q=XNYS%3aETN&amp;form=skydnc</v>
    <v>Learn more on Bing</v>
  </rv>
  <rv s="1">
    <v>en-US</v>
    <v>a1safr</v>
    <v>268435456</v>
    <v>1</v>
    <v>Powered by Refinitiv</v>
    <v>0</v>
    <v>EATON CORPORATION PUBLIC LIMITED COMPANY (XNYS:ETN)</v>
    <v>2</v>
    <v>3</v>
    <v>Finance</v>
    <v>4</v>
    <v>399.56</v>
    <v>231.85</v>
    <v>1.1694</v>
    <v>0.46</v>
    <v>2.7469999999999999E-3</v>
    <v>1.3179999999999999E-3</v>
    <v>0.96</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30 Pembroke Road, Eaton House, DUBLIN, DUBLIN IE</v>
    <v>352.58</v>
    <v>Machinery, Equipment &amp; Components</v>
    <v>Stock</v>
    <v>45908.997807337502</v>
    <v>1196</v>
    <v>347.76499999999999</v>
    <v>136056457000</v>
    <v>EATON CORPORATION PUBLIC LIMITED COMPANY</v>
    <v>EATON CORPORATION PUBLIC LIMITED COMPANY</v>
    <v>350</v>
    <v>35.156799999999997</v>
    <v>349.03</v>
    <v>349.49</v>
    <v>350.45</v>
    <v>389300000</v>
    <v>ETN</v>
    <v>EATON CORPORATION PUBLIC LIMITED COMPANY (XNYS:ETN)</v>
    <v>1631966</v>
    <v>2381164</v>
    <v>2012</v>
  </rv>
  <rv s="2">
    <v>1197</v>
  </rv>
  <rv s="0">
    <v>https://www.bing.com/financeapi/forcetrigger?t=a1olgh&amp;q=XNYS%3aBLDR&amp;form=skydnc</v>
    <v>Learn more on Bing</v>
  </rv>
  <rv s="1">
    <v>en-US</v>
    <v>a1olgh</v>
    <v>268435456</v>
    <v>1</v>
    <v>Powered by Refinitiv</v>
    <v>0</v>
    <v>BUILDERS FIRSTSOURCE, INC. (XNYS:BLDR)</v>
    <v>2</v>
    <v>3</v>
    <v>Finance</v>
    <v>4</v>
    <v>203.14</v>
    <v>102.6</v>
    <v>1.6572</v>
    <v>-1.32</v>
    <v>7.4379999999999997E-4</v>
    <v>-8.8470000000000007E-3</v>
    <v>0.11</v>
    <v>USD</v>
    <v>Builders FirstSource, Inc. is a supplier of structural building products, value-added components and services to the professional market for single-family and multi-family construction and repair and remodeling. The Company provides customers an integrated homebuilding solution, offering manufacturing, supply, delivery, and installation of a full range of structural and related building products. The Company groups its building products and services into four product categories: Manufactured Products; Windows, Doors and Millwork; Specialty Building Products and Services, and Lumber and Lumber Sheet Goods. Its manufactured products are factory-built substitutes for job-site framing and include wood floor and roof trusses, wall panels and engineered wood. Its specialty building products and services consist of various products, including vinyl, composite and wood siding, exterior trim, metal studs, cement and insulation. The Company operates in approximately 43 states with 590 locations.</v>
    <v>29000</v>
    <v>New York Stock Exchange</v>
    <v>XNYS</v>
    <v>XNYS</v>
    <v>6031 CONNECTION DR., STE. 400, IRVING, TX, 75039 US</v>
    <v>149.35</v>
    <v>Homebuilding &amp; Construction Supplies</v>
    <v>Stock</v>
    <v>45908.96429560156</v>
    <v>1199</v>
    <v>145.71010000000001</v>
    <v>16494710000</v>
    <v>BUILDERS FIRSTSOURCE, INC.</v>
    <v>BUILDERS FIRSTSOURCE, INC.</v>
    <v>149.35</v>
    <v>22.449400000000001</v>
    <v>149.21</v>
    <v>147.88999999999999</v>
    <v>148</v>
    <v>110546900</v>
    <v>BLDR</v>
    <v>BUILDERS FIRSTSOURCE, INC. (XNYS:BLDR)</v>
    <v>1330081</v>
    <v>2125777</v>
    <v>1998</v>
  </rv>
  <rv s="2">
    <v>1200</v>
  </rv>
  <rv s="0">
    <v>https://www.bing.com/financeapi/forcetrigger?t=a1vqnm&amp;q=XNYS%3aTT&amp;form=skydnc</v>
    <v>Learn more on Bing</v>
  </rv>
  <rv s="1">
    <v>en-US</v>
    <v>a1vqnm</v>
    <v>268435456</v>
    <v>1</v>
    <v>Powered by Refinitiv</v>
    <v>0</v>
    <v>Trane Technologies plc (XNYS:TT)</v>
    <v>2</v>
    <v>3</v>
    <v>Finance</v>
    <v>4</v>
    <v>476.185</v>
    <v>298.14999999999998</v>
    <v>1.1269</v>
    <v>1.1000000000000001</v>
    <v>2.0730000000000002E-3</v>
    <v>2.6579999999999998E-3</v>
    <v>0.86</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45000</v>
    <v>New York Stock Exchange</v>
    <v>XNYS</v>
    <v>XNYS</v>
    <v>170/175 Lakeview Drive, Airside Business Park, Swords,, SWORDS, DUBLIN IE</v>
    <v>416.25</v>
    <v>Machinery, Equipment &amp; Components</v>
    <v>Stock</v>
    <v>45908.958333356248</v>
    <v>1202</v>
    <v>412</v>
    <v>92328314922</v>
    <v>Trane Technologies plc</v>
    <v>Trane Technologies plc</v>
    <v>414.71</v>
    <v>32.7121</v>
    <v>413.83</v>
    <v>414.93</v>
    <v>415.79</v>
    <v>222515400</v>
    <v>TT</v>
    <v>Trane Technologies plc (XNYS:TT)</v>
    <v>1069408</v>
    <v>1141487</v>
    <v>2009</v>
  </rv>
  <rv s="2">
    <v>1203</v>
  </rv>
  <rv s="0">
    <v>https://www.bing.com/financeapi/forcetrigger?t=a1w8ec&amp;q=XNYS%3aJNJ&amp;form=skydnc</v>
    <v>Learn more on Bing</v>
  </rv>
  <rv s="1">
    <v>en-US</v>
    <v>a1w8ec</v>
    <v>268435456</v>
    <v>1</v>
    <v>Powered by Refinitiv</v>
    <v>0</v>
    <v>JOHNSON &amp; JOHNSON (XNYS:JNJ)</v>
    <v>2</v>
    <v>3</v>
    <v>Finance</v>
    <v>4</v>
    <v>181.16</v>
    <v>140.68</v>
    <v>0.38550000000000001</v>
    <v>-0.3</v>
    <v>0</v>
    <v>-1.681E-3</v>
    <v>0</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179.44499999999999</v>
    <v>Pharmaceuticals</v>
    <v>Stock</v>
    <v>45908.999865659374</v>
    <v>1205</v>
    <v>176.7</v>
    <v>428997426070</v>
    <v>JOHNSON &amp; JOHNSON</v>
    <v>JOHNSON &amp; JOHNSON</v>
    <v>177.36</v>
    <v>19.053599999999999</v>
    <v>178.43</v>
    <v>178.13</v>
    <v>178.13</v>
    <v>2408339000</v>
    <v>JNJ</v>
    <v>JOHNSON &amp; JOHNSON (XNYS:JNJ)</v>
    <v>8382514</v>
    <v>8347532</v>
    <v>1887</v>
  </rv>
  <rv s="2">
    <v>1206</v>
  </rv>
  <rv s="0">
    <v>https://www.bing.com/financeapi/forcetrigger?t=a1xth7&amp;q=XNAS%3aMNST&amp;form=skydnc</v>
    <v>Learn more on Bing</v>
  </rv>
  <rv s="1">
    <v>en-US</v>
    <v>a1xth7</v>
    <v>268435456</v>
    <v>1</v>
    <v>Powered by Refinitiv</v>
    <v>0</v>
    <v>MONSTER BEVERAGE CORPORATION (XNAS:MNST)</v>
    <v>2</v>
    <v>3</v>
    <v>Finance</v>
    <v>4</v>
    <v>66.75</v>
    <v>45.7</v>
    <v>0.53100000000000003</v>
    <v>0.56000000000000005</v>
    <v>-1.111E-3</v>
    <v>8.966E-3</v>
    <v>-7.0000000000000007E-2</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wholly-owned subsidiary of the Company, to independent third-party customers. It also develops, markets, sells and distributes still and sparkling waters under the Monster Tour Water brand name.</v>
    <v>6558</v>
    <v>Nasdaq Stock Market</v>
    <v>XNAS</v>
    <v>XNAS</v>
    <v>1 Monster Way, CORONA, CA, 92879-7101 US</v>
    <v>63.03</v>
    <v>Beverages</v>
    <v>Stock</v>
    <v>45908.990016399999</v>
    <v>1208</v>
    <v>62.07</v>
    <v>61534505164</v>
    <v>MONSTER BEVERAGE CORPORATION</v>
    <v>MONSTER BEVERAGE CORPORATION</v>
    <v>62.32</v>
    <v>39.3506</v>
    <v>62.46</v>
    <v>63.02</v>
    <v>62.95</v>
    <v>976428200</v>
    <v>MNST</v>
    <v>MONSTER BEVERAGE CORPORATION (XNAS:MNST)</v>
    <v>4194481</v>
    <v>6261697</v>
    <v>2014</v>
  </rv>
  <rv s="2">
    <v>1209</v>
  </rv>
  <rv s="0">
    <v>https://www.bing.com/financeapi/forcetrigger?t=a1n7mw&amp;q=XNYS%3aAIZ&amp;form=skydnc</v>
    <v>Learn more on Bing</v>
  </rv>
  <rv s="1">
    <v>en-US</v>
    <v>a1n7mw</v>
    <v>268435456</v>
    <v>1</v>
    <v>Powered by Refinitiv</v>
    <v>0</v>
    <v>ASSURANT, INC. (XNYS:AIZ)</v>
    <v>2</v>
    <v>3</v>
    <v>Finance</v>
    <v>4</v>
    <v>230.55</v>
    <v>174.97380000000001</v>
    <v>0.55510000000000004</v>
    <v>0.57999999999999996</v>
    <v>0</v>
    <v>2.7469999999999999E-3</v>
    <v>0</v>
    <v>USD</v>
    <v>Assurant, Inc. is a global protection company that partners with various brands to safeguard and service connected devices, homes and automobiles. It utilizes data-driven technology solutions to provide customer experiences. It operates in North America, Latin America, Europe and Asia Pacific through two operating segments: Global Lifestyle and Global Housing. Global Lifestyle segment provides mobile device solutions, extended service contracts and related services for consumer electronics and appliances and credit and other insurance products (referred to as Connected Living), and vehicle protection services, commercial equipment services and other related services (referred to as Global Automotive). Global Housing segment provides lender-placed homeowners, manufactured housing and flood insurance, as well as voluntary manufactured housing, condominium and homeowners insurance (referred to as Homeowners), and renters insurance and other products (referred to as Renters and Other).</v>
    <v>14200</v>
    <v>New York Stock Exchange</v>
    <v>XNYS</v>
    <v>XNYS</v>
    <v>260 INTERSTATE NORTH CIRCLE S.E., ATLANTA, GA, 30339 US</v>
    <v>212.315</v>
    <v>Insurance</v>
    <v>Stock</v>
    <v>45908.958333367969</v>
    <v>1211</v>
    <v>207.54339999999999</v>
    <v>10684737717</v>
    <v>ASSURANT, INC.</v>
    <v>ASSURANT, INC.</v>
    <v>210.77</v>
    <v>15.3416</v>
    <v>211.17</v>
    <v>211.75</v>
    <v>211.75</v>
    <v>50459210</v>
    <v>AIZ</v>
    <v>ASSURANT, INC. (XNYS:AIZ)</v>
    <v>370445</v>
    <v>465755</v>
    <v>2003</v>
  </rv>
  <rv s="2">
    <v>1212</v>
  </rv>
  <rv s="0">
    <v>https://www.bing.com/financeapi/forcetrigger?t=a249r7&amp;q=XNYS%3aTJX&amp;form=skydnc</v>
    <v>Learn more on Bing</v>
  </rv>
  <rv s="1">
    <v>en-US</v>
    <v>a249r7</v>
    <v>268435456</v>
    <v>1</v>
    <v>Powered by Refinitiv</v>
    <v>0</v>
    <v>THE TJX COMPANIES, INC. (XNYS:TJX)</v>
    <v>2</v>
    <v>3</v>
    <v>Finance</v>
    <v>4</v>
    <v>145.58000000000001</v>
    <v>111.22</v>
    <v>0.91720000000000002</v>
    <v>1.58</v>
    <v>4.9700000000000005E-4</v>
    <v>1.1346E-2</v>
    <v>7.0000000000000007E-2</v>
    <v>USD</v>
    <v>The TJX Companies, Inc. is an off-price apparel and home fashions retailer in the United States (U.S.) and worldwide. The Company's segments include Marmaxx and HomeGoods, both in the U.S., TJX Canada and TJX International, including Europe and Australia. The TJ Maxx and Marshalls chains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offering a range of home decor, furniture, and seasonal home merchandise. The TJX International segment operates the TK Maxx and Homesense chains in Europe and the TK Maxx chain in Australia.</v>
    <v>364000</v>
    <v>New York Stock Exchange</v>
    <v>XNYS</v>
    <v>XNYS</v>
    <v>770 Cochituate Rd, FRAMINGHAM, MA, 01701 US</v>
    <v>141</v>
    <v>Diversified Retail</v>
    <v>Stock</v>
    <v>45908.985140821096</v>
    <v>1214</v>
    <v>139.15</v>
    <v>154987800000</v>
    <v>THE TJX COMPANIES, INC.</v>
    <v>THE TJX COMPANIES, INC.</v>
    <v>139.22999999999999</v>
    <v>32.122199999999999</v>
    <v>139.26</v>
    <v>140.84</v>
    <v>140.91</v>
    <v>1112939000</v>
    <v>TJX</v>
    <v>THE TJX COMPANIES, INC. (XNYS:TJX)</v>
    <v>4801504</v>
    <v>5490087</v>
    <v>1962</v>
  </rv>
  <rv s="2">
    <v>1215</v>
  </rv>
  <rv s="0">
    <v>https://www.bing.com/financeapi/forcetrigger?t=a1y7rw&amp;q=XNAS%3aVTRS&amp;form=skydnc</v>
    <v>Learn more on Bing</v>
  </rv>
  <rv s="1">
    <v>en-US</v>
    <v>a1y7rw</v>
    <v>268435456</v>
    <v>1</v>
    <v>Powered by Refinitiv</v>
    <v>0</v>
    <v>VIATRIS INC. (XNAS:VTRS)</v>
    <v>2</v>
    <v>3</v>
    <v>Finance</v>
    <v>4</v>
    <v>13.55</v>
    <v>6.85</v>
    <v>0.90439999999999998</v>
    <v>-0.02</v>
    <v>1.908E-3</v>
    <v>-1.905E-3</v>
    <v>0.02</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Antiretroviral medicines (ARV) franchise. Its pipeline and research and development capabilities include expertise in formulation, device development, toxicology, analytical, clinical, bioanalytical, medical affairs, product safety and risk management across a range of therapeutic areas. It produces oral solid doses, injectables, and products with complex dosage forms.</v>
    <v>32000</v>
    <v>Nasdaq Stock Market</v>
    <v>XNAS</v>
    <v>XNAS</v>
    <v>1000 Mylan Boulevard, CANONSBURG, PA, 15317 US</v>
    <v>10.5099</v>
    <v>Pharmaceuticals</v>
    <v>Stock</v>
    <v>45908.992678633593</v>
    <v>1217</v>
    <v>10.33</v>
    <v>12218338560</v>
    <v>VIATRIS INC.</v>
    <v>VIATRIS INC.</v>
    <v>10.46</v>
    <v>0</v>
    <v>10.5</v>
    <v>10.48</v>
    <v>10.5</v>
    <v>1165872000</v>
    <v>VTRS</v>
    <v>VIATRIS INC. (XNAS:VTRS)</v>
    <v>8808498</v>
    <v>9144667</v>
    <v>2019</v>
  </rv>
  <rv s="2">
    <v>1218</v>
  </rv>
  <rv s="0">
    <v>https://www.bing.com/financeapi/forcetrigger?t=a1pctc&amp;q=XNYS%3aCCL&amp;form=skydnc</v>
    <v>Learn more on Bing</v>
  </rv>
  <rv s="1">
    <v>en-US</v>
    <v>a1pctc</v>
    <v>268435456</v>
    <v>1</v>
    <v>Powered by Refinitiv</v>
    <v>0</v>
    <v>Carnival Corp (XNYS:CCL)</v>
    <v>2</v>
    <v>3</v>
    <v>Finance</v>
    <v>4</v>
    <v>32.770000000000003</v>
    <v>15.07</v>
    <v>2.7214</v>
    <v>-0.01</v>
    <v>6.3369999999999995E-4</v>
    <v>-3.168E-4</v>
    <v>0.02</v>
    <v>USD</v>
    <v>Carnival Corporation is a global cruise and leisure travel company. The Company has a portfolio of cruise lines, including AIDA Cruises, Carnival Cruise Line, Costa Cruises, Cunard, Holland America Line, P&amp;O Cruises (Australia), P&amp;O Cruises (UK), Princess Cruises, and Seabourn. The Company's segment includes NAA cruise operations, Europe cruise operations (Europe), Cruise Support and Tour and Other. Its Cruise Support segment includes its portfolio of port destinations and exclusive islands as well as other services, all of which are operated for the benefit of its cruise brands. In addition to its cruise operations, it owns Holland America Princess Alaska Tours, a tour company in Alaska and the Canadian Yukon, which complements its Alaska cruise operations. Its Tour and Other segment represents the hotel and transportation operations of Holland America Princess Alaska Tours and other operations. Its tour company owns and operates hotels, lodges, glass-domed railcars and motorcoaches.</v>
    <v>112000</v>
    <v>New York Stock Exchange</v>
    <v>XNYS</v>
    <v>XNYS</v>
    <v>Carnival Place, Mseo1000, 3655 N.W. 87 Avenue, MIAMI, FL, 33178-2428 US</v>
    <v>32.090000000000003</v>
    <v>Hotels &amp; Entertainment Services</v>
    <v>Stock</v>
    <v>45908.997805832812</v>
    <v>1220</v>
    <v>31.5</v>
    <v>41055540000</v>
    <v>Carnival Corp</v>
    <v>Carnival Corp</v>
    <v>31.7</v>
    <v>17.220500000000001</v>
    <v>31.57</v>
    <v>31.56</v>
    <v>31.58</v>
    <v>1313011000</v>
    <v>CCL</v>
    <v>Carnival Corp (XNYS:CCL)</v>
    <v>20390266</v>
    <v>15686314</v>
    <v>1974</v>
  </rv>
  <rv s="2">
    <v>1221</v>
  </rv>
  <rv s="0">
    <v>https://www.bing.com/financeapi/forcetrigger?t=a1mpc7&amp;q=XNAS%3aAXON&amp;form=skydnc</v>
    <v>Learn more on Bing</v>
  </rv>
  <rv s="1">
    <v>en-US</v>
    <v>a1mpc7</v>
    <v>268435456</v>
    <v>1</v>
    <v>Powered by Refinitiv</v>
    <v>0</v>
    <v>AXON ENTERPRISE, INC. (XNAS:AXON)</v>
    <v>2</v>
    <v>3</v>
    <v>Finance</v>
    <v>4</v>
    <v>885.91499999999996</v>
    <v>353.91</v>
    <v>1.4411</v>
    <v>12.2</v>
    <v>3.2410000000000002E-4</v>
    <v>1.6749E-2</v>
    <v>0.24</v>
    <v>USD</v>
    <v>Axon Enterprise, Inc. is a technology company in global public safety. It is building the public safety operating system by integrating a suite of hardware devices and cloud software solutions that lead modern policing. Its segments include Connected Devices and Software &amp; Services. Connected Devices segment includes the development, manufacture and sale of fully integrated hardware solutions such as conducted energy devices (CEDs), body cameras, drones, accessories, extended warranties and other hardware products. Software &amp; Services segment includes the development and sale of fully integrated cloud-based software solutions such as Axon Evidence, Records Management System, Draft One and other software and services that enable law enforcement to securely store, manage, share and analyze video and manage operations. Its global customer base includes first responders across international, federal, state and local law enforcement, fire, corrections and emergency medical services.</v>
    <v>4100</v>
    <v>Nasdaq Stock Market</v>
    <v>XNAS</v>
    <v>XNAS</v>
    <v>17800 N 85th St, SCOTTSDALE, AZ, 85255-6311 US</v>
    <v>750</v>
    <v>Aerospace &amp; Defense</v>
    <v>Stock</v>
    <v>45908.999828495311</v>
    <v>1223</v>
    <v>733.875</v>
    <v>58141173308</v>
    <v>AXON ENTERPRISE, INC.</v>
    <v>AXON ENTERPRISE, INC.</v>
    <v>736.37</v>
    <v>183.35560000000001</v>
    <v>728.41</v>
    <v>740.61</v>
    <v>740.85</v>
    <v>78504440</v>
    <v>AXON</v>
    <v>AXON ENTERPRISE, INC. (XNAS:AXON)</v>
    <v>608947</v>
    <v>663454</v>
    <v>2001</v>
  </rv>
  <rv s="2">
    <v>1224</v>
  </rv>
  <rv s="0">
    <v>https://www.bing.com/financeapi/forcetrigger?t=a1mscw&amp;q=XNAS%3aACGL&amp;form=skydnc</v>
    <v>Learn more on Bing</v>
  </rv>
  <rv s="1">
    <v>en-US</v>
    <v>a1mscw</v>
    <v>268435456</v>
    <v>1</v>
    <v>Powered by Refinitiv</v>
    <v>0</v>
    <v>ARCH CAPITAL GROUP LTD. (XNAS:ACGL)</v>
    <v>2</v>
    <v>3</v>
    <v>Finance</v>
    <v>4</v>
    <v>110.7512</v>
    <v>82.492500000000007</v>
    <v>0.48020000000000002</v>
    <v>-0.39</v>
    <v>4.2899999999999995E-3</v>
    <v>-4.2720000000000006E-3</v>
    <v>0.39</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others (consisting of life reinsurance and other). The mortgage segment includes its United States primary mortgage insurance business, investment and services related to United States credit-risk transfer.</v>
    <v>7200</v>
    <v>Nasdaq Stock Market</v>
    <v>XNAS</v>
    <v>XNAS</v>
    <v>WATERLOO HOUSE, GROUND FLOOR, 100 PITTS BAY ROAD, PEMBROKE, HM 08 BM</v>
    <v>93.5</v>
    <v>Insurance</v>
    <v>Stock</v>
    <v>45908.927264096877</v>
    <v>1226</v>
    <v>90.13</v>
    <v>33925725270</v>
    <v>ARCH CAPITAL GROUP LTD.</v>
    <v>ARCH CAPITAL GROUP LTD.</v>
    <v>93.5</v>
    <v>9.3923000000000005</v>
    <v>91.29</v>
    <v>90.9</v>
    <v>91.29</v>
    <v>373220300</v>
    <v>ACGL</v>
    <v>ARCH CAPITAL GROUP LTD. (XNAS:ACGL)</v>
    <v>2393042</v>
    <v>1924000</v>
    <v>2000</v>
  </rv>
  <rv s="2">
    <v>1227</v>
  </rv>
  <rv s="0">
    <v>https://www.bing.com/financeapi/forcetrigger?t=a1mzjc&amp;q=XNYS%3aAFL&amp;form=skydnc</v>
    <v>Learn more on Bing</v>
  </rv>
  <rv s="1">
    <v>en-US</v>
    <v>a1mzjc</v>
    <v>268435456</v>
    <v>1</v>
    <v>Powered by Refinitiv</v>
    <v>0</v>
    <v>AFLAC INCORPORATED (XNYS:AFL)</v>
    <v>2</v>
    <v>3</v>
    <v>Finance</v>
    <v>4</v>
    <v>115.5</v>
    <v>96.95</v>
    <v>0.84909999999999997</v>
    <v>-0.59</v>
    <v>-4.326E-3</v>
    <v>-5.5179999999999995E-3</v>
    <v>-0.46</v>
    <v>USD</v>
    <v>Aflac Incorporated provides financial protection to policyholders and customers through its subsidiaries in the United States and Japan. The Company’s principal business is supplemental health and life insurance products. The Company’s segments include Aflac Japan, which includes Aflac Life Insurance Japan (ALIJ), and Aflac U.S., which includes American Family Life Assurance Company of Columbus (Aflac), American Family Life Assurance Company of New York (Aflac New York), Continental American Insurance Company (CAIC), Tier One Insurance Company (TOIC) and Aflac Benefits Solutions, Inc. (ABS). The Aflac Japan segment is the insurer in Japan in terms of cancer and medical (third sector insurance products) policies in force. The Company designs its United States insurance products to provide supplemental coverage for people who already have major medical or primary insurance coverage, as Aflac U.S. insurance policies pay benefits regardless of other insurance.</v>
    <v>12694</v>
    <v>New York Stock Exchange</v>
    <v>XNYS</v>
    <v>XNYS</v>
    <v>1932 Wynnton Rd, COLUMBUS, GA, 31999-0001 US</v>
    <v>106.55</v>
    <v>Insurance</v>
    <v>Stock</v>
    <v>45908.958333356248</v>
    <v>1229</v>
    <v>104.65689999999999</v>
    <v>56873981710</v>
    <v>AFLAC INCORPORATED</v>
    <v>AFLAC INCORPORATED</v>
    <v>106.31</v>
    <v>24.040900000000001</v>
    <v>106.93</v>
    <v>106.34</v>
    <v>105.88</v>
    <v>534831500</v>
    <v>AFL</v>
    <v>AFLAC INCORPORATED (XNYS:AFL)</v>
    <v>2971259</v>
    <v>2690162</v>
    <v>1973</v>
  </rv>
  <rv s="2">
    <v>1230</v>
  </rv>
  <rv s="0">
    <v>https://www.bing.com/financeapi/forcetrigger?t=a1uqpr&amp;q=XNYS%3aHLT&amp;form=skydnc</v>
    <v>Learn more on Bing</v>
  </rv>
  <rv s="1">
    <v>en-US</v>
    <v>a1uqpr</v>
    <v>268435456</v>
    <v>1</v>
    <v>Powered by Refinitiv</v>
    <v>0</v>
    <v>HILTON WORLDWIDE HOLDINGS INC. (XNYS:HLT)</v>
    <v>2</v>
    <v>3</v>
    <v>Finance</v>
    <v>4</v>
    <v>279.80500000000001</v>
    <v>196.04</v>
    <v>1.2118</v>
    <v>5.5</v>
    <v>3.9960000000000004E-3</v>
    <v>2.0198000000000001E-2</v>
    <v>1.1100000000000001</v>
    <v>USD</v>
    <v>Hilton Worldwide Holdings Inc. is a global hospitality company that is engaged in managing, franchising, owning and leasing hotels and resorts, and licensing its intellectual property, including brand names, trademarks and service marks. It has a portfolio of over 24 brands comprising more than 8,400 properties and more than 1.25 million rooms in 140 countries and territories. It has two segments: management and franchise and ownership. The management and franchise segment includes all the hotels it manages for third-party owners, as well as all franchised hotels that license its intellectual property (IP), and/or use its booking channels and related programs, and where it provides other contracted services to third-party owners. The ownership segment includes nightly hotel room sales, food and beverage sales and other services at its consolidated owned and leased hotels. Its brands include Waldorf Astoria Hotels &amp; Resorts, LXR Hotels &amp; Resorts, Conrad Hotels &amp; Resorts, and others.</v>
    <v>181000</v>
    <v>New York Stock Exchange</v>
    <v>XNYS</v>
    <v>XNYS</v>
    <v>7930 Jones Branch Dr Ste 1100, MCLEAN, VA, 22102 US</v>
    <v>277.89999999999998</v>
    <v>Hotels &amp; Entertainment Services</v>
    <v>Stock</v>
    <v>45908.983893680466</v>
    <v>1232</v>
    <v>271.87</v>
    <v>65336837640</v>
    <v>HILTON WORLDWIDE HOLDINGS INC.</v>
    <v>HILTON WORLDWIDE HOLDINGS INC.</v>
    <v>272.45</v>
    <v>43.761800000000001</v>
    <v>272.3</v>
    <v>277.8</v>
    <v>278.91000000000003</v>
    <v>235193800</v>
    <v>HLT</v>
    <v>HILTON WORLDWIDE HOLDINGS INC. (XNYS:HLT)</v>
    <v>1544745</v>
    <v>1484722</v>
    <v>2010</v>
  </rv>
  <rv s="2">
    <v>1233</v>
  </rv>
  <rv s="0">
    <v>https://www.bing.com/financeapi/forcetrigger?t=a1mpqh&amp;q=XNYS%3aABBV&amp;form=skydnc</v>
    <v>Learn more on Bing</v>
  </rv>
  <rv s="1">
    <v>en-US</v>
    <v>a1mpqh</v>
    <v>268435456</v>
    <v>1</v>
    <v>Powered by Refinitiv</v>
    <v>0</v>
    <v>ABBVIE INC. (XNYS:ABBV)</v>
    <v>2</v>
    <v>3</v>
    <v>Finance</v>
    <v>4</v>
    <v>218.66</v>
    <v>163.81</v>
    <v>0.49419999999999997</v>
    <v>-2.77</v>
    <v>1.4779999999999999E-3</v>
    <v>-1.3031999999999998E-2</v>
    <v>0.31</v>
    <v>USD</v>
    <v>AbbVie Inc. is a global, diversified research-based biopharmaceutical company. The Company is engaged in research and development, manufacturing, commercialization and sale of medicines and therapies. Its product portfolio includes Immunology, Oncology, Aesthetics, Neuroscience, Eye Care and Other Key Products. Its Immunology products include rheumatology, dermatology and gastroenterology. Its Oncology products include Imbruvica, Venclexta/Venclyxto, Elahere, and Epkinly. The Company’s Aesthetics portfolio consists of facial injectables, plastics and regenerative medicine, body contouring, and skincare products. Its Neuroscience products include Botox Therapeutic, Vraylar, Duopa and Duodopa, Ubrelvy, and Qulipta. Its Eye Care products include Ozurdex, Lumigan/Ganfort, Alphagan/Combigan, Restasis, and Other eye care. Its Other key products include Mavyret/Maviret, Creon, and Linzess/Constella. Its Venclexta is a B-cell lymphoma 2 (BCL-2) inhibitor used to treat blood cancers.</v>
    <v>55000</v>
    <v>New York Stock Exchange</v>
    <v>XNYS</v>
    <v>XNYS</v>
    <v>1 N Waukegan Rd, NORTH CHICAGO, IL, 60064 US</v>
    <v>212</v>
    <v>Pharmaceuticals</v>
    <v>Stock</v>
    <v>45908.998155428126</v>
    <v>1235</v>
    <v>207.61160000000001</v>
    <v>370606202820</v>
    <v>ABBVIE INC.</v>
    <v>ABBVIE INC.</v>
    <v>210.99</v>
    <v>99.838200000000001</v>
    <v>212.56</v>
    <v>209.79</v>
    <v>210.1</v>
    <v>1766558000</v>
    <v>ABBV</v>
    <v>ABBVIE INC. (XNYS:ABBV)</v>
    <v>5525921</v>
    <v>4510953</v>
    <v>2012</v>
  </rv>
  <rv s="2">
    <v>1236</v>
  </rv>
  <rv s="0">
    <v>https://www.bing.com/financeapi/forcetrigger?t=a1tyrw&amp;q=XNYS%3aGM&amp;form=skydnc</v>
    <v>Learn more on Bing</v>
  </rv>
  <rv s="1">
    <v>en-US</v>
    <v>a1tyrw</v>
    <v>268435456</v>
    <v>1</v>
    <v>Powered by Refinitiv</v>
    <v>0</v>
    <v>GENERAL MOTORS COMPANY (XNYS:GM)</v>
    <v>2</v>
    <v>3</v>
    <v>Finance</v>
    <v>4</v>
    <v>61.24</v>
    <v>41.6</v>
    <v>1.3385</v>
    <v>-7.0000000000000007E-2</v>
    <v>-3.436E-4</v>
    <v>-1.201E-3</v>
    <v>-0.02</v>
    <v>USD</v>
    <v>General Motors Company designs, builds and sells trucks, crossovers, cars and automobile parts and provides software-enabled services and subscriptions worldwide. The Company's segments include GMNA, GMI, Cruise and GM Financial. Its GM North America (GMNA) and GM International (GMI) develop, manufacture and/or markets vehicles under the Buick, Cadillac, Chevrolet and GMC brands. The Company provides automotive financing services through its General Motors Financial Company, Inc. (GM Financial) segment. Its Cruise segment is engaged in the development and commercialization of autonomous vehicle technology. Its software-enabled services and subscriptions, including OnStar, its advanced driver-assistance systems (ADAS), including Super Cruise driver assistance technology, and its end-to-end software platform. The Company is also focused on investing in electric vehicles (EVs) and AVs, software-enabled services and subscriptions and new business opportunities.</v>
    <v>162000</v>
    <v>New York Stock Exchange</v>
    <v>XNYS</v>
    <v>XNYS</v>
    <v>300 Renaissance Center, DETROIT, MI, 48265-3000 US</v>
    <v>58.255000000000003</v>
    <v>Automobiles &amp; Auto Parts</v>
    <v>Stock</v>
    <v>45908.999204027343</v>
    <v>1238</v>
    <v>57.4</v>
    <v>55410927960</v>
    <v>GENERAL MOTORS COMPANY</v>
    <v>GENERAL MOTORS COMPANY</v>
    <v>58.13</v>
    <v>8.3890999999999991</v>
    <v>58.27</v>
    <v>58.2</v>
    <v>58.18</v>
    <v>952077800</v>
    <v>GM</v>
    <v>GENERAL MOTORS COMPANY (XNYS:GM)</v>
    <v>6399619</v>
    <v>6616708</v>
    <v>2009</v>
  </rv>
  <rv s="2">
    <v>1239</v>
  </rv>
  <rv s="0">
    <v>https://www.bing.com/financeapi/forcetrigger?t=a25par&amp;q=XNYS%3aWAT&amp;form=skydnc</v>
    <v>Learn more on Bing</v>
  </rv>
  <rv s="1">
    <v>en-US</v>
    <v>a25par</v>
    <v>268435456</v>
    <v>1</v>
    <v>Powered by Refinitiv</v>
    <v>0</v>
    <v>WATERS CORPORATION (XNYS:WAT)</v>
    <v>2</v>
    <v>3</v>
    <v>Finance</v>
    <v>4</v>
    <v>423.56</v>
    <v>275.05</v>
    <v>1.0518000000000001</v>
    <v>3.05</v>
    <v>9.6970000000000002E-5</v>
    <v>9.9570000000000006E-3</v>
    <v>0.03</v>
    <v>USD</v>
    <v>Waters Corporation offers analytical instruments, separations technologies, and software, serving the life, materials, food, and environmental sciences. The Company's segments include Waters and TA. The Company primarily designs, manufactures, sells and services high-performance liquid chromatography (HPLC), ultra-performance liquid chromatography (UPLC and together with HPLC, referred to as LC) and mass spectrometry (MS) technology systems and support products, including chromatography columns, other consumable products and comprehensive post-warranty service plans. The Company designs, manufactures, sells and services thermal analysis, rheometry and calorimetry instruments through its TA Instruments (TA) product line. The Company is also a developer and supplier of advanced software-based products that interface with the Company’s instruments, as well as other manufacturers’ instruments. It operates directly in over 35 countries and has products available in more than 100 countries.</v>
    <v>7600</v>
    <v>New York Stock Exchange</v>
    <v>XNYS</v>
    <v>XNYS</v>
    <v>34 MAPLE ST, MILFORD, MA, 01757-3604 US</v>
    <v>310.23</v>
    <v>Healthcare Equipment &amp; Supplies</v>
    <v>Stock</v>
    <v>45908.958333333336</v>
    <v>1241</v>
    <v>301.3</v>
    <v>18414980098</v>
    <v>WATERS CORPORATION</v>
    <v>WATERS CORPORATION</v>
    <v>304.12</v>
    <v>27.914400000000001</v>
    <v>306.32</v>
    <v>309.37</v>
    <v>309.39999999999998</v>
    <v>59524130</v>
    <v>WAT</v>
    <v>WATERS CORPORATION (XNYS:WAT)</v>
    <v>641231</v>
    <v>689369</v>
    <v>1991</v>
  </rv>
  <rv s="2">
    <v>1242</v>
  </rv>
  <rv s="0">
    <v>https://www.bing.com/financeapi/forcetrigger?t=a1vtoc&amp;q=XNYS%3aIT&amp;form=skydnc</v>
    <v>Learn more on Bing</v>
  </rv>
  <rv s="1">
    <v>en-US</v>
    <v>a1vtoc</v>
    <v>268435456</v>
    <v>1</v>
    <v>Powered by Refinitiv</v>
    <v>0</v>
    <v>GARTNER, INC. (XNYS:IT)</v>
    <v>2</v>
    <v>3</v>
    <v>Finance</v>
    <v>4</v>
    <v>584.01</v>
    <v>223.65</v>
    <v>1.2019</v>
    <v>0.35</v>
    <v>1.6240000000000002E-4</v>
    <v>1.423E-3</v>
    <v>0.04</v>
    <v>USD</v>
    <v>Gartner, Inc. delivers actionable, objective insight to executives and their teams. It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The Gartner Conferences segment is designed for information technology (IT) and business executives as well as decision-makers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20994</v>
    <v>New York Stock Exchange</v>
    <v>XNYS</v>
    <v>XNYS</v>
    <v>56 Top Gallant Rd, P O Box 10212, STAMFORD, CT, 06904-2212 US</v>
    <v>247.48</v>
    <v>Software &amp; IT Services</v>
    <v>Stock</v>
    <v>45908.999589339845</v>
    <v>1244</v>
    <v>239.76</v>
    <v>18650695645</v>
    <v>GARTNER, INC.</v>
    <v>GARTNER, INC.</v>
    <v>245.76</v>
    <v>15.1488</v>
    <v>245.91</v>
    <v>246.26</v>
    <v>246.3</v>
    <v>75735790</v>
    <v>IT</v>
    <v>GARTNER, INC. (XNYS:IT)</v>
    <v>1420549</v>
    <v>1713260</v>
    <v>1990</v>
  </rv>
  <rv s="2">
    <v>1245</v>
  </rv>
  <rv s="0">
    <v>https://www.bing.com/financeapi/forcetrigger?t=a1ser7&amp;q=XNYS%3aEW&amp;form=skydnc</v>
    <v>Learn more on Bing</v>
  </rv>
  <rv s="1">
    <v>en-US</v>
    <v>a1ser7</v>
    <v>268435456</v>
    <v>1</v>
    <v>Powered by Refinitiv</v>
    <v>0</v>
    <v>EDWARDS LIFESCIENCES CORPORATION (XNYS:EW)</v>
    <v>2</v>
    <v>3</v>
    <v>Finance</v>
    <v>4</v>
    <v>83</v>
    <v>64.004999999999995</v>
    <v>1.0611999999999999</v>
    <v>-0.73</v>
    <v>-1.5084999999999999E-2</v>
    <v>-9.019000000000001E-3</v>
    <v>-1.21</v>
    <v>USD</v>
    <v>Edwards Lifesciences Corporation is the global structural heart company. The Company partners with clinicians and researchers and invests in research and development to improve care for those impacted by structural heart disease. Its product categories include Transcatheter Aortic Valve Replacement (TAVR), Transcatheter Mitral and Tricuspid Therapies (TMTT), and Surgical Structural Heart. It provides transcatheter heart valve replacement technologies designed for the minimally-invasive replacement of aortic heart valves. TAVR category includes the Edwards SAPIEN 3, the Edwards SAPIEN 3 Ultra and the Edwards SAPIEN 3 Ultra RESILIA systems. TMTT category includes the PASCAL Precision transcatheter repair system, EVOQUE tricuspid valve replacement system and Cardioband tricuspid valve reconstruction system. Its INSPIRIS RESILIA aortic valve, offers RESILIA tissue and VFit technology. It is managed in various geographical regions, such as United States, Europe, Japan and Rest of World.</v>
    <v>15800</v>
    <v>New York Stock Exchange</v>
    <v>XNYS</v>
    <v>XNYS</v>
    <v>One Edwards Way, IRVINE, CA, 92614 US</v>
    <v>80.795000000000002</v>
    <v>Healthcare Equipment &amp; Supplies</v>
    <v>Stock</v>
    <v>45908.996499282031</v>
    <v>1247</v>
    <v>79.53</v>
    <v>47091291000</v>
    <v>EDWARDS LIFESCIENCES CORPORATION</v>
    <v>EDWARDS LIFESCIENCES CORPORATION</v>
    <v>80.569999999999993</v>
    <v>33.564900000000002</v>
    <v>80.94</v>
    <v>80.209999999999994</v>
    <v>79</v>
    <v>587100000</v>
    <v>EW</v>
    <v>EDWARDS LIFESCIENCES CORPORATION (XNYS:EW)</v>
    <v>3183863</v>
    <v>3640723</v>
    <v>1999</v>
  </rv>
  <rv s="2">
    <v>1248</v>
  </rv>
  <rv s="0">
    <v>https://www.bing.com/financeapi/forcetrigger?t=a1n6f2&amp;q=XNYS%3aAIG&amp;form=skydnc</v>
    <v>Learn more on Bing</v>
  </rv>
  <rv s="1">
    <v>en-US</v>
    <v>a1n6f2</v>
    <v>268435456</v>
    <v>1</v>
    <v>Powered by Refinitiv</v>
    <v>0</v>
    <v>AMERICAN INTERNATIONAL GROUP, INC. (XNYS:AIG)</v>
    <v>2</v>
    <v>3</v>
    <v>Finance</v>
    <v>4</v>
    <v>88.07</v>
    <v>69.239999999999995</v>
    <v>0.70269999999999999</v>
    <v>-0.44</v>
    <v>4.4429999999999996E-4</v>
    <v>-5.555E-3</v>
    <v>3.5000000000000003E-2</v>
    <v>USD</v>
    <v>American International Group, Inc. is a global insurance company. It provides insurance solutions that help businesses and individuals in over 200 countries and jurisdictions protect their assets and manage risks through its operations, licenses and authorizations and network partners. Its segment includes General Insurance and Other Operations. General Insurance business includes its three segments, including North America Commercial, International Commercial and Global Personal. The North America Commercial consists of insurance businesses in the United States, Canada and Bermuda. The International Commercial consists of insurance businesses in Japan, the United Kingdom, Europe, Middle East and Africa, Asia Pacific, Latin America and Caribbean and China. The North America and International Commercial segment products include property and short tail, casualty, financial lines and global specialty. Global Personal segment products include global accident and health and personal lines.</v>
    <v>22200</v>
    <v>New York Stock Exchange</v>
    <v>XNYS</v>
    <v>XNYS</v>
    <v>1271 Ave Of The Americas, Fl 37, NEW YORK, NY, 10020-1304 US</v>
    <v>79.150000000000006</v>
    <v>Insurance</v>
    <v>Stock</v>
    <v>45908.958333356248</v>
    <v>1250</v>
    <v>78.150000000000006</v>
    <v>43638879326</v>
    <v>AMERICAN INTERNATIONAL GROUP, INC.</v>
    <v>AMERICAN INTERNATIONAL GROUP, INC.</v>
    <v>78.930000000000007</v>
    <v>14.556800000000001</v>
    <v>79.209999999999994</v>
    <v>78.77</v>
    <v>78.805000000000007</v>
    <v>554003800</v>
    <v>AIG</v>
    <v>AMERICAN INTERNATIONAL GROUP, INC. (XNYS:AIG)</v>
    <v>5386972</v>
    <v>3909670</v>
    <v>1967</v>
  </rv>
  <rv s="2">
    <v>1251</v>
  </rv>
  <rv s="0">
    <v>https://www.bing.com/financeapi/forcetrigger?t=a1w2cw&amp;q=XNYS%3aJCI&amp;form=skydnc</v>
    <v>Learn more on Bing</v>
  </rv>
  <rv s="1">
    <v>en-US</v>
    <v>a1w2cw</v>
    <v>268435456</v>
    <v>1</v>
    <v>Powered by Refinitiv</v>
    <v>0</v>
    <v>JOHNSON CONTROLS INTERNATIONAL PUBLIC LIMITED COMPANY (XNYS:JCI)</v>
    <v>2</v>
    <v>3</v>
    <v>Finance</v>
    <v>4</v>
    <v>112.63</v>
    <v>68.03</v>
    <v>1.3496999999999999</v>
    <v>0.94</v>
    <v>5.9719999999999999E-3</v>
    <v>8.849000000000001E-3</v>
    <v>0.64</v>
    <v>USD</v>
    <v>Johnson Controls International plc specializes in smart buildings, offering a portfolio of building technology, software and services. The Company's segments include Americas, EMEA and APAC. The Company is engaged in engineering, manufacturing, commissioning and retrofitting building products and systems, including residential and commercial heating, ventilating, air-conditioning (HVAC) equipment, industrial refrigeration systems, controls, security systems, fire-detection systems and fire-suppression solutions. The Company also serves customers by providing technical services, including maintenance, management, repair, retrofit and replacement of equipment (in the HVAC, industrial refrigeration, controls, security and fire-protection space) and energy-management consulting. Its OpenBlue digital software platform enables enterprises to manage their physical spaces. The Company serves various industries, including healthcare, schools, data centers, airports, stadiums and manufacturing.</v>
    <v>94000</v>
    <v>New York Stock Exchange</v>
    <v>XNYS</v>
    <v>XNYS</v>
    <v>One Albert Quay, Albert Quay, CORK, CORK IE</v>
    <v>108.26</v>
    <v>Machinery, Equipment &amp; Components</v>
    <v>Stock</v>
    <v>45908.958333344533</v>
    <v>1253</v>
    <v>105.71</v>
    <v>70130483318</v>
    <v>JOHNSON CONTROLS INTERNATIONAL PUBLIC LIMITED COMPANY</v>
    <v>JOHNSON CONTROLS INTERNATIONAL PUBLIC LIMITED COMPANY</v>
    <v>106.57</v>
    <v>39.65</v>
    <v>106.23</v>
    <v>107.17</v>
    <v>107.81</v>
    <v>654385400</v>
    <v>JCI</v>
    <v>JOHNSON CONTROLS INTERNATIONAL PUBLIC LIMITED COMPANY (XNYS:JCI)</v>
    <v>4681532</v>
    <v>4869888</v>
    <v>2014</v>
  </rv>
  <rv s="2">
    <v>1254</v>
  </rv>
  <rv s="0">
    <v>https://www.bing.com/financeapi/forcetrigger?t=a218k2&amp;q=XNYS%3aPRU&amp;form=skydnc</v>
    <v>Learn more on Bing</v>
  </rv>
  <rv s="1">
    <v>en-US</v>
    <v>a218k2</v>
    <v>268435456</v>
    <v>1</v>
    <v>Powered by Refinitiv</v>
    <v>0</v>
    <v>PRUDENTIAL FINANCIAL, INC. (XNYS:PRU)</v>
    <v>2</v>
    <v>3</v>
    <v>Finance</v>
    <v>4</v>
    <v>130.5515</v>
    <v>90.38</v>
    <v>1.04</v>
    <v>0.13</v>
    <v>-8.881E-3</v>
    <v>1.23E-3</v>
    <v>-0.94</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and Corporate and Other operations. The PGIM segment provides investment management services and solutions related to public fixed income, public equity, real estate debt and equity, private credit and other alternatives, and multi-asset class strategies, to institutional and retail clients and its general account. The U.S. Businesses segment consists of the retirement strategies, group insurance and individual life products.</v>
    <v>38196</v>
    <v>New York Stock Exchange</v>
    <v>XNYS</v>
    <v>XNYS</v>
    <v>751 BROAD ST, NEWARK, NJ, 07102 US</v>
    <v>106.02</v>
    <v>Insurance</v>
    <v>Stock</v>
    <v>45908.986932418753</v>
    <v>1256</v>
    <v>103.81</v>
    <v>37255680000</v>
    <v>PRUDENTIAL FINANCIAL, INC.</v>
    <v>PRUDENTIAL FINANCIAL, INC.</v>
    <v>105.37</v>
    <v>23.417999999999999</v>
    <v>105.71</v>
    <v>105.84</v>
    <v>104.9</v>
    <v>352000000</v>
    <v>PRU</v>
    <v>PRUDENTIAL FINANCIAL, INC. (XNYS:PRU)</v>
    <v>1418174</v>
    <v>1645663</v>
    <v>1999</v>
  </rv>
  <rv s="2">
    <v>1257</v>
  </rv>
  <rv s="0">
    <v>https://www.bing.com/financeapi/forcetrigger?t=a1q8r7&amp;q=XNAS%3aCPRT&amp;form=skydnc</v>
    <v>Learn more on Bing</v>
  </rv>
  <rv s="1">
    <v>en-US</v>
    <v>a1q8r7</v>
    <v>268435456</v>
    <v>1</v>
    <v>Powered by Refinitiv</v>
    <v>0</v>
    <v>COPART, INC. (XNAS:CPRT)</v>
    <v>2</v>
    <v>3</v>
    <v>Finance</v>
    <v>4</v>
    <v>64.38</v>
    <v>45.05</v>
    <v>1.0566</v>
    <v>0.18</v>
    <v>-1.4806E-2</v>
    <v>3.7059999999999997E-3</v>
    <v>-0.7218</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49.16</v>
    <v>Software &amp; IT Services</v>
    <v>Stock</v>
    <v>45908.999725635935</v>
    <v>1259</v>
    <v>47.365000000000002</v>
    <v>47138139750</v>
    <v>COPART, INC.</v>
    <v>COPART, INC.</v>
    <v>48.67</v>
    <v>30.699000000000002</v>
    <v>48.57</v>
    <v>48.75</v>
    <v>48.028199999999998</v>
    <v>966936200</v>
    <v>CPRT</v>
    <v>COPART, INC. (XNAS:CPRT)</v>
    <v>12159255</v>
    <v>6296339</v>
    <v>2012</v>
  </rv>
  <rv s="2">
    <v>1260</v>
  </rv>
  <rv s="0">
    <v>https://www.bing.com/financeapi/forcetrigger?t=a1w36h&amp;q=XNYS%3aJ&amp;form=skydnc</v>
    <v>Learn more on Bing</v>
  </rv>
  <rv s="1">
    <v>en-US</v>
    <v>a1w36h</v>
    <v>268435456</v>
    <v>1</v>
    <v>Powered by Refinitiv</v>
    <v>0</v>
    <v>JACOBS SOLUTIONS INC. (XNYS:J)</v>
    <v>2</v>
    <v>3</v>
    <v>Finance</v>
    <v>4</v>
    <v>152.4</v>
    <v>105.14619999999999</v>
    <v>0.81830000000000003</v>
    <v>-0.66</v>
    <v>0</v>
    <v>-4.5390000000000005E-3</v>
    <v>0</v>
    <v>USD</v>
    <v>Jacobs Solutions Inc. provides end-to-end services in advanced manufacturing, cities and places, energy, environmental, life sciences, transportation and water. The Company’s segments include Infrastructure and Advanced Facilities (I&amp;AF) and PA Consulting. The I&amp;AF segment provides end-to-end solutions for its client’s complex challenges related to climate change, energy transition, connected mobility, buildings and infrastructure, integrated water management and biopharmaceutical manufacturing. It uses data science and technology-enabled expertise to deliver outcomes for its clients and communities. Its clients include national, state and local governments in Europe, the Middle East, and others. The PA Consulting segment has a diverse mix of private and public sector clients. Private sector clients include global household names like Unilever, Microsoft, and Pret A Manger, and start-ups like PulPac, which converts plant fibers into sustainable packaging to reduce single-use plastic.</v>
    <v>45000</v>
    <v>New York Stock Exchange</v>
    <v>XNYS</v>
    <v>XNYS</v>
    <v>1999 Bryan Street, Suite 3500, DALLAS, TX, 75201 US</v>
    <v>145.41999999999999</v>
    <v>Professional &amp; Commercial Services</v>
    <v>Stock</v>
    <v>45908.958333356248</v>
    <v>1262</v>
    <v>143.98500000000001</v>
    <v>17382990000</v>
    <v>JACOBS SOLUTIONS INC.</v>
    <v>JACOBS SOLUTIONS INC.</v>
    <v>145.27000000000001</v>
    <v>57.583799999999997</v>
    <v>145.41999999999999</v>
    <v>144.76</v>
    <v>144.76</v>
    <v>119536500</v>
    <v>J</v>
    <v>JACOBS SOLUTIONS INC. (XNYS:J)</v>
    <v>500006</v>
    <v>704718</v>
    <v>2022</v>
  </rv>
  <rv s="2">
    <v>1263</v>
  </rv>
  <rv s="0">
    <v>https://www.bing.com/financeapi/forcetrigger?t=a1sx27&amp;q=XNAS%3aFISV&amp;form=skydnc</v>
    <v>Learn more on Bing</v>
  </rv>
  <rv s="1">
    <v>en-US</v>
    <v>a1sx27</v>
    <v>268435456</v>
    <v>1</v>
    <v>Powered by Refinitiv</v>
    <v>0</v>
    <v>FISERV, INC. (XNYS:FI)</v>
    <v>2</v>
    <v>3</v>
    <v>Finance</v>
    <v>4</v>
    <v>238.59</v>
    <v>128.22</v>
    <v>0.96960000000000002</v>
    <v>0.16</v>
    <v>-7.3960000000000003E-5</v>
    <v>1.1849999999999999E-3</v>
    <v>-0.01</v>
    <v>USD</v>
    <v>Fiserv, Inc. is a global provider of payments and financial services technology solutions. Its segments include Merchant Solutions (Merchant) and Financial Solutions (Financial). The businesses in its Merchant segment provide commerce-enabling products and services to companies of all sizes around the world. These products and services include merchant acquiring and digital commerce services; mobile payment services; security and fraud protection solutions; stored-value solutions; software-as-a-service; POS devices; and pay-by-bank solutions. The business lines in its Merchant segment consist of small business, enterprise, and processing. The businesses in its Financial segment provide products and services to financial institutions, corporate and public sector clients across the world, enabling the processing of customer loan and deposit accounts, digital payments and card transactions. The business lines in its Financial segment consist of digital payments, issuing, and banking.</v>
    <v>38000</v>
    <v>New York Stock Exchange</v>
    <v>XNYS</v>
    <v>XNYS</v>
    <v>600 N. Vel R. Phillips Avenue, MILWAUKEE, WI, 53203 US</v>
    <v>135.38999999999999</v>
    <v>Professional &amp; Commercial Services</v>
    <v>Stock</v>
    <v>45908.999674305465</v>
    <v>1265</v>
    <v>132.465</v>
    <v>73499236572</v>
    <v>FISERV, INC.</v>
    <v>FISERV, INC.</v>
    <v>134.6</v>
    <v>23.8872</v>
    <v>135.05000000000001</v>
    <v>135.21</v>
    <v>135.19999999999999</v>
    <v>543593200</v>
    <v>FI</v>
    <v>FISERV, INC. (XNYS:FI)</v>
    <v>5130166</v>
    <v>4247069</v>
    <v>1992</v>
  </rv>
  <rv s="2">
    <v>1266</v>
  </rv>
  <rv s="0">
    <v>https://www.bing.com/financeapi/forcetrigger?t=a21277&amp;q=XNYS%3aPNC&amp;form=skydnc</v>
    <v>Learn more on Bing</v>
  </rv>
  <rv s="1">
    <v>en-US</v>
    <v>a21277</v>
    <v>268435456</v>
    <v>1</v>
    <v>Powered by Refinitiv</v>
    <v>0</v>
    <v>THE PNC FINANCIAL SERVICES GROUP, INC. (XNYS:PNC)</v>
    <v>2</v>
    <v>3</v>
    <v>Finance</v>
    <v>4</v>
    <v>216.26</v>
    <v>145.12</v>
    <v>1.1240000000000001</v>
    <v>-0.63</v>
    <v>1.129E-3</v>
    <v>-3.0819999999999997E-3</v>
    <v>0.23</v>
    <v>USD</v>
    <v>The PNC Financial Services Group, Inc. is a diversified financial services company in the United States. It is engaged in the delivery of retail and business banking, including a full range of lending products; specialized services for corporations and government entities, including corporate banking, real estate finance and asset-based lending; wealth management and asset management. Its Retail Banking segment provides deposit, lending, brokerage, insurance services, investment management and cash management products and services to consumer and small business customers. Its Corporate &amp; Institutional Banking segment provides lending, treasury management, capital markets and advisory products and services to mid-sized and large corporations and government and not-for-profit entities. Its Asset Management Group segment provides private banking for high-net worth and ultra-high net worth clients and institutional asset management. The Company's bank subsidiary is PNC Bank.</v>
    <v>53175</v>
    <v>New York Stock Exchange</v>
    <v>XNYS</v>
    <v>XNYS</v>
    <v>The Tower At Pnc Plaza, 300 Fifth Avenue, PITTSBURGH, PA, 15222-2401 US</v>
    <v>205.64</v>
    <v>Banking Services</v>
    <v>Stock</v>
    <v>45908.988457731248</v>
    <v>1268</v>
    <v>201.125</v>
    <v>80246133898</v>
    <v>THE PNC FINANCIAL SERVICES GROUP, INC.</v>
    <v>THE PNC FINANCIAL SERVICES GROUP, INC.</v>
    <v>204.21</v>
    <v>13.9316</v>
    <v>204.4</v>
    <v>203.77</v>
    <v>204</v>
    <v>393807400</v>
    <v>PNC</v>
    <v>THE PNC FINANCIAL SERVICES GROUP, INC. (XNYS:PNC)</v>
    <v>1772950</v>
    <v>1579886</v>
    <v>1983</v>
  </rv>
  <rv s="2">
    <v>1269</v>
  </rv>
  <rv s="0">
    <v>https://www.bing.com/financeapi/forcetrigger?t=a256cw&amp;q=XNYS%3aV&amp;form=skydnc</v>
    <v>Learn more on Bing</v>
  </rv>
  <rv s="1">
    <v>en-US</v>
    <v>a256cw</v>
    <v>268435456</v>
    <v>1</v>
    <v>Powered by Refinitiv</v>
    <v>0</v>
    <v>VISA INC. (XNYS:V)</v>
    <v>2</v>
    <v>3</v>
    <v>Finance</v>
    <v>4</v>
    <v>375.51</v>
    <v>268.23</v>
    <v>0.91120000000000001</v>
    <v>-0.92</v>
    <v>1.139E-3</v>
    <v>-2.6800000000000001E-3</v>
    <v>0.39</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344.38200000000001</v>
    <v>Software &amp; IT Services</v>
    <v>Stock</v>
    <v>45908.998395439063</v>
    <v>1271</v>
    <v>341</v>
    <v>659475522300</v>
    <v>VISA INC.</v>
    <v>VISA INC.</v>
    <v>342.34</v>
    <v>33.407200000000003</v>
    <v>343.22</v>
    <v>342.3</v>
    <v>342.69</v>
    <v>1926601000</v>
    <v>V</v>
    <v>VISA INC. (XNYS:V)</v>
    <v>4711571</v>
    <v>5787330</v>
    <v>2007</v>
  </rv>
  <rv s="2">
    <v>1272</v>
  </rv>
  <rv s="0">
    <v>https://www.bing.com/financeapi/forcetrigger?t=a1vcgh&amp;q=XNYS%3aIFF&amp;form=skydnc</v>
    <v>Learn more on Bing</v>
  </rv>
  <rv s="4">
    <v>en-US</v>
    <v>a1vcgh</v>
    <v>268435456</v>
    <v>1</v>
    <v>Powered by Refinitiv</v>
    <v>5</v>
    <v>INTERNATIONAL FLAVORS &amp; FRAGRANCES INC. (XNYS:IFF)</v>
    <v>2</v>
    <v>6</v>
    <v>Finance</v>
    <v>4</v>
    <v>106.77</v>
    <v>62.33</v>
    <v>1.1073999999999999</v>
    <v>0.14000000000000001</v>
    <v>0</v>
    <v>2.1199999999999999E-3</v>
    <v>0</v>
    <v>USD</v>
    <v>International Flavors &amp; Fragrances Inc. is a creator and manufacturer of food, beverage, health and biosciences, scent, and complementary adjacent products. The Company's segment includes Taste, Food Ingredients, Health &amp; Biosciences, and Scent. The Taste segment consists of a range of flavor compounds and natural taste solutions used in food and beverage applications. The Food Ingredients segment includes a broad portfolio of natural and plant-based specialty ingredients that provide texturizing and food protection capabilities, as well as soy and pea protein solutions, emulsifiers, and sweeteners. Its Health &amp; Biosciences segment consists of the development and production of an advanced biotechnology-derived portfolio of enzymes, food cultures, probiotics and specialty ingredients for food and non-food applications. Its Scent segment creates fragrance compounds and fragrance ingredients that are integral elements in perfumes and household and personal care products.</v>
    <v>22400</v>
    <v>New York Stock Exchange</v>
    <v>XNYS</v>
    <v>XNYS</v>
    <v>521 W 57TH ST, NEW YORK, NY, 10019 US</v>
    <v>67.03</v>
    <v>Food &amp; Tobacco</v>
    <v>Stock</v>
    <v>45908.958333344533</v>
    <v>1274</v>
    <v>65.52</v>
    <v>16958517407</v>
    <v>INTERNATIONAL FLAVORS &amp; FRAGRANCES INC.</v>
    <v>INTERNATIONAL FLAVORS &amp; FRAGRANCES INC.</v>
    <v>67.03</v>
    <v>66.03</v>
    <v>66.17</v>
    <v>66.17</v>
    <v>256287100</v>
    <v>IFF</v>
    <v>INTERNATIONAL FLAVORS &amp; FRAGRANCES INC. (XNYS:IFF)</v>
    <v>1901824</v>
    <v>2342353</v>
    <v>1909</v>
  </rv>
  <rv s="2">
    <v>1275</v>
  </rv>
  <rv s="0">
    <v>https://www.bing.com/financeapi/forcetrigger?t=bptw77&amp;q=XNYS%3aUBER&amp;form=skydnc</v>
    <v>Learn more on Bing</v>
  </rv>
  <rv s="1">
    <v>en-US</v>
    <v>bptw77</v>
    <v>268435456</v>
    <v>1</v>
    <v>Powered by Refinitiv</v>
    <v>0</v>
    <v>UBER TECHNOLOGIES, INC. (XNYS:UBER)</v>
    <v>2</v>
    <v>3</v>
    <v>Finance</v>
    <v>4</v>
    <v>97.715000000000003</v>
    <v>59.33</v>
    <v>1.4843999999999999</v>
    <v>3.37</v>
    <v>-1.06E-4</v>
    <v>3.7037E-2</v>
    <v>-0.01</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94.56</v>
    <v>Software &amp; IT Services</v>
    <v>Stock</v>
    <v>45908.999740890627</v>
    <v>1277</v>
    <v>91.38</v>
    <v>196780136840</v>
    <v>UBER TECHNOLOGIES, INC.</v>
    <v>UBER TECHNOLOGIES, INC.</v>
    <v>91.38</v>
    <v>15.9954</v>
    <v>90.99</v>
    <v>94.36</v>
    <v>94.35</v>
    <v>2085419000</v>
    <v>UBER</v>
    <v>UBER TECHNOLOGIES, INC. (XNYS:UBER)</v>
    <v>18906552</v>
    <v>17657521</v>
    <v>2010</v>
  </rv>
  <rv s="2">
    <v>1278</v>
  </rv>
  <rv s="0">
    <v>https://www.bing.com/financeapi/forcetrigger?t=a246z2&amp;q=XNYS%3aTGT&amp;form=skydnc</v>
    <v>Learn more on Bing</v>
  </rv>
  <rv s="1">
    <v>en-US</v>
    <v>a246z2</v>
    <v>268435456</v>
    <v>1</v>
    <v>Powered by Refinitiv</v>
    <v>0</v>
    <v>TARGET CORPORATION (XNYS:TGT)</v>
    <v>2</v>
    <v>3</v>
    <v>Finance</v>
    <v>4</v>
    <v>161.5</v>
    <v>87.35</v>
    <v>1.1947000000000001</v>
    <v>-1.67</v>
    <v>9.8360000000000006E-4</v>
    <v>-1.7923999999999999E-2</v>
    <v>0.09</v>
    <v>USD</v>
    <v>Target Corporation is a general merchandise retailer selling products to its guests through its stores and digital channels. The Company offers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are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 It serves guests at nearly 2,000 stores and at Target.com.</v>
    <v>440000</v>
    <v>New York Stock Exchange</v>
    <v>XNYS</v>
    <v>XNYS</v>
    <v>1000 Nicollet Mall, MINNEAPOLIS, MN, 55403 US</v>
    <v>93.443200000000004</v>
    <v>Diversified Retail</v>
    <v>Stock</v>
    <v>45908.999567510939</v>
    <v>1280</v>
    <v>91.334999999999994</v>
    <v>41577517650</v>
    <v>TARGET CORPORATION</v>
    <v>TARGET CORPORATION</v>
    <v>93.21</v>
    <v>10.6671</v>
    <v>93.17</v>
    <v>91.5</v>
    <v>91.59</v>
    <v>454399100</v>
    <v>TGT</v>
    <v>TARGET CORPORATION (XNYS:TGT)</v>
    <v>9261731</v>
    <v>7878961</v>
    <v>1902</v>
  </rv>
  <rv s="2">
    <v>1281</v>
  </rv>
  <rv s="0">
    <v>https://www.bing.com/financeapi/forcetrigger?t=a1w1rw&amp;q=XNAS%3aJBHT&amp;form=skydnc</v>
    <v>Learn more on Bing</v>
  </rv>
  <rv s="1">
    <v>en-US</v>
    <v>a1w1rw</v>
    <v>268435456</v>
    <v>1</v>
    <v>Powered by Refinitiv</v>
    <v>0</v>
    <v>J. B. HUNT TRANSPORT SERVICES, INC. (XNAS:JBHT)</v>
    <v>2</v>
    <v>3</v>
    <v>Finance</v>
    <v>4</v>
    <v>200.4</v>
    <v>122.79</v>
    <v>1.2639</v>
    <v>-0.74</v>
    <v>-6.9930000000000003E-4</v>
    <v>-5.1489999999999999E-3</v>
    <v>-0.1</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33646</v>
    <v>Nasdaq Stock Market</v>
    <v>XNAS</v>
    <v>XNAS</v>
    <v>615 Jb Hunt Corporate Dr, Po Box 130, LOWELL, AR, 72745 US</v>
    <v>143.72999999999999</v>
    <v>Freight &amp; Logistics Services</v>
    <v>Stock</v>
    <v>45908.903214594531</v>
    <v>1283</v>
    <v>140.47999999999999</v>
    <v>13841329047</v>
    <v>J. B. HUNT TRANSPORT SERVICES, INC.</v>
    <v>J. B. HUNT TRANSPORT SERVICES, INC.</v>
    <v>143.54</v>
    <v>25.984999999999999</v>
    <v>143.72999999999999</v>
    <v>142.99</v>
    <v>142.88999999999999</v>
    <v>96799280</v>
    <v>JBHT</v>
    <v>J. B. HUNT TRANSPORT SERVICES, INC. (XNAS:JBHT)</v>
    <v>1445636</v>
    <v>1008352</v>
    <v>1961</v>
  </rv>
  <rv s="2">
    <v>1284</v>
  </rv>
  <rv s="0">
    <v>https://www.bing.com/financeapi/forcetrigger?t=a1p55r&amp;q=XNYS%3aCAG&amp;form=skydnc</v>
    <v>Learn more on Bing</v>
  </rv>
  <rv s="1">
    <v>en-US</v>
    <v>a1p55r</v>
    <v>268435456</v>
    <v>1</v>
    <v>Powered by Refinitiv</v>
    <v>0</v>
    <v>CONAGRA BRANDS, INC. (XNYS:CAG)</v>
    <v>2</v>
    <v>3</v>
    <v>Finance</v>
    <v>4</v>
    <v>33.24</v>
    <v>18.184999999999999</v>
    <v>4.19E-2</v>
    <v>0.18</v>
    <v>-1.0280000000000001E-3</v>
    <v>9.3360000000000005E-3</v>
    <v>-0.02</v>
    <v>USD</v>
    <v>Conagra Brands, Inc. is a branded food company. The Company’s segments include Grocery &amp; Snacks, Refrigerated &amp; Frozen, International, and Foodservice. The Grocery &amp; Snacks segment includes branded, shelf-stable food products sold in various retail channels in the United States. The Refrigerated &amp; Frozen segment includes branded, temperature-controlled food products sold in various retail channels in the United States. The International segment includes branded food products in various temperature states, sold in various retail and foodservice channels outside the United States. The Foodservice segment includes branded and customized food products, including meals, entrees, sauces, and a variety of custom-manufactured culinary products that are packaged for sale to restaurants and other foodservice establishments primarily in the United States. Its brands include Birds Eye, Duncan Hines, Healthy Choice, Marie Callender's, Reddi-wip, Slim Jim, and Angie's BOOMCHICKAPOP.</v>
    <v>18300</v>
    <v>New York Stock Exchange</v>
    <v>XNYS</v>
    <v>XNYS</v>
    <v>222 W. Merchandise Mart Plaza, Suite 1300, CHICAGO, IL, 60654 US</v>
    <v>19.504999999999999</v>
    <v>Food &amp; Tobacco</v>
    <v>Stock</v>
    <v>45908.999978298438</v>
    <v>1286</v>
    <v>19.135000000000002</v>
    <v>9322307162</v>
    <v>CONAGRA BRANDS, INC.</v>
    <v>CONAGRA BRANDS, INC.</v>
    <v>19.399999999999999</v>
    <v>8.1019000000000005</v>
    <v>19.28</v>
    <v>19.46</v>
    <v>19.440000000000001</v>
    <v>479049700</v>
    <v>CAG</v>
    <v>CONAGRA BRANDS, INC. (XNYS:CAG)</v>
    <v>9343306</v>
    <v>11587026</v>
    <v>1975</v>
  </rv>
  <rv s="2">
    <v>1287</v>
  </rv>
  <rv s="0">
    <v>https://www.bing.com/financeapi/forcetrigger?t=a1moa2&amp;q=XNAS%3aAAL&amp;form=skydnc</v>
    <v>Learn more on Bing</v>
  </rv>
  <rv s="1">
    <v>en-US</v>
    <v>a1moa2</v>
    <v>268435456</v>
    <v>1</v>
    <v>Powered by Refinitiv</v>
    <v>0</v>
    <v>AMERICAN AIRLINES GROUP INC. (XNAS:AAL)</v>
    <v>2</v>
    <v>3</v>
    <v>Finance</v>
    <v>4</v>
    <v>19.100000000000001</v>
    <v>8.5</v>
    <v>1.4039999999999999</v>
    <v>-0.13</v>
    <v>0</v>
    <v>-9.9389999999999999E-3</v>
    <v>0</v>
    <v>USD</v>
    <v>American Airlines Group Inc. is a holding company. Its primary business activity is the operation of a major network air carrier, providing scheduled air transportation for passengers and cargo through its hubs in Charlotte, Chicago, Dallas/Fort Worth, Los Angeles, Miami, New York, Philadelphia, Phoenix and Washington, D.C. and partner gateways, including in London, Doha, Madrid, Seattle/Tacoma, Sydney and Tokyo, among others. Together with its regional airline subsidiaries and third-party regional carriers operating as American Eagle. Its cargo division provides a wide range of freight and mail services, with facilities and interline connections available across the globe. It operates approximately 977 mainline aircraft supported by its regional airline subsidiaries and third-party regional carriers, which together operate an additional 585 regional aircraft. Its subsidiaries include American Airlines, Inc., Envoy Aviation Group Inc., PSA Airlines, Inc. and Piedmont Airlines, Inc.</v>
    <v>138100</v>
    <v>Nasdaq Stock Market</v>
    <v>XNAS</v>
    <v>XNAS</v>
    <v>1 Skyview Drive, FORT WORTH, TX, 76155 US</v>
    <v>13.22</v>
    <v>Passenger Transportation Services</v>
    <v>Stock</v>
    <v>45908.999667777345</v>
    <v>1289</v>
    <v>12.89</v>
    <v>8544782960</v>
    <v>AMERICAN AIRLINES GROUP INC.</v>
    <v>AMERICAN AIRLINES GROUP INC.</v>
    <v>13.07</v>
    <v>19.391999999999999</v>
    <v>13.08</v>
    <v>12.95</v>
    <v>12.95</v>
    <v>659828800</v>
    <v>AAL</v>
    <v>AMERICAN AIRLINES GROUP INC. (XNAS:AAL)</v>
    <v>90099574</v>
    <v>67005795</v>
    <v>1982</v>
  </rv>
  <rv s="2">
    <v>1290</v>
  </rv>
  <rv s="0">
    <v>https://www.bing.com/financeapi/forcetrigger?t=a1nqw7&amp;q=XNYS%3aHWM&amp;form=skydnc</v>
    <v>Learn more on Bing</v>
  </rv>
  <rv s="1">
    <v>en-US</v>
    <v>a1nqw7</v>
    <v>268435456</v>
    <v>1</v>
    <v>Powered by Refinitiv</v>
    <v>0</v>
    <v>HOWMET AEROSPACE INC. (XNYS:HWM)</v>
    <v>2</v>
    <v>3</v>
    <v>Finance</v>
    <v>4</v>
    <v>193.26</v>
    <v>91.03</v>
    <v>1.4453</v>
    <v>1.23</v>
    <v>-6.019E-3</v>
    <v>6.9020000000000001E-3</v>
    <v>-1.08</v>
    <v>USD</v>
    <v>Howmet Aerospace Inc. is a global provider of advanced engineered solutions for the aerospace and transportation industries. The Company’s primary business focus is on jet engine components, aerospace fastening systems, and airframe structural components. Its Engine Products segment produces investment castings, including airfoils, and seamless rolled rings primarily for aircraft engines and industrial gas turbine applications. Its Fastening Systems segment produces aerospace fastening systems, as well as commercial transportation, industrial and other fasteners. Its Engineered Structures segment produces titanium ingots and mill products for aerospace and defense applications and is vertically integrated to produce titanium forgings, titanium extrusions, and machining services for airframe, wing, aero-engine, and landing gear components. Its Forged Wheels segment provides forged aluminum wheels and related products for heavy-duty trucks and the commercial transportation market.</v>
    <v>23930</v>
    <v>New York Stock Exchange</v>
    <v>XNYS</v>
    <v>XNYS</v>
    <v>201 Isabella Street, Suite 200, PITTSBURGH, PA, 15212-5872 US</v>
    <v>180.55</v>
    <v>Aerospace &amp; Defense</v>
    <v>Stock</v>
    <v>45908.975336435156</v>
    <v>1292</v>
    <v>178.28</v>
    <v>72332952009</v>
    <v>HOWMET AEROSPACE INC.</v>
    <v>HOWMET AEROSPACE INC.</v>
    <v>178.28</v>
    <v>52.4649</v>
    <v>178.2</v>
    <v>179.43</v>
    <v>178.35</v>
    <v>403126300</v>
    <v>HWM</v>
    <v>HOWMET AEROSPACE INC. (XNYS:HWM)</v>
    <v>1777422</v>
    <v>2434276</v>
    <v>2017</v>
  </rv>
  <rv s="2">
    <v>1293</v>
  </rv>
  <rv s="0">
    <v>https://www.bing.com/financeapi/forcetrigger?t=a1zhcw&amp;q=XNAS%3aPAYX&amp;form=skydnc</v>
    <v>Learn more on Bing</v>
  </rv>
  <rv s="1">
    <v>en-US</v>
    <v>a1zhcw</v>
    <v>268435456</v>
    <v>1</v>
    <v>Powered by Refinitiv</v>
    <v>0</v>
    <v>PAYCHEX, INC. (XNAS:PAYX)</v>
    <v>2</v>
    <v>3</v>
    <v>Finance</v>
    <v>4</v>
    <v>161.24</v>
    <v>129.19999999999999</v>
    <v>0.93859999999999999</v>
    <v>-0.01</v>
    <v>0</v>
    <v>-7.3830000000000003E-5</v>
    <v>0</v>
    <v>USD</v>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v>19000</v>
    <v>Nasdaq Stock Market</v>
    <v>XNAS</v>
    <v>XNAS</v>
    <v>911 Panorama Trail S, ROCHESTER, NY, 14625-0397 US</v>
    <v>136.05000000000001</v>
    <v>Professional &amp; Commercial Services</v>
    <v>Stock</v>
    <v>45908.938814791407</v>
    <v>1295</v>
    <v>134.58000000000001</v>
    <v>48701833327</v>
    <v>PAYCHEX, INC.</v>
    <v>PAYCHEX, INC.</v>
    <v>135.63</v>
    <v>29.5776</v>
    <v>135.44</v>
    <v>135.43</v>
    <v>135.43</v>
    <v>359608900</v>
    <v>PAYX</v>
    <v>PAYCHEX, INC. (XNAS:PAYX)</v>
    <v>2097715</v>
    <v>2160441</v>
    <v>1979</v>
  </rv>
  <rv s="2">
    <v>1296</v>
  </rv>
  <rv s="0">
    <v>https://www.bing.com/financeapi/forcetrigger?t=a1ndww&amp;q=XNAS%3aAMD&amp;form=skydnc</v>
    <v>Learn more on Bing</v>
  </rv>
  <rv s="1">
    <v>en-US</v>
    <v>a1ndww</v>
    <v>268435456</v>
    <v>1</v>
    <v>Powered by Refinitiv</v>
    <v>0</v>
    <v>ADVANCED MICRO DEVICES, INC. (XNAS:AMD)</v>
    <v>2</v>
    <v>3</v>
    <v>Finance</v>
    <v>4</v>
    <v>186.65</v>
    <v>76.48</v>
    <v>1.9125000000000001</v>
    <v>0.27</v>
    <v>-3.2029999999999997E-3</v>
    <v>1.786E-3</v>
    <v>-0.48499999999999999</v>
    <v>USD</v>
    <v>Advanced Micro Devices, Inc. is a global semiconductor company. The Company is focused on high-performance computing, graphics and visualization technologies. Its segments include Data Center, Client and Gaming, and Embedded. Data Center segment includes artificial intelligence (AI) accelerators, microprocessors (CPUs) for servers, graphics processing units (GPUs), accelerated processing units (APUs), data processing units (DPUs), Field Programmable Gate Arrays (FPGAs), smart network interface Cards (SmartNICs) and Adaptive system-on-Chip (SoC) products for data centers. Client and Gaming segment includes CPUs, APUs, chipsets for desktops and notebooks, discrete GPUs, and semi-custom SoC products and development services.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152.6388</v>
    <v>Semiconductors &amp; Semiconductor Equipment</v>
    <v>Stock</v>
    <v>45908.999969432814</v>
    <v>1298</v>
    <v>149.22</v>
    <v>245714810040</v>
    <v>ADVANCED MICRO DEVICES, INC.</v>
    <v>ADVANCED MICRO DEVICES, INC.</v>
    <v>151.80000000000001</v>
    <v>90.475099999999998</v>
    <v>151.13999999999999</v>
    <v>151.41</v>
    <v>150.92500000000001</v>
    <v>1622844000</v>
    <v>AMD</v>
    <v>ADVANCED MICRO DEVICES, INC. (XNAS:AMD)</v>
    <v>41848995</v>
    <v>59425436</v>
    <v>1969</v>
  </rv>
  <rv s="2">
    <v>1299</v>
  </rv>
  <rv s="0">
    <v>http://en.wikipedia.org/wiki/Ford_Motor_Company</v>
    <v>Wikipedia</v>
  </rv>
  <rv s="6">
    <v>127</v>
    <v>1301</v>
  </rv>
  <rv s="7">
    <v>14</v>
    <v>https://www.bing.com/th?id=AMMS_cf0311a5f2d2dcb3110aca1404330618&amp;qlt=95</v>
    <v>1302</v>
    <v>0</v>
    <v>https://www.bing.com/images/search?form=xlimg&amp;q=ford+motor+company</v>
    <v>Image of FORD MOTOR COMPANY</v>
  </rv>
  <rv s="0">
    <v>https://www.bing.com/financeapi/forcetrigger?t=a1sjw7&amp;q=XNYS%3aF&amp;form=skydnc</v>
    <v>Learn more on Bing</v>
  </rv>
  <rv s="8">
    <v>en-US</v>
    <v>a1sjw7</v>
    <v>268435456</v>
    <v>1</v>
    <v>Powered by Refinitiv</v>
    <v>10</v>
    <v>FORD MOTOR COMPANY (XNYS:F)</v>
    <v>12</v>
    <v>13</v>
    <v>Finance</v>
    <v>4</v>
    <v>11.99</v>
    <v>8.4405999999999999</v>
    <v>1.5407999999999999</v>
    <v>-0.05</v>
    <v>-8.5540000000000008E-4</v>
    <v>-4.2589999999999998E-3</v>
    <v>-0.01</v>
    <v>USD</v>
    <v>Ford Motor Company is an automobile company. The Company develops and delivers Ford trucks, sport utility vehicles, commercial vans and cars, and Lincoln luxury vehicles, along with connected services. The Company’s segments include Ford Blue, Ford Model e, Ford Pro, and Ford Credit. The Ford Blue segment primarily includes the sale of Ford and Lincoln internal combustion engine (ICE) and hybrid vehicles, service parts, accessories, and digital services for retail customers. The Ford Model e segment primarily includes the sale of its electric vehicles, service parts, accessories, and digital services for retail customers. The Ford Pro segment primarily includes the sale of Ford and Lincoln vehicles, service parts, accessories, and services for commercial, government, and rental customers. The Ford Credit segment consists of the Ford Credit business on a consolidated basis, which is primarily vehicle-related financing and leasing activities. Its vehicle brands are Ford and Lincoln.</v>
    <v>171000</v>
    <v>New York Stock Exchange</v>
    <v>XNYS</v>
    <v>XNYS</v>
    <v>One American Road, DEARBORN, MI, 48126-2701 US</v>
    <v>11.75</v>
    <v>1303</v>
    <v>Automobiles &amp; Auto Parts</v>
    <v>Stock</v>
    <v>45908.999974594532</v>
    <v>1304</v>
    <v>11.58</v>
    <v>46524563400</v>
    <v>FORD MOTOR COMPANY</v>
    <v>FORD MOTOR COMPANY</v>
    <v>11.75</v>
    <v>14.9488</v>
    <v>11.74</v>
    <v>11.69</v>
    <v>11.68</v>
    <v>3979860000</v>
    <v>F</v>
    <v>FORD MOTOR COMPANY (XNYS:F)</v>
    <v>39734522</v>
    <v>53740669</v>
    <v>1919</v>
  </rv>
  <rv s="2">
    <v>1305</v>
  </rv>
  <rv s="0">
    <v>https://www.bing.com/financeapi/forcetrigger?t=a22777&amp;q=XNYS%3aROP&amp;form=skydnc</v>
    <v>Learn more on Bing</v>
  </rv>
  <rv s="1">
    <v>en-US</v>
    <v>a22777</v>
    <v>268435456</v>
    <v>1</v>
    <v>Powered by Refinitiv</v>
    <v>0</v>
    <v>ROPER TECHNOLOGIES, INC. (XNAS:ROP)</v>
    <v>2</v>
    <v>3</v>
    <v>Finance</v>
    <v>4</v>
    <v>595.16679999999997</v>
    <v>499.47</v>
    <v>1.0170999999999999</v>
    <v>4.99</v>
    <v>6.515E-3</v>
    <v>9.6249999999999999E-3</v>
    <v>3.41</v>
    <v>USD</v>
    <v>Roper Technologies, Inc. is a diversified technology company. It operates businesses that design and develop vertical software and technology-enabled products for a variety of defensible niche markets. The Company operates through three segments: Application Software, Network Software and Technology Enabled Products. The Application Software segment includes Aderant, Clinisys, Data Innovations, Deltek, Frontline, IntelliTrans, PowerPlan, Procare, Strata, Transact/CBORD,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Data Innovations is a software solution that enables the enterprise management of hospitals and independent laboratories.</v>
    <v>18200</v>
    <v>Nasdaq Stock Market</v>
    <v>XNAS</v>
    <v>XNAS</v>
    <v>6496 University Parkway, SARASOTA, FL, 34240 US</v>
    <v>524.07000000000005</v>
    <v>Software &amp; IT Services</v>
    <v>Stock</v>
    <v>45908.967487649999</v>
    <v>1307</v>
    <v>517.505</v>
    <v>56328291333</v>
    <v>ROPER TECHNOLOGIES, INC.</v>
    <v>ROPER TECHNOLOGIES, INC.</v>
    <v>519.1</v>
    <v>36.773699999999998</v>
    <v>518.44000000000005</v>
    <v>523.42999999999995</v>
    <v>526.84</v>
    <v>107613800</v>
    <v>ROP</v>
    <v>ROPER TECHNOLOGIES, INC. (XNAS:ROP)</v>
    <v>1085960</v>
    <v>713721</v>
    <v>1981</v>
  </rv>
  <rv s="2">
    <v>1308</v>
  </rv>
  <rv s="0">
    <v>https://www.bing.com/financeapi/forcetrigger?t=a1ojc7&amp;q=XNYS%3aBK&amp;form=skydnc</v>
    <v>Learn more on Bing</v>
  </rv>
  <rv s="1">
    <v>en-US</v>
    <v>a1ojc7</v>
    <v>268435456</v>
    <v>1</v>
    <v>Powered by Refinitiv</v>
    <v>0</v>
    <v>THE BANK OF NEW YORK MELLON CORPORATION (XNYS:BK)</v>
    <v>2</v>
    <v>3</v>
    <v>Finance</v>
    <v>4</v>
    <v>106.57</v>
    <v>66.009900000000002</v>
    <v>1.1318999999999999</v>
    <v>0.33</v>
    <v>8.652E-4</v>
    <v>3.1830000000000001E-3</v>
    <v>0.09</v>
    <v>USD</v>
    <v>The Bank of New York Mellon Corporation is a global financial services company. The Company’s business segment includes Securities Services, Market and Wealth Services and Investment and Wealth Management. The Securities Services business segment consists of Asset Servicing and Issuer Services, which provide business solutions across the transaction life cycle to its global asset owner and asset manager clients. The Market and Wealth Services business segment consists of three lines of business, Pershing, Treasury Services and Clearance and Collateral Management, which provide business services and technology solutions. Its Investment and Wealth Management business segment deliver a diversified portfolio of investment strategies independently, and through its global distribution network, to institutional and retail clients globally. It provides investment management, custody, wealth and estate planning, private banking services, investment servicing and information management.</v>
    <v>49900</v>
    <v>New York Stock Exchange</v>
    <v>XNYS</v>
    <v>XNYS</v>
    <v>240 Greenwich Street, NEW YORK, NY, 10286 US</v>
    <v>104.65</v>
    <v>Investment Banking &amp; Investment Services</v>
    <v>Stock</v>
    <v>45908.959727001566</v>
    <v>1310</v>
    <v>103.49</v>
    <v>73359148016</v>
    <v>THE BANK OF NEW YORK MELLON CORPORATION</v>
    <v>THE BANK OF NEW YORK MELLON CORPORATION</v>
    <v>103.84</v>
    <v>15.840999999999999</v>
    <v>103.69</v>
    <v>104.02</v>
    <v>104.11</v>
    <v>705240800</v>
    <v>BK</v>
    <v>THE BANK OF NEW YORK MELLON CORPORATION (XNYS:BK)</v>
    <v>3055255</v>
    <v>3083048</v>
    <v>2007</v>
  </rv>
  <rv s="2">
    <v>1311</v>
  </rv>
  <rv s="0">
    <v>https://www.bing.com/financeapi/forcetrigger?t=a1y4oc&amp;q=XNAS%3aMU&amp;form=skydnc</v>
    <v>Learn more on Bing</v>
  </rv>
  <rv s="1">
    <v>en-US</v>
    <v>a1y4oc</v>
    <v>268435456</v>
    <v>1</v>
    <v>Powered by Refinitiv</v>
    <v>0</v>
    <v>MICRON TECHNOLOGY, INC. (XNAS:MU)</v>
    <v>2</v>
    <v>3</v>
    <v>Finance</v>
    <v>4</v>
    <v>132.2586</v>
    <v>61.54</v>
    <v>1.4956</v>
    <v>0.09</v>
    <v>-1.103E-4</v>
    <v>6.8510000000000001E-4</v>
    <v>-1.4500000000000001E-2</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8000 S Federal Way, Po Box 6, BOISE, ID, 83716-9632 US</v>
    <v>132.2586</v>
    <v>Semiconductors &amp; Semiconductor Equipment</v>
    <v>Stock</v>
    <v>45908.999559467185</v>
    <v>1313</v>
    <v>128.4</v>
    <v>147120172500</v>
    <v>MICRON TECHNOLOGY, INC.</v>
    <v>MICRON TECHNOLOGY, INC.</v>
    <v>130.55000000000001</v>
    <v>23.830300000000001</v>
    <v>131.37</v>
    <v>131.46</v>
    <v>131.44550000000001</v>
    <v>1119125000</v>
    <v>MU</v>
    <v>MICRON TECHNOLOGY, INC. (XNAS:MU)</v>
    <v>19492587</v>
    <v>18142881</v>
    <v>1984</v>
  </rv>
  <rv s="2">
    <v>1314</v>
  </rv>
  <rv s="0">
    <v>https://www.bing.com/financeapi/forcetrigger?t=a2655r&amp;q=XNAS%3aWYNN&amp;form=skydnc</v>
    <v>Learn more on Bing</v>
  </rv>
  <rv s="1">
    <v>en-US</v>
    <v>a2655r</v>
    <v>268435456</v>
    <v>1</v>
    <v>Powered by Refinitiv</v>
    <v>0</v>
    <v>WYNN RESORTS, LIMITED (XNAS:WYNN)</v>
    <v>2</v>
    <v>3</v>
    <v>Finance</v>
    <v>4</v>
    <v>128.53</v>
    <v>65.25</v>
    <v>1.3145</v>
    <v>1.77</v>
    <v>3.8309999999999998E-3</v>
    <v>1.464E-2</v>
    <v>0.47</v>
    <v>USD</v>
    <v>Wynn Resorts, Limited is a designer, developer, and operator of integrated resorts featuring hotel rooms, retail space, an array of dining and entertainment options, meeting and convention facilities, and gaming. The Company owns and operates Wynn Las Vegas, Wynn Macau, Wynn Palace, Cotai, Wynn Mayfair, and operates Encore Boston Harbor. Wynn and Encore Las Vegas consist of two hotel towers with a total of 4,748 spacious hotel rooms, suites, and villas. Encore Boston Harbor features 671 hotel rooms and suites, a spa, 14 dining and lounge venues, a nightclub, and a ballroom and meeting spaces. Wynn Macau is in the Macau Special Administrative Region of the People's Republic of China with two luxury hotel towers. Wynn Palace offers 1,706 exquisite rooms, suites, and villas, 14 food and beverage outlets, meeting and convention space, an extensive boutique shopping esplanade, SkyCabs that traverse an eight-acre Performance Lake, an extensive collection of rare art, a spa and salon.</v>
    <v>28000</v>
    <v>Nasdaq Stock Market</v>
    <v>XNAS</v>
    <v>XNAS</v>
    <v>3131 Las Vegas Blvd S, LAS VEGAS, NV, 89109 US</v>
    <v>124.71</v>
    <v>Hotels &amp; Entertainment Services</v>
    <v>Stock</v>
    <v>45908.999816978903</v>
    <v>1316</v>
    <v>120</v>
    <v>12754797255</v>
    <v>WYNN RESORTS, LIMITED</v>
    <v>WYNN RESORTS, LIMITED</v>
    <v>121</v>
    <v>34.231900000000003</v>
    <v>120.9</v>
    <v>122.67</v>
    <v>123.14</v>
    <v>103976500</v>
    <v>WYNN</v>
    <v>WYNN RESORTS, LIMITED (XNAS:WYNN)</v>
    <v>2771742</v>
    <v>2137447</v>
    <v>2002</v>
  </rv>
  <rv s="2">
    <v>1317</v>
  </rv>
  <rv s="0">
    <v>https://www.bing.com/financeapi/forcetrigger?t=a1pidm&amp;q=XNYS%3aCF&amp;form=skydnc</v>
    <v>Learn more on Bing</v>
  </rv>
  <rv s="1">
    <v>en-US</v>
    <v>a1pidm</v>
    <v>268435456</v>
    <v>1</v>
    <v>Powered by Refinitiv</v>
    <v>0</v>
    <v>CF INDUSTRIES HOLDINGS, INC. (XNYS:CF)</v>
    <v>2</v>
    <v>3</v>
    <v>Finance</v>
    <v>4</v>
    <v>104.45</v>
    <v>67.34</v>
    <v>0.92310000000000003</v>
    <v>0.02</v>
    <v>7.6920000000000005E-4</v>
    <v>2.3670000000000001E-4</v>
    <v>6.5000000000000002E-2</v>
    <v>USD</v>
    <v>CF Industries Holdings, Inc. is a global manufacturer of hydrogen and nitrogen products. The Company is focused on decarbonizing its ammonia production network to enable low-carbon hydrogen and nitrogen products for energy, fertilizer, emissions abatement and other industrial activities. The Company's segments include Ammonia, Granular Urea, UAN, AN and Other. Ammonia segment produces anhydrous ammonia (ammonia), which is the base product that it manufactures (containing 82% nitrogen and 18% hydrogen). Granular Urea segment produces granular urea, which contains 46% nitrogen. UAN segment produces urea ammonium nitrate solution (UAN). AN segment produces ammonium nitrate (AN). Other segment primarily includes products, such as diesel exhaust fluid (DEF), urea liquor and nitric acid. Its manufacturing complexes in the United States, Canada, and the United Kingdom, a storage, transportation and distribution network in North America, and logistics capabilities enable a global reach.</v>
    <v>2800</v>
    <v>New York Stock Exchange</v>
    <v>XNYS</v>
    <v>XNYS</v>
    <v>2375 Waterview Drive, NORTHBROOK, IL, 60062 US</v>
    <v>85.19</v>
    <v>Chemicals</v>
    <v>Stock</v>
    <v>45908.958333367969</v>
    <v>1319</v>
    <v>83.53</v>
    <v>13686718500</v>
    <v>CF INDUSTRIES HOLDINGS, INC.</v>
    <v>CF INDUSTRIES HOLDINGS, INC.</v>
    <v>85.19</v>
    <v>11.044600000000001</v>
    <v>84.48</v>
    <v>84.5</v>
    <v>84.564999999999998</v>
    <v>161973000</v>
    <v>CF</v>
    <v>CF INDUSTRIES HOLDINGS, INC. (XNYS:CF)</v>
    <v>1839946</v>
    <v>2884217</v>
    <v>2005</v>
  </rv>
  <rv s="2">
    <v>1320</v>
  </rv>
  <rv s="0">
    <v>https://www.bing.com/financeapi/forcetrigger?t=a25zz2&amp;q=XNYS%3aWRB&amp;form=skydnc</v>
    <v>Learn more on Bing</v>
  </rv>
  <rv s="1">
    <v>en-US</v>
    <v>a25zz2</v>
    <v>268435456</v>
    <v>1</v>
    <v>Powered by Refinitiv</v>
    <v>0</v>
    <v>W. R. BERKLEY CORPORATION (XNYS:WRB)</v>
    <v>2</v>
    <v>3</v>
    <v>Finance</v>
    <v>4</v>
    <v>75.862099999999998</v>
    <v>54.965600000000002</v>
    <v>0.4113</v>
    <v>0.45</v>
    <v>0</v>
    <v>6.2529999999999999E-3</v>
    <v>0</v>
    <v>USD</v>
    <v>W. R. Berkley Corporation is an insurance holding company. It operates through two segments of the property casualty insurance business: Insurance and Reinsurance &amp; Monoline Excess. Its Insurance businesses underwrite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 provides professional liability and casualty insurance for small to mid-sized businesses though the business unit Berkley Edge. Its Reinsurance &amp; Monoline Excess offers reinsurance business on a facultative and treaty basis in the United States, United Kingdom, Continental Europe, Australia, the Asia-Pacific region and South Africa.</v>
    <v>8606</v>
    <v>New York Stock Exchange</v>
    <v>XNYS</v>
    <v>XNYS</v>
    <v>475 Steamboat Road, GREENWICH, CT, 06830 US</v>
    <v>72.584999999999994</v>
    <v>Insurance</v>
    <v>Stock</v>
    <v>45908.958333356248</v>
    <v>1322</v>
    <v>71.09</v>
    <v>27464591648</v>
    <v>W. R. BERKLEY CORPORATION</v>
    <v>W. R. BERKLEY CORPORATION</v>
    <v>71.849999999999994</v>
    <v>16.376000000000001</v>
    <v>71.959999999999994</v>
    <v>72.41</v>
    <v>72.41</v>
    <v>379292800</v>
    <v>WRB</v>
    <v>W. R. BERKLEY CORPORATION (XNYS:WRB)</v>
    <v>1507299</v>
    <v>1675077</v>
    <v>1970</v>
  </rv>
  <rv s="2">
    <v>1323</v>
  </rv>
  <rv s="0">
    <v>https://www.bing.com/financeapi/forcetrigger?t=a1vrec&amp;q=XNYS%3aIRM&amp;form=skydnc</v>
    <v>Learn more on Bing</v>
  </rv>
  <rv s="1">
    <v>en-US</v>
    <v>a1vrec</v>
    <v>268435456</v>
    <v>1</v>
    <v>Powered by Refinitiv</v>
    <v>0</v>
    <v>IRON MOUNTAIN INCORPORATED (XNYS:IRM)</v>
    <v>2</v>
    <v>3</v>
    <v>Finance</v>
    <v>4</v>
    <v>130.24</v>
    <v>72.33</v>
    <v>1.0667</v>
    <v>0.25</v>
    <v>-2.4879999999999998E-3</v>
    <v>2.712E-3</v>
    <v>-0.23</v>
    <v>USD</v>
    <v>Iron Mountain Incorporated is a provider of information management services. The Company offers a range of services across digital transformation, information security, data center and asset lifecycle management (ALM) needs. The Company helps businesses to unlock value and intelligence from their stored digital and physical assets. It serves to protect its customers’ work. The Company operates through two segments: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28850</v>
    <v>New York Stock Exchange</v>
    <v>XNYS</v>
    <v>XNYS</v>
    <v>85 New Hampshire Avenue, Suite 150, Pease International Tradeport, PORTSMOUTH, NH, 03801 US</v>
    <v>92.5</v>
    <v>Residential &amp; Commercial REIT</v>
    <v>Stock</v>
    <v>45908.999978275002</v>
    <v>1325</v>
    <v>90.525000000000006</v>
    <v>27299034126</v>
    <v>IRON MOUNTAIN INCORPORATED</v>
    <v>IRON MOUNTAIN INCORPORATED</v>
    <v>91.29</v>
    <v>675.65790000000004</v>
    <v>92.18</v>
    <v>92.43</v>
    <v>92.2</v>
    <v>295348200</v>
    <v>IRM</v>
    <v>IRON MOUNTAIN INCORPORATED (XNYS:IRM)</v>
    <v>1614586</v>
    <v>1518075</v>
    <v>2014</v>
  </rv>
  <rv s="2">
    <v>1326</v>
  </rv>
  <rv s="0">
    <v>http://en.wikipedia.org/wiki/Hewlett-Packard</v>
    <v>Wikipedia</v>
  </rv>
  <rv s="6">
    <v>127</v>
    <v>1328</v>
  </rv>
  <rv s="7">
    <v>14</v>
    <v>https://www.bing.com/th?id=AMMS_98757b1e7b158827481b7c629463c21b&amp;qlt=95</v>
    <v>1329</v>
    <v>0</v>
    <v>https://www.bing.com/images/search?form=xlimg&amp;q=hp+company</v>
    <v>Image of HP INC.</v>
  </rv>
  <rv s="0">
    <v>https://www.bing.com/financeapi/forcetrigger?t=a1uu5r&amp;q=XNYS%3aHPQ&amp;form=skydnc</v>
    <v>Learn more on Bing</v>
  </rv>
  <rv s="8">
    <v>en-US</v>
    <v>a1uu5r</v>
    <v>268435456</v>
    <v>1</v>
    <v>Powered by Refinitiv</v>
    <v>10</v>
    <v>HP INC. (XNYS:HPQ)</v>
    <v>12</v>
    <v>13</v>
    <v>Finance</v>
    <v>4</v>
    <v>39.795000000000002</v>
    <v>21.21</v>
    <v>1.3141</v>
    <v>0.01</v>
    <v>6.6439999999999999E-4</v>
    <v>3.4079999999999999E-4</v>
    <v>1.95E-2</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29.39</v>
    <v>1330</v>
    <v>Computers, Phones &amp; Household Electronics</v>
    <v>Stock</v>
    <v>45908.999791029688</v>
    <v>1331</v>
    <v>28.83</v>
    <v>27433497830</v>
    <v>HP INC.</v>
    <v>HP INC.</v>
    <v>29.28</v>
    <v>10.691800000000001</v>
    <v>29.34</v>
    <v>29.35</v>
    <v>29.369499999999999</v>
    <v>934701800</v>
    <v>HPQ</v>
    <v>HP INC. (XNYS:HPQ)</v>
    <v>8064860</v>
    <v>8926543</v>
    <v>1998</v>
  </rv>
  <rv s="2">
    <v>1332</v>
  </rv>
  <rv s="0">
    <v>https://www.bing.com/financeapi/forcetrigger?t=a21gh7&amp;q=XNYS%3aPWR&amp;form=skydnc</v>
    <v>Learn more on Bing</v>
  </rv>
  <rv s="1">
    <v>en-US</v>
    <v>a21gh7</v>
    <v>268435456</v>
    <v>1</v>
    <v>Powered by Refinitiv</v>
    <v>0</v>
    <v>QUANTA SERVICES, INC. (XNYS:PWR)</v>
    <v>2</v>
    <v>3</v>
    <v>Finance</v>
    <v>4</v>
    <v>424.94</v>
    <v>227.08</v>
    <v>1.0347999999999999</v>
    <v>3.03</v>
    <v>-1.4109999999999999E-3</v>
    <v>8.1340000000000006E-3</v>
    <v>-0.53</v>
    <v>USD</v>
    <v>Quanta Services, Inc. provides specialized infrastructure solutions to the utility, renewable energy, technology, communications, pipeline, and energy industries in the United States, Canada, Australia and other international markets. Its segments include Electric Infrastructure Solutions (Electric) and Underground Utility and Infrastructure Solutions (Underground and Infrastructure). Electric provides comprehensive services for electric power, renewable energy, technology and communications markets. Services include design, procurement, new construction, upgrade and repair and maintenance services for electric power transmission and distribution infrastructure, both overhead and underground, and substation facilities, along with other engineering and technical services. The Underground and Infrastructure provides comprehensive infrastructure solutions to customers involved in the transportation, distribution, storage, development and processing of natural gas, oil and other products.</v>
    <v>58400</v>
    <v>New York Stock Exchange</v>
    <v>XNYS</v>
    <v>XNYS</v>
    <v>2727 NORTH LOOP WEST, HOUSTON, TX, 77008 US</v>
    <v>380</v>
    <v>Construction &amp; Engineering</v>
    <v>Stock</v>
    <v>45908.958333344533</v>
    <v>1334</v>
    <v>373.41</v>
    <v>55956185626</v>
    <v>QUANTA SERVICES, INC.</v>
    <v>QUANTA SERVICES, INC.</v>
    <v>377.01</v>
    <v>57.757100000000001</v>
    <v>372.5</v>
    <v>375.53</v>
    <v>375</v>
    <v>149005900</v>
    <v>PWR</v>
    <v>QUANTA SERVICES, INC. (XNYS:PWR)</v>
    <v>779966</v>
    <v>982068</v>
    <v>1997</v>
  </rv>
  <rv s="2">
    <v>1335</v>
  </rv>
  <rv s="0">
    <v>https://www.bing.com/financeapi/forcetrigger?t=a1ufm7&amp;q=XNYS%3aHAL&amp;form=skydnc</v>
    <v>Learn more on Bing</v>
  </rv>
  <rv s="1">
    <v>en-US</v>
    <v>a1ufm7</v>
    <v>268435456</v>
    <v>1</v>
    <v>Powered by Refinitiv</v>
    <v>0</v>
    <v>HALLIBURTON COMPANY (XNYS:HAL)</v>
    <v>2</v>
    <v>3</v>
    <v>Finance</v>
    <v>4</v>
    <v>32.57</v>
    <v>18.72</v>
    <v>1.0181</v>
    <v>-0.33</v>
    <v>4.593E-4</v>
    <v>-1.4932000000000001E-2</v>
    <v>0.01</v>
    <v>USD</v>
    <v>Halliburton Company is a provider of products and services to the energy industry. The Company operates through two segments: Completion and Production and the Drilling and Evaluation. The Completion and Production delivers cementing, stimulation, specialty chemicals, intervention, pressure control, artificial lift, and completion products and services. The segment consists of Artificial Lift, Cementing, Completion Tools, Pipeline and Process Services, Production Enhancement, and Production Solutions. The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22.15</v>
    <v>Oil &amp; Gas Related Equipment and Services</v>
    <v>Stock</v>
    <v>45908.998491006249</v>
    <v>1337</v>
    <v>21.465</v>
    <v>18561147717</v>
    <v>HALLIBURTON COMPANY</v>
    <v>HALLIBURTON COMPANY</v>
    <v>22.08</v>
    <v>9.1179000000000006</v>
    <v>22.1</v>
    <v>21.77</v>
    <v>21.78</v>
    <v>852602100</v>
    <v>HAL</v>
    <v>HALLIBURTON COMPANY (XNYS:HAL)</v>
    <v>13427901</v>
    <v>10858406</v>
    <v>1996</v>
  </rv>
  <rv s="2">
    <v>1338</v>
  </rv>
  <rv s="0">
    <v>https://www.bing.com/financeapi/forcetrigger?t=a1o4sm&amp;q=XNYS%3aBAC&amp;form=skydnc</v>
    <v>Learn more on Bing</v>
  </rv>
  <rv s="1">
    <v>en-US</v>
    <v>a1o4sm</v>
    <v>268435456</v>
    <v>1</v>
    <v>Powered by Refinitiv</v>
    <v>0</v>
    <v>BANK OF AMERICA CORPORATION (XNYS:BAC)</v>
    <v>2</v>
    <v>3</v>
    <v>Finance</v>
    <v>4</v>
    <v>50.917499999999997</v>
    <v>33.064999999999998</v>
    <v>1.3416999999999999</v>
    <v>-0.31</v>
    <v>-2.0219999999999998E-4</v>
    <v>-6.2290000000000002E-3</v>
    <v>-0.01</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49.905000000000001</v>
    <v>Banking Services</v>
    <v>Stock</v>
    <v>45908.999666226562</v>
    <v>1340</v>
    <v>48.875</v>
    <v>366347598620</v>
    <v>BANK OF AMERICA CORPORATION</v>
    <v>BANK OF AMERICA CORPORATION</v>
    <v>49.8</v>
    <v>14.766400000000001</v>
    <v>49.77</v>
    <v>49.46</v>
    <v>49.45</v>
    <v>7406947000</v>
    <v>BAC</v>
    <v>BANK OF AMERICA CORPORATION (XNYS:BAC)</v>
    <v>48033135</v>
    <v>35772465</v>
    <v>1998</v>
  </rv>
  <rv s="2">
    <v>1341</v>
  </rv>
  <rv s="0">
    <v>https://www.bing.com/financeapi/forcetrigger?t=a21tm7&amp;q=XNYS%3aRE&amp;form=skydnc</v>
    <v>Learn more on Bing</v>
  </rv>
  <rv s="1">
    <v>en-US</v>
    <v>a21tm7</v>
    <v>268435456</v>
    <v>1</v>
    <v>Powered by Refinitiv</v>
    <v>0</v>
    <v>Everest Group, Ltd. (XNYS:EG)</v>
    <v>2</v>
    <v>3</v>
    <v>Finance</v>
    <v>4</v>
    <v>407.3</v>
    <v>320</v>
    <v>0.4723</v>
    <v>-0.42</v>
    <v>1.7670000000000001E-4</v>
    <v>-1.235E-3</v>
    <v>0.06</v>
    <v>USD</v>
    <v>Everest Group, Ltd. is a Bermuda-based global company engaged in underwriting activities. It provides property, casualty, and specialty reinsurance, and insurance products. The Company conducts its principal business through its Reinsurance and Insurance reportable segments. The Reinsurance Segment underwrites property and casualty reinsurance and specialty lines globally. It operates using both treaty and facultative reinsurance models. Treaty reinsurance involves covering a portfolio of risks under a pre-agreed arrangement, while facultative reinsurance provides coverage for individual risks that are negotiated separately. The Insurance segment underwrites property and casualty insurance and conducts its business through wholesale and retail brokers, surplus lines brokers, and program administrators. Its operations in more than 100 countries across six continents. The Company underwrites reinsurance through both brokers and direct arrangements with ceding companies.</v>
    <v>3037</v>
    <v>New York Stock Exchange</v>
    <v>XNYS</v>
    <v>XNYS</v>
    <v>Seon Place, 4Th Floor, 141 Front Street, HAMILTON, HM 19 BM</v>
    <v>340.29500000000002</v>
    <v>Insurance</v>
    <v>Stock</v>
    <v>45908.958333344533</v>
    <v>1343</v>
    <v>334.65</v>
    <v>14243102418</v>
    <v>Everest Group, Ltd.</v>
    <v>Everest Group, Ltd.</v>
    <v>338.79</v>
    <v>17.8687</v>
    <v>340</v>
    <v>339.58</v>
    <v>339.64</v>
    <v>41943290</v>
    <v>EG</v>
    <v>Everest Group, Ltd. (XNYS:EG)</v>
    <v>298620</v>
    <v>300395</v>
    <v>1999</v>
  </rv>
  <rv s="2">
    <v>1344</v>
  </rv>
  <rv s="0">
    <v>https://www.bing.com/financeapi/forcetrigger?t=a1xr1h&amp;q=XNYS%3aMMC&amp;form=skydnc</v>
    <v>Learn more on Bing</v>
  </rv>
  <rv s="1">
    <v>en-US</v>
    <v>a1xr1h</v>
    <v>268435456</v>
    <v>1</v>
    <v>Powered by Refinitiv</v>
    <v>0</v>
    <v>MARSH &amp; MCLENNAN COMPANIES, INC. (XNYS:MMC)</v>
    <v>2</v>
    <v>3</v>
    <v>Finance</v>
    <v>4</v>
    <v>248</v>
    <v>196.27</v>
    <v>0.82130000000000003</v>
    <v>-0.28000000000000003</v>
    <v>-1.474E-4</v>
    <v>-1.374E-3</v>
    <v>-0.03</v>
    <v>USD</v>
    <v>Marsh &amp; McLennan Companies, Inc. is a professional services company in the areas of risk, strategy and people. The Company conducts business through two segments: Risk and Insurance Services, and Consulting. Risk and Insurance Services segment includes risk management activities (risk advice, risk transfer and risk control and mitigation solutions) as well as insurance and reinsurance broking and services. It conducts business in this segment through Marsh and Guy Carpenter. Marsh is an insurance broker and risk advisor, serving companies, institutions and individuals. Guy Carpenter is a reinsurance intermediary and advisor. Consulting segment includes health, wealth and career advice, solutions and products, and specialized management, strategic, economic and brand consulting services. It conducts business in this segment through Mercer and Oliver Wyman Group. Oliver Wyman Group serves as a critical strategic, economic and brand advisor to private sector and governmental clients.</v>
    <v>90000</v>
    <v>New York Stock Exchange</v>
    <v>XNYS</v>
    <v>XNYS</v>
    <v>1166 Avenue of the Americas, NEW YORK, NY, 10036 US</v>
    <v>203.68</v>
    <v>Insurance</v>
    <v>Stock</v>
    <v>45908.959727001566</v>
    <v>1346</v>
    <v>201.03</v>
    <v>100025839386</v>
    <v>MARSH &amp; MCLENNAN COMPANIES, INC.</v>
    <v>MARSH &amp; MCLENNAN COMPANIES, INC.</v>
    <v>202.77</v>
    <v>24.455300000000001</v>
    <v>203.74</v>
    <v>203.46</v>
    <v>203.43</v>
    <v>491624100</v>
    <v>MMC</v>
    <v>MARSH &amp; MCLENNAN COMPANIES, INC. (XNYS:MMC)</v>
    <v>1833487</v>
    <v>2157051</v>
    <v>1969</v>
  </rv>
  <rv s="2">
    <v>1347</v>
  </rv>
  <rv s="0">
    <v>https://www.bing.com/financeapi/forcetrigger?t=a1ou77&amp;q=XNYS%3aBRO&amp;form=skydnc</v>
    <v>Learn more on Bing</v>
  </rv>
  <rv s="1">
    <v>en-US</v>
    <v>a1ou77</v>
    <v>268435456</v>
    <v>1</v>
    <v>Powered by Refinitiv</v>
    <v>0</v>
    <v>BROWN &amp; BROWN, INC. (XNYS:BRO)</v>
    <v>2</v>
    <v>3</v>
    <v>Finance</v>
    <v>4</v>
    <v>125.675</v>
    <v>90.38</v>
    <v>0.8075</v>
    <v>0.56000000000000005</v>
    <v>-5.2439999999999995E-4</v>
    <v>5.9080000000000001E-3</v>
    <v>-0.05</v>
    <v>USD</v>
    <v>Brown &amp; Brown, Inc. is an insurance brokerage company engaged in delivering risk management solutions. It markets and sells insurance products and services, primarily in the property, casualty and employee benefits areas. Its segments include the Retail segment provides a range of insurance products and services to commercial, public and quasi-public, professional and individual insured customers, and non-insurance services and products through its automobile dealer services F&amp;I businesses; The Programs segment specializes in the development, underwriting and management of insurance program business, often designed for niche, underserved markets, and distributes these coverages to retail agencies, as well as affinity groups, wholesale entities and sold direct to consumers; and The Wholesale Brokerage segment markets and sells excess and surplus commercial and personal lines insurance, primarily through independent agents and brokers, as well as Brown &amp; Brown retail agents.</v>
    <v>17403</v>
    <v>New York Stock Exchange</v>
    <v>XNYS</v>
    <v>XNYS</v>
    <v>300 N. Beach Street, DAYTONA BEACH, FL, 32114 US</v>
    <v>95.46</v>
    <v>Insurance</v>
    <v>Stock</v>
    <v>45908.958333344533</v>
    <v>1349</v>
    <v>94.025000000000006</v>
    <v>31450510980</v>
    <v>BROWN &amp; BROWN, INC.</v>
    <v>BROWN &amp; BROWN, INC.</v>
    <v>94.67</v>
    <v>27.3947</v>
    <v>94.79</v>
    <v>95.35</v>
    <v>95.3</v>
    <v>329842800</v>
    <v>BRO</v>
    <v>BROWN &amp; BROWN, INC. (XNYS:BRO)</v>
    <v>2518158</v>
    <v>2690379</v>
    <v>1959</v>
  </rv>
  <rv s="2">
    <v>1350</v>
  </rv>
  <rv s="0">
    <v>https://www.bing.com/financeapi/forcetrigger?t=a1tpyc&amp;q=XNYS%3aIR&amp;form=skydnc</v>
    <v>Learn more on Bing</v>
  </rv>
  <rv s="1">
    <v>en-US</v>
    <v>a1tpyc</v>
    <v>268435456</v>
    <v>1</v>
    <v>Powered by Refinitiv</v>
    <v>0</v>
    <v>INGERSOLL RAND INC. (XNYS:IR)</v>
    <v>2</v>
    <v>3</v>
    <v>Finance</v>
    <v>4</v>
    <v>106.03</v>
    <v>65.61</v>
    <v>1.4311</v>
    <v>-0.56999999999999995</v>
    <v>1.8659999999999998E-4</v>
    <v>-7.0409999999999995E-3</v>
    <v>1.4999999999999999E-2</v>
    <v>USD</v>
    <v>Ingersoll Rand Inc. is a diversified, global provider of mission-critical flow creation products and industrial solutions. The Company offers a broad flow creation and industrial product portfolio across air, gas, powder, and liquid handling applications. It manufactures a range of compressor, pump, vacuum and blower products in its markets.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highly specialized equipment for both industrial and life sciences markets. Its products are used for precision dosing, liquid and solid transfer, dispensing, gas compression, gas sampling, pressure management, flow control, and powder handling, amongst other.</v>
    <v>21000</v>
    <v>New York Stock Exchange</v>
    <v>XNYS</v>
    <v>XNYS</v>
    <v>525 HARBOUR PLACE DRIVE, SUITE 600, DAVIDSON, NC, 28036 US</v>
    <v>81.28</v>
    <v>Machinery, Equipment &amp; Components</v>
    <v>Stock</v>
    <v>45908.958333344533</v>
    <v>1352</v>
    <v>79.209999999999994</v>
    <v>31947231950</v>
    <v>INGERSOLL RAND INC.</v>
    <v>INGERSOLL RAND INC.</v>
    <v>80.95</v>
    <v>63.266399999999997</v>
    <v>80.95</v>
    <v>80.38</v>
    <v>80.394999999999996</v>
    <v>397452500</v>
    <v>IR</v>
    <v>INGERSOLL RAND INC. (XNYS:IR)</v>
    <v>4536470</v>
    <v>3128340</v>
    <v>2013</v>
  </rv>
  <rv s="2">
    <v>1353</v>
  </rv>
  <rv s="0">
    <v>https://www.bing.com/financeapi/forcetrigger?t=a1x8c7&amp;q=XNYS%3aLYB&amp;form=skydnc</v>
    <v>Learn more on Bing</v>
  </rv>
  <rv s="1">
    <v>en-US</v>
    <v>a1x8c7</v>
    <v>268435456</v>
    <v>1</v>
    <v>Powered by Refinitiv</v>
    <v>0</v>
    <v>LyondellBasell Industries NV (XNYS:LYB)</v>
    <v>2</v>
    <v>3</v>
    <v>Finance</v>
    <v>4</v>
    <v>97.6</v>
    <v>47.55</v>
    <v>0.89029999999999998</v>
    <v>-0.45</v>
    <v>2.5629999999999997E-3</v>
    <v>-8.1700000000000002E-3</v>
    <v>0.14000000000000001</v>
    <v>USD</v>
    <v>LyondellBasell Industries N.V. is a global, independent chemical company creating solutions for everyday sustainable living. The Company's segments include Olefins and Polyolefins-Americas (O&amp;P-Americas), Olefins and Polyolefins-Europe, Asia, International (O&amp;P-EAI), Intermediates and Derivatives (I&amp;D), Advanced Polymer Solutions (APS), and Technology. The O&amp;P-Americas and O&amp;P-EAI segments produces and markets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Technology segment develops and licenses chemical and polyolefin process technologies and manufactures and sells polyolefin catalysts.</v>
    <v>20000</v>
    <v>New York Stock Exchange</v>
    <v>XNYS</v>
    <v>XNYS</v>
    <v>4th Floor, One Vine Street, LONDON, W1J 0AH GB</v>
    <v>54.79</v>
    <v>Chemicals</v>
    <v>Stock</v>
    <v>45908.992775810155</v>
    <v>1355</v>
    <v>52.68</v>
    <v>17571652092</v>
    <v>LyondellBasell Industries NV</v>
    <v>LyondellBasell Industries NV</v>
    <v>54.79</v>
    <v>136.88300000000001</v>
    <v>55.08</v>
    <v>54.63</v>
    <v>54.77</v>
    <v>321648400</v>
    <v>LYB</v>
    <v>LyondellBasell Industries NV (XNYS:LYB)</v>
    <v>3874783</v>
    <v>5016452</v>
    <v>2009</v>
  </rv>
  <rv s="2">
    <v>1356</v>
  </rv>
  <rv s="0">
    <v>https://www.bing.com/financeapi/forcetrigger?t=a1yjxm&amp;q=XNYS%3aNKE&amp;form=skydnc</v>
    <v>Learn more on Bing</v>
  </rv>
  <rv s="1">
    <v>en-US</v>
    <v>a1yjxm</v>
    <v>268435456</v>
    <v>1</v>
    <v>Powered by Refinitiv</v>
    <v>0</v>
    <v>NIKE, INC. (XNYS:NKE)</v>
    <v>2</v>
    <v>3</v>
    <v>Finance</v>
    <v>4</v>
    <v>90.62</v>
    <v>52.28</v>
    <v>1.3241000000000001</v>
    <v>0.24</v>
    <v>-1.0789999999999999E-3</v>
    <v>3.2469999999999999E-3</v>
    <v>-0.08</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77800</v>
    <v>New York Stock Exchange</v>
    <v>XNYS</v>
    <v>XNYS</v>
    <v>One Bowerman Dr, BEAVERTON, OR, 97005-6453 US</v>
    <v>74.58</v>
    <v>Textiles &amp; Apparel</v>
    <v>Stock</v>
    <v>45908.998773923435</v>
    <v>1358</v>
    <v>73.709999999999994</v>
    <v>109512357450</v>
    <v>NIKE, INC.</v>
    <v>NIKE, INC.</v>
    <v>74.260000000000005</v>
    <v>34.335099999999997</v>
    <v>73.91</v>
    <v>74.150000000000006</v>
    <v>74.069999999999993</v>
    <v>1476903000</v>
    <v>NKE</v>
    <v>NIKE, INC. (XNYS:NKE)</v>
    <v>13793260</v>
    <v>9489419</v>
    <v>1969</v>
  </rv>
  <rv s="2">
    <v>1359</v>
  </rv>
  <rv s="0">
    <v>https://www.bing.com/financeapi/forcetrigger?t=amz5z2&amp;q=XSWX%3aBRK%2fB&amp;form=skydnc</v>
    <v>Learn more on Bing</v>
  </rv>
  <rv s="11">
    <v>en-US</v>
    <v>amz5z2</v>
    <v>268435456</v>
    <v>1</v>
    <v>Powered by Refinitiv</v>
    <v>19</v>
    <v>BERKSHIRE HATHAWAY INC. (XSWX:BRK/B)</v>
    <v>2</v>
    <v>29</v>
    <v>Finance</v>
    <v>30</v>
    <v>208.7</v>
    <v>201</v>
    <v>0.7782</v>
    <v>1.81</v>
    <v>8.829E-3</v>
    <v>CHF</v>
    <v>Berkshire Hathaway Inc. and its subsidiaries are engaged in diverse business activities, including insurance and reinsurance, utilities and energy, freight rail transportation, manufacturing, services and retailing. Its segments include Insurance, Burlington Northern Santa Fe (BNSF), Berkshire Hathaway Energy (BHE), Pilot Travel Centers (Pilot), Manufacturing, McLane Company (McLane), and Service and retailing. The Insurance segment includes GEICO, Berkshire Hathaway Primary Group, and Berkshire Hathaway Reinsurance Group. The BNSF segment includes the operation of railroad systems in North America. BHE segment offers regulated electric and gas utilities and real estate brokerage activities. Manufacturing segment manufacturers various products, such as industrial, consumer and building products. The McLane segment is engaged in wholesale distribution of groceries and non-food items. The Pilot segment is an operator of travel centers in North America and a marketer of wholesale fuel.</v>
    <v>392400</v>
    <v>SIX Swiss Exchange</v>
    <v>XSWX</v>
    <v>XSWX</v>
    <v>3555 Farnam Street, OMAHA, NE, 68131 US</v>
    <v>208.7</v>
    <v>Consumer Goods Conglomerates</v>
    <v>Stock</v>
    <v>43644.651412037034</v>
    <v>1361</v>
    <v>206.82</v>
    <v>594447800000</v>
    <v>BERKSHIRE HATHAWAY INC.</v>
    <v>BERKSHIRE HATHAWAY INC.</v>
    <v>208.7</v>
    <v>8.9415999999999993</v>
    <v>205.01</v>
    <v>206.82</v>
    <v>1438220</v>
    <v>BRK/B</v>
    <v>BERKSHIRE HATHAWAY INC. (XSWX:BRK/B)</v>
    <v>5569</v>
    <v>310</v>
    <v>1998</v>
  </rv>
  <rv s="2">
    <v>1362</v>
  </rv>
  <rv s="0">
    <v>https://www.bing.com/financeapi/forcetrigger?t=a1pqur&amp;q=XNAS%3aCINF&amp;form=skydnc</v>
    <v>Learn more on Bing</v>
  </rv>
  <rv s="1">
    <v>en-US</v>
    <v>a1pqur</v>
    <v>268435456</v>
    <v>1</v>
    <v>Powered by Refinitiv</v>
    <v>0</v>
    <v>CINCINNATI FINANCIAL CORPORATION (XNAS:CINF)</v>
    <v>2</v>
    <v>3</v>
    <v>Finance</v>
    <v>4</v>
    <v>161.745</v>
    <v>123.015</v>
    <v>0.73089999999999999</v>
    <v>0.1</v>
    <v>-1.4990000000000001E-3</v>
    <v>6.5210000000000008E-4</v>
    <v>-0.23</v>
    <v>USD</v>
    <v>Cincinnati Financial Corporation offers primarily business, home and auto insurance, its main business, through The Cincinnati Insurance Company and its two standard market property casualty companies. Its segments include Commercial lines insurance, Personal lines insurance, Excess and surplus lines insurance, Life insurance, and Investments. Commercial lines insurance segment’s business includes commercial casualty, commercial property, commercial auto, workers’ compensation, and other commercial lines. Personal Lines Insurance segment’s business includes personal auto, homeowner and other personal lines. Excess and Surplus Lines Insurance segment covers commercial casualty and commercial property. Life Insurance segment’s business includes term life insurance, worksite products, whole life insurance and universal life insurance. Investments segment invests the cash it generates from insurance operations in fixed-maturity investments, equity investments and short-term investments.</v>
    <v>5624</v>
    <v>Nasdaq Stock Market</v>
    <v>XNAS</v>
    <v>XNAS</v>
    <v>6200 S Gilmore Rd, FAIRFIELD, OH, 45014 US</v>
    <v>153.57900000000001</v>
    <v>Insurance</v>
    <v>Stock</v>
    <v>45908.903213506252</v>
    <v>1364</v>
    <v>151.54</v>
    <v>23997522344</v>
    <v>CINCINNATI FINANCIAL CORPORATION</v>
    <v>CINCINNATI FINANCIAL CORPORATION</v>
    <v>153.41999999999999</v>
    <v>13.3132</v>
    <v>153.36000000000001</v>
    <v>153.46</v>
    <v>153.22999999999999</v>
    <v>156376400</v>
    <v>CINF</v>
    <v>CINCINNATI FINANCIAL CORPORATION (XNAS:CINF)</v>
    <v>345112</v>
    <v>479367</v>
    <v>1992</v>
  </rv>
  <rv s="2">
    <v>1365</v>
  </rv>
  <rv s="0">
    <v>https://www.bing.com/financeapi/forcetrigger?t=a1n7pr&amp;q=XNYS%3aAJG&amp;form=skydnc</v>
    <v>Learn more on Bing</v>
  </rv>
  <rv s="1">
    <v>en-US</v>
    <v>a1n7pr</v>
    <v>268435456</v>
    <v>1</v>
    <v>Powered by Refinitiv</v>
    <v>0</v>
    <v>ARTHUR J. GALLAGHER &amp; CO. (XNYS:AJG)</v>
    <v>2</v>
    <v>3</v>
    <v>Finance</v>
    <v>4</v>
    <v>351.22500000000002</v>
    <v>274.25</v>
    <v>0.73509999999999998</v>
    <v>-0.06</v>
    <v>2.8670000000000002E-3</v>
    <v>-2.0049999999999999E-4</v>
    <v>0.85750000000000004</v>
    <v>USD</v>
    <v>Arthur J. Gallagher &amp; Co. is a global insurance brokerage, risk management and consulting services company. The Company’s segments include brokerage, risk management and corporate. The brokerage segment operations provide brokerage and consulting services to entities of all types, including commercial, nonprofit, public sector entities, insurance companies and insurance capital providers, and to a lesser extent, individuals, in the areas of insurance and reinsurance placements, risk of loss management, and management of employer- sponsored benefit programs. The risk management segment operations provide contract claim settlement, claim administration, loss control services and risk management consulting for commercial, non-profit, captive and public sector entities, and various other organizations that choose to self-insure property/casualty coverage or choose to use a third party claims management organization rather than the claim services provided by an underwriting enterprise.</v>
    <v>56000</v>
    <v>New York Stock Exchange</v>
    <v>XNYS</v>
    <v>XNYS</v>
    <v>2850 Golf Road, ROLLING MEADOWS, IL, 60008-4050 US</v>
    <v>300</v>
    <v>Insurance</v>
    <v>Stock</v>
    <v>45908.958333356248</v>
    <v>1367</v>
    <v>295.13900000000001</v>
    <v>76683300560</v>
    <v>ARTHUR J. GALLAGHER &amp; CO.</v>
    <v>ARTHUR J. GALLAGHER &amp; CO.</v>
    <v>298.31</v>
    <v>45.096400000000003</v>
    <v>299.18</v>
    <v>299.12</v>
    <v>299.97750000000002</v>
    <v>256363000</v>
    <v>AJG</v>
    <v>ARTHUR J. GALLAGHER &amp; CO. (XNYS:AJG)</v>
    <v>1153122</v>
    <v>1535732</v>
    <v>1972</v>
  </rv>
  <rv s="2">
    <v>1368</v>
  </rv>
  <rv s="0">
    <v>https://www.bing.com/financeapi/forcetrigger?t=a1s2fr&amp;q=XNYS%3aEPAM&amp;form=skydnc</v>
    <v>Learn more on Bing</v>
  </rv>
  <rv s="1">
    <v>en-US</v>
    <v>a1s2fr</v>
    <v>268435456</v>
    <v>1</v>
    <v>Powered by Refinitiv</v>
    <v>0</v>
    <v>EPAM SYSTEMS, INC. (XNYS:EPAM)</v>
    <v>2</v>
    <v>3</v>
    <v>Finance</v>
    <v>4</v>
    <v>269</v>
    <v>138.14500000000001</v>
    <v>1.6917</v>
    <v>-5.01</v>
    <v>1.5199999999999999E-3</v>
    <v>-2.9564E-2</v>
    <v>0.25</v>
    <v>USD</v>
    <v>EPAM Systems, Inc. is a global provider of digital engineering, cloud and AI-enabled transformation services, and is a business and experience consulting partner for global enterprises and startups. The Company addresses its clients’ transformation challenges by fusing EPAM Continuum’s integrated strategy, experience and technology consulting. Through platforms like EPAM AI/RUN and initiatives like DIALX Lab, the Company integrates advanced AI technologies into tailored business strategies, driving industry impact and fostering continuous innovation. Its strategy services include optimizing for growth, talent enablement, mergers &amp; acquisitions, project to product, generative AI advisory, and transformative research &amp; insights. Its engineering services include platform &amp; product development, agile ways of working, quality engineering, open source, and metaverse. It serves various industries, including financial services; telecom, media &amp; entertainment, and life sciences &amp; healthcare.</v>
    <v>61200</v>
    <v>New York Stock Exchange</v>
    <v>XNYS</v>
    <v>XNYS</v>
    <v>SUITE 202, 41 UNIVERSITY DRIVE, NEWTOWN, PA, 18940 US</v>
    <v>170.17</v>
    <v>Software &amp; IT Services</v>
    <v>Stock</v>
    <v>45908.97185787031</v>
    <v>1370</v>
    <v>161.47</v>
    <v>9159356849</v>
    <v>EPAM SYSTEMS, INC.</v>
    <v>EPAM SYSTEMS, INC.</v>
    <v>169.85</v>
    <v>23.448599999999999</v>
    <v>169.46</v>
    <v>164.45</v>
    <v>164.7</v>
    <v>55696910</v>
    <v>EPAM</v>
    <v>EPAM SYSTEMS, INC. (XNYS:EPAM)</v>
    <v>1411011</v>
    <v>851005</v>
    <v>2002</v>
  </rv>
  <rv s="2">
    <v>1371</v>
  </rv>
  <rv s="0">
    <v>https://www.bing.com/financeapi/forcetrigger?t=a1y1w7&amp;q=XNYS%3aMTB&amp;form=skydnc</v>
    <v>Learn more on Bing</v>
  </rv>
  <rv s="1">
    <v>en-US</v>
    <v>a1y1w7</v>
    <v>268435456</v>
    <v>1</v>
    <v>Powered by Refinitiv</v>
    <v>0</v>
    <v>M&amp;T BANK CORPORATION (XNYS:MTB)</v>
    <v>2</v>
    <v>3</v>
    <v>Finance</v>
    <v>4</v>
    <v>225.7</v>
    <v>150.75</v>
    <v>0.62309999999999999</v>
    <v>-0.35</v>
    <v>2.66E-3</v>
    <v>-1.7539999999999999E-3</v>
    <v>0.53</v>
    <v>USD</v>
    <v>M&amp;T Bank Corporation is a financial holding company. The Company’s principal banking subsidiary, M&amp;T Bank, provides banking products and services with a branch and ATM network spanning the eastern United States from Maine to Virginia and Washington, D.C. Trust-related services are provided in select markets in the United States and abroad by its Wilmington Trust-affiliated companies and by M&amp;T Bank.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wide range of services to consumers and small businesses through the Company’s branch network and several other delivery channels. The Institutional Services and Wealth Management segment provides a variety of trustee, agency, investment management and administrative services.</v>
    <v>22590</v>
    <v>New York Stock Exchange</v>
    <v>XNYS</v>
    <v>XNYS</v>
    <v>C/O Legal, One M&amp;T Plaza, BUFFALO, NY, 14203 US</v>
    <v>199.66</v>
    <v>Banking Services</v>
    <v>Stock</v>
    <v>45908.959726897658</v>
    <v>1373</v>
    <v>196.345</v>
    <v>31131969946</v>
    <v>M&amp;T BANK CORPORATION</v>
    <v>M&amp;T BANK CORPORATION</v>
    <v>199.345</v>
    <v>12.9003</v>
    <v>199.57</v>
    <v>199.22</v>
    <v>199.75</v>
    <v>156269300</v>
    <v>MTB</v>
    <v>M&amp;T BANK CORPORATION (XNYS:MTB)</v>
    <v>700100</v>
    <v>891222</v>
    <v>1969</v>
  </rv>
  <rv s="2">
    <v>1374</v>
  </rv>
  <rv s="0">
    <v>https://www.bing.com/financeapi/forcetrigger?t=a1vmf2&amp;q=XNAS%3aINTC&amp;form=skydnc</v>
    <v>Learn more on Bing</v>
  </rv>
  <rv s="1">
    <v>en-US</v>
    <v>a1vmf2</v>
    <v>268435456</v>
    <v>1</v>
    <v>Powered by Refinitiv</v>
    <v>0</v>
    <v>INTEL CORPORATION (XNAS:INTC)</v>
    <v>2</v>
    <v>3</v>
    <v>Finance</v>
    <v>4</v>
    <v>27.55</v>
    <v>17.664999999999999</v>
    <v>1.2630999999999999</v>
    <v>-0.01</v>
    <v>2.055E-3</v>
    <v>-4.083E-4</v>
    <v>5.0299999999999997E-2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24.734999999999999</v>
    <v>Semiconductors &amp; Semiconductor Equipment</v>
    <v>Stock</v>
    <v>45908.999987499999</v>
    <v>1376</v>
    <v>24.12</v>
    <v>113870751840</v>
    <v>INTEL CORPORATION</v>
    <v>INTEL CORPORATION</v>
    <v>24.48</v>
    <v>0</v>
    <v>24.49</v>
    <v>24.48</v>
    <v>24.5303</v>
    <v>4651583000</v>
    <v>INTC</v>
    <v>INTEL CORPORATION (XNAS:INTC)</v>
    <v>51122136</v>
    <v>122445640</v>
    <v>1989</v>
  </rv>
  <rv s="2">
    <v>1377</v>
  </rv>
  <rv s="0">
    <v>http://en.wikipedia.org/wiki/IBM</v>
    <v>Wikipedia</v>
  </rv>
  <rv s="6">
    <v>127</v>
    <v>1379</v>
  </rv>
  <rv s="7">
    <v>14</v>
    <v>https://www.bing.com/th?id=AMMS_41da901be1b295dc42c72dadb9c0f67d&amp;qlt=95</v>
    <v>1380</v>
    <v>0</v>
    <v>https://www.bing.com/images/search?form=xlimg&amp;q=ibm</v>
    <v>Image of INTERNATIONAL BUSINESS MACHINES CORPORATION</v>
  </rv>
  <rv s="0">
    <v>https://www.bing.com/financeapi/forcetrigger?t=a1v6nm&amp;q=XNYS%3aIBM&amp;form=skydnc</v>
    <v>Learn more on Bing</v>
  </rv>
  <rv s="8">
    <v>en-US</v>
    <v>a1v6nm</v>
    <v>268435456</v>
    <v>1</v>
    <v>Powered by Refinitiv</v>
    <v>10</v>
    <v>INTERNATIONAL BUSINESS MACHINES CORPORATION (XNYS:IBM)</v>
    <v>12</v>
    <v>13</v>
    <v>Finance</v>
    <v>4</v>
    <v>296.16000000000003</v>
    <v>201.43</v>
    <v>0.6925</v>
    <v>7.56</v>
    <v>1.2110000000000001E-3</v>
    <v>3.0419000000000002E-2</v>
    <v>0.31</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257.14999999999998</v>
    <v>1381</v>
    <v>Software &amp; IT Services</v>
    <v>Stock</v>
    <v>45908.999901828123</v>
    <v>1382</v>
    <v>247.02</v>
    <v>238552751927</v>
    <v>INTERNATIONAL BUSINESS MACHINES CORPORATION</v>
    <v>INTERNATIONAL BUSINESS MACHINES CORPORATION</v>
    <v>248.63</v>
    <v>41.2164</v>
    <v>248.53</v>
    <v>256.08999999999997</v>
    <v>256.39999999999998</v>
    <v>931519200</v>
    <v>IBM</v>
    <v>INTERNATIONAL BUSINESS MACHINES CORPORATION (XNYS:IBM)</v>
    <v>6940270</v>
    <v>4780106</v>
    <v>1911</v>
  </rv>
  <rv s="2">
    <v>1383</v>
  </rv>
  <rv s="0">
    <v>https://www.bing.com/financeapi/forcetrigger?t=a25tgh&amp;q=XNYS%3aWFC&amp;form=skydnc</v>
    <v>Learn more on Bing</v>
  </rv>
  <rv s="1">
    <v>en-US</v>
    <v>a25tgh</v>
    <v>268435456</v>
    <v>1</v>
    <v>Powered by Refinitiv</v>
    <v>0</v>
    <v>WELLS FARGO &amp; COMPANY (XNYS:WFC)</v>
    <v>2</v>
    <v>3</v>
    <v>Finance</v>
    <v>4</v>
    <v>84.83</v>
    <v>50.22</v>
    <v>1.2504</v>
    <v>0.18</v>
    <v>1.769E-3</v>
    <v>2.2799999999999999E-3</v>
    <v>0.14000000000000001</v>
    <v>USD</v>
    <v>Wells Fargo &amp; Company is a financial services company. The Company provides a diversified set of banking, investment and mortgage products and services, as well as consumer and commercial finance, to individuals, businesses and institutions. The Company operates through four segments: Consumer Banking and Lending, Commercial Banking, Corporate and Investment Banking, and Wealth &amp; Investment Management. The Company provides consumer financial products and services, including checking and savings accounts, credit and debit cards, and auto, residential mortgage, and small business lending. In addition, the Company offers financial planning, private banking, investment management, and fiduciary services. It also provides financial solutions to businesses through products and services including traditional commercial loans and lines of credit, letters of credit, asset-based lending and leasing, trade financing, treasury management, and investment banking services.</v>
    <v>212804</v>
    <v>New York Stock Exchange</v>
    <v>XNYS</v>
    <v>XNYS</v>
    <v>420 Montgomery Street, SAN FRANCISCO, CA, 94104 US</v>
    <v>79.790000000000006</v>
    <v>Banking Services</v>
    <v>Stock</v>
    <v>45908.998755000001</v>
    <v>1385</v>
    <v>78.56</v>
    <v>253520320740</v>
    <v>WELLS FARGO &amp; COMPANY</v>
    <v>WELLS FARGO &amp; COMPANY</v>
    <v>78.989999999999995</v>
    <v>13.553900000000001</v>
    <v>78.959999999999994</v>
    <v>79.14</v>
    <v>79.28</v>
    <v>3203441000</v>
    <v>WFC</v>
    <v>WELLS FARGO &amp; COMPANY (XNYS:WFC)</v>
    <v>17106972</v>
    <v>13620497</v>
    <v>1929</v>
  </rv>
  <rv s="2">
    <v>1386</v>
  </rv>
  <rv s="0">
    <v>https://www.bing.com/financeapi/forcetrigger?t=a1uou2&amp;q=XNYS%3aHIG&amp;form=skydnc</v>
    <v>Learn more on Bing</v>
  </rv>
  <rv s="1">
    <v>en-US</v>
    <v>a1uou2</v>
    <v>268435456</v>
    <v>1</v>
    <v>Powered by Refinitiv</v>
    <v>0</v>
    <v>THE HARTFORD INSURANCE GROUP, INC. (XNYS:HIG)</v>
    <v>2</v>
    <v>3</v>
    <v>Finance</v>
    <v>4</v>
    <v>135.16999999999999</v>
    <v>104.93</v>
    <v>0.6875</v>
    <v>-1.03</v>
    <v>0</v>
    <v>-7.8230000000000001E-3</v>
    <v>0</v>
    <v>USD</v>
    <v>The Hartford Insurance Group, Inc., formerly The Hartford Financial Services Group, Inc., is a holding company. The Company's segments include Business Insurance, Personal Insurance, Property &amp; Casualty Other Operations, Employee Benefits and Hartford Funds. Business Insurance segment provides a variety of insurance products and risk management services in the United States and internationally. Personal Insurance segment provides automobile, homeowners and personal umbrella coverage to individuals across the United States. Property &amp; Casualty Other Operations segment includes certain property and casualty operations. The Employee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v>
    <v>19100</v>
    <v>New York Stock Exchange</v>
    <v>XNYS</v>
    <v>XNYS</v>
    <v>One Hartford Plaza, Law-Ho-1-09, HARTFORD, CT, 06155 US</v>
    <v>131.51</v>
    <v>Insurance</v>
    <v>Stock</v>
    <v>45908.958333356248</v>
    <v>1388</v>
    <v>129.66999999999999</v>
    <v>36732270887</v>
    <v>THE HARTFORD INSURANCE GROUP, INC.</v>
    <v>THE HARTFORD INSURANCE GROUP, INC.</v>
    <v>131.07</v>
    <v>11.8446</v>
    <v>131.66999999999999</v>
    <v>130.63999999999999</v>
    <v>130.63999999999999</v>
    <v>281171700</v>
    <v>HIG</v>
    <v>THE HARTFORD INSURANCE GROUP, INC. (XNYS:HIG)</v>
    <v>1265221</v>
    <v>1357425</v>
    <v>1985</v>
  </rv>
  <rv s="2">
    <v>1389</v>
  </rv>
  <rv s="0">
    <v>https://www.bing.com/financeapi/forcetrigger?t=a1pf4c&amp;q=XNAS%3aCDW&amp;form=skydnc</v>
    <v>Learn more on Bing</v>
  </rv>
  <rv s="1">
    <v>en-US</v>
    <v>a1pf4c</v>
    <v>268435456</v>
    <v>1</v>
    <v>Powered by Refinitiv</v>
    <v>0</v>
    <v>CDW CORPORATION (XNAS:CDW)</v>
    <v>2</v>
    <v>3</v>
    <v>Finance</v>
    <v>4</v>
    <v>230.86</v>
    <v>137.31</v>
    <v>1.0126999999999999</v>
    <v>-1.88</v>
    <v>0</v>
    <v>-1.1075999999999999E-2</v>
    <v>0</v>
    <v>USD</v>
    <v>CDW Corporation is a multi-brand provider of information technology (IT) solutions to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The Company provides integrated IT solutions in more than 150 countries.</v>
    <v>15100</v>
    <v>Nasdaq Stock Market</v>
    <v>XNAS</v>
    <v>XNAS</v>
    <v>200 N Milwaukee Ave, VERNON HILLS, IL, 60061 US</v>
    <v>169.965</v>
    <v>Integrated Hardware &amp; Software</v>
    <v>Stock</v>
    <v>45908.938809166408</v>
    <v>1391</v>
    <v>166.49600000000001</v>
    <v>21998538495</v>
    <v>CDW CORPORATION</v>
    <v>CDW CORPORATION</v>
    <v>169.81</v>
    <v>21.095800000000001</v>
    <v>169.73</v>
    <v>167.85</v>
    <v>167.85</v>
    <v>131060700</v>
    <v>CDW</v>
    <v>CDW CORPORATION (XNAS:CDW)</v>
    <v>1194427</v>
    <v>1300561</v>
    <v>2007</v>
  </rv>
  <rv s="2">
    <v>1392</v>
  </rv>
  <rv s="0">
    <v>https://www.bing.com/financeapi/forcetrigger?t=a1u4fr&amp;q=XNYS%3aGPC&amp;form=skydnc</v>
    <v>Learn more on Bing</v>
  </rv>
  <rv s="1">
    <v>en-US</v>
    <v>a1u4fr</v>
    <v>268435456</v>
    <v>1</v>
    <v>Powered by Refinitiv</v>
    <v>0</v>
    <v>GENUINE PARTS COMPANY (XNYS:GPC)</v>
    <v>2</v>
    <v>3</v>
    <v>Finance</v>
    <v>4</v>
    <v>144.29</v>
    <v>104.01</v>
    <v>0.77810000000000001</v>
    <v>0.35</v>
    <v>1.3084999999999999E-2</v>
    <v>2.5089999999999999E-3</v>
    <v>1.83</v>
    <v>USD</v>
    <v>Genuine Parts Company is a global service provider of automotive and industrial replacement parts and value-added solutions. The Company’s segments include Automotive Parts Group (Automotive) and Industrial Parts Group (Industrial). The Automotive segment distributes replacement parts (other than collision parts) for all makes and models of automobiles, trucks, and other vehicles in North America, Europe and Australasia. Its main automotive customers are repair and maintenance shops, and its main industrial customers are businesses operating distribution, manufacturing and production equipment. The Industrial segment distributes a wide variety of industrial bearings, mechanical and fluid power transmission equipment, including hydraulic and pneumatic products, material handling components and related parts and supplies. Its industrial business offers replacement parts and solutions to maintenance, repair and operation (MRO) customers and original equipment manufacturer (OEM) customers.</v>
    <v>63000</v>
    <v>New York Stock Exchange</v>
    <v>XNYS</v>
    <v>XNYS</v>
    <v>2999 Wildwood Parkway, ATLANTA, GA, 30339 US</v>
    <v>140.08000000000001</v>
    <v>Automobiles &amp; Auto Parts</v>
    <v>Stock</v>
    <v>45908.958333356248</v>
    <v>1394</v>
    <v>137.74</v>
    <v>19452058155</v>
    <v>GENUINE PARTS COMPANY</v>
    <v>GENUINE PARTS COMPANY</v>
    <v>139.06</v>
    <v>22.967600000000001</v>
    <v>139.5</v>
    <v>139.85</v>
    <v>141.68</v>
    <v>139092300</v>
    <v>GPC</v>
    <v>GENUINE PARTS COMPANY (XNYS:GPC)</v>
    <v>1480929</v>
    <v>1124806</v>
    <v>1928</v>
  </rv>
  <rv s="2">
    <v>1395</v>
  </rv>
  <rv s="0">
    <v>https://www.bing.com/financeapi/forcetrigger?t=a1mou2&amp;q=XNAS%3aAAPL&amp;form=skydnc</v>
    <v>Learn more on Bing</v>
  </rv>
  <rv s="1">
    <v>en-US</v>
    <v>a1mou2</v>
    <v>268435456</v>
    <v>1</v>
    <v>Powered by Refinitiv</v>
    <v>0</v>
    <v>APPLE INC. (XNAS:AAPL)</v>
    <v>2</v>
    <v>3</v>
    <v>Finance</v>
    <v>4</v>
    <v>260.10000000000002</v>
    <v>169.21010000000001</v>
    <v>1.0818000000000001</v>
    <v>-1.81</v>
    <v>5.0450000000000007E-4</v>
    <v>-7.5509999999999996E-3</v>
    <v>0.12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240.15</v>
    <v>Computers, Phones &amp; Household Electronics</v>
    <v>Stock</v>
    <v>45908.999983205467</v>
    <v>1397</v>
    <v>236.34</v>
    <v>3530231973200</v>
    <v>APPLE INC.</v>
    <v>APPLE INC.</v>
    <v>239.3</v>
    <v>32.809699999999999</v>
    <v>239.69</v>
    <v>237.88</v>
    <v>238</v>
    <v>14840390000</v>
    <v>AAPL</v>
    <v>APPLE INC. (XNAS:AAPL)</v>
    <v>48999495</v>
    <v>57241941</v>
    <v>1977</v>
  </rv>
  <rv s="2">
    <v>1398</v>
  </rv>
  <rv s="0">
    <v>https://www.bing.com/financeapi/forcetrigger?t=a1vjbh&amp;q=XNAS%3aINCY&amp;form=skydnc</v>
    <v>Learn more on Bing</v>
  </rv>
  <rv s="1">
    <v>en-US</v>
    <v>a1vjbh</v>
    <v>268435456</v>
    <v>1</v>
    <v>Powered by Refinitiv</v>
    <v>0</v>
    <v>INCYTE CORPORATION (XNAS:INCY)</v>
    <v>2</v>
    <v>3</v>
    <v>Finance</v>
    <v>4</v>
    <v>87.99</v>
    <v>53.56</v>
    <v>0.73829999999999996</v>
    <v>-0.08</v>
    <v>1.6057999999999999E-2</v>
    <v>-9.234E-4</v>
    <v>1.39</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six products, which are JAKAFI (ruxolitinib), MONJUVI (tafasitamab-cxix)/MINJUVI (tafasitamab), PEMAZYRE (pemigatinib), ICLUSIG (ponatinib), NIKTIMVO (axatilimab-csfr), and ZYNYZ (retifanlimab-dlwr), as well as numerous clinical development programs. The Company's pipeline also includes two first-in-class small molecule antagonist of Mas-related G protein-coupled receptor (MRGPRX2) and INCB000547, an oral MRGPRX4 antagonist.</v>
    <v>2617</v>
    <v>Nasdaq Stock Market</v>
    <v>XNAS</v>
    <v>XNAS</v>
    <v>1801 Augustine Cut-Off, WILMINGTON, DE, 19803 US</v>
    <v>86.939899999999994</v>
    <v>Pharmaceuticals</v>
    <v>Stock</v>
    <v>45908.994206585157</v>
    <v>1400</v>
    <v>85.18</v>
    <v>16918720000</v>
    <v>INCYTE CORPORATION</v>
    <v>INCYTE CORPORATION</v>
    <v>86.48</v>
    <v>19.906199999999998</v>
    <v>86.64</v>
    <v>86.56</v>
    <v>87.95</v>
    <v>195276200</v>
    <v>INCY</v>
    <v>INCYTE CORPORATION (XNAS:INCY)</v>
    <v>1222692</v>
    <v>1743888</v>
    <v>1991</v>
  </rv>
  <rv s="2">
    <v>1401</v>
  </rv>
  <rv s="0">
    <v>https://www.bing.com/financeapi/forcetrigger?t=a1oxur&amp;q=XNYS%3aBSX&amp;form=skydnc</v>
    <v>Learn more on Bing</v>
  </rv>
  <rv s="1">
    <v>en-US</v>
    <v>a1oxur</v>
    <v>268435456</v>
    <v>1</v>
    <v>Powered by Refinitiv</v>
    <v>0</v>
    <v>BOSTON SCIENTIFIC CORPORATION (XNYS:BSX)</v>
    <v>2</v>
    <v>3</v>
    <v>Finance</v>
    <v>4</v>
    <v>108.94</v>
    <v>80.64</v>
    <v>0.6341</v>
    <v>0.92</v>
    <v>-1.575E-3</v>
    <v>8.5799999999999991E-3</v>
    <v>-0.17030000000000001</v>
    <v>USD</v>
    <v>Boston Scientific Corporation is a global developer, manufacturer and marketer of medical devices that are used in a range of interventional medical specialties. The Company's MedSurg segment includes Endoscopy, Urology, and Neuromodulation. Its Endoscopy business develops and manufactures devices to diagnose and treat a range of gastrointestinal conditions with less-invasive technologies. Its Urology business develops and manufactures devices to treat various urological conditions for both male and female anatomies, including kidney stones, benign prostatic hyperplasia, prostate cancer, erectile dysfunction, and incontinence. Its Neuromodulation business develops and manufactures devices to treat various neurological movement disorders and manage chronic pain. Its Cardiovascular segment includes Cardiology and Peripheral Interventions. The Cardiology includes interventional cardiology therapies, watchman, cardiac rhythm management, and electrophysiology.</v>
    <v>53000</v>
    <v>New York Stock Exchange</v>
    <v>XNYS</v>
    <v>XNYS</v>
    <v>300 Boston Scientific Way, MARLBOROUGH, MA, 01752-1234 US</v>
    <v>108.68</v>
    <v>Healthcare Equipment &amp; Supplies</v>
    <v>Stock</v>
    <v>45908.997129178126</v>
    <v>1403</v>
    <v>106.8</v>
    <v>160236661280</v>
    <v>BOSTON SCIENTIFIC CORPORATION</v>
    <v>BOSTON SCIENTIFIC CORPORATION</v>
    <v>107.455</v>
    <v>79.269900000000007</v>
    <v>107.22</v>
    <v>108.14</v>
    <v>107.9697</v>
    <v>1481752000</v>
    <v>BSX</v>
    <v>BOSTON SCIENTIFIC CORPORATION (XNYS:BSX)</v>
    <v>7455477</v>
    <v>6004713</v>
    <v>1979</v>
  </rv>
  <rv s="2">
    <v>1404</v>
  </rv>
  <rv s="0">
    <v>https://www.bing.com/financeapi/forcetrigger?t=a1o3tc&amp;q=XNYS%3aAZO&amp;form=skydnc</v>
    <v>Learn more on Bing</v>
  </rv>
  <rv s="1">
    <v>en-US</v>
    <v>a1o3tc</v>
    <v>268435456</v>
    <v>1</v>
    <v>Powered by Refinitiv</v>
    <v>0</v>
    <v>AUTOZONE, INC. (XNYS:AZO)</v>
    <v>2</v>
    <v>3</v>
    <v>Finance</v>
    <v>4</v>
    <v>4259.2150000000001</v>
    <v>2898.57</v>
    <v>0.40160000000000001</v>
    <v>23.47</v>
    <v>1.0889999999999999E-3</v>
    <v>5.5620000000000001E-3</v>
    <v>4.62</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Dept 8074, MEMPHIS, TN, 38103 US</v>
    <v>4259.2150000000001</v>
    <v>Specialty Retailers</v>
    <v>Stock</v>
    <v>45908.958333367969</v>
    <v>1406</v>
    <v>4218</v>
    <v>70977909084</v>
    <v>AUTOZONE, INC.</v>
    <v>AUTOZONE, INC.</v>
    <v>4218</v>
    <v>28.746500000000001</v>
    <v>4219.41</v>
    <v>4242.88</v>
    <v>4247.5</v>
    <v>16728710</v>
    <v>AZO</v>
    <v>AUTOZONE, INC. (XNYS:AZO)</v>
    <v>112955</v>
    <v>102151</v>
    <v>1991</v>
  </rv>
  <rv s="2">
    <v>1407</v>
  </rv>
  <rv s="0">
    <v>https://www.bing.com/financeapi/forcetrigger?t=a1p8tc&amp;q=XNYS%3aCB&amp;form=skydnc</v>
    <v>Learn more on Bing</v>
  </rv>
  <rv s="1">
    <v>en-US</v>
    <v>a1p8tc</v>
    <v>268435456</v>
    <v>1</v>
    <v>Powered by Refinitiv</v>
    <v>0</v>
    <v>Chubb Ltd (XNYS:CB)</v>
    <v>2</v>
    <v>3</v>
    <v>Finance</v>
    <v>4</v>
    <v>306.91000000000003</v>
    <v>252.16040000000001</v>
    <v>0.5474</v>
    <v>0.09</v>
    <v>-5.2620000000000002E-3</v>
    <v>3.2449999999999997E-4</v>
    <v>-1.46</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43000</v>
    <v>New York Stock Exchange</v>
    <v>XNYS</v>
    <v>XNYS</v>
    <v>Baerengasse 32, ZUERICH, ZUERICH, 8001 CH</v>
    <v>278.08</v>
    <v>Insurance</v>
    <v>Stock</v>
    <v>45908.975431932813</v>
    <v>1409</v>
    <v>273.92</v>
    <v>110624597541</v>
    <v>Chubb Ltd</v>
    <v>Chubb Ltd</v>
    <v>276.47000000000003</v>
    <v>12.2416</v>
    <v>277.38</v>
    <v>277.47000000000003</v>
    <v>276.01</v>
    <v>398690300</v>
    <v>CB</v>
    <v>Chubb Ltd (XNYS:CB)</v>
    <v>1343994</v>
    <v>1648341</v>
    <v>2008</v>
  </rv>
  <rv s="2">
    <v>1410</v>
  </rv>
  <rv s="0">
    <v>https://www.bing.com/financeapi/forcetrigger?t=a1tvoc&amp;q=XNAS%3aGILD&amp;form=skydnc</v>
    <v>Learn more on Bing</v>
  </rv>
  <rv s="1">
    <v>en-US</v>
    <v>a1tvoc</v>
    <v>268435456</v>
    <v>1</v>
    <v>Powered by Refinitiv</v>
    <v>0</v>
    <v>GILEAD SCIENCES, INC. (XNAS:GILD)</v>
    <v>2</v>
    <v>3</v>
    <v>Finance</v>
    <v>4</v>
    <v>121.83</v>
    <v>78.36</v>
    <v>0.36009999999999998</v>
    <v>0.83</v>
    <v>4.3150000000000002E-6</v>
    <v>7.2140000000000008E-3</v>
    <v>5.0000000000000001E-4</v>
    <v>USD</v>
    <v>Gilead Sciences, Inc. is a biopharmaceutical company. The Company is engaged in advancing medicines to prevent and treat life-threatening diseases, including human immunodeficiency virus (HIV), viral hepatitis, COVID-19, cancer and inflammation. It is focused on discovering, developing and delivering medicines to address unmet medical needs in virology, oncology and other therapeutic areas. Its portfolio of marketed products includes Biktarvy, Genvoya, Descovy, Complera/Eviplera, Symtuza, Truvada, Stribild, Sunlenca, Epclusa, Vemlidy, Harvoni, Viread, Livdelzi, Veklury, Yescarta, Tecartus, Trodelvy, AmBisome, and Letairis. Its product candidates include Bulevirtide, Lenacapavir, Axicabtagene ciloleucel, Anitocabtagene autoleucel, Sacituzumab govitecan-hziy, and Domvanalimab and zimberelimab. Biktarvy is an oral formulation dosed once a day for the treatment of HIV-1 infection in certain patients. It operates in more than 35 countries worldwide.</v>
    <v>17600</v>
    <v>Nasdaq Stock Market</v>
    <v>XNAS</v>
    <v>XNAS</v>
    <v>333 LAKESIDE DR, FOSTER CITY, CA, 94404-1147 US</v>
    <v>116.18</v>
    <v>Pharmaceuticals</v>
    <v>Stock</v>
    <v>45908.988875404684</v>
    <v>1412</v>
    <v>113.82</v>
    <v>143784715160</v>
    <v>GILEAD SCIENCES, INC.</v>
    <v>GILEAD SCIENCES, INC.</v>
    <v>114.68</v>
    <v>23.1783</v>
    <v>115.05</v>
    <v>115.88</v>
    <v>115.8805</v>
    <v>1240807000</v>
    <v>GILD</v>
    <v>GILEAD SCIENCES, INC. (XNAS:GILD)</v>
    <v>16944960</v>
    <v>6044536</v>
    <v>1987</v>
  </rv>
  <rv s="2">
    <v>1413</v>
  </rv>
  <rv s="0">
    <v>https://www.bing.com/financeapi/forcetrigger?t=aje7c7&amp;q=XMIL%3aBFG&amp;form=skydnc</v>
    <v>Learn more on Bing</v>
  </rv>
  <rv s="16">
    <v>en-US</v>
    <v>aje7c7</v>
    <v>268435456</v>
    <v>1</v>
    <v>Powered by Refinitiv</v>
    <v>31</v>
    <v>BF SpA (XMIL:BFG)</v>
    <v>2</v>
    <v>32</v>
    <v>Finance</v>
    <v>33</v>
    <v>4.66</v>
    <v>3.97</v>
    <v>4.2000000000000003E-2</v>
    <v>0.02</v>
    <v>4.6080000000000001E-3</v>
    <v>EUR</v>
    <v>BF SpA, formerly B.F. Holding SpA, is an Italy-based company that provides agricultural activities. The company is active in the cultivation and marketing of agricultural products, including cereals, oilseed crops, horticulture and vegetables and medicinal plants. The Company grows and develops a number food products such as rice, durum wheat, maize and barley, corn, hard wheat and tender, sugar beet, medical herb, sunflower, soybeans, vegetable, herbs and fruit, apples, pears, watermelons, melons, tomatoes, potatoes, beans, fennel, passionflower, and lemon balm, among others. The Company manages approximately 5,500 hectares. In addition, the Company also specializes in animal husbandry such as beef production.</v>
    <v>1220</v>
    <v>Borsa Italiana</v>
    <v>XMIL</v>
    <v>XMIL</v>
    <v>Via Cavicchini, 2, JOLANDA DI SAVOIA, FERRARA, 44037 IT</v>
    <v>4.3600000000000003</v>
    <v>Food &amp; Tobacco</v>
    <v>Stock</v>
    <v>45908.666666666664</v>
    <v>1415</v>
    <v>4.3</v>
    <v>1136574000</v>
    <v>BF SpA</v>
    <v>BF SpA</v>
    <v>4.3</v>
    <v>110.101</v>
    <v>4.34</v>
    <v>4.3600000000000003</v>
    <v>261883400</v>
    <v>BFG</v>
    <v>BF SpA (XMIL:BFG)</v>
    <v>7397</v>
    <v>4480</v>
  </rv>
  <rv s="2">
    <v>1416</v>
  </rv>
  <rv s="0">
    <v>https://www.bing.com/financeapi/forcetrigger?t=a1qlnm&amp;q=XNYS%3aCVS&amp;form=skydnc</v>
    <v>Learn more on Bing</v>
  </rv>
  <rv s="1">
    <v>en-US</v>
    <v>a1qlnm</v>
    <v>268435456</v>
    <v>1</v>
    <v>Powered by Refinitiv</v>
    <v>0</v>
    <v>CVS HEALTH CORPORATION (XNYS:CVS)</v>
    <v>2</v>
    <v>3</v>
    <v>Finance</v>
    <v>4</v>
    <v>74.53</v>
    <v>43.56</v>
    <v>0.60780000000000001</v>
    <v>-3.52</v>
    <v>2.4199999999999998E-3</v>
    <v>-4.7709000000000001E-2</v>
    <v>0.17</v>
    <v>USD</v>
    <v>CVS Health Corporation is a health solutions company. The Company's segments include Health Care Benefits, Health Services, Pharmacy &amp; Consumer Wellness and Corporate/Other. The Health Care Benefits segment offers a range of traditional, voluntary and consumer-directed health insurance products and related services, including medical, pharmacy, dental and behavioral health plans, medical management capabilities, PDPs and Medicaid health care management services. The Health Services segment provides a full range of PBM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 and sells an assortment of health and wellness products and general merchandise.</v>
    <v>300000</v>
    <v>New York Stock Exchange</v>
    <v>XNYS</v>
    <v>XNYS</v>
    <v>One Cvs Dr., WOONSOCKET, RI, 02895 US</v>
    <v>73.994299999999996</v>
    <v>Healthcare Providers &amp; Services</v>
    <v>Stock</v>
    <v>45908.999665450778</v>
    <v>1418</v>
    <v>69.599999999999994</v>
    <v>89112584760</v>
    <v>CVS HEALTH CORPORATION</v>
    <v>CVS HEALTH CORPORATION</v>
    <v>73.83</v>
    <v>19.6082</v>
    <v>73.78</v>
    <v>70.260000000000005</v>
    <v>70.430000000000007</v>
    <v>1268326000</v>
    <v>CVS</v>
    <v>CVS HEALTH CORPORATION (XNYS:CVS)</v>
    <v>13326382</v>
    <v>6371666</v>
    <v>1996</v>
  </rv>
  <rv s="2">
    <v>1419</v>
  </rv>
  <rv s="0">
    <v>https://www.bing.com/financeapi/forcetrigger?t=a1ook2&amp;q=XNYS%3aBMY&amp;form=skydnc</v>
    <v>Learn more on Bing</v>
  </rv>
  <rv s="1">
    <v>en-US</v>
    <v>a1ook2</v>
    <v>268435456</v>
    <v>1</v>
    <v>Powered by Refinitiv</v>
    <v>0</v>
    <v>BRISTOL-MYERS SQUIBB COMPANY (XNYS:BMY)</v>
    <v>2</v>
    <v>3</v>
    <v>Finance</v>
    <v>4</v>
    <v>63.33</v>
    <v>42.96</v>
    <v>0.35299999999999998</v>
    <v>-0.42</v>
    <v>4.281E-4</v>
    <v>-8.9099999999999995E-3</v>
    <v>0.02</v>
    <v>USD</v>
    <v>Bristol-Myers Squibb Company is a global biopharmaceutical company. It is engaged in the discovery, development and delivery of transformational medicines for patients facing serious diseases in areas: oncology, hematology, immunology, cardiovascular, neuroscience and other areas. Its platforms comprise chemically synthesized or small molecule drugs, including protein degraders; drugs produced from biological processes, called biologics; ADCs, CAR-T cell therapies, and radiopharmaceutical therapeutics. Small molecule drugs are typically administered orally in the form of a tablet or capsule, although other drug delivery mechanisms are also used. Biologics are typically administered through injections or by intravenous infusion. CAR-T cell therapies are administered by intravenous infusion. Its growth portfolio includes Opdivo, Opdivo Qvantig, Orencia, Yervoy, Reblozyl, Opdualag, and others. Its legacy portfolio includes Eliquis, Revlimid, Pomalyst/Imnovid, Sprycel and Abraxane.</v>
    <v>34100</v>
    <v>New York Stock Exchange</v>
    <v>XNYS</v>
    <v>XNYS</v>
    <v>Route 206 And Province Line Road, PRINCETON, NJ, 08543 US</v>
    <v>46.805</v>
    <v>Pharmaceuticals</v>
    <v>Stock</v>
    <v>45908.988629791405</v>
    <v>1421</v>
    <v>45.85</v>
    <v>95095569920</v>
    <v>BRISTOL-MYERS SQUIBB COMPANY</v>
    <v>BRISTOL-MYERS SQUIBB COMPANY</v>
    <v>46.65</v>
    <v>18.873000000000001</v>
    <v>47.14</v>
    <v>46.72</v>
    <v>46.74</v>
    <v>2035436000</v>
    <v>BMY</v>
    <v>BRISTOL-MYERS SQUIBB COMPANY (XNYS:BMY)</v>
    <v>10005640</v>
    <v>10485918</v>
    <v>1933</v>
  </rv>
  <rv s="2">
    <v>1422</v>
  </rv>
  <rv s="0">
    <v>https://www.bing.com/financeapi/forcetrigger?t=a23v7w&amp;q=XNYS%3aSYF&amp;form=skydnc</v>
    <v>Learn more on Bing</v>
  </rv>
  <rv s="1">
    <v>en-US</v>
    <v>a23v7w</v>
    <v>268435456</v>
    <v>1</v>
    <v>Powered by Refinitiv</v>
    <v>0</v>
    <v>SYNCHRONY FINANCIAL (XNYS:SYF)</v>
    <v>2</v>
    <v>3</v>
    <v>Finance</v>
    <v>4</v>
    <v>77.41</v>
    <v>40.545000000000002</v>
    <v>1.5258</v>
    <v>-0.47</v>
    <v>3.3270000000000001E-3</v>
    <v>-6.2160000000000002E-3</v>
    <v>0.25</v>
    <v>USD</v>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It offers private label, dual card, co-brand, and general-purpose credit cards, as well as short- and long-term installment loans, and savings products through Synchrony Bank (the Bank). The Company primarily manages its credit products through five sales platforms such as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v>20000</v>
    <v>New York Stock Exchange</v>
    <v>XNYS</v>
    <v>XNYS</v>
    <v>777 Long Ridge Rd, STAMFORD, CT, 06902-1250 US</v>
    <v>76</v>
    <v>Banking Services</v>
    <v>Stock</v>
    <v>45908.958333356248</v>
    <v>1424</v>
    <v>74.53</v>
    <v>27956408064</v>
    <v>SYNCHRONY FINANCIAL</v>
    <v>SYNCHRONY FINANCIAL</v>
    <v>75.78</v>
    <v>9.1326000000000001</v>
    <v>75.61</v>
    <v>75.14</v>
    <v>75.39</v>
    <v>372057600</v>
    <v>SYF</v>
    <v>SYNCHRONY FINANCIAL (XNYS:SYF)</v>
    <v>2289395</v>
    <v>3036335</v>
    <v>2003</v>
  </rv>
  <rv s="2">
    <v>1425</v>
  </rv>
  <rv s="0">
    <v>https://www.bing.com/financeapi/forcetrigger?t=a1swsm&amp;q=XNYS%3aFIS&amp;form=skydnc</v>
    <v>Learn more on Bing</v>
  </rv>
  <rv s="1">
    <v>en-US</v>
    <v>a1swsm</v>
    <v>268435456</v>
    <v>1</v>
    <v>Powered by Refinitiv</v>
    <v>0</v>
    <v>FIDELITY NATIONAL INFORMATION SERVICES, INC. (XNYS:FIS)</v>
    <v>2</v>
    <v>3</v>
    <v>Finance</v>
    <v>4</v>
    <v>91.98</v>
    <v>66.510000000000005</v>
    <v>1.0734999999999999</v>
    <v>0.22</v>
    <v>-1.0150000000000001E-3</v>
    <v>3.2000000000000002E-3</v>
    <v>-7.0000000000000007E-2</v>
    <v>USD</v>
    <v>Fidelity National Information Services, Inc. is a financial technology company providing solutions to financial institutions, businesses and developers. The Company's segments include Banking Solutions (Banking), Capital Market Solutions (Capital Markets) and Corporate and Other. The Banking segment is focused on serving financial institutions with core processing software, transaction processing software and complementary applications and services, many of which interact directly with core processing software. The Company sells these solutions on either a bundled or stand-alone basis. The Capital Markets segment is focused on serving global financial services clients and corporations with an array of buy- and sell-side, treasury, risk management and lending solutions. Its solutions include a variety of mission-critical buy- and sell-side applications for recordkeeping, data and analytics, trading and financing, as well as corporate treasury and risk management applications.</v>
    <v>50000</v>
    <v>New York Stock Exchange</v>
    <v>XNYS</v>
    <v>XNYS</v>
    <v>347 Riverside Avenue, JACKSONVILLE, FL, 32202 US</v>
    <v>69.06</v>
    <v>Financial Technology (Fintech) &amp; Infrastructure</v>
    <v>Stock</v>
    <v>45908.997360196096</v>
    <v>1427</v>
    <v>67.59</v>
    <v>36023228256</v>
    <v>FIDELITY NATIONAL INFORMATION SERVICES, INC.</v>
    <v>FIDELITY NATIONAL INFORMATION SERVICES, INC.</v>
    <v>68.489999999999995</v>
    <v>259.6386</v>
    <v>68.739999999999995</v>
    <v>68.959999999999994</v>
    <v>68.89</v>
    <v>522378600</v>
    <v>FIS</v>
    <v>FIDELITY NATIONAL INFORMATION SERVICES, INC. (XNYS:FIS)</v>
    <v>3953533</v>
    <v>4025175</v>
    <v>2001</v>
  </rv>
  <rv s="2">
    <v>1428</v>
  </rv>
  <rv s="0">
    <v>https://www.bing.com/financeapi/forcetrigger?t=a1xkhw&amp;q=XNYS%3aMGM&amp;form=skydnc</v>
    <v>Learn more on Bing</v>
  </rv>
  <rv s="1">
    <v>en-US</v>
    <v>a1xkhw</v>
    <v>268435456</v>
    <v>1</v>
    <v>Powered by Refinitiv</v>
    <v>0</v>
    <v>MGM RESORTS INTERNATIONAL (XNYS:MGM)</v>
    <v>2</v>
    <v>3</v>
    <v>Finance</v>
    <v>4</v>
    <v>42.534999999999997</v>
    <v>25.3</v>
    <v>1.7116</v>
    <v>-0.48</v>
    <v>8.2870000000000003E-4</v>
    <v>-1.3086E-2</v>
    <v>0.03</v>
    <v>USD</v>
    <v>MGM Resorts International is a global gaming and entertainment company with national and international locations featuring hotels and casinos, meetings and conference spaces, live and theatrical entertainment experiences, and a range of restaurant, nightlife and retail offerings. The Company’s segments include Las Vegas Strip Resorts, Regional Operations, MGM China, and MGM Digital. The Las Vegas Strip Resorts segment consists of Aria, Bellagio, The Cosmopolitan of Las Vegas, MGM Grand Las Vegas, Mandalay Bay, Luxor, New York-New York, Excalibur, and Park MGM. The Regional Operations segment consists of MGM Grand Detroit in Detroit, Michigan; Beau Rivage in Biloxi, Mississippi; Gold Strike Tunica in Tunica; Borgata in Atlantic City, New Jersey; MGM National Harbor in Prince George’s County, Maryland; MGM Springfield in Springfield, Massachusetts; Empire City in Yonkers, New York, and others. MGM Digital is its online gaming portfolio which is primarily comprised of LeoVegas.</v>
    <v>45000</v>
    <v>New York Stock Exchange</v>
    <v>XNYS</v>
    <v>XNYS</v>
    <v>3600 LAS VEGAS BLVD S, LAS VEGAS, NV, 89109 US</v>
    <v>36.700000000000003</v>
    <v>Hotels &amp; Entertainment Services</v>
    <v>Stock</v>
    <v>45908.989720300779</v>
    <v>1430</v>
    <v>35.8675</v>
    <v>9853314200</v>
    <v>MGM RESORTS INTERNATIONAL</v>
    <v>MGM RESORTS INTERNATIONAL</v>
    <v>36.65</v>
    <v>19.9438</v>
    <v>36.68</v>
    <v>36.200000000000003</v>
    <v>36.229999999999997</v>
    <v>272191000</v>
    <v>MGM</v>
    <v>MGM RESORTS INTERNATIONAL (XNYS:MGM)</v>
    <v>4433190</v>
    <v>4105024</v>
    <v>1986</v>
  </rv>
  <rv s="2">
    <v>1431</v>
  </rv>
  <rv s="0">
    <v>https://www.bing.com/financeapi/forcetrigger?t=a1udz2&amp;q=XNYS%3aGWW&amp;form=skydnc</v>
    <v>Learn more on Bing</v>
  </rv>
  <rv s="1">
    <v>en-US</v>
    <v>a1udz2</v>
    <v>268435456</v>
    <v>1</v>
    <v>Powered by Refinitiv</v>
    <v>0</v>
    <v>W.W. GRAINGER, INC. (XNYS:GWW)</v>
    <v>2</v>
    <v>3</v>
    <v>Finance</v>
    <v>4</v>
    <v>1227.6590000000001</v>
    <v>893.99</v>
    <v>1.1873</v>
    <v>4.33</v>
    <v>5.9130000000000001E-4</v>
    <v>4.3579999999999999E-3</v>
    <v>0.59</v>
    <v>USD</v>
    <v>W.W. Grainger, Inc. is a broadline distributor of maintenance, repair and operating (MRO) products serving businesses and institutions. The Company’s segments include High-Touch Solutions North America (High-Touch Solutions N.A.) and Endless Assortment. The Company's High-Touch Solutions N.A. segment provides value-added MRO solutions. This segment primarily includes the Grainger-branded businesses in the United States, Canada, Mexico and Puerto Rico. The Company’s Endless Assortment segment provides an online platform with one-stop shopping for various products.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cleaning and maintenance, metalworking and hand tools.</v>
    <v>23500</v>
    <v>New York Stock Exchange</v>
    <v>XNYS</v>
    <v>XNYS</v>
    <v>100 Grainger Parkway, LAKE FOREST, IL, 60045-5201 US</v>
    <v>998.78</v>
    <v>Machinery, Equipment &amp; Components</v>
    <v>Stock</v>
    <v>45908.958333356248</v>
    <v>1433</v>
    <v>972.14</v>
    <v>47727009072</v>
    <v>W.W. GRAINGER, INC.</v>
    <v>W.W. GRAINGER, INC.</v>
    <v>993.47</v>
    <v>25.164999999999999</v>
    <v>993.47</v>
    <v>997.8</v>
    <v>998.39</v>
    <v>47832240</v>
    <v>GWW</v>
    <v>W.W. GRAINGER, INC. (XNYS:GWW)</v>
    <v>300448</v>
    <v>349659</v>
    <v>1928</v>
  </rv>
  <rv s="2">
    <v>1434</v>
  </rv>
  <rv s="0">
    <v>https://www.bing.com/financeapi/forcetrigger?t=a1wyu2&amp;q=XNYS%3aLLY&amp;form=skydnc</v>
    <v>Learn more on Bing</v>
  </rv>
  <rv s="1">
    <v>en-US</v>
    <v>a1wyu2</v>
    <v>268435456</v>
    <v>1</v>
    <v>Powered by Refinitiv</v>
    <v>0</v>
    <v>ELI LILLY AND COMPANY (XNYS:LLY)</v>
    <v>2</v>
    <v>3</v>
    <v>Finance</v>
    <v>4</v>
    <v>942.35</v>
    <v>623.78</v>
    <v>0.46389999999999998</v>
    <v>11.43</v>
    <v>-1.6719999999999999E-3</v>
    <v>1.5717999999999999E-2</v>
    <v>-1.2350000000000001</v>
    <v>USD</v>
    <v>Eli Lilly and Company is a medicine company, which discovers, develops, manufactures and markets products in the human pharmaceutical products segment. Its cardiometabolic health products include Basaglar; Humalog, Humalog Mix 75/25, Humalog U-100, Humalog U-200, Humalog Mix 50/50, insulin lispro, and others; Humulin, Humulin 70/30, and others; Jardiance; Mounjaro; Trulicity; Zepbound; VERVE-102; VERVE-201, and VERVE-301. Its oncology products include Cyramza, Erbitux, Tyvyt, and Verzenio. Its immunology products include Ebglyss, Olumiant, Omvoh, and Taltz. Its neuroscience products include Emgality and Kisunla. The Company, through its subsidiary, POINT Biopharma Global Inc., is engaged in radiopharmaceutical discovery, development, and manufacturing efforts, as well as clinical and pre-clinical radioligand therapies in development for the treatment of cancer. It is also developing an oral small molecule inhibitor of a4b7 integrin for inflammatory bowel disease (IBD).</v>
    <v>47000</v>
    <v>New York Stock Exchange</v>
    <v>XNYS</v>
    <v>XNYS</v>
    <v>Lilly Corporate Ctr, Drop Code 1094, INDIANAPOLIS, IN, 46285 US</v>
    <v>742.7</v>
    <v>Pharmaceuticals</v>
    <v>Stock</v>
    <v>45908.999785520311</v>
    <v>1436</v>
    <v>719.2183</v>
    <v>699090850752</v>
    <v>ELI LILLY AND COMPANY</v>
    <v>ELI LILLY AND COMPANY</v>
    <v>729.71</v>
    <v>48.2453</v>
    <v>727.21</v>
    <v>738.64</v>
    <v>737.40499999999997</v>
    <v>946456800</v>
    <v>LLY</v>
    <v>ELI LILLY AND COMPANY (XNYS:LLY)</v>
    <v>4534603</v>
    <v>6091564</v>
    <v>1901</v>
  </rv>
  <rv s="2">
    <v>1437</v>
  </rv>
  <rv s="0">
    <v>https://www.bing.com/financeapi/forcetrigger?t=a25jnm&amp;q=XNAS%3aVRSK&amp;form=skydnc</v>
    <v>Learn more on Bing</v>
  </rv>
  <rv s="1">
    <v>en-US</v>
    <v>a25jnm</v>
    <v>268435456</v>
    <v>1</v>
    <v>Powered by Refinitiv</v>
    <v>0</v>
    <v>VERISK ANALYTICS, INC. (XNAS:VRSK)</v>
    <v>2</v>
    <v>3</v>
    <v>Finance</v>
    <v>4</v>
    <v>322.92</v>
    <v>259.01</v>
    <v>0.87329999999999997</v>
    <v>2.72</v>
    <v>2.307E-3</v>
    <v>1.0062999999999999E-2</v>
    <v>0.63</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utilizes machine-learned and artificially intelligent models to forecast scenarios and produce both standard and customized analytics that help its customers better manage their businesses, including detecting fraud before and after a loss event. It owns a SaaS platform that supports an open ecosystem where specialized model partners make their models, hazard data and analytics.</v>
    <v>7800</v>
    <v>Nasdaq Stock Market</v>
    <v>XNAS</v>
    <v>XNAS</v>
    <v>545 Washington Boulevard, JERSEY CITY, NJ, 07310-1686 US</v>
    <v>273.2</v>
    <v>Software &amp; IT Services</v>
    <v>Stock</v>
    <v>45908.944311365623</v>
    <v>1439</v>
    <v>268.315</v>
    <v>38146386450</v>
    <v>VERISK ANALYTICS, INC.</v>
    <v>VERISK ANALYTICS, INC.</v>
    <v>270.5</v>
    <v>42.425600000000003</v>
    <v>270.31</v>
    <v>273.02999999999997</v>
    <v>273.66000000000003</v>
    <v>139715000</v>
    <v>VRSK</v>
    <v>VERISK ANALYTICS, INC. (XNAS:VRSK)</v>
    <v>1240377</v>
    <v>1085778</v>
    <v>2008</v>
  </rv>
  <rv s="2">
    <v>1440</v>
  </rv>
  <rv s="0">
    <v>https://www.bing.com/financeapi/forcetrigger?t=a1waa2&amp;q=XNYS%3aJPM&amp;form=skydnc</v>
    <v>Learn more on Bing</v>
  </rv>
  <rv s="1">
    <v>en-US</v>
    <v>a1waa2</v>
    <v>268435456</v>
    <v>1</v>
    <v>Powered by Refinitiv</v>
    <v>0</v>
    <v>JPMORGAN CHASE &amp; CO. (XNYS:JPM)</v>
    <v>2</v>
    <v>3</v>
    <v>Finance</v>
    <v>4</v>
    <v>305.14999999999998</v>
    <v>200.61</v>
    <v>1.1304000000000001</v>
    <v>-1.47</v>
    <v>2.7310000000000002E-4</v>
    <v>-4.9940000000000002E-3</v>
    <v>0.08</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317160</v>
    <v>New York Stock Exchange</v>
    <v>XNYS</v>
    <v>XNYS</v>
    <v>383 Madison Avenue, NEW YORK, NY, 10179-0001 US</v>
    <v>296.45999999999998</v>
    <v>Banking Services</v>
    <v>Stock</v>
    <v>45908.998274397658</v>
    <v>1442</v>
    <v>291.44</v>
    <v>805430444140</v>
    <v>JPMORGAN CHASE &amp; CO.</v>
    <v>JPMORGAN CHASE &amp; CO.</v>
    <v>294.89</v>
    <v>15.028499999999999</v>
    <v>294.38</v>
    <v>292.91000000000003</v>
    <v>292.99</v>
    <v>2749754000</v>
    <v>JPM</v>
    <v>JPMORGAN CHASE &amp; CO. (XNYS:JPM)</v>
    <v>8188506</v>
    <v>7152502</v>
    <v>1968</v>
  </rv>
  <rv s="2">
    <v>1443</v>
  </rv>
  <rv s="0">
    <v>https://www.bing.com/financeapi/forcetrigger?t=a24j8m&amp;q=XNYS%3aTRV&amp;form=skydnc</v>
    <v>Learn more on Bing</v>
  </rv>
  <rv s="1">
    <v>en-US</v>
    <v>a24j8m</v>
    <v>268435456</v>
    <v>1</v>
    <v>Powered by Refinitiv</v>
    <v>0</v>
    <v>The Travelers Companies, Inc. (XNYS:TRV)</v>
    <v>2</v>
    <v>3</v>
    <v>Finance</v>
    <v>4</v>
    <v>280.7</v>
    <v>224.62</v>
    <v>0.51939999999999997</v>
    <v>-0.74</v>
    <v>7.0309999999999991E-3</v>
    <v>-2.6889999999999996E-3</v>
    <v>1.93</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275.45999999999998</v>
    <v>Insurance</v>
    <v>Stock</v>
    <v>45908.984266909378</v>
    <v>1445</v>
    <v>271.33999999999997</v>
    <v>61794725424</v>
    <v>The Travelers Companies, Inc.</v>
    <v>The Travelers Companies, Inc.</v>
    <v>275.45999999999998</v>
    <v>12.135400000000001</v>
    <v>275.22000000000003</v>
    <v>274.48</v>
    <v>276.41000000000003</v>
    <v>225133800</v>
    <v>TRV</v>
    <v>The Travelers Companies, Inc. (XNYS:TRV)</v>
    <v>843811</v>
    <v>1184612</v>
    <v>1853</v>
  </rv>
  <rv s="2">
    <v>1446</v>
  </rv>
  <rv s="0">
    <v>http://es.wikipedia.org/wiki/Adobe_(empresa)</v>
    <v>Wikipedia</v>
  </rv>
  <rv s="6">
    <v>127</v>
    <v>1448</v>
  </rv>
  <rv s="7">
    <v>14</v>
    <v>https://www.bing.com/th?id=AMMS_503c684ccc667ad525fe1d703881df2c&amp;qlt=95</v>
    <v>1449</v>
    <v>0</v>
    <v>https://www.bing.com/images/search?form=xlimg&amp;q=adobe+systems</v>
    <v>Image of ADOBE INC.</v>
  </rv>
  <rv s="0">
    <v>https://www.bing.com/financeapi/forcetrigger?t=a1mv7w&amp;q=XNAS%3aADBE&amp;form=skydnc</v>
    <v>Learn more on Bing</v>
  </rv>
  <rv s="8">
    <v>en-US</v>
    <v>a1mv7w</v>
    <v>268435456</v>
    <v>1</v>
    <v>Powered by Refinitiv</v>
    <v>10</v>
    <v>ADOBE INC. (XNAS:ADBE)</v>
    <v>12</v>
    <v>13</v>
    <v>Finance</v>
    <v>4</v>
    <v>587.75</v>
    <v>330.04</v>
    <v>1.4987999999999999</v>
    <v>9.69</v>
    <v>8.9219999999999989E-4</v>
    <v>2.7767E-2</v>
    <v>0.32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358.82</v>
    <v>1450</v>
    <v>Software &amp; IT Services</v>
    <v>Stock</v>
    <v>45908.99961896953</v>
    <v>1451</v>
    <v>343.59</v>
    <v>152143572000</v>
    <v>ADOBE INC.</v>
    <v>ADOBE INC.</v>
    <v>348.85500000000002</v>
    <v>22.9529</v>
    <v>348.97</v>
    <v>358.66</v>
    <v>358.98</v>
    <v>424200000</v>
    <v>ADBE</v>
    <v>ADOBE INC. (XNAS:ADBE)</v>
    <v>5043305</v>
    <v>3712419</v>
    <v>1997</v>
  </rv>
  <rv s="2">
    <v>1452</v>
  </rv>
  <rv s="0">
    <v>https://www.bing.com/financeapi/forcetrigger?t=a1qyk2&amp;q=XNYS%3aDFS&amp;form=skydnc</v>
    <v>Learn more on Bing</v>
  </rv>
  <rv s="1">
    <v>en-US</v>
    <v>a1qyk2</v>
    <v>268435456</v>
    <v>1</v>
    <v>Powered by Refinitiv</v>
    <v>0</v>
    <v>DISCOVER FINANCIAL SERVICES (XNYS:DFS)</v>
    <v>2</v>
    <v>3</v>
    <v>Finance</v>
    <v>4</v>
    <v>207.42</v>
    <v>119.95</v>
    <v>1.1363000000000001</v>
    <v>0</v>
    <v>-9.7479999999999997E-3</v>
    <v>0</v>
    <v>-1.95</v>
    <v>USD</v>
    <v>Discover Financial Services is a digital banking and payment services company. The Company is a bank holding company, as well as a financial holding company. The Company operates through two segments: Digital Banking and Payment Services. The Digital Banking segment includes consumer banking and lending products, specifically Discover-branded credit cards issued to individuals on the Discover Network and other consumer banking products and services, including personal loans, home loans and deposit products. The Payment Services segment includes PULSE, Diners Club and its Network Partners business, which provides payment transaction processing and settlement, merchant acquisition, ATM access and related payments services on the Discover Global Network. Its Diners Club business maintains a global acceptance network through its relationships with licensees. Its processing services cover four functional areas: card personalization, print/mail, remittance processing and item processing.</v>
    <v>21000</v>
    <v>New York Stock Exchange</v>
    <v>XNYS</v>
    <v>XNYS</v>
    <v>2500 Lake Cook Rd, RIVERWOODS, IL, 60015 US</v>
    <v>203.02</v>
    <v>Banking Services</v>
    <v>Stock</v>
    <v>45793.999555520313</v>
    <v>1454</v>
    <v>198.7</v>
    <v>50343260000</v>
    <v>DISCOVER FINANCIAL SERVICES</v>
    <v>DISCOVER FINANCIAL SERVICES</v>
    <v>200.55</v>
    <v>10.707100000000001</v>
    <v>200.48</v>
    <v>200.05</v>
    <v>198.1</v>
    <v>251653400</v>
    <v>DFS</v>
    <v>DISCOVER FINANCIAL SERVICES (XNYS:DFS)</v>
    <v>31292360</v>
    <v>2138021</v>
    <v>1960</v>
  </rv>
  <rv s="2">
    <v>1455</v>
  </rv>
  <rv s="0">
    <v>https://www.bing.com/financeapi/forcetrigger?t=a1mw4c&amp;q=XNAS%3aADP&amp;form=skydnc</v>
    <v>Learn more on Bing</v>
  </rv>
  <rv s="1">
    <v>en-US</v>
    <v>a1mw4c</v>
    <v>268435456</v>
    <v>1</v>
    <v>Powered by Refinitiv</v>
    <v>0</v>
    <v>AUTOMATIC DATA PROCESSING, INC. (XNAS:ADP)</v>
    <v>2</v>
    <v>3</v>
    <v>Finance</v>
    <v>4</v>
    <v>329.92950000000002</v>
    <v>269.7</v>
    <v>0.84050000000000002</v>
    <v>2.46</v>
    <v>3.2169999999999998E-3</v>
    <v>8.3119999999999999E-3</v>
    <v>0.96</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67000</v>
    <v>Nasdaq Stock Market</v>
    <v>XNAS</v>
    <v>XNAS</v>
    <v>One Adp Boulvard, ROSELAND, NJ, 07068 US</v>
    <v>298.58999999999997</v>
    <v>Software &amp; IT Services</v>
    <v>Stock</v>
    <v>45908.999978298438</v>
    <v>1457</v>
    <v>293.51</v>
    <v>120877042176</v>
    <v>AUTOMATIC DATA PROCESSING, INC.</v>
    <v>AUTOMATIC DATA PROCESSING, INC.</v>
    <v>296.58</v>
    <v>29.891100000000002</v>
    <v>295.97000000000003</v>
    <v>298.43</v>
    <v>299.39</v>
    <v>405043200</v>
    <v>ADP</v>
    <v>AUTOMATIC DATA PROCESSING, INC. (XNAS:ADP)</v>
    <v>1716594</v>
    <v>1489823</v>
    <v>1961</v>
  </rv>
  <rv s="2">
    <v>1458</v>
  </rv>
  <rv s="0">
    <v>https://www.bing.com/financeapi/forcetrigger?t=a1vo7w&amp;q=XNYS%3aIP&amp;form=skydnc</v>
    <v>Learn more on Bing</v>
  </rv>
  <rv s="4">
    <v>en-US</v>
    <v>a1vo7w</v>
    <v>268435456</v>
    <v>1</v>
    <v>Powered by Refinitiv</v>
    <v>5</v>
    <v>INTERNATIONAL PAPER COMPANY (XNYS:IP)</v>
    <v>2</v>
    <v>6</v>
    <v>Finance</v>
    <v>4</v>
    <v>60.36</v>
    <v>43.27</v>
    <v>1.0992999999999999</v>
    <v>-1.28</v>
    <v>-2.109E-4</v>
    <v>-2.6288999999999996E-2</v>
    <v>-0.01</v>
    <v>USD</v>
    <v>International Paper Company provides sustainable packaging solutions. The Company is a global producer of renewable fiber-based packaging and pulp products. Its segments include Packaging Solutions North America, Packaging Solutions EMEA and Global Cellulose Fibers. Packaging Solutions North America and Packaging Solutions EMEA segments are primarily focused on producing fiber-based packaging. It produces linerboard, medium, whitetop, recycled linerboard, recycled medium and saturating kraft of which a majority of its production is converted into corrugated packaging and other packaging. Global Cellulose Fibers segment primarily focuses on producing cellulose fibers which is a renewable raw material used in a variety of products people depend on every day such as diapers, towel and tissue products, feminine care, incontinence and other personal care products. Its specialty pulps serve as a sustainable raw material used in textiles, construction materials, paints, coatings and more.</v>
    <v>37000</v>
    <v>New York Stock Exchange</v>
    <v>XNYS</v>
    <v>XNYS</v>
    <v>6400 Poplar Avenue, MEMPHIS, TN, 38197 US</v>
    <v>48.890500000000003</v>
    <v>Containers &amp; Packaging</v>
    <v>Stock</v>
    <v>45908.998405520309</v>
    <v>1460</v>
    <v>46.4</v>
    <v>25031631361</v>
    <v>INTERNATIONAL PAPER COMPANY</v>
    <v>INTERNATIONAL PAPER COMPANY</v>
    <v>48.67</v>
    <v>48.69</v>
    <v>47.41</v>
    <v>47.4</v>
    <v>527982100</v>
    <v>IP</v>
    <v>INTERNATIONAL PAPER COMPANY (XNYS:IP)</v>
    <v>4907355</v>
    <v>4068750</v>
    <v>1941</v>
  </rv>
  <rv s="2">
    <v>1461</v>
  </rv>
  <rv s="0">
    <v>https://www.bing.com/financeapi/forcetrigger?t=a1ry3m&amp;q=XNYS%3aEMR&amp;form=skydnc</v>
    <v>Learn more on Bing</v>
  </rv>
  <rv s="1">
    <v>en-US</v>
    <v>a1ry3m</v>
    <v>268435456</v>
    <v>1</v>
    <v>Powered by Refinitiv</v>
    <v>0</v>
    <v>EMERSON ELECTRIC CO. (XNYS:EMR)</v>
    <v>2</v>
    <v>3</v>
    <v>Finance</v>
    <v>4</v>
    <v>150.27000000000001</v>
    <v>90.055300000000003</v>
    <v>1.2891999999999999</v>
    <v>0.18</v>
    <v>-6.0269999999999996E-4</v>
    <v>1.358E-3</v>
    <v>-0.08</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8027 Forsyth Boulevard,, ST. LOUIS, MO, 63105 US</v>
    <v>133.82</v>
    <v>Machinery, Equipment &amp; Components</v>
    <v>Stock</v>
    <v>45908.990686457815</v>
    <v>1463</v>
    <v>131.65</v>
    <v>74700444000</v>
    <v>EMERSON ELECTRIC CO.</v>
    <v>EMERSON ELECTRIC CO.</v>
    <v>133.16999999999999</v>
    <v>34.192</v>
    <v>132.55000000000001</v>
    <v>132.72999999999999</v>
    <v>132.65</v>
    <v>562800000</v>
    <v>EMR</v>
    <v>EMERSON ELECTRIC CO. (XNYS:EMR)</v>
    <v>2152392</v>
    <v>3533017</v>
    <v>1890</v>
  </rv>
  <rv s="2">
    <v>1464</v>
  </rv>
  <rv s="0">
    <v>http://pt.wikipedia.org/wiki/Oracle_Corporation</v>
    <v>Wikipedia</v>
  </rv>
  <rv s="6">
    <v>127</v>
    <v>1466</v>
  </rv>
  <rv s="7">
    <v>14</v>
    <v>https://www.bing.com/th?id=AMMS_672116c618c664d13b2515d6587ba357&amp;qlt=95</v>
    <v>1467</v>
    <v>0</v>
    <v>https://www.bing.com/images/search?form=xlimg&amp;q=oracle+corporation</v>
    <v>Image of ORACLE CORPORATION</v>
  </rv>
  <rv s="0">
    <v>https://www.bing.com/financeapi/forcetrigger?t=a1zbec&amp;q=XNYS%3aORCL&amp;form=skydnc</v>
    <v>Learn more on Bing</v>
  </rv>
  <rv s="8">
    <v>en-US</v>
    <v>a1zbec</v>
    <v>268435456</v>
    <v>1</v>
    <v>Powered by Refinitiv</v>
    <v>10</v>
    <v>ORACLE CORPORATION (XNYS:ORCL)</v>
    <v>12</v>
    <v>13</v>
    <v>Finance</v>
    <v>4</v>
    <v>260.87</v>
    <v>118.86</v>
    <v>1.4964</v>
    <v>5.68</v>
    <v>8.5119999999999987E-3</v>
    <v>2.4399000000000001E-2</v>
    <v>2.0299999999999998</v>
    <v>USD</v>
    <v>Oracle Corporation offers integrated suites of applications plus secure, autonomous infrastructure in the Oracle Cloud. The Company operates through three businesses: cloud and license, hardware and service. Its cloud and license business is engaged in the sale, marketing and delivery of its enterprise applications and infrastructure technologies through cloud and on-premise deployment models including its cloud services and license support offerings, and its cloud license and on-premise license offerings. Its hardware business provides infrastructure technologies including Oracle Engineered Systems, servers, storage, industry-specific hardware, operating systems, virtualization, management and other hardware-related software to support diverse IT environments. Its services business provides services to customers and partners to help maximize the performance of their investments in Oracle applications and infrastructure technologies.</v>
    <v>162000</v>
    <v>New York Stock Exchange</v>
    <v>XNYS</v>
    <v>XNYS</v>
    <v>2300 Oracle Way, AUSTIN, TX, 78741 US</v>
    <v>242.42</v>
    <v>1468</v>
    <v>Software &amp; IT Services</v>
    <v>Stock</v>
    <v>45908.999957615626</v>
    <v>1469</v>
    <v>235.31</v>
    <v>669850493840</v>
    <v>ORACLE CORPORATION</v>
    <v>ORACLE CORPORATION</v>
    <v>239.89</v>
    <v>54.927799999999998</v>
    <v>232.8</v>
    <v>238.48</v>
    <v>240.51</v>
    <v>2808833000</v>
    <v>ORCL</v>
    <v>ORACLE CORPORATION (XNYS:ORCL)</v>
    <v>18803046</v>
    <v>10538372</v>
    <v>2005</v>
  </rv>
  <rv s="2">
    <v>1470</v>
  </rv>
  <rv s="0">
    <v>https://www.bing.com/financeapi/forcetrigger?t=a1zgm7&amp;q=XNAS%3aPANW&amp;form=skydnc</v>
    <v>Learn more on Bing</v>
  </rv>
  <rv s="1">
    <v>en-US</v>
    <v>a1zgm7</v>
    <v>268435456</v>
    <v>1</v>
    <v>Powered by Refinitiv</v>
    <v>0</v>
    <v>PALO ALTO NETWORKS, INC. (XNAS:PANW)</v>
    <v>2</v>
    <v>3</v>
    <v>Finance</v>
    <v>4</v>
    <v>210.39</v>
    <v>144.14500000000001</v>
    <v>0.97109999999999996</v>
    <v>2.92</v>
    <v>-1.4189999999999999E-3</v>
    <v>1.5016E-2</v>
    <v>-0.28000000000000003</v>
    <v>USD</v>
    <v>Palo Alto Networks, Inc. provides comprehensive artificial intelligence (AI)-powered security solutions across network, cloud, security operations and AI. The Company focuses on four areas: Network Security, Cloud Security, Security Operations and Threat Intelligence and Advisory Services (Unit 42). Its network security platform comprises ML-powered firewalls, AI Runtime Security, and a Secure Access Service Edge (SASE) framework, which includes Prisma Access, Prisma SD-WAN, and Prisma Access Browser to secure remote workforces and branch offices. Its Cloud security is delivered via Prisma Cloud, a Code to Cloud platform that protects applications, data, GenAI environments, and the cloud-native stack throughout the development lifecycle. Its Unit 42 division provides intelligence-led consulting, incident response, managed detection and response, and threat hunting services. Its Prisma AIRS is an AI security platform which secures applications, agents, models and data.</v>
    <v>16068</v>
    <v>Nasdaq Stock Market</v>
    <v>XNAS</v>
    <v>XNAS</v>
    <v>3000 Tannery Way, SANTA CLARA, CA, 95054 US</v>
    <v>197.9</v>
    <v>Software &amp; IT Services</v>
    <v>Stock</v>
    <v>45908.999390057812</v>
    <v>1472</v>
    <v>194.79</v>
    <v>132027482000</v>
    <v>PALO ALTO NETWORKS, INC.</v>
    <v>PALO ALTO NETWORKS, INC.</v>
    <v>195.185</v>
    <v>123.4474</v>
    <v>194.46</v>
    <v>197.38</v>
    <v>197.1</v>
    <v>668900000</v>
    <v>PANW</v>
    <v>PALO ALTO NETWORKS, INC. (XNAS:PANW)</v>
    <v>5503798</v>
    <v>10094860</v>
    <v>2005</v>
  </rv>
  <rv s="2">
    <v>1473</v>
  </rv>
  <rv s="0">
    <v>https://www.bing.com/financeapi/forcetrigger?t=a232mw&amp;q=XNYS%3aSLB&amp;form=skydnc</v>
    <v>Learn more on Bing</v>
  </rv>
  <rv s="1">
    <v>en-US</v>
    <v>a232mw</v>
    <v>268435456</v>
    <v>1</v>
    <v>Powered by Refinitiv</v>
    <v>0</v>
    <v>Schlumberger N.V. (XNYS:SLB)</v>
    <v>2</v>
    <v>3</v>
    <v>Finance</v>
    <v>4</v>
    <v>46.155000000000001</v>
    <v>31.11</v>
    <v>0.99870000000000003</v>
    <v>-0.04</v>
    <v>0</v>
    <v>-1.1169999999999999E-3</v>
    <v>0</v>
    <v>USD</v>
    <v>Schlumberger N.V. is a global technology company. It operates in four segments: Digital &amp; Integration, Reservoir Performance, Well Construction, and Production Systems. The Digital &amp; Integration segment combines its digital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segment provides operators and drilling rig manufacturers with services and products related to designing and constructing a well. The Production Systems segment develops technologies and provides knowledge that enhances production and recovery from subsurface reservoirs to the surface, into pipelines, and to refineries.</v>
    <v>110000</v>
    <v>New York Stock Exchange</v>
    <v>XNYS</v>
    <v>XNYS</v>
    <v>5599 San Felipe, 17Th Floor, HOUSTON, TX, 77056 US</v>
    <v>36.340000000000003</v>
    <v>Oil &amp; Gas Related Equipment and Services</v>
    <v>Stock</v>
    <v>45908.998006620313</v>
    <v>1475</v>
    <v>35.405000000000001</v>
    <v>53382149900</v>
    <v>Schlumberger N.V.</v>
    <v>Schlumberger N.V.</v>
    <v>36.11</v>
    <v>12.2593</v>
    <v>35.82</v>
    <v>35.78</v>
    <v>35.78</v>
    <v>1491955000</v>
    <v>SLB</v>
    <v>Schlumberger N.V. (XNYS:SLB)</v>
    <v>27242337</v>
    <v>12786470</v>
    <v>1956</v>
  </rv>
  <rv s="2">
    <v>1476</v>
  </rv>
  <rv s="0">
    <v>https://www.bing.com/financeapi/forcetrigger?t=a24zec&amp;q=XNYS%3aURI&amp;form=skydnc</v>
    <v>Learn more on Bing</v>
  </rv>
  <rv s="1">
    <v>en-US</v>
    <v>a24zec</v>
    <v>268435456</v>
    <v>1</v>
    <v>Powered by Refinitiv</v>
    <v>0</v>
    <v>UNITED RENTALS, INC. (XNYS:URI)</v>
    <v>2</v>
    <v>3</v>
    <v>Finance</v>
    <v>4</v>
    <v>980.53</v>
    <v>525.91359999999997</v>
    <v>1.7415</v>
    <v>-5</v>
    <v>1.227E-3</v>
    <v>-5.1270000000000005E-3</v>
    <v>1.19</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1,591 rental locations in North America, 39 in Europe, 37 in Australia and 19 in New Zealand.</v>
    <v>27900</v>
    <v>New York Stock Exchange</v>
    <v>XNYS</v>
    <v>XNYS</v>
    <v>100 First Stamford Place, Suite 700, STAMFORD, CT, 06902 US</v>
    <v>974.45</v>
    <v>Professional &amp; Commercial Services</v>
    <v>Stock</v>
    <v>45908.965956885935</v>
    <v>1478</v>
    <v>959.06240000000003</v>
    <v>62425781880</v>
    <v>UNITED RENTALS, INC.</v>
    <v>UNITED RENTALS, INC.</v>
    <v>973.41</v>
    <v>25.1126</v>
    <v>975.23</v>
    <v>970.23</v>
    <v>971.42</v>
    <v>64341220</v>
    <v>URI</v>
    <v>UNITED RENTALS, INC. (XNYS:URI)</v>
    <v>585158</v>
    <v>482240</v>
    <v>1998</v>
  </rv>
  <rv s="2">
    <v>1479</v>
  </rv>
  <rv s="0">
    <v>https://www.bing.com/financeapi/forcetrigger?t=ajfadm&amp;q=XMIL%3aGE&amp;form=skydnc</v>
    <v>Learn more on Bing</v>
  </rv>
  <rv s="16">
    <v>en-US</v>
    <v>ajfadm</v>
    <v>268435456</v>
    <v>1</v>
    <v>Powered by Refinitiv</v>
    <v>31</v>
    <v>Gefran SpA (XMIL:GE)</v>
    <v>2</v>
    <v>32</v>
    <v>Finance</v>
    <v>33</v>
    <v>11.05</v>
    <v>7.7</v>
    <v>1.1243000000000001</v>
    <v>0</v>
    <v>0</v>
    <v>EUR</v>
    <v>Gefran SpA is an Italy-based company active in the design and manufacture of systems and components for the automation of industrial processes in the plastics and rubber industries. The Company's activity is divided into three production areas: Sensors, Automation Components and Drives. The Sensors business offers a range of products for the measurement of the four physical quantities of temperature, pressure, position and force. The Automation Components business revolves around three product lines: electronic controllers, static switches and advanced automation products, such as operator interfaces and programmable logic controllers. The Drives business develops products and solutions for speed regulation, such as inverters, armature converters and servo-drives. It also offers systems for photovoltaic energy operations. In July 2013, it acquired a 100% stake in Sensormate AG, a Swiss company which is specialized in the design, development and sale of industrial sensors.</v>
    <v>744</v>
    <v>Borsa Italiana</v>
    <v>XMIL</v>
    <v>XMIL</v>
    <v>Via Sebina, 74, PROVAGLIO D'ISEO, BRESCIA, 25050 IT</v>
    <v>10.75</v>
    <v>Electronic Equipment &amp; Parts</v>
    <v>Stock</v>
    <v>45908.666666666664</v>
    <v>1481</v>
    <v>10.7</v>
    <v>154080000</v>
    <v>Gefran SpA</v>
    <v>Gefran SpA</v>
    <v>10.75</v>
    <v>14.3278</v>
    <v>10.7</v>
    <v>10.7</v>
    <v>14400000</v>
    <v>GE</v>
    <v>Gefran SpA (XMIL:GE)</v>
    <v>4931</v>
    <v>14500</v>
  </rv>
  <rv s="2">
    <v>1482</v>
  </rv>
  <rv s="0">
    <v>https://www.bing.com/financeapi/forcetrigger?t=a1xg3m&amp;q=XNYS%3aMDT&amp;form=skydnc</v>
    <v>Learn more on Bing</v>
  </rv>
  <rv s="1">
    <v>en-US</v>
    <v>a1xg3m</v>
    <v>268435456</v>
    <v>1</v>
    <v>Powered by Refinitiv</v>
    <v>0</v>
    <v>MEDTRONIC PUBLIC LIMITED COMPANY (XNYS:MDT)</v>
    <v>2</v>
    <v>3</v>
    <v>Finance</v>
    <v>4</v>
    <v>96.25</v>
    <v>79.290000000000006</v>
    <v>0.78969999999999996</v>
    <v>0.09</v>
    <v>-1.0749999999999999E-6</v>
    <v>9.6879999999999991E-4</v>
    <v>-1E-4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H91 4K49 IE</v>
    <v>93</v>
    <v>Healthcare Equipment &amp; Supplies</v>
    <v>Stock</v>
    <v>45908.98746883047</v>
    <v>1484</v>
    <v>91.385000000000005</v>
    <v>119276971140</v>
    <v>MEDTRONIC PUBLIC LIMITED COMPANY</v>
    <v>MEDTRONIC PUBLIC LIMITED COMPANY</v>
    <v>92.16</v>
    <v>25.697800000000001</v>
    <v>92.9</v>
    <v>92.99</v>
    <v>92.989900000000006</v>
    <v>1282686000</v>
    <v>MDT</v>
    <v>MEDTRONIC PUBLIC LIMITED COMPANY (XNYS:MDT)</v>
    <v>5024124</v>
    <v>7181496</v>
    <v>2014</v>
  </rv>
  <rv s="2">
    <v>1485</v>
  </rv>
  <rv s="0">
    <v>https://www.bing.com/financeapi/forcetrigger?t=a1utqh&amp;q=XNYS%3aHPE&amp;form=skydnc</v>
    <v>Learn more on Bing</v>
  </rv>
  <rv s="1">
    <v>en-US</v>
    <v>a1utqh</v>
    <v>268435456</v>
    <v>1</v>
    <v>Powered by Refinitiv</v>
    <v>0</v>
    <v>HEWLETT PACKARD ENTERPRISE COMPANY (XNYS:HPE)</v>
    <v>2</v>
    <v>3</v>
    <v>Finance</v>
    <v>4</v>
    <v>24.66</v>
    <v>11.965</v>
    <v>1.4483999999999999</v>
    <v>-0.02</v>
    <v>3.4039999999999999E-3</v>
    <v>-8.5029999999999991E-4</v>
    <v>0.08</v>
    <v>USD</v>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v>61000</v>
    <v>New York Stock Exchange</v>
    <v>XNYS</v>
    <v>XNYS</v>
    <v>1701 E MOSSY OAKS ROAD, SPRING, TX, 77389 US</v>
    <v>23.774999999999999</v>
    <v>Computers, Phones &amp; Household Electronics</v>
    <v>Stock</v>
    <v>45908.99365451328</v>
    <v>1487</v>
    <v>23.05</v>
    <v>31007075000</v>
    <v>HEWLETT PACKARD ENTERPRISE COMPANY</v>
    <v>HEWLETT PACKARD ENTERPRISE COMPANY</v>
    <v>23.6</v>
    <v>28.1876</v>
    <v>23.52</v>
    <v>23.5</v>
    <v>23.58</v>
    <v>1319450000</v>
    <v>HPE</v>
    <v>HEWLETT PACKARD ENTERPRISE COMPANY (XNYS:HPE)</v>
    <v>19157063</v>
    <v>19797168</v>
    <v>2015</v>
  </rv>
  <rv s="2">
    <v>1488</v>
  </rv>
  <rv s="0">
    <v>https://www.bing.com/financeapi/forcetrigger?t=a1rxu2&amp;q=XNYS%3aEMN&amp;form=skydnc</v>
    <v>Learn more on Bing</v>
  </rv>
  <rv s="1">
    <v>en-US</v>
    <v>a1rxu2</v>
    <v>268435456</v>
    <v>1</v>
    <v>Powered by Refinitiv</v>
    <v>0</v>
    <v>EASTMAN CHEMICAL COMPANY (XNYS:EMN)</v>
    <v>2</v>
    <v>3</v>
    <v>Finance</v>
    <v>4</v>
    <v>114.5</v>
    <v>56.78</v>
    <v>1.3241000000000001</v>
    <v>-0.16</v>
    <v>1.9594E-2</v>
    <v>-2.317E-3</v>
    <v>1.35</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Po Box 511, 200 South Wilcox Drive, KINGSPORT, TN, 37660 US</v>
    <v>69.19</v>
    <v>Chemicals</v>
    <v>Stock</v>
    <v>45908.978084421091</v>
    <v>1490</v>
    <v>66.94</v>
    <v>7911952360</v>
    <v>EASTMAN CHEMICAL COMPANY</v>
    <v>EASTMAN CHEMICAL COMPANY</v>
    <v>69.19</v>
    <v>9.6731999999999996</v>
    <v>69.06</v>
    <v>68.900000000000006</v>
    <v>70.25</v>
    <v>114832400</v>
    <v>EMN</v>
    <v>EASTMAN CHEMICAL COMPANY (XNYS:EMN)</v>
    <v>1788593</v>
    <v>1747088</v>
    <v>1993</v>
  </rv>
  <rv s="2">
    <v>1491</v>
  </rv>
  <rv s="0">
    <v>https://www.bing.com/financeapi/forcetrigger?t=a1sifr&amp;q=XNAS%3aEXPE&amp;form=skydnc</v>
    <v>Learn more on Bing</v>
  </rv>
  <rv s="1">
    <v>en-US</v>
    <v>a1sifr</v>
    <v>268435456</v>
    <v>1</v>
    <v>Powered by Refinitiv</v>
    <v>0</v>
    <v>EXPEDIA GROUP, INC. (XNAS:EXPE)</v>
    <v>2</v>
    <v>3</v>
    <v>Finance</v>
    <v>4</v>
    <v>219.1</v>
    <v>126.46</v>
    <v>1.5750999999999999</v>
    <v>2.25</v>
    <v>1.2891E-2</v>
    <v>1.0468E-2</v>
    <v>2.8</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16500</v>
    <v>Nasdaq Stock Market</v>
    <v>XNAS</v>
    <v>XNAS</v>
    <v>1111 Expedia Group Way W, SEATTLE, WA, 98119-1111 US</v>
    <v>217.78</v>
    <v>Hotels &amp; Entertainment Services</v>
    <v>Stock</v>
    <v>45908.998987036721</v>
    <v>1493</v>
    <v>214.04</v>
    <v>26871028320</v>
    <v>EXPEDIA GROUP, INC.</v>
    <v>EXPEDIA GROUP, INC.</v>
    <v>214.87</v>
    <v>22.3324</v>
    <v>214.95</v>
    <v>217.2</v>
    <v>220</v>
    <v>123715600</v>
    <v>EXPE</v>
    <v>EXPEDIA GROUP, INC. (XNAS:EXPE)</v>
    <v>1358876</v>
    <v>1962267</v>
    <v>2005</v>
  </rv>
  <rv s="2">
    <v>1494</v>
  </rv>
  <rv s="9">
    <v>en-US</v>
    <v>ccr2bh</v>
    <v>268435456</v>
    <v>1</v>
    <v>Powered by Refinitiv</v>
    <v>15</v>
    <v>SOLVENTUM CORPORATION (XNYS:SOLV)</v>
    <v>16</v>
    <v>3</v>
    <v>Finance</v>
    <v>4</v>
    <v>85.92</v>
    <v>60.7</v>
    <v>0.59399999999999997</v>
    <v>1.88</v>
    <v>-5.3620000000000004E-3</v>
    <v>2.5853000000000001E-2</v>
    <v>-0.4</v>
    <v>USD</v>
    <v>Solventum Corporation is a global healthcare company developing, manufacturing, and commercializing a portfolio of solutions that leverage deep material science, data science, and digital capabilities to address critical customer needs. The Company’s segments include MedSurg, Dental Solutions, and Health Information System. MedSurg is a provider of solutions including negative pressure wound therapy, advanced wound dressings, advanced skin care, I.V. site management, sterilization assurance, temperature management, surgical supplies, medical tapes and wraps, stethoscopes, medical electrodes, and medical technologies Original Equipment Manufacturer (OEM). Dental Solutions is a provider of a comprehensive suite of dental and orthodontic products including brackets, aligners, and restorative cement. Health Information Systems provides healthcare systems with software solutions, including computer-assisted physician documentation, and direct-to-bill and coding automation.</v>
    <v>22000</v>
    <v>New York Stock Exchange</v>
    <v>XNYS</v>
    <v>XNYS</v>
    <v>C/O 3M Company, 3M Center, Building 275-6W-02, ST. PAUL, MN, 55144-1000 US</v>
    <v>75.599999999999994</v>
    <v>Healthcare Equipment &amp; Supplies</v>
    <v>Stock</v>
    <v>45908.958333344533</v>
    <v>72.278000000000006</v>
    <v>12934729879</v>
    <v>SOLVENTUM CORPORATION</v>
    <v>SOLVENTUM CORPORATION</v>
    <v>72.53</v>
    <v>34.273600000000002</v>
    <v>72.72</v>
    <v>74.599999999999994</v>
    <v>74.2</v>
    <v>173387800</v>
    <v>SOLV</v>
    <v>SOLVENTUM CORPORATION (XNYS:SOLV)</v>
    <v>1507886</v>
    <v>1253591</v>
    <v>2023</v>
  </rv>
  <rv s="2">
    <v>1496</v>
  </rv>
  <rv s="0">
    <v>https://www.bing.com/financeapi/forcetrigger?t=a1q3jc&amp;q=XNYS%3aCOF&amp;form=skydnc</v>
    <v>Learn more on Bing</v>
  </rv>
  <rv s="1">
    <v>en-US</v>
    <v>a1q3jc</v>
    <v>268435456</v>
    <v>1</v>
    <v>Powered by Refinitiv</v>
    <v>0</v>
    <v>CAPITAL ONE FINANCIAL CORPORATION (XNYS:COF)</v>
    <v>2</v>
    <v>3</v>
    <v>Finance</v>
    <v>4</v>
    <v>232.45429999999999</v>
    <v>131.55000000000001</v>
    <v>1.2063999999999999</v>
    <v>-1.43</v>
    <v>-4.5429999999999998E-4</v>
    <v>-6.4549999999999998E-3</v>
    <v>-0.1</v>
    <v>USD</v>
    <v>Capital One Financial Corporation is a diversified financial services holding company with banking and non-banking subsidiaries. The Company offers a broad spectrum of financial products and services to consumers, small businesses and commercial clients through a variety of channels. It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principal operating subsidiary is Capital One, National Association, which offers banking products and financial services.</v>
    <v>76500</v>
    <v>New York Stock Exchange</v>
    <v>XNYS</v>
    <v>XNYS</v>
    <v>1680 Capital One Drive, MCLEAN, VA, 22102 US</v>
    <v>222.5</v>
    <v>Banking Services</v>
    <v>Stock</v>
    <v>45908.996605960157</v>
    <v>1498</v>
    <v>218.59</v>
    <v>140753950000</v>
    <v>CAPITAL ONE FINANCIAL CORPORATION</v>
    <v>CAPITAL ONE FINANCIAL CORPORATION</v>
    <v>222.06</v>
    <v>18.493600000000001</v>
    <v>221.53</v>
    <v>220.1</v>
    <v>220</v>
    <v>639500000</v>
    <v>COF</v>
    <v>CAPITAL ONE FINANCIAL CORPORATION (XNYS:COF)</v>
    <v>3820113</v>
    <v>3233764</v>
    <v>1994</v>
  </rv>
  <rv s="2">
    <v>1499</v>
  </rv>
  <rv s="0">
    <v>https://www.bing.com/financeapi/forcetrigger?t=a1xroc&amp;q=XNYS%3aMMM&amp;form=skydnc</v>
    <v>Learn more on Bing</v>
  </rv>
  <rv s="1">
    <v>en-US</v>
    <v>a1xroc</v>
    <v>268435456</v>
    <v>1</v>
    <v>Powered by Refinitiv</v>
    <v>0</v>
    <v>3M COMPANY (XNYS:MMM)</v>
    <v>2</v>
    <v>3</v>
    <v>Finance</v>
    <v>4</v>
    <v>164.15</v>
    <v>121.97709999999999</v>
    <v>1.0349999999999999</v>
    <v>-1.3</v>
    <v>6.4939999999999998E-3</v>
    <v>-8.371E-3</v>
    <v>1</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220-9E-02, SAINT PAUL, MN, 55144-1000 US</v>
    <v>154.97999999999999</v>
    <v>Consumer Goods Conglomerates</v>
    <v>Stock</v>
    <v>45908.99966122656</v>
    <v>1501</v>
    <v>152</v>
    <v>82024973800</v>
    <v>3M COMPANY</v>
    <v>3M COMPANY</v>
    <v>154.61000000000001</v>
    <v>21.417100000000001</v>
    <v>155.30000000000001</v>
    <v>154</v>
    <v>155</v>
    <v>532629700</v>
    <v>MMM</v>
    <v>3M COMPANY (XNYS:MMM)</v>
    <v>2715877</v>
    <v>2997685</v>
    <v>1929</v>
  </rv>
  <rv s="2">
    <v>1502</v>
  </rv>
  <rv s="0">
    <v>https://www.bing.com/financeapi/forcetrigger?t=btlbgh&amp;q=BVMF%3aA1TT34&amp;form=skydnc</v>
    <v>Learn more on Bing</v>
  </rv>
  <rv s="17">
    <v>en-US</v>
    <v>btlbgh</v>
    <v>268435456</v>
    <v>1</v>
    <v>Powered by Refinitiv</v>
    <v>34</v>
    <v>THE ALLSTATE CORPORATION (BVMF:A1TT34)</v>
    <v>2</v>
    <v>35</v>
    <v>Finance</v>
    <v>36</v>
    <v>52.06</v>
    <v>41.79</v>
    <v>0.37330000000000002</v>
    <v>-1.53</v>
    <v>-3.2726999999999999E-2</v>
    <v>BRL</v>
    <v>The Allstate Corporation protects people from life’s uncertainties with a wide array of protection for autos, homes, electronic devices and identity theft. The Company’s products are available through Allstate agents, independent agents, major retailers, online and at the workplace. Its Allstate Protection segment offers private passenger auto, homeowners, other personal lines and commercial insurance. Its Run-off Property-Liability segment includes property and casualty insurance coverage. The Company’s Protection Services segment provides consumer product protection plans, device and mobile data collection services and analytic solutions using automotive telematics information, roadside assistance, protection and insurance products and identity protection and restoration through Allstate Protection Plans, Allstate Dealer Services, Allstate Roadside, Arity and Allstate Identity Protection.</v>
    <v>55000</v>
    <v>B3 - Brazil Stock Exchange</v>
    <v>BVMF</v>
    <v>BVMF</v>
    <v>3100 SANDERS ROAD, NORTHBROOK, IL, 60062 US</v>
    <v>45.26</v>
    <v>Insurance</v>
    <v>Stock</v>
    <v>45908.947916666664</v>
    <v>1504</v>
    <v>45.22</v>
    <v>53104230000</v>
    <v>THE ALLSTATE CORPORATION</v>
    <v>THE ALLSTATE CORPORATION</v>
    <v>45.26</v>
    <v>46.75</v>
    <v>45.22</v>
    <v>263505300</v>
    <v>A1TT34</v>
    <v>THE ALLSTATE CORPORATION (BVMF:A1TT34)</v>
    <v>244</v>
    <v>1149170</v>
    <v>1992</v>
  </rv>
  <rv s="2">
    <v>1505</v>
  </rv>
  <rv s="0">
    <v>https://www.bing.com/financeapi/forcetrigger?t=a1x7im&amp;q=XNYS%3aLVS&amp;form=skydnc</v>
    <v>Learn more on Bing</v>
  </rv>
  <rv s="1">
    <v>en-US</v>
    <v>a1x7im</v>
    <v>268435456</v>
    <v>1</v>
    <v>Powered by Refinitiv</v>
    <v>0</v>
    <v>LAS VEGAS SANDS CORP. (XNYS:LVS)</v>
    <v>2</v>
    <v>3</v>
    <v>Finance</v>
    <v>4</v>
    <v>58.05</v>
    <v>30.18</v>
    <v>1.0225</v>
    <v>0.05</v>
    <v>0</v>
    <v>9.3110000000000003E-4</v>
    <v>0</v>
    <v>USD</v>
    <v>Las Vegas Sands Corp. is a global developer and operator of destination properties (Integrated Resorts). The Integrated Resorts feature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Its principal operating and developmental activities occur in two geographic areas: Macao and Singapore. In Macao, it owns The Venetian Macao Resort Hotel; The Londoner Macao; The Parisian Macao; The Plaza Macao and Four Seasons Macao, and Sands Macao. In Singapore, it owns Marina Bay Sands. It also has ferry operations. It owns and operates a collection of Integrated Resorts in the Macao Special Administrative Region of the People's Republic of China (PRC) through Sands China Ltd.</v>
    <v>39900</v>
    <v>New York Stock Exchange</v>
    <v>XNYS</v>
    <v>XNYS</v>
    <v>5420 S. Durango Drive, LAS VEGAS, NV, 89113 US</v>
    <v>53.94</v>
    <v>Hotels &amp; Entertainment Services</v>
    <v>Stock</v>
    <v>45908.977718078124</v>
    <v>1507</v>
    <v>53.09</v>
    <v>36896881000</v>
    <v>LAS VEGAS SANDS CORP.</v>
    <v>LAS VEGAS SANDS CORP.</v>
    <v>53.9</v>
    <v>29.944299999999998</v>
    <v>53.7</v>
    <v>53.75</v>
    <v>53.75</v>
    <v>686453600</v>
    <v>LVS</v>
    <v>LAS VEGAS SANDS CORP. (XNYS:LVS)</v>
    <v>6145923</v>
    <v>4086900</v>
    <v>2004</v>
  </rv>
  <rv s="2">
    <v>1508</v>
  </rv>
  <rv s="0">
    <v>https://www.bing.com/financeapi/forcetrigger?t=a1mrar&amp;q=XNYS%3aABT&amp;form=skydnc</v>
    <v>Learn more on Bing</v>
  </rv>
  <rv s="1">
    <v>en-US</v>
    <v>a1mrar</v>
    <v>268435456</v>
    <v>1</v>
    <v>Powered by Refinitiv</v>
    <v>0</v>
    <v>ABBOTT LABORATORIES (XNYS:ABT)</v>
    <v>2</v>
    <v>3</v>
    <v>Finance</v>
    <v>4</v>
    <v>141.22999999999999</v>
    <v>110.86</v>
    <v>0.69779999999999998</v>
    <v>-0.74</v>
    <v>-2.1180000000000001E-3</v>
    <v>-5.5659999999999998E-3</v>
    <v>-0.28000000000000003</v>
    <v>USD</v>
    <v>Abbott Laboratories is a global healthcare company. The Company’s principal business is the discovery, development, manufacture, and sale of a broad and diversified line of healthcare products. Its segments include Established Pharmaceutical Products, Diagnostic Products, Nutritional Products, and Medical Devices. Established Pharmaceutical Products segment is engaged in the international sales of a broad line of branded generic pharmaceutical products. Diagnostic Products segment is involved in the worldwide sales of diagnostic systems and tests for blood banks, hospitals, commercial laboratories and alternate-care testing sites. Nutritional Products segment is engaged in the worldwide sales of a broad line of adult and pediatric nutritional products. Medical Devices segment is involved in the worldwide sales of rhythm management, electrophysiology, heart failure, vascular, structural heart, neuromodulation and diabetes care products. It serves people in more than 160 countries.</v>
    <v>114000</v>
    <v>New York Stock Exchange</v>
    <v>XNYS</v>
    <v>XNYS</v>
    <v>100 Abbott Park Road, Abbot Park, ABBOTT PARK, IL, 60064-3500 US</v>
    <v>133.09</v>
    <v>Healthcare Equipment &amp; Supplies</v>
    <v>Stock</v>
    <v>45908.984925404686</v>
    <v>1510</v>
    <v>131.61000000000001</v>
    <v>230088679799</v>
    <v>ABBOTT LABORATORIES</v>
    <v>ABBOTT LABORATORIES</v>
    <v>132.26</v>
    <v>16.5062</v>
    <v>132.94</v>
    <v>132.19999999999999</v>
    <v>131.91999999999999</v>
    <v>1740459000</v>
    <v>ABT</v>
    <v>ABBOTT LABORATORIES (XNYS:ABT)</v>
    <v>5070307</v>
    <v>5253121</v>
    <v>1900</v>
  </rv>
  <rv s="2">
    <v>1511</v>
  </rv>
  <rv s="0">
    <v>https://www.bing.com/financeapi/forcetrigger?t=a1nl77&amp;q=XNYS%3aAPD&amp;form=skydnc</v>
    <v>Learn more on Bing</v>
  </rv>
  <rv s="1">
    <v>en-US</v>
    <v>a1nl77</v>
    <v>268435456</v>
    <v>1</v>
    <v>Powered by Refinitiv</v>
    <v>0</v>
    <v>AIR PRODUCTS AND CHEMICALS, INC. (XNYS:APD)</v>
    <v>2</v>
    <v>3</v>
    <v>Finance</v>
    <v>4</v>
    <v>341.14</v>
    <v>243.69210000000001</v>
    <v>0.85799999999999998</v>
    <v>-0.95</v>
    <v>1.696E-3</v>
    <v>-3.277E-3</v>
    <v>0.49</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23000</v>
    <v>New York Stock Exchange</v>
    <v>XNYS</v>
    <v>XNYS</v>
    <v>1940 Air Products Blvd., ALLENTOWN, PA, 18106-5500 US</v>
    <v>289.37</v>
    <v>Chemicals</v>
    <v>Stock</v>
    <v>45908.959726990623</v>
    <v>1513</v>
    <v>286.16000000000003</v>
    <v>64297960576</v>
    <v>AIR PRODUCTS AND CHEMICALS, INC.</v>
    <v>AIR PRODUCTS AND CHEMICALS, INC.</v>
    <v>289.37</v>
    <v>40.952300000000001</v>
    <v>289.86</v>
    <v>288.91000000000003</v>
    <v>289.39999999999998</v>
    <v>222553600</v>
    <v>APD</v>
    <v>AIR PRODUCTS AND CHEMICALS, INC. (XNYS:APD)</v>
    <v>717214</v>
    <v>781271</v>
    <v>1961</v>
  </rv>
  <rv s="2">
    <v>1514</v>
  </rv>
  <rv s="0">
    <v>https://www.bing.com/financeapi/forcetrigger?t=aa4l4c&amp;q=XASX%3aAON&amp;form=skydnc</v>
    <v>Learn more on Bing</v>
  </rv>
  <rv s="18">
    <v>en-US</v>
    <v>aa4l4c</v>
    <v>268435456</v>
    <v>1</v>
    <v>Powered by Refinitiv</v>
    <v>37</v>
    <v>APOLLO MINERALS LIMITED (XASX:AON)</v>
    <v>2</v>
    <v>8</v>
    <v>Finance</v>
    <v>9</v>
    <v>2.9000000000000001E-2</v>
    <v>5.0000000000000001E-3</v>
    <v>-0.1208</v>
    <v>0</v>
    <v>0</v>
    <v>AUD</v>
    <v>Apollo Minerals Limited is an Australia-based exploration company. The Company is focused on the discovery and development of substantial near-surface gold mineralization at the Company’s Salanie Gold Project within its 100% owned Keri permit in Gabon. It also owns the near surface zinc-lead, Kroussou Project in Gabon. The Salanie Gold Project is located 16 kilometers (km) from the town of Lambarene and lies within the Company’s 100% owned Keri Permit (G4-456). The Kroussou project is located in south-west Gabon on the central west African coast. The project exploration permit is 100% owned by the Company, located approximately 220 km south of the capital Libreville within the Ngounie Province. The Project consists of two exploration permits (G4-569 and G4-456) which cover over 2,363 square kilometers (km2) and have 135 km of strike length along the prospective contact between the Cretaceous Cotier Basin to the west and Archean/Proterozoic basement to the east.</v>
    <v>Australian Securities Exchange</v>
    <v>XASX</v>
    <v>XASX</v>
    <v>Level 9, 28 The Esplanade, PERTH, WESTERN AUSTRALIA, 6000 AU</v>
    <v>7.0000000000000001E-3</v>
    <v>Metals &amp; Mining</v>
    <v>Stock</v>
    <v>45909.004988425928</v>
    <v>1516</v>
    <v>6.0000000000000001E-3</v>
    <v>6499200</v>
    <v>APOLLO MINERALS LIMITED</v>
    <v>APOLLO MINERALS LIMITED</v>
    <v>6.0000000000000001E-3</v>
    <v>7.0000000000000001E-3</v>
    <v>7.0000000000000001E-3</v>
    <v>928456900</v>
    <v>AON</v>
    <v>APOLLO MINERALS LIMITED (XASX:AON)</v>
    <v>150000</v>
    <v>215400</v>
    <v>2007</v>
  </rv>
  <rv s="2">
    <v>1517</v>
  </rv>
</rvData>
</file>

<file path=xl/richData/rdrichvaluestructure.xml><?xml version="1.0" encoding="utf-8"?>
<rvStructures xmlns="http://schemas.microsoft.com/office/spreadsheetml/2017/richdata" count="1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v t="s">%OutdatedReason</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7">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38">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 s="0">
      <v>2</v>
      <v>Name</v>
      <v>LearnMoreOnLink</v>
    </spb>
    <spb s="6">
      <v>10</v>
      <v>2</v>
      <v>10</v>
      <v>3</v>
      <v>10</v>
      <v>10</v>
      <v>10</v>
      <v>4</v>
      <v>5</v>
      <v>11</v>
      <v>10</v>
      <v>10</v>
      <v>10</v>
      <v>4</v>
      <v>7</v>
      <v>8</v>
      <v>9</v>
      <v>4</v>
    </spb>
    <spb s="7">
      <v>Delayed 20 minutes</v>
      <v>from previous close</v>
      <v>from previous close</v>
      <v>GMT</v>
    </spb>
    <spb s="0">
      <v>3</v>
      <v>Name</v>
      <v>LearnMoreOnLink</v>
    </spb>
    <spb s="8">
      <v>0</v>
      <v>0</v>
    </spb>
    <spb s="9">
      <v>11</v>
      <v>1</v>
      <v>1</v>
      <v>1</v>
      <v>1</v>
    </spb>
    <spb s="10">
      <v>1</v>
      <v>2</v>
      <v>2</v>
      <v>1</v>
      <v>3</v>
      <v>1</v>
      <v>12</v>
      <v>1</v>
      <v>1</v>
      <v>4</v>
      <v>4</v>
      <v>5</v>
      <v>6</v>
      <v>1</v>
      <v>1</v>
      <v>1</v>
      <v>4</v>
      <v>7</v>
      <v>8</v>
      <v>9</v>
      <v>4</v>
      <v>1</v>
      <v>1</v>
      <v>5</v>
    </spb>
    <spb s="11">
      <v>Powered by Refinitiv</v>
    </spb>
    <spb s="12">
      <v>4</v>
      <v>Name</v>
    </spb>
    <spb s="13">
      <v>1</v>
      <v>1</v>
      <v>1</v>
    </spb>
    <spb s="4">
      <v>at close</v>
      <v>from previous close</v>
      <v>from previous close</v>
      <v>Source: Nasdaq Last Sale</v>
      <v>GMT</v>
      <v>Real-Time Nasdaq Last Sale</v>
      <v>from close</v>
      <v>from close</v>
    </spb>
    <spb s="0">
      <v>5</v>
      <v>Name</v>
      <v>LearnMoreOnLink</v>
    </spb>
    <spb s="0">
      <v>6</v>
      <v>Name</v>
      <v>LearnMoreOnLink</v>
    </spb>
    <spb s="14">
      <v>1</v>
      <v>2</v>
      <v>2</v>
      <v>1</v>
      <v>3</v>
      <v>1</v>
      <v>1</v>
      <v>1</v>
      <v>4</v>
      <v>4</v>
      <v>5</v>
      <v>6</v>
      <v>1</v>
      <v>1</v>
      <v>1</v>
      <v>4</v>
      <v>7</v>
      <v>8</v>
      <v>9</v>
      <v>4</v>
    </spb>
    <spb s="15">
      <v>Delayed 15 minutes</v>
      <v>from previous close</v>
      <v>from previous close</v>
      <v>Source: Nasdaq</v>
      <v>GMT</v>
    </spb>
    <spb s="0">
      <v>7</v>
      <v>Name</v>
      <v>LearnMoreOnLink</v>
    </spb>
    <spb s="16">
      <v>1</v>
      <v>2</v>
      <v>2</v>
      <v>1</v>
      <v>3</v>
      <v>1</v>
      <v>1</v>
      <v>1</v>
      <v>4</v>
      <v>4</v>
      <v>5</v>
      <v>6</v>
      <v>1</v>
      <v>1</v>
      <v>1</v>
      <v>4</v>
      <v>7</v>
      <v>9</v>
      <v>4</v>
      <v>1</v>
      <v>1</v>
      <v>5</v>
    </spb>
    <spb s="0">
      <v>8</v>
      <v>Name</v>
      <v>LearnMoreOnLink</v>
    </spb>
    <spb s="17">
      <v>1</v>
      <v>2</v>
      <v>2</v>
      <v>1</v>
      <v>3</v>
      <v>1</v>
      <v>12</v>
      <v>1</v>
      <v>1</v>
      <v>4</v>
      <v>4</v>
      <v>5</v>
      <v>6</v>
      <v>1</v>
      <v>1</v>
      <v>1</v>
      <v>4</v>
      <v>7</v>
      <v>8</v>
      <v>9</v>
      <v>4</v>
    </spb>
    <spb s="0">
      <v>9</v>
      <v>Name</v>
      <v>LearnMoreOnLink</v>
    </spb>
    <spb s="14">
      <v>10</v>
      <v>2</v>
      <v>2</v>
      <v>10</v>
      <v>3</v>
      <v>10</v>
      <v>10</v>
      <v>10</v>
      <v>4</v>
      <v>4</v>
      <v>5</v>
      <v>11</v>
      <v>10</v>
      <v>10</v>
      <v>10</v>
      <v>4</v>
      <v>7</v>
      <v>8</v>
      <v>9</v>
      <v>4</v>
    </spb>
    <spb s="0">
      <v>10</v>
      <v>Name</v>
      <v>LearnMoreOnLink</v>
    </spb>
    <spb s="14">
      <v>13</v>
      <v>2</v>
      <v>2</v>
      <v>13</v>
      <v>3</v>
      <v>13</v>
      <v>13</v>
      <v>13</v>
      <v>4</v>
      <v>4</v>
      <v>5</v>
      <v>6</v>
      <v>13</v>
      <v>13</v>
      <v>13</v>
      <v>4</v>
      <v>7</v>
      <v>8</v>
      <v>9</v>
      <v>4</v>
    </spb>
    <spb s="7">
      <v>Delayed 15 minutes</v>
      <v>from previous close</v>
      <v>from previous close</v>
      <v>GMT</v>
    </spb>
    <spb s="0">
      <v>11</v>
      <v>Name</v>
      <v>LearnMoreOnLink</v>
    </spb>
    <spb s="18">
      <v>14</v>
      <v>2</v>
      <v>2</v>
      <v>14</v>
      <v>3</v>
      <v>14</v>
      <v>14</v>
      <v>14</v>
      <v>4</v>
      <v>4</v>
      <v>5</v>
      <v>15</v>
      <v>14</v>
      <v>14</v>
      <v>14</v>
      <v>4</v>
      <v>7</v>
      <v>9</v>
      <v>4</v>
    </spb>
    <spb s="15">
      <v>Delayed 15 minutes</v>
      <v>from previous close</v>
      <v>from previous close</v>
      <v>Borsa Italia</v>
      <v>GMT</v>
    </spb>
    <spb s="0">
      <v>12</v>
      <v>Name</v>
      <v>LearnMoreOnLink</v>
    </spb>
    <spb s="19">
      <v>16</v>
      <v>2</v>
      <v>16</v>
      <v>3</v>
      <v>16</v>
      <v>16</v>
      <v>16</v>
      <v>4</v>
      <v>4</v>
      <v>5</v>
      <v>6</v>
      <v>16</v>
      <v>16</v>
      <v>16</v>
      <v>4</v>
      <v>7</v>
      <v>8</v>
      <v>9</v>
      <v>4</v>
    </spb>
    <spb s="7">
      <v>Delayed 30 minutes</v>
      <v>from previous close</v>
      <v>from previous close</v>
      <v>GMT</v>
    </spb>
    <spb s="0">
      <v>13</v>
      <v>Name</v>
      <v>LearnMoreOnLink</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#,##0.00_-;-[$$-en-AU]* #,##0.00_-;_-[$$-en-AU]* "-"??_-;_-@_-</rpv>
    </rSty>
    <rSty dxfid="1">
      <rpv i="0">_-[$$-en-AU]* #,##0_-;-[$$-en-AU]* #,##0_-;_-[$$-en-AU]* "-"_-;_-@_-</rpv>
    </rSty>
    <rSty>
      <rpv i="2">1</rpv>
    </rSty>
    <rSty dxfid="1">
      <rpv i="0">_-* #,##0.00 [$CHF-fr-CH]_-;-* #,##0.00 [$CHF-fr-CH]_-;_-* "-"?? [$CHF-fr-CH]_-;_-@_-</rpv>
    </rSty>
    <rSty dxfid="1">
      <rpv i="0">_([$€-x-euro2] * #,##0.00_);_([$€-x-euro2] * (#,##0.00);_([$€-x-euro2] * "-"??_);_(@_)</rpv>
    </rSty>
    <rSty dxfid="1">
      <rpv i="0">_([$€-x-euro2] * #,##0_);_([$€-x-euro2] * (#,##0);_([$€-x-euro2] * "-"_);_(@_)</rpv>
    </rSty>
    <rSty dxfid="1">
      <rpv i="0">_-[$R$-pt-BR] * #,##0.00_-;-[$R$-pt-BR] * #,##0.00_-;_-[$R$-pt-BR]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716D7-A80E-4AE4-ADE9-D3795C41EBDD}">
  <dimension ref="A1:V498"/>
  <sheetViews>
    <sheetView tabSelected="1" topLeftCell="P1" zoomScale="86" zoomScaleNormal="86" workbookViewId="0">
      <selection activeCell="X12" sqref="X12"/>
    </sheetView>
  </sheetViews>
  <sheetFormatPr defaultColWidth="8.88671875" defaultRowHeight="13.65" customHeight="1" x14ac:dyDescent="0.25"/>
  <cols>
    <col min="1" max="1" width="14.109375" style="2" bestFit="1" customWidth="1"/>
    <col min="2" max="2" width="58.109375" style="2" customWidth="1"/>
    <col min="3" max="12" width="15.5546875" style="2" customWidth="1"/>
    <col min="13" max="13" width="27.109375" style="2" bestFit="1" customWidth="1"/>
    <col min="14" max="14" width="15.5546875" style="20" customWidth="1"/>
    <col min="15" max="15" width="98.88671875" style="2" bestFit="1" customWidth="1"/>
    <col min="16" max="16" width="161.88671875" style="2" customWidth="1"/>
    <col min="17" max="17" width="44.88671875" style="2" customWidth="1"/>
    <col min="18" max="18" width="19.44140625" style="2" hidden="1" customWidth="1"/>
    <col min="19" max="19" width="18.33203125" style="2" bestFit="1" customWidth="1"/>
    <col min="20" max="16384" width="8.88671875" style="2"/>
  </cols>
  <sheetData>
    <row r="1" spans="1:22" ht="16.350000000000001" customHeight="1" x14ac:dyDescent="0.25">
      <c r="A1" s="8" t="s">
        <v>474</v>
      </c>
      <c r="B1" s="8" t="s">
        <v>475</v>
      </c>
      <c r="C1" s="8" t="s">
        <v>476</v>
      </c>
      <c r="D1" s="8" t="s">
        <v>498</v>
      </c>
      <c r="E1" s="8" t="s">
        <v>499</v>
      </c>
      <c r="F1" s="8" t="s">
        <v>31</v>
      </c>
      <c r="G1" s="8" t="s">
        <v>500</v>
      </c>
      <c r="H1" s="8" t="s">
        <v>501</v>
      </c>
      <c r="I1" s="8" t="s">
        <v>502</v>
      </c>
      <c r="J1" s="8" t="s">
        <v>503</v>
      </c>
      <c r="K1" s="8" t="s">
        <v>505</v>
      </c>
      <c r="L1" s="8" t="s">
        <v>504</v>
      </c>
      <c r="M1" s="8" t="s">
        <v>506</v>
      </c>
      <c r="N1" s="8" t="s">
        <v>508</v>
      </c>
      <c r="O1" s="8" t="s">
        <v>507</v>
      </c>
      <c r="P1" s="8" t="s">
        <v>507</v>
      </c>
      <c r="Q1" s="8" t="s">
        <v>509</v>
      </c>
      <c r="R1" s="8" t="s">
        <v>477</v>
      </c>
      <c r="S1" s="8" t="s">
        <v>510</v>
      </c>
      <c r="T1" s="9"/>
      <c r="U1" s="9"/>
      <c r="V1" s="9"/>
    </row>
    <row r="2" spans="1:22" ht="13.35" customHeight="1" x14ac:dyDescent="0.3">
      <c r="A2" s="9" t="s">
        <v>397</v>
      </c>
      <c r="B2" s="23" t="e" vm="1">
        <v>#VALUE!</v>
      </c>
      <c r="C2" s="1" cm="1">
        <f t="array" aca="1" ref="C2" ca="1">_FV(B2,"Price")</f>
        <v>38.81</v>
      </c>
      <c r="D2" s="13" cm="1">
        <f t="array" aca="1" ref="D2" ca="1">_FV(B2,"Change (%)",TRUE)</f>
        <v>-2.1184999999999999E-2</v>
      </c>
      <c r="E2" s="14" cm="1">
        <f t="array" aca="1" ref="E2" ca="1">_FV(B2,"Open")</f>
        <v>39.58</v>
      </c>
      <c r="F2" s="14" cm="1">
        <f t="array" aca="1" ref="F2" ca="1">_FV(B2,"Low")</f>
        <v>37.950000000000003</v>
      </c>
      <c r="G2" s="14" cm="1">
        <f t="array" aca="1" ref="G2" ca="1">_FV(B2,"High")</f>
        <v>39.64</v>
      </c>
      <c r="H2" s="14" cm="1">
        <f t="array" aca="1" ref="H2" ca="1">_FV(B2,"52 week low",TRUE)</f>
        <v>29.89</v>
      </c>
      <c r="I2" s="14" cm="1">
        <f t="array" aca="1" ref="I2" ca="1">_FV(B2,"52 week high",TRUE)</f>
        <v>126.19</v>
      </c>
      <c r="J2" s="15" cm="1">
        <f t="array" aca="1" ref="J2" ca="1">_FV(B2,"Volume")</f>
        <v>7661590</v>
      </c>
      <c r="K2" s="16" cm="1">
        <f t="array" aca="1" ref="K2" ca="1">IFERROR(_FV(B2,"Beta"), "")</f>
        <v>1.5678000000000001</v>
      </c>
      <c r="L2" s="16" cm="1">
        <f t="array" aca="1" ref="L2" ca="1">IFERROR(_FV(B2,"P/E",TRUE), "")</f>
        <v>37.472200000000001</v>
      </c>
      <c r="M2" s="14" t="str" cm="1">
        <f t="array" aca="1" ref="M2" ca="1">IFERROR(_FV(B2,"Industry"),"")</f>
        <v>Renewable Energy</v>
      </c>
      <c r="N2" s="19" cm="1">
        <f t="array" aca="1" ref="N2" ca="1">IFERROR(_FV(B2,"Year incorporated",TRUE),"")</f>
        <v>2006</v>
      </c>
      <c r="O2" s="13" t="str" cm="1">
        <f t="array" aca="1" ref="O2" ca="1">UPPER(_FV(B2,"Headquarters"))</f>
        <v>47281 BAYSIDE PARKWAY, FREMONT, CA, 94538 US</v>
      </c>
      <c r="P2" s="13" t="str" cm="1">
        <f t="array" aca="1" ref="P2" ca="1">_FV(B2,"Description")</f>
        <v>Enphase Energy, Inc. is a global energy technology company. The Company is a supplier of microinverter-based solar and battery systems that enable people to harness the sun to make, use, save, and sell their own power and control it all with a smart mobile application. It designs, develops, manufactures and sells home energy solutions that manage energy generation, energy storage, and control and communications on one intelligent platform. The Enphase Energy System brings a technology, networked approach to solar generation plus energy storage, by leveraging its design expertise across power electronics, semiconductors and cloud-based software technologies. The Enphase Energy System, powered by IQ Microinverters, IQ Batteries and other products and services, is an integrated solar, storage and energy management offering that enables self-consumption. The Company also offers a predictive software platform dedicated to simplifying the cleantech service landscape.</v>
      </c>
      <c r="Q2" s="25" cm="1">
        <f t="array" aca="1" ref="Q2" ca="1">_FV(B2,"Year incorporated",TRUE)</f>
        <v>2006</v>
      </c>
      <c r="R2" s="24" t="e" cm="1" vm="2">
        <f t="array" aca="1" ref="R2" ca="1">_FV(C2,"Year incorporated",TRUE)</f>
        <v>#VALUE!</v>
      </c>
      <c r="S2" s="26" cm="1">
        <f t="array" aca="1" ref="S2" ca="1">_FV(B2,"Market cap",TRUE)</f>
        <v>5074438548</v>
      </c>
      <c r="T2" s="9"/>
      <c r="U2" s="12"/>
      <c r="V2" s="9"/>
    </row>
    <row r="3" spans="1:22" ht="13.35" customHeight="1" x14ac:dyDescent="0.25">
      <c r="A3" s="9" t="s">
        <v>230</v>
      </c>
      <c r="B3" s="10" t="e" vm="3">
        <v>#VALUE!</v>
      </c>
      <c r="C3" s="1" cm="1">
        <f t="array" aca="1" ref="C3" ca="1">_FV(B3,"Price")</f>
        <v>75.75</v>
      </c>
      <c r="D3" s="13" cm="1">
        <f t="array" aca="1" ref="D3" ca="1">_FV(B3,"Change (%)",TRUE)</f>
        <v>-5.5139999999999998E-3</v>
      </c>
      <c r="E3" s="14" cm="1">
        <f t="array" aca="1" ref="E3" ca="1">_FV(B3,"Open")</f>
        <v>76.69</v>
      </c>
      <c r="F3" s="14" cm="1">
        <f t="array" aca="1" ref="F3" ca="1">_FV(B3,"Low")</f>
        <v>75.215000000000003</v>
      </c>
      <c r="G3" s="14" cm="1">
        <f t="array" aca="1" ref="G3" ca="1">_FV(B3,"High")</f>
        <v>77.179900000000004</v>
      </c>
      <c r="H3" s="14" cm="1">
        <f t="array" aca="1" ref="H3" ca="1">_FV(B3,"52 week low",TRUE)</f>
        <v>36.86</v>
      </c>
      <c r="I3" s="14" cm="1">
        <f t="array" aca="1" ref="I3" ca="1">_FV(B3,"52 week high",TRUE)</f>
        <v>77.3</v>
      </c>
      <c r="J3" s="15" cm="1">
        <f t="array" aca="1" ref="J3" ca="1">_FV(B3,"Volume")</f>
        <v>10106755</v>
      </c>
      <c r="K3" s="16" cm="1">
        <f t="array" aca="1" ref="K3" ca="1">IFERROR(_FV(B3,"Beta"), "")</f>
        <v>0.33300000000000002</v>
      </c>
      <c r="L3" s="16" cm="1">
        <f t="array" aca="1" ref="L3" ca="1">IFERROR(_FV(B3,"P/E",TRUE), "")</f>
        <v>13.710900000000001</v>
      </c>
      <c r="M3" s="14" t="str" cm="1">
        <f t="array" aca="1" ref="M3" ca="1">IFERROR(_FV(B3,"Industry"),"")</f>
        <v>Metals &amp; Mining</v>
      </c>
      <c r="N3" s="19" cm="1">
        <f t="array" aca="1" ref="N3" ca="1">IFERROR(_FV(B3,"Year incorporated",TRUE),"")</f>
        <v>2001</v>
      </c>
      <c r="O3" s="13" t="str" cm="1">
        <f t="array" aca="1" ref="O3" ca="1">UPPER(_FV(B3,"Headquarters"))</f>
        <v>6900 E LAYTON AVENUE, SUITE 700, DENVER, CO, 80237 US</v>
      </c>
      <c r="P3" s="13" t="str" cm="1">
        <f t="array" aca="1" ref="P3" ca="1">_FV(B3,"Description")</f>
        <v>Newmont Corporation is a gold company and a producer of copper, zinc, lead, and silver with operations and/or assets in the Africa, Australia, Latin America &amp; Caribbean, North America, and Papua New Guinea regions. The Company's operations include Brucejack, Red Chris, Penasquito, Merian, Cerro Negro, Yanacocha, Boddington, Tanami, Cadia, Lihir, Ahafo, and NGM. The Brucejack operation includes four mining leases and six core mineral claims which cover 8,169 acres (3,306 hectares) and 337 mineral claims covering 298,795 acres (120,918 hectares). The Red Chris operation includes five mining leases which cover 12,703 acres and 199 mineral claims, encompassing an area of 164,903 acres (66,734 hectares). Penasquito includes 20 mining concessions for operations comprising 113,231 acres (45,823 hectares) and 60 mining concessions for exploration of 107,456 acres (43,486 hectares). The Merian operation includes one right of exploitation encompassing an area of 41,687 acres (16,870 hectares).</v>
      </c>
      <c r="Q3" s="25" cm="1">
        <f t="array" aca="1" ref="Q3" ca="1">_FV(B3,"Year incorporated",TRUE)</f>
        <v>2001</v>
      </c>
      <c r="R3" s="11" cm="1">
        <f t="array" aca="1" ref="R3" ca="1">_FV(B3,"Market cap",TRUE)/1000</f>
        <v>83207587.5</v>
      </c>
      <c r="S3" s="26" cm="1">
        <f t="array" aca="1" ref="S3" ca="1">_FV(B3,"Market cap",TRUE)</f>
        <v>83207587500</v>
      </c>
      <c r="T3" s="9"/>
      <c r="U3" s="9"/>
      <c r="V3" s="9"/>
    </row>
    <row r="4" spans="1:22" ht="13.35" customHeight="1" x14ac:dyDescent="0.25">
      <c r="A4" s="9" t="s">
        <v>128</v>
      </c>
      <c r="B4" s="10" t="e" vm="4">
        <v>#VALUE!</v>
      </c>
      <c r="C4" s="1" cm="1">
        <f t="array" aca="1" ref="C4" ca="1">_FV(B4,"Price")</f>
        <v>375.23</v>
      </c>
      <c r="D4" s="13" cm="1">
        <f t="array" aca="1" ref="D4" ca="1">_FV(B4,"Change (%)",TRUE)</f>
        <v>7.5180000000000004E-3</v>
      </c>
      <c r="E4" s="14" cm="1">
        <f t="array" aca="1" ref="E4" ca="1">_FV(B4,"Open")</f>
        <v>372.38</v>
      </c>
      <c r="F4" s="14" cm="1">
        <f t="array" aca="1" ref="F4" ca="1">_FV(B4,"Low")</f>
        <v>370.62</v>
      </c>
      <c r="G4" s="14" cm="1">
        <f t="array" aca="1" ref="G4" ca="1">_FV(B4,"High")</f>
        <v>375.59</v>
      </c>
      <c r="H4" s="14" cm="1">
        <f t="array" aca="1" ref="H4" ca="1">_FV(B4,"52 week low",TRUE)</f>
        <v>308.83999999999997</v>
      </c>
      <c r="I4" s="14" cm="1">
        <f t="array" aca="1" ref="I4" ca="1">_FV(B4,"52 week high",TRUE)</f>
        <v>400.42</v>
      </c>
      <c r="J4" s="15" cm="1">
        <f t="array" aca="1" ref="J4" ca="1">_FV(B4,"Volume")</f>
        <v>1545017</v>
      </c>
      <c r="K4" s="16" cm="1">
        <f t="array" aca="1" ref="K4" ca="1">IFERROR(_FV(B4,"Beta"), "")</f>
        <v>1.2185999999999999</v>
      </c>
      <c r="L4" s="16" cm="1">
        <f t="array" aca="1" ref="L4" ca="1">IFERROR(_FV(B4,"P/E",TRUE), "")</f>
        <v>35.491799999999998</v>
      </c>
      <c r="M4" s="14" t="str" cm="1">
        <f t="array" aca="1" ref="M4" ca="1">IFERROR(_FV(B4,"Industry"),"")</f>
        <v>Chemicals</v>
      </c>
      <c r="N4" s="19" cm="1">
        <f t="array" aca="1" ref="N4" ca="1">IFERROR(_FV(B4,"Year incorporated",TRUE),"")</f>
        <v>1884</v>
      </c>
      <c r="O4" s="13" t="str" cm="1">
        <f t="array" aca="1" ref="O4" ca="1">UPPER(_FV(B4,"Headquarters"))</f>
        <v>101 PROSPECT AVE NW, CLEVELAND, OH, 44115 US</v>
      </c>
      <c r="P4" s="13" t="str" cm="1">
        <f t="array" aca="1" ref="P4" ca="1">_FV(B4,"Description")</f>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c>
      <c r="Q4" s="25" cm="1">
        <f t="array" aca="1" ref="Q4" ca="1">_FV(B4,"Year incorporated",TRUE)</f>
        <v>1884</v>
      </c>
      <c r="R4" s="11" cm="1">
        <f t="array" aca="1" ref="R4" ca="1">_FV(B4,"Market cap",TRUE)/1000</f>
        <v>93557334.158999994</v>
      </c>
      <c r="S4" s="26" cm="1">
        <f t="array" aca="1" ref="S4" ca="1">_FV(B4,"Market cap",TRUE)</f>
        <v>93557334159</v>
      </c>
      <c r="T4" s="9"/>
      <c r="U4" s="9"/>
      <c r="V4" s="9"/>
    </row>
    <row r="5" spans="1:22" ht="13.35" customHeight="1" x14ac:dyDescent="0.25">
      <c r="A5" s="9" t="s">
        <v>119</v>
      </c>
      <c r="B5" s="10" t="e" vm="5">
        <v>#VALUE!</v>
      </c>
      <c r="C5" s="1" cm="1">
        <f t="array" aca="1" ref="C5" ca="1">_FV(B5,"Price")</f>
        <v>46.66</v>
      </c>
      <c r="D5" s="13" cm="1">
        <f t="array" aca="1" ref="D5" ca="1">_FV(B5,"Change (%)",TRUE)</f>
        <v>6.9049999999999997E-3</v>
      </c>
      <c r="E5" s="14" cm="1">
        <f t="array" aca="1" ref="E5" ca="1">_FV(B5,"Open")</f>
        <v>46.524999999999999</v>
      </c>
      <c r="F5" s="14" cm="1">
        <f t="array" aca="1" ref="F5" ca="1">_FV(B5,"Low")</f>
        <v>45.5</v>
      </c>
      <c r="G5" s="14" cm="1">
        <f t="array" aca="1" ref="G5" ca="1">_FV(B5,"High")</f>
        <v>46.75</v>
      </c>
      <c r="H5" s="14" cm="1">
        <f t="array" aca="1" ref="H5" ca="1">_FV(B5,"52 week low",TRUE)</f>
        <v>27.66</v>
      </c>
      <c r="I5" s="14" cm="1">
        <f t="array" aca="1" ref="I5" ca="1">_FV(B5,"52 week high",TRUE)</f>
        <v>52.61</v>
      </c>
      <c r="J5" s="15" cm="1">
        <f t="array" aca="1" ref="J5" ca="1">_FV(B5,"Volume")</f>
        <v>10436370</v>
      </c>
      <c r="K5" s="16" cm="1">
        <f t="array" aca="1" ref="K5" ca="1">IFERROR(_FV(B5,"Beta"), "")</f>
        <v>1.6126</v>
      </c>
      <c r="L5" s="16" cm="1">
        <f t="array" aca="1" ref="L5" ca="1">IFERROR(_FV(B5,"P/E",TRUE), "")</f>
        <v>35.011600000000001</v>
      </c>
      <c r="M5" s="14" t="str" cm="1">
        <f t="array" aca="1" ref="M5" ca="1">IFERROR(_FV(B5,"Industry"),"")</f>
        <v>Metals &amp; Mining</v>
      </c>
      <c r="N5" s="19" cm="1">
        <f t="array" aca="1" ref="N5" ca="1">IFERROR(_FV(B5,"Year incorporated",TRUE),"")</f>
        <v>1987</v>
      </c>
      <c r="O5" s="13" t="str" cm="1">
        <f t="array" aca="1" ref="O5" ca="1">UPPER(_FV(B5,"Headquarters"))</f>
        <v>333 N CENTRAL AVE, PHOENIX, AZ, 85004 US</v>
      </c>
      <c r="P5" s="13" t="str" cm="1">
        <f t="array" aca="1" ref="P5" ca="1">_FV(B5,"Description")</f>
        <v>Freeport-McMoRan Inc. is an international metals company focused on copper. The Company operates geographically diverse assets with significant proven and probable mineral reserves of copper, gold and molybdenum. The Company's segments include the Morenci and Cerro Verde copper mines, the Indonesia operations (including the Grasberg minerals district and PT-FI’s downstream processing facilities), the Rod &amp; Refining operations and Atlantic Copper Smelting &amp; Refining. Its operations include North America, South America and Indonesia. In North America, it manages seven copper operations: Morenci, Bagdad, Safford (including Lone Star), Sierrita and Miami in Arizona, and Chino and Tyrone in New Mexico, and two molybdenum mines: Henderson and Climax in Colorado. It also operates a copper smelter in Miami, Arizona. In South America, it manages two copper operations: Cerro Verde in Peru and El Abra in Chile. In addition to copper, the Grasberg minerals district also produces gold and silver.</v>
      </c>
      <c r="Q5" s="25" cm="1">
        <f t="array" aca="1" ref="Q5" ca="1">_FV(B5,"Year incorporated",TRUE)</f>
        <v>1987</v>
      </c>
      <c r="R5" s="11" cm="1">
        <f t="array" aca="1" ref="R5" ca="1">_FV(B5,"Market cap",TRUE)/1000</f>
        <v>66993214.839000002</v>
      </c>
      <c r="S5" s="26" cm="1">
        <f t="array" aca="1" ref="S5" ca="1">_FV(B5,"Market cap",TRUE)</f>
        <v>66993214839</v>
      </c>
      <c r="T5" s="9"/>
      <c r="U5" s="9"/>
      <c r="V5" s="9"/>
    </row>
    <row r="6" spans="1:22" ht="13.35" customHeight="1" x14ac:dyDescent="0.25">
      <c r="A6" s="9" t="s">
        <v>335</v>
      </c>
      <c r="B6" s="10" t="e" vm="6">
        <v>#VALUE!</v>
      </c>
      <c r="C6" s="1" cm="1">
        <f t="array" aca="1" ref="C6" ca="1">_FV(B6,"Price")</f>
        <v>72.95</v>
      </c>
      <c r="D6" s="13" cm="1">
        <f t="array" aca="1" ref="D6" ca="1">_FV(B6,"Change (%)",TRUE)</f>
        <v>8.9899999999999997E-3</v>
      </c>
      <c r="E6" s="14" cm="1">
        <f t="array" aca="1" ref="E6" ca="1">_FV(B6,"Open")</f>
        <v>72.2</v>
      </c>
      <c r="F6" s="14" cm="1">
        <f t="array" aca="1" ref="F6" ca="1">_FV(B6,"Low")</f>
        <v>71.7</v>
      </c>
      <c r="G6" s="14" cm="1">
        <f t="array" aca="1" ref="G6" ca="1">_FV(B6,"High")</f>
        <v>73.03</v>
      </c>
      <c r="H6" s="14" cm="1">
        <f t="array" aca="1" ref="H6" ca="1">_FV(B6,"52 week low",TRUE)</f>
        <v>53.4</v>
      </c>
      <c r="I6" s="14" cm="1">
        <f t="array" aca="1" ref="I6" ca="1">_FV(B6,"52 week high",TRUE)</f>
        <v>77.41</v>
      </c>
      <c r="J6" s="15" cm="1">
        <f t="array" aca="1" ref="J6" ca="1">_FV(B6,"Volume")</f>
        <v>4724464</v>
      </c>
      <c r="K6" s="16" cm="1">
        <f t="array" aca="1" ref="K6" ca="1">IFERROR(_FV(B6,"Beta"), "")</f>
        <v>0.79039999999999999</v>
      </c>
      <c r="L6" s="16" cm="1">
        <f t="array" aca="1" ref="L6" ca="1">IFERROR(_FV(B6,"P/E",TRUE), "")</f>
        <v>33.552100000000003</v>
      </c>
      <c r="M6" s="14" t="str" cm="1">
        <f t="array" aca="1" ref="M6" ca="1">IFERROR(_FV(B6,"Industry"),"")</f>
        <v>Chemicals</v>
      </c>
      <c r="N6" s="19" cm="1">
        <f t="array" aca="1" ref="N6" ca="1">IFERROR(_FV(B6,"Year incorporated",TRUE),"")</f>
        <v>2018</v>
      </c>
      <c r="O6" s="13" t="str" cm="1">
        <f t="array" aca="1" ref="O6" ca="1">UPPER(_FV(B6,"Headquarters"))</f>
        <v>9330 ZIONSVILLE ROAD, INDIANAPOLIS, IN, 46268 US</v>
      </c>
      <c r="P6" s="13" t="str" cm="1">
        <f t="array" aca="1" ref="P6" ca="1">_FV(B6,"Description")</f>
        <v>Corteva, Inc. is a global pure-play agriculture company. It is a global provider of seed and crop protection solutions focused on the agriculture industry and contributing to a healthier, secure and sustainable food supply. The Seed segment is engaged in developing and supplying commercial seed combining advanced germplasm and traits that produce optimum yield for farms around the world. It operates in various key seed markets, including North American corn and soybeans, European corn and sunflower, as well as Brazil, India, South Africa and Argentina corn. The Crop Protection segment serves the global agricultural input industry with products that protect against weeds, insects and other pests, and disease, and that support overall crop health both above and below ground via nitrogen management and seed-applied technologies. Its crop protection solutions and digital solutions provide farmers with tools to improve productivity and help keep fields free of weeds, insects and diseases.</v>
      </c>
      <c r="Q6" s="25" cm="1">
        <f t="array" aca="1" ref="Q6" ca="1">_FV(B6,"Year incorporated",TRUE)</f>
        <v>2018</v>
      </c>
      <c r="R6" s="11" cm="1">
        <f t="array" aca="1" ref="R6" ca="1">_FV(B6,"Market cap",TRUE)/1000</f>
        <v>49540345</v>
      </c>
      <c r="S6" s="26" cm="1">
        <f t="array" aca="1" ref="S6" ca="1">_FV(B6,"Market cap",TRUE)</f>
        <v>49540345000</v>
      </c>
      <c r="T6" s="9"/>
      <c r="U6" s="9"/>
      <c r="V6" s="9"/>
    </row>
    <row r="7" spans="1:22" ht="13.35" customHeight="1" x14ac:dyDescent="0.25">
      <c r="A7" s="9" t="s">
        <v>459</v>
      </c>
      <c r="B7" s="10" t="e" vm="7">
        <v>#VALUE!</v>
      </c>
      <c r="C7" s="1" cm="1">
        <f t="array" aca="1" ref="C7" ca="1">_FV(B7,"Price")</f>
        <v>187.17</v>
      </c>
      <c r="D7" s="13" cm="1">
        <f t="array" aca="1" ref="D7" ca="1">_FV(B7,"Change (%)",TRUE)</f>
        <v>-1.7599999999999998E-3</v>
      </c>
      <c r="E7" s="14" cm="1">
        <f t="array" aca="1" ref="E7" ca="1">_FV(B7,"Open")</f>
        <v>188.01</v>
      </c>
      <c r="F7" s="14" cm="1">
        <f t="array" aca="1" ref="F7" ca="1">_FV(B7,"Low")</f>
        <v>184.27</v>
      </c>
      <c r="G7" s="14" cm="1">
        <f t="array" aca="1" ref="G7" ca="1">_FV(B7,"High")</f>
        <v>188.185</v>
      </c>
      <c r="H7" s="14" cm="1">
        <f t="array" aca="1" ref="H7" ca="1">_FV(B7,"52 week low",TRUE)</f>
        <v>178.2</v>
      </c>
      <c r="I7" s="14" cm="1">
        <f t="array" aca="1" ref="I7" ca="1">_FV(B7,"52 week high",TRUE)</f>
        <v>296.68</v>
      </c>
      <c r="J7" s="15" cm="1">
        <f t="array" aca="1" ref="J7" ca="1">_FV(B7,"Volume")</f>
        <v>867936</v>
      </c>
      <c r="K7" s="16" cm="1">
        <f t="array" aca="1" ref="K7" ca="1">IFERROR(_FV(B7,"Beta"), "")</f>
        <v>0.89370000000000005</v>
      </c>
      <c r="L7" s="16" cm="1">
        <f t="array" aca="1" ref="L7" ca="1">IFERROR(_FV(B7,"P/E",TRUE), "")</f>
        <v>31.4937</v>
      </c>
      <c r="M7" s="14" t="str" cm="1">
        <f t="array" aca="1" ref="M7" ca="1">IFERROR(_FV(B7,"Industry"),"")</f>
        <v>Investment Banking &amp; Investment Services</v>
      </c>
      <c r="N7" s="19" cm="1">
        <f t="array" aca="1" ref="N7" ca="1">IFERROR(_FV(B7,"Year incorporated",TRUE),"")</f>
        <v>2000</v>
      </c>
      <c r="O7" s="13" t="str" cm="1">
        <f t="array" aca="1" ref="O7" ca="1">UPPER(_FV(B7,"Headquarters"))</f>
        <v>55 HUDSON YARDS, 15TH FLOOR, NEW YORK, NY, 10001 US</v>
      </c>
      <c r="P7" s="13" t="str" cm="1">
        <f t="array" aca="1" ref="P7" ca="1">_FV(B7,"Description")</f>
        <v>MarketAxess Holdings Inc. operates electronic trading platforms. The Company offers end-to-end trading solutions, including the operation of electronic platforms for the trading of fixed-income and other securities and related data, analytics compliance tools, post-trade services, automated trading services and technology services. The Company provides an Open Trading marketplace which offers an all-to-all trading solution in the global credit markets, creating a liquidity pool for a range of credit market participants. It leverages its diverse set of trading protocols, automated and algorithmic trading solutions, intelligent data and index products and a range of post-trade services to provide an end-to-end trading solution to its robust network of platform participants. The Company also provides several integrated and actionable data offerings, including CP+ and Axess All, to assist clients. Its RFQ-hub platform is a bilateral multi-asset and multi-dealer request for quote platform.</v>
      </c>
      <c r="Q7" s="25" cm="1">
        <f t="array" aca="1" ref="Q7" ca="1">_FV(B7,"Year incorporated",TRUE)</f>
        <v>2000</v>
      </c>
      <c r="R7" s="11" cm="1">
        <f t="array" aca="1" ref="R7" ca="1">_FV(B7,"Market cap",TRUE)/1000</f>
        <v>6993376.8300000001</v>
      </c>
      <c r="S7" s="26" cm="1">
        <f t="array" aca="1" ref="S7" ca="1">_FV(B7,"Market cap",TRUE)</f>
        <v>6993376830</v>
      </c>
      <c r="T7" s="9"/>
      <c r="U7" s="9"/>
      <c r="V7" s="9"/>
    </row>
    <row r="8" spans="1:22" ht="13.35" customHeight="1" x14ac:dyDescent="0.25">
      <c r="A8" s="9" t="s">
        <v>447</v>
      </c>
      <c r="B8" s="10" t="e" vm="8">
        <v>#VALUE!</v>
      </c>
      <c r="C8" s="1" cm="1">
        <f t="array" aca="1" ref="C8" ca="1">_FV(B8,"Price")</f>
        <v>37.9</v>
      </c>
      <c r="D8" s="13" cm="1">
        <f t="array" aca="1" ref="D8" ca="1">_FV(B8,"Change (%)",TRUE)</f>
        <v>3.176E-3</v>
      </c>
      <c r="E8" s="14" cm="1">
        <f t="array" aca="1" ref="E8" ca="1">_FV(B8,"Open")</f>
        <v>37.619999999999997</v>
      </c>
      <c r="F8" s="14" cm="1">
        <f t="array" aca="1" ref="F8" ca="1">_FV(B8,"Low")</f>
        <v>36.51</v>
      </c>
      <c r="G8" s="14" cm="1">
        <f t="array" aca="1" ref="G8" ca="1">_FV(B8,"High")</f>
        <v>37.99</v>
      </c>
      <c r="H8" s="14" cm="1">
        <f t="array" aca="1" ref="H8" ca="1">_FV(B8,"52 week low",TRUE)</f>
        <v>32.83</v>
      </c>
      <c r="I8" s="14" cm="1">
        <f t="array" aca="1" ref="I8" ca="1">_FV(B8,"52 week high",TRUE)</f>
        <v>67.75</v>
      </c>
      <c r="J8" s="15" cm="1">
        <f t="array" aca="1" ref="J8" ca="1">_FV(B8,"Volume")</f>
        <v>1485263</v>
      </c>
      <c r="K8" s="16" cm="1">
        <f t="array" aca="1" ref="K8" ca="1">IFERROR(_FV(B8,"Beta"), "")</f>
        <v>0.79269999999999996</v>
      </c>
      <c r="L8" s="16" cm="1">
        <f t="array" aca="1" ref="L8" ca="1">IFERROR(_FV(B8,"P/E",TRUE), "")</f>
        <v>36.821100000000001</v>
      </c>
      <c r="M8" s="14" t="str" cm="1">
        <f t="array" aca="1" ref="M8" ca="1">IFERROR(_FV(B8,"Industry"),"")</f>
        <v>Chemicals</v>
      </c>
      <c r="N8" s="19" cm="1">
        <f t="array" aca="1" ref="N8" ca="1">IFERROR(_FV(B8,"Year incorporated",TRUE),"")</f>
        <v>1928</v>
      </c>
      <c r="O8" s="13" t="str" cm="1">
        <f t="array" aca="1" ref="O8" ca="1">UPPER(_FV(B8,"Headquarters"))</f>
        <v>2929 WALNUT STREET, PHILADELPHIA, PA, 19104 US</v>
      </c>
      <c r="P8" s="13" t="str" cm="1">
        <f t="array" aca="1" ref="P8" ca="1">_FV(B8,"Description")</f>
        <v>FMC Corporation is a global agricultural sciences company engaged in providing farmers solutions that increase the productivity and resilience of their land. The Company’s crop protection solutions, including biologicals, crop nutrition, digital and precision agriculture, enable growers and crop advisers to address their challenges economically while protecting the environment. Its portfolio consists of three major pesticide categories: insecticides, herbicides and fungicides. The majority of its product lines consist of insecticides and herbicides, and it has a portfolio of fungicides mainly used in high-value crop segments. Its insecticides are used to control a wide spectrum of pests, while its herbicide portfolio primarily targets a large variety of difficult-to-control weeds. In addition, it is also investing in its Plant Health program, which includes biologicals, crop nutrition, and seed treatment products. Biological technologies serve as complements to its synthetic products.</v>
      </c>
      <c r="Q8" s="25" cm="1">
        <f t="array" aca="1" ref="Q8" ca="1">_FV(B8,"Year incorporated",TRUE)</f>
        <v>1928</v>
      </c>
      <c r="R8" s="11" cm="1">
        <f t="array" aca="1" ref="R8" ca="1">_FV(B8,"Market cap",TRUE)/1000</f>
        <v>4734149.6399999997</v>
      </c>
      <c r="S8" s="26" cm="1">
        <f t="array" aca="1" ref="S8" ca="1">_FV(B8,"Market cap",TRUE)</f>
        <v>4734149640</v>
      </c>
      <c r="T8" s="9"/>
      <c r="U8" s="9"/>
      <c r="V8" s="9"/>
    </row>
    <row r="9" spans="1:22" ht="13.35" customHeight="1" x14ac:dyDescent="0.25">
      <c r="A9" s="9" t="s">
        <v>455</v>
      </c>
      <c r="B9" s="10" t="e" vm="9">
        <v>#VALUE!</v>
      </c>
      <c r="C9" s="1" cm="1">
        <f t="array" aca="1" ref="C9" ca="1">_FV(B9,"Price")</f>
        <v>162</v>
      </c>
      <c r="D9" s="13" cm="1">
        <f t="array" aca="1" ref="D9" ca="1">_FV(B9,"Change (%)",TRUE)</f>
        <v>-1.2135E-2</v>
      </c>
      <c r="E9" s="14" cm="1">
        <f t="array" aca="1" ref="E9" ca="1">_FV(B9,"Open")</f>
        <v>163.16999999999999</v>
      </c>
      <c r="F9" s="14" cm="1">
        <f t="array" aca="1" ref="F9" ca="1">_FV(B9,"Low")</f>
        <v>149.03</v>
      </c>
      <c r="G9" s="14" cm="1">
        <f t="array" aca="1" ref="G9" ca="1">_FV(B9,"High")</f>
        <v>165.11</v>
      </c>
      <c r="H9" s="14" cm="1">
        <f t="array" aca="1" ref="H9" ca="1">_FV(B9,"52 week low",TRUE)</f>
        <v>91.860900000000001</v>
      </c>
      <c r="I9" s="14" cm="1">
        <f t="array" aca="1" ref="I9" ca="1">_FV(B9,"52 week high",TRUE)</f>
        <v>230.02</v>
      </c>
      <c r="J9" s="15" cm="1">
        <f t="array" aca="1" ref="J9" ca="1">_FV(B9,"Volume")</f>
        <v>1181076</v>
      </c>
      <c r="K9" s="16" cm="1">
        <f t="array" aca="1" ref="K9" ca="1">IFERROR(_FV(B9,"Beta"), "")</f>
        <v>1.5163</v>
      </c>
      <c r="L9" s="16" t="str" cm="1">
        <f t="array" ref="L9">IFERROR(_FV(B9,"P/E",TRUE), "")</f>
        <v/>
      </c>
      <c r="M9" s="14" t="str" cm="1">
        <f t="array" aca="1" ref="M9" ca="1">IFERROR(_FV(B9,"Industry"),"")</f>
        <v>Biotechnology &amp; Medical Research</v>
      </c>
      <c r="N9" s="19" cm="1">
        <f t="array" aca="1" ref="N9" ca="1">IFERROR(_FV(B9,"Year incorporated",TRUE),"")</f>
        <v>1994</v>
      </c>
      <c r="O9" s="13" t="str" cm="1">
        <f t="array" aca="1" ref="O9" ca="1">UPPER(_FV(B9,"Headquarters"))</f>
        <v>251 BALLARDVALE ST, WILMINGTON, MA, 01887 US</v>
      </c>
      <c r="P9" s="13" t="str" cm="1">
        <f t="array" aca="1" ref="P9" ca="1">_FV(B9,"Description")</f>
        <v>Charles River Laboratories International, Inc. is a drug development company. It provides essential products and services to help pharmaceutical and biotechnology companies, government agencies and academic institutions around the globe accelerate their research and drug development efforts. Its Research Models and Services segment includes three businesses that provide foundational tools that enable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c>
      <c r="Q9" s="25" cm="1">
        <f t="array" aca="1" ref="Q9" ca="1">_FV(B9,"Year incorporated",TRUE)</f>
        <v>1994</v>
      </c>
      <c r="R9" s="11" cm="1">
        <f t="array" aca="1" ref="R9" ca="1">_FV(B9,"Market cap",TRUE)/1000</f>
        <v>7972697.1600000001</v>
      </c>
      <c r="S9" s="26" cm="1">
        <f t="array" aca="1" ref="S9" ca="1">_FV(B9,"Market cap",TRUE)</f>
        <v>7972697160</v>
      </c>
      <c r="T9" s="9"/>
      <c r="U9" s="9"/>
      <c r="V9" s="9"/>
    </row>
    <row r="10" spans="1:22" ht="13.35" customHeight="1" x14ac:dyDescent="0.25">
      <c r="A10" s="9" t="s">
        <v>436</v>
      </c>
      <c r="B10" s="10" t="e" vm="10">
        <v>#VALUE!</v>
      </c>
      <c r="C10" s="1" cm="1">
        <f t="array" aca="1" ref="C10" ca="1">_FV(B10,"Price")</f>
        <v>29.91</v>
      </c>
      <c r="D10" s="13" cm="1">
        <f t="array" aca="1" ref="D10" ca="1">_FV(B10,"Change (%)",TRUE)</f>
        <v>1.3897999999999999E-2</v>
      </c>
      <c r="E10" s="14" cm="1">
        <f t="array" aca="1" ref="E10" ca="1">_FV(B10,"Open")</f>
        <v>29.594999999999999</v>
      </c>
      <c r="F10" s="14" cm="1">
        <f t="array" aca="1" ref="F10" ca="1">_FV(B10,"Low")</f>
        <v>29.41</v>
      </c>
      <c r="G10" s="14" cm="1">
        <f t="array" aca="1" ref="G10" ca="1">_FV(B10,"High")</f>
        <v>29.934999999999999</v>
      </c>
      <c r="H10" s="14" cm="1">
        <f t="array" aca="1" ref="H10" ca="1">_FV(B10,"52 week low",TRUE)</f>
        <v>22.74</v>
      </c>
      <c r="I10" s="14" cm="1">
        <f t="array" aca="1" ref="I10" ca="1">_FV(B10,"52 week high",TRUE)</f>
        <v>32.215000000000003</v>
      </c>
      <c r="J10" s="15" cm="1">
        <f t="array" aca="1" ref="J10" ca="1">_FV(B10,"Volume")</f>
        <v>2636282</v>
      </c>
      <c r="K10" s="16" cm="1">
        <f t="array" aca="1" ref="K10" ca="1">IFERROR(_FV(B10,"Beta"), "")</f>
        <v>0.95320000000000005</v>
      </c>
      <c r="L10" s="16" cm="1">
        <f t="array" aca="1" ref="L10" ca="1">IFERROR(_FV(B10,"P/E",TRUE), "")</f>
        <v>31.218</v>
      </c>
      <c r="M10" s="14" t="str" cm="1">
        <f t="array" aca="1" ref="M10" ca="1">IFERROR(_FV(B10,"Industry"),"")</f>
        <v>Software &amp; IT Services</v>
      </c>
      <c r="N10" s="19" cm="1">
        <f t="array" aca="1" ref="N10" ca="1">IFERROR(_FV(B10,"Year incorporated",TRUE),"")</f>
        <v>1988</v>
      </c>
      <c r="O10" s="13" t="str" cm="1">
        <f t="array" aca="1" ref="O10" ca="1">UPPER(_FV(B10,"Headquarters"))</f>
        <v>60 E RIO SALADO PARKWAY, SUITE 1000, TEMPE, AZ, 85281 US</v>
      </c>
      <c r="P10" s="13" t="str" cm="1">
        <f t="array" aca="1" ref="P10" ca="1">_FV(B10,"Description")</f>
        <v>Gen Digital Inc. is a global company. The Company offers a range of cyber safety brands, including Norton, Avast, LifeLock, MoneyLion, Avira, AVG and CCleaner, among others.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LifeLock, Avast and AVG brands include monitoring credit reports, the dark web and social media accounts to help safeguard its customers’ personal information. Its VPN solutions provide an encrypted data tunnel.</v>
      </c>
      <c r="Q10" s="25" cm="1">
        <f t="array" aca="1" ref="Q10" ca="1">_FV(B10,"Year incorporated",TRUE)</f>
        <v>1988</v>
      </c>
      <c r="R10" s="11" cm="1">
        <f t="array" aca="1" ref="R10" ca="1">_FV(B10,"Market cap",TRUE)/1000</f>
        <v>18420644.780999999</v>
      </c>
      <c r="S10" s="26" cm="1">
        <f t="array" aca="1" ref="S10" ca="1">_FV(B10,"Market cap",TRUE)</f>
        <v>18420644781</v>
      </c>
      <c r="T10" s="9"/>
      <c r="U10" s="9"/>
      <c r="V10" s="9"/>
    </row>
    <row r="11" spans="1:22" ht="13.35" customHeight="1" x14ac:dyDescent="0.25">
      <c r="A11" s="9" t="s">
        <v>163</v>
      </c>
      <c r="B11" s="10" t="e" vm="11">
        <v>#VALUE!</v>
      </c>
      <c r="C11" s="1" cm="1">
        <f t="array" aca="1" ref="C11" ca="1">_FV(B11,"Price")</f>
        <v>141.35</v>
      </c>
      <c r="D11" s="13" cm="1">
        <f t="array" aca="1" ref="D11" ca="1">_FV(B11,"Change (%)",TRUE)</f>
        <v>4.8339999999999998E-3</v>
      </c>
      <c r="E11" s="14" cm="1">
        <f t="array" aca="1" ref="E11" ca="1">_FV(B11,"Open")</f>
        <v>139.995</v>
      </c>
      <c r="F11" s="14" cm="1">
        <f t="array" aca="1" ref="F11" ca="1">_FV(B11,"Low")</f>
        <v>137.19540000000001</v>
      </c>
      <c r="G11" s="14" cm="1">
        <f t="array" aca="1" ref="G11" ca="1">_FV(B11,"High")</f>
        <v>143.22999999999999</v>
      </c>
      <c r="H11" s="14" cm="1">
        <f t="array" aca="1" ref="H11" ca="1">_FV(B11,"52 week low",TRUE)</f>
        <v>110.035</v>
      </c>
      <c r="I11" s="14" cm="1">
        <f t="array" aca="1" ref="I11" ca="1">_FV(B11,"52 week high",TRUE)</f>
        <v>204.18</v>
      </c>
      <c r="J11" s="15" cm="1">
        <f t="array" aca="1" ref="J11" ca="1">_FV(B11,"Volume")</f>
        <v>1624388</v>
      </c>
      <c r="K11" s="16" cm="1">
        <f t="array" aca="1" ref="K11" ca="1">IFERROR(_FV(B11,"Beta"), "")</f>
        <v>0.108</v>
      </c>
      <c r="L11" s="16" cm="1">
        <f t="array" aca="1" ref="L11" ca="1">IFERROR(_FV(B11,"P/E",TRUE), "")</f>
        <v>13.520099999999999</v>
      </c>
      <c r="M11" s="14" t="str" cm="1">
        <f t="array" aca="1" ref="M11" ca="1">IFERROR(_FV(B11,"Industry"),"")</f>
        <v>Pharmaceuticals</v>
      </c>
      <c r="N11" s="19" cm="1">
        <f t="array" aca="1" ref="N11" ca="1">IFERROR(_FV(B11,"Year incorporated",TRUE),"")</f>
        <v>1997</v>
      </c>
      <c r="O11" s="13" t="str" cm="1">
        <f t="array" aca="1" ref="O11" ca="1">UPPER(_FV(B11,"Headquarters"))</f>
        <v>225 BINNEY STREET, CAMBRIDGE, MA, 02142 US</v>
      </c>
      <c r="P11" s="13" t="str" cm="1">
        <f t="array" aca="1" ref="P11" ca="1">_FV(B11,"Description")</f>
        <v>Biogen Inc. is a global biopharmaceutical company. The Company is focused on discovering, developing, and delivering advanced therapies for people living with serious and complex diseases worldwide. It operates a portfolio of medicines to treat multiple sclerosis (MS), spinal muscular atrophy (SMA), Alzheimer's disease, and amyotrophic lateral sclerosis (ALS). It is focused on advancing its pipeline in neurology, specialized immunology, and rare diseases. Its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collaborations with Eisai on the commercialization of LEQEMBI for the treatment of Alzheimer's disease and Sage on the commercialization of ZURZUVAE for the treatment of Postpartum Depression (PPD).</v>
      </c>
      <c r="Q11" s="25" cm="1">
        <f t="array" aca="1" ref="Q11" ca="1">_FV(B11,"Year incorporated",TRUE)</f>
        <v>1997</v>
      </c>
      <c r="R11" s="11" cm="1">
        <f t="array" aca="1" ref="R11" ca="1">_FV(B11,"Market cap",TRUE)/1000</f>
        <v>20723973.710000001</v>
      </c>
      <c r="S11" s="26" cm="1">
        <f t="array" aca="1" ref="S11" ca="1">_FV(B11,"Market cap",TRUE)</f>
        <v>20723973710</v>
      </c>
      <c r="T11" s="9"/>
      <c r="U11" s="9"/>
      <c r="V11" s="9"/>
    </row>
    <row r="12" spans="1:22" ht="13.35" customHeight="1" x14ac:dyDescent="0.25">
      <c r="A12" s="9" t="s">
        <v>379</v>
      </c>
      <c r="B12" s="10" t="e" vm="12">
        <v>#VALUE!</v>
      </c>
      <c r="C12" s="1" cm="1">
        <f t="array" aca="1" ref="C12" ca="1">_FV(B12,"Price")</f>
        <v>82</v>
      </c>
      <c r="D12" s="13" cm="1">
        <f t="array" aca="1" ref="D12" ca="1">_FV(B12,"Change (%)",TRUE)</f>
        <v>5.6410000000000002E-3</v>
      </c>
      <c r="E12" s="14" cm="1">
        <f t="array" aca="1" ref="E12" ca="1">_FV(B12,"Open")</f>
        <v>82.15</v>
      </c>
      <c r="F12" s="14" cm="1">
        <f t="array" aca="1" ref="F12" ca="1">_FV(B12,"Low")</f>
        <v>80.069999999999993</v>
      </c>
      <c r="G12" s="14" cm="1">
        <f t="array" aca="1" ref="G12" ca="1">_FV(B12,"High")</f>
        <v>82.66</v>
      </c>
      <c r="H12" s="14" cm="1">
        <f t="array" aca="1" ref="H12" ca="1">_FV(B12,"52 week low",TRUE)</f>
        <v>49.430300000000003</v>
      </c>
      <c r="I12" s="14" cm="1">
        <f t="array" aca="1" ref="I12" ca="1">_FV(B12,"52 week high",TRUE)</f>
        <v>113.91</v>
      </c>
      <c r="J12" s="15" cm="1">
        <f t="array" aca="1" ref="J12" ca="1">_FV(B12,"Volume")</f>
        <v>2332692</v>
      </c>
      <c r="K12" s="16" cm="1">
        <f t="array" aca="1" ref="K12" ca="1">IFERROR(_FV(B12,"Beta"), "")</f>
        <v>1.6767000000000001</v>
      </c>
      <c r="L12" s="16" t="str" cm="1">
        <f t="array" ref="L12">IFERROR(_FV(B12,"P/E",TRUE), "")</f>
        <v/>
      </c>
      <c r="M12" s="14" t="str" cm="1">
        <f t="array" aca="1" ref="M12" ca="1">IFERROR(_FV(B12,"Industry"),"")</f>
        <v>Chemicals</v>
      </c>
      <c r="N12" s="19" cm="1">
        <f t="array" aca="1" ref="N12" ca="1">IFERROR(_FV(B12,"Year incorporated",TRUE),"")</f>
        <v>1993</v>
      </c>
      <c r="O12" s="13" t="str" cm="1">
        <f t="array" aca="1" ref="O12" ca="1">UPPER(_FV(B12,"Headquarters"))</f>
        <v>4250 CONGRESS STREET, SUITE 900, CHARLOTTE, NC, 28209 US</v>
      </c>
      <c r="P12" s="13" t="str" cm="1">
        <f t="array" aca="1" ref="P12" ca="1">_FV(B12,"Description")</f>
        <v>Albemarle Corporation is engaged in transforming essential resources into critical ingredients for mobility, energy, connectivity, and health. The Company’s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Ketjen segment includes clean fuels technologies (CFT), fluidized catalytic cracking (FCC) catalysts and additives, and performance catalyst solutions (PCS). It serves various markets such as grid storage, automotive, aerospace, conventional energy, and others.</v>
      </c>
      <c r="Q12" s="25" cm="1">
        <f t="array" aca="1" ref="Q12" ca="1">_FV(B12,"Year incorporated",TRUE)</f>
        <v>1993</v>
      </c>
      <c r="R12" s="11" cm="1">
        <f t="array" aca="1" ref="R12" ca="1">_FV(B12,"Market cap",TRUE)/1000</f>
        <v>9649997.8000000007</v>
      </c>
      <c r="S12" s="26" cm="1">
        <f t="array" aca="1" ref="S12" ca="1">_FV(B12,"Market cap",TRUE)</f>
        <v>9649997800</v>
      </c>
      <c r="T12" s="9"/>
      <c r="U12" s="9"/>
      <c r="V12" s="9"/>
    </row>
    <row r="13" spans="1:22" ht="13.35" customHeight="1" x14ac:dyDescent="0.25">
      <c r="A13" s="9" t="s">
        <v>336</v>
      </c>
      <c r="B13" s="10" t="e" vm="13">
        <v>#VALUE!</v>
      </c>
      <c r="C13" s="1" cm="1">
        <f t="array" aca="1" ref="C13" ca="1">_FV(B13,"Price")</f>
        <v>3.5999999999999997E-2</v>
      </c>
      <c r="D13" s="13" cm="1">
        <f t="array" aca="1" ref="D13" ca="1">_FV(B13,"Change (%)",TRUE)</f>
        <v>-2.7027000000000002E-2</v>
      </c>
      <c r="E13" s="14" cm="1">
        <f t="array" aca="1" ref="E13" ca="1">_FV(B13,"Open")</f>
        <v>3.6999999999999998E-2</v>
      </c>
      <c r="F13" s="14" cm="1">
        <f t="array" aca="1" ref="F13" ca="1">_FV(B13,"Low")</f>
        <v>3.5999999999999997E-2</v>
      </c>
      <c r="G13" s="14" cm="1">
        <f t="array" aca="1" ref="G13" ca="1">_FV(B13,"High")</f>
        <v>3.6999999999999998E-2</v>
      </c>
      <c r="H13" s="14" cm="1">
        <f t="array" aca="1" ref="H13" ca="1">_FV(B13,"52 week low",TRUE)</f>
        <v>2.3E-2</v>
      </c>
      <c r="I13" s="14" cm="1">
        <f t="array" aca="1" ref="I13" ca="1">_FV(B13,"52 week high",TRUE)</f>
        <v>7.1999999999999995E-2</v>
      </c>
      <c r="J13" s="15" cm="1">
        <f t="array" aca="1" ref="J13" ca="1">_FV(B13,"Volume")</f>
        <v>783893</v>
      </c>
      <c r="K13" s="16" cm="1">
        <f t="array" aca="1" ref="K13" ca="1">IFERROR(_FV(B13,"Beta"), "")</f>
        <v>-3.7100000000000001E-2</v>
      </c>
      <c r="L13" s="16" t="str" cm="1">
        <f t="array" ref="L13">IFERROR(_FV(B13,"P/E",TRUE), "")</f>
        <v/>
      </c>
      <c r="M13" s="14" t="str" cm="1">
        <f t="array" aca="1" ref="M13" ca="1">IFERROR(_FV(B13,"Industry"),"")</f>
        <v>Metals &amp; Mining</v>
      </c>
      <c r="N13" s="19" cm="1">
        <f t="array" aca="1" ref="N13" ca="1">IFERROR(_FV(B13,"Year incorporated",TRUE),"")</f>
        <v>2012</v>
      </c>
      <c r="O13" s="13" t="str" cm="1">
        <f t="array" aca="1" ref="O13" ca="1">UPPER(_FV(B13,"Headquarters"))</f>
        <v>SUITE 9/12-14 THELMA ST, WEST PERTH, SUBIACO, WESTERN AUSTRALIA, 6005 AU</v>
      </c>
      <c r="P13" s="13" t="str" cm="1">
        <f t="array" aca="1" ref="P13" ca="1">_FV(B13,"Description")</f>
        <v>Alto Metals Limited is an Australia-based gold explorer. The Company owns the Sandstone Gold Project (100%) located in the east Murchison of Westerns Australia. The Sandstone Gold Project covers approximately 900 square kilometers (km2) representing the historic Archaean Sandstone Goldfield 600 kilometers (km) north of Perth in the East Murchison Mineral Field of Western Australia and is centered on the small township of Sandstone. The Sandstone Gold Project is an advanced exploration project, which comprises both brown-field and green-field exploration portfolio. The Company’s open pits, prospects and gold include Lord Nelson and Lord Henry, Havilah and Maninga Marley, Ladybird, Indomitable, Tiger Moth, Vanguard &amp; Vanguard North, Oroya and Hacks, Bull Oak, Sandstone North, and Bulchina.</v>
      </c>
      <c r="Q13" s="25" cm="1">
        <f t="array" aca="1" ref="Q13" ca="1">_FV(B13,"Year incorporated",TRUE)</f>
        <v>2012</v>
      </c>
      <c r="R13" s="11" cm="1">
        <f t="array" aca="1" ref="R13" ca="1">_FV(B13,"Market cap",TRUE)/1000</f>
        <v>25974.83</v>
      </c>
      <c r="S13" s="26" cm="1">
        <f t="array" aca="1" ref="S13" ca="1">_FV(B13,"Market cap",TRUE)</f>
        <v>25974830</v>
      </c>
      <c r="T13" s="9"/>
      <c r="U13" s="9"/>
      <c r="V13" s="9"/>
    </row>
    <row r="14" spans="1:22" ht="13.35" customHeight="1" x14ac:dyDescent="0.25">
      <c r="A14" s="9" t="s">
        <v>228</v>
      </c>
      <c r="B14" s="10" t="e" vm="14">
        <v>#VALUE!</v>
      </c>
      <c r="C14" s="1" cm="1">
        <f t="array" aca="1" ref="C14" ca="1">_FV(B14,"Price")</f>
        <v>32.58</v>
      </c>
      <c r="D14" s="13" cm="1">
        <f t="array" aca="1" ref="D14" ca="1">_FV(B14,"Change (%)",TRUE)</f>
        <v>1.0859000000000001E-2</v>
      </c>
      <c r="E14" s="14" cm="1">
        <f t="array" aca="1" ref="E14" ca="1">_FV(B14,"Open")</f>
        <v>32.44</v>
      </c>
      <c r="F14" s="14" cm="1">
        <f t="array" aca="1" ref="F14" ca="1">_FV(B14,"Low")</f>
        <v>32.35</v>
      </c>
      <c r="G14" s="14" cm="1">
        <f t="array" aca="1" ref="G14" ca="1">_FV(B14,"High")</f>
        <v>33.020000000000003</v>
      </c>
      <c r="H14" s="14" cm="1">
        <f t="array" aca="1" ref="H14" ca="1">_FV(B14,"52 week low",TRUE)</f>
        <v>22.36</v>
      </c>
      <c r="I14" s="14" cm="1">
        <f t="array" aca="1" ref="I14" ca="1">_FV(B14,"52 week high",TRUE)</f>
        <v>38.229999999999997</v>
      </c>
      <c r="J14" s="15" cm="1">
        <f t="array" aca="1" ref="J14" ca="1">_FV(B14,"Volume")</f>
        <v>4959867</v>
      </c>
      <c r="K14" s="16" cm="1">
        <f t="array" aca="1" ref="K14" ca="1">IFERROR(_FV(B14,"Beta"), "")</f>
        <v>1.0142</v>
      </c>
      <c r="L14" s="16" cm="1">
        <f t="array" aca="1" ref="L14" ca="1">IFERROR(_FV(B14,"P/E",TRUE), "")</f>
        <v>11.0564</v>
      </c>
      <c r="M14" s="14" t="str" cm="1">
        <f t="array" aca="1" ref="M14" ca="1">IFERROR(_FV(B14,"Industry"),"")</f>
        <v>Chemicals</v>
      </c>
      <c r="N14" s="19" cm="1">
        <f t="array" aca="1" ref="N14" ca="1">IFERROR(_FV(B14,"Year incorporated",TRUE),"")</f>
        <v>2004</v>
      </c>
      <c r="O14" s="13" t="str" cm="1">
        <f t="array" aca="1" ref="O14" ca="1">UPPER(_FV(B14,"Headquarters"))</f>
        <v>101 EAST KENNEDY BLVD., SUITE 2500, TAMPA, FL, 33602 US</v>
      </c>
      <c r="P14" s="13" t="str" cm="1">
        <f t="array" aca="1" ref="P14" ca="1">_FV(B14,"Description")</f>
        <v>The Mosaic Company is a producer and marketer of concentrated phosphate and potash crop nutrients. The Company operates in three segments: Phosphates, Potash and Mosaic Fertilizantes. The Phosphates segment sells phosphate-based crop nutrients and animal feed ingredients throughout North America and internationally. The Potash Segment sells potash throughout North America and internationally, principally as fertilizer, but also for use in industrial applications and, to a lesser degree, as animal feed ingredients. The Mosaic Fertilizantes Segment produces and sells phosphate- and potash-based crop nutrients, and animal feed ingredients, in Brazil. In addition to five phosphate rock mines, four chemical plants and a potash mine in Brazil, this segment consists of sales offices, crop nutrient blending and bagging facilities, port terminals and warehouses in Brazil and Paraguay. This segment also serves as a distribution outlet for its Phosphates and Potash segments.</v>
      </c>
      <c r="Q14" s="25" cm="1">
        <f t="array" aca="1" ref="Q14" ca="1">_FV(B14,"Year incorporated",TRUE)</f>
        <v>2004</v>
      </c>
      <c r="R14" s="11" cm="1">
        <f t="array" aca="1" ref="R14" ca="1">_FV(B14,"Market cap",TRUE)/1000</f>
        <v>10298930</v>
      </c>
      <c r="S14" s="26" cm="1">
        <f t="array" aca="1" ref="S14" ca="1">_FV(B14,"Market cap",TRUE)</f>
        <v>10298930000</v>
      </c>
      <c r="T14" s="9"/>
      <c r="U14" s="9"/>
      <c r="V14" s="9"/>
    </row>
    <row r="15" spans="1:22" ht="13.35" customHeight="1" x14ac:dyDescent="0.25">
      <c r="A15" s="9" t="s">
        <v>241</v>
      </c>
      <c r="B15" s="10" t="e" vm="15">
        <v>#VALUE!</v>
      </c>
      <c r="C15" s="1" cm="1">
        <f t="array" aca="1" ref="C15" ca="1">_FV(B15,"Price")</f>
        <v>193.64</v>
      </c>
      <c r="D15" s="13" cm="1">
        <f t="array" aca="1" ref="D15" ca="1">_FV(B15,"Change (%)",TRUE)</f>
        <v>-2.3597999999999997E-2</v>
      </c>
      <c r="E15" s="14" cm="1">
        <f t="array" aca="1" ref="E15" ca="1">_FV(B15,"Open")</f>
        <v>194.38</v>
      </c>
      <c r="F15" s="14" cm="1">
        <f t="array" aca="1" ref="F15" ca="1">_FV(B15,"Low")</f>
        <v>189.01</v>
      </c>
      <c r="G15" s="14" cm="1">
        <f t="array" aca="1" ref="G15" ca="1">_FV(B15,"High")</f>
        <v>195.47</v>
      </c>
      <c r="H15" s="14" cm="1">
        <f t="array" aca="1" ref="H15" ca="1">_FV(B15,"52 week low",TRUE)</f>
        <v>172.51</v>
      </c>
      <c r="I15" s="14" cm="1">
        <f t="array" aca="1" ref="I15" ca="1">_FV(B15,"52 week high",TRUE)</f>
        <v>243.56</v>
      </c>
      <c r="J15" s="15" cm="1">
        <f t="array" aca="1" ref="J15" ca="1">_FV(B15,"Volume")</f>
        <v>5376775</v>
      </c>
      <c r="K15" s="16" cm="1">
        <f t="array" aca="1" ref="K15" ca="1">IFERROR(_FV(B15,"Beta"), "")</f>
        <v>0.88170000000000004</v>
      </c>
      <c r="L15" s="16" cm="1">
        <f t="array" aca="1" ref="L15" ca="1">IFERROR(_FV(B15,"P/E",TRUE), "")</f>
        <v>36.255400000000002</v>
      </c>
      <c r="M15" s="14" t="str" cm="1">
        <f t="array" aca="1" ref="M15" ca="1">IFERROR(_FV(B15,"Industry"),"")</f>
        <v>Residential &amp; Commercial REIT</v>
      </c>
      <c r="N15" s="19" cm="1">
        <f t="array" aca="1" ref="N15" ca="1">IFERROR(_FV(B15,"Year incorporated",TRUE),"")</f>
        <v>1996</v>
      </c>
      <c r="O15" s="13" t="str" cm="1">
        <f t="array" aca="1" ref="O15" ca="1">UPPER(_FV(B15,"Headquarters"))</f>
        <v>116 HUNTINGTON AVE, BOSTON, MA, 02116 US</v>
      </c>
      <c r="P15" s="13" t="str" cm="1">
        <f t="array" aca="1" ref="P15" ca="1">_FV(B15,"Description")</f>
        <v>American Tower Corporation is a global real estate investment trust (REIT) and an independent owner, operator and developer of multitenant communications real estate with a portfolio of nearly 150,000 communications sites and a highly interconnected footprint of United States data center facilities. The Company's segments include U.S. &amp; Canada property, Africa &amp; APAC property, Europe property, Latin America property, Data Centers and Services. The Company’s primary business is leasing space on multitenant communications sites to wireless service providers, radio and television broadcast companies, wireless data providers, government agencies and municipalities and tenants in a number of other industries. The Company’s Data Centers segment relates to data center facilities and related assets that it owns and operates in the United States. Its Services segment offers tower-related services in the United States, including AZP, structural and mount analyses, and construction management.</v>
      </c>
      <c r="Q15" s="25" cm="1">
        <f t="array" aca="1" ref="Q15" ca="1">_FV(B15,"Year incorporated",TRUE)</f>
        <v>1996</v>
      </c>
      <c r="R15" s="11" cm="1">
        <f t="array" aca="1" ref="R15" ca="1">_FV(B15,"Market cap",TRUE)/1000</f>
        <v>90672162.368000001</v>
      </c>
      <c r="S15" s="26" cm="1">
        <f t="array" aca="1" ref="S15" ca="1">_FV(B15,"Market cap",TRUE)</f>
        <v>90672162368</v>
      </c>
      <c r="T15" s="9"/>
      <c r="U15" s="9"/>
      <c r="V15" s="9"/>
    </row>
    <row r="16" spans="1:22" ht="13.35" customHeight="1" x14ac:dyDescent="0.25">
      <c r="A16" s="9" t="s">
        <v>456</v>
      </c>
      <c r="B16" s="10" t="e" vm="16">
        <v>#VALUE!</v>
      </c>
      <c r="C16" s="1" cm="1">
        <f t="array" aca="1" ref="C16" ca="1">_FV(B16,"Price")</f>
        <v>75.790000000000006</v>
      </c>
      <c r="D16" s="13" cm="1">
        <f t="array" aca="1" ref="D16" ca="1">_FV(B16,"Change (%)",TRUE)</f>
        <v>-1.3535999999999999E-2</v>
      </c>
      <c r="E16" s="14" cm="1">
        <f t="array" aca="1" ref="E16" ca="1">_FV(B16,"Open")</f>
        <v>75</v>
      </c>
      <c r="F16" s="14" cm="1">
        <f t="array" aca="1" ref="F16" ca="1">_FV(B16,"Low")</f>
        <v>73.319999999999993</v>
      </c>
      <c r="G16" s="14" cm="1">
        <f t="array" aca="1" ref="G16" ca="1">_FV(B16,"High")</f>
        <v>76.11</v>
      </c>
      <c r="H16" s="14" cm="1">
        <f t="array" aca="1" ref="H16" ca="1">_FV(B16,"52 week low",TRUE)</f>
        <v>54.22</v>
      </c>
      <c r="I16" s="14" cm="1">
        <f t="array" aca="1" ref="I16" ca="1">_FV(B16,"52 week high",TRUE)</f>
        <v>90.109899999999996</v>
      </c>
      <c r="J16" s="15" cm="1">
        <f t="array" aca="1" ref="J16" ca="1">_FV(B16,"Volume")</f>
        <v>3498775</v>
      </c>
      <c r="K16" s="16" cm="1">
        <f t="array" aca="1" ref="K16" ca="1">IFERROR(_FV(B16,"Beta"), "")</f>
        <v>1.2310000000000001</v>
      </c>
      <c r="L16" s="16" cm="1">
        <f t="array" aca="1" ref="L16" ca="1">IFERROR(_FV(B16,"P/E",TRUE), "")</f>
        <v>2807.0369999999998</v>
      </c>
      <c r="M16" s="14" t="str" cm="1">
        <f t="array" aca="1" ref="M16" ca="1">IFERROR(_FV(B16,"Industry"),"")</f>
        <v>Residential &amp; Commercial REIT</v>
      </c>
      <c r="N16" s="19" cm="1">
        <f t="array" aca="1" ref="N16" ca="1">IFERROR(_FV(B16,"Year incorporated",TRUE),"")</f>
        <v>1997</v>
      </c>
      <c r="O16" s="13" t="str" cm="1">
        <f t="array" aca="1" ref="O16" ca="1">UPPER(_FV(B16,"Headquarters"))</f>
        <v>800 BOYLSTON ST STE 1900, BOSTON, MA, 02199 US</v>
      </c>
      <c r="P16" s="13" t="str" cm="1">
        <f t="array" aca="1" ref="P16" ca="1">_FV(B16,"Description")</f>
        <v>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v>
      </c>
      <c r="Q16" s="25" cm="1">
        <f t="array" aca="1" ref="Q16" ca="1">_FV(B16,"Year incorporated",TRUE)</f>
        <v>1997</v>
      </c>
      <c r="R16" s="11" cm="1">
        <f t="array" aca="1" ref="R16" ca="1">_FV(B16,"Market cap",TRUE)/1000</f>
        <v>12003279.145</v>
      </c>
      <c r="S16" s="26" cm="1">
        <f t="array" aca="1" ref="S16" ca="1">_FV(B16,"Market cap",TRUE)</f>
        <v>12003279145</v>
      </c>
      <c r="T16" s="9"/>
      <c r="U16" s="9"/>
      <c r="V16" s="9"/>
    </row>
    <row r="17" spans="1:22" ht="13.35" customHeight="1" x14ac:dyDescent="0.25">
      <c r="A17" s="9" t="s">
        <v>211</v>
      </c>
      <c r="B17" s="10" t="e" vm="17">
        <v>#VALUE!</v>
      </c>
      <c r="C17" s="1" cm="1">
        <f t="array" aca="1" ref="C17" ca="1">_FV(B17,"Price")</f>
        <v>141.41999999999999</v>
      </c>
      <c r="D17" s="13" cm="1">
        <f t="array" aca="1" ref="D17" ca="1">_FV(B17,"Change (%)",TRUE)</f>
        <v>6.0470000000000003E-3</v>
      </c>
      <c r="E17" s="14" cm="1">
        <f t="array" aca="1" ref="E17" ca="1">_FV(B17,"Open")</f>
        <v>139.75</v>
      </c>
      <c r="F17" s="14" cm="1">
        <f t="array" aca="1" ref="F17" ca="1">_FV(B17,"Low")</f>
        <v>138.6002</v>
      </c>
      <c r="G17" s="14" cm="1">
        <f t="array" aca="1" ref="G17" ca="1">_FV(B17,"High")</f>
        <v>141.72999999999999</v>
      </c>
      <c r="H17" s="14" cm="1">
        <f t="array" aca="1" ref="H17" ca="1">_FV(B17,"52 week low",TRUE)</f>
        <v>88.07</v>
      </c>
      <c r="I17" s="14" cm="1">
        <f t="array" aca="1" ref="I17" ca="1">_FV(B17,"52 week high",TRUE)</f>
        <v>149.47</v>
      </c>
      <c r="J17" s="15" cm="1">
        <f t="array" aca="1" ref="J17" ca="1">_FV(B17,"Volume")</f>
        <v>1905190</v>
      </c>
      <c r="K17" s="16" cm="1">
        <f t="array" aca="1" ref="K17" ca="1">IFERROR(_FV(B17,"Beta"), "")</f>
        <v>1.3043</v>
      </c>
      <c r="L17" s="16" cm="1">
        <f t="array" aca="1" ref="L17" ca="1">IFERROR(_FV(B17,"P/E",TRUE), "")</f>
        <v>10.573499999999999</v>
      </c>
      <c r="M17" s="14" t="str" cm="1">
        <f t="array" aca="1" ref="M17" ca="1">IFERROR(_FV(B17,"Industry"),"")</f>
        <v>Homebuilding &amp; Construction Supplies</v>
      </c>
      <c r="N17" s="19" cm="1">
        <f t="array" aca="1" ref="N17" ca="1">IFERROR(_FV(B17,"Year incorporated",TRUE),"")</f>
        <v>1987</v>
      </c>
      <c r="O17" s="13" t="str" cm="1">
        <f t="array" aca="1" ref="O17" ca="1">UPPER(_FV(B17,"Headquarters"))</f>
        <v>3350 PEACHTREE ROAD NORTHEAST, SUITE 1500, ATLANTA, GA, 30326 US</v>
      </c>
      <c r="P17" s="13" t="str" cm="1">
        <f t="array" aca="1" ref="P17" ca="1">_FV(B17,"Description")</f>
        <v>PulteGroup, Inc. is a homebuilder in the United States. The Company's segments include Homebuilding and Financial Services. Its Homebuilding operations involve acquisition and development of land primarily for residential purposes within the United States and the construction of housing on such land. Its financial services business segment includes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 portfolio that includes Centex, Pulte Homes, Del Webb, DiVosta Homes, American West and John Wieland Homes and Neighborhoods, offers a variety of home designs with varying levels of options and amenities to its customer groups.</v>
      </c>
      <c r="Q17" s="25" cm="1">
        <f t="array" aca="1" ref="Q17" ca="1">_FV(B17,"Year incorporated",TRUE)</f>
        <v>1987</v>
      </c>
      <c r="R17" s="11" cm="1">
        <f t="array" aca="1" ref="R17" ca="1">_FV(B17,"Market cap",TRUE)/1000</f>
        <v>27901826.590999998</v>
      </c>
      <c r="S17" s="26" cm="1">
        <f t="array" aca="1" ref="S17" ca="1">_FV(B17,"Market cap",TRUE)</f>
        <v>27901826591</v>
      </c>
      <c r="T17" s="9"/>
      <c r="U17" s="9"/>
      <c r="V17" s="9"/>
    </row>
    <row r="18" spans="1:22" ht="13.35" customHeight="1" x14ac:dyDescent="0.25">
      <c r="A18" s="9" t="s">
        <v>169</v>
      </c>
      <c r="B18" s="10" t="e" vm="18">
        <v>#VALUE!</v>
      </c>
      <c r="C18" s="1" cm="1">
        <f t="array" aca="1" ref="C18" ca="1">_FV(B18,"Price")</f>
        <v>88.85</v>
      </c>
      <c r="D18" s="13" cm="1">
        <f t="array" aca="1" ref="D18" ca="1">_FV(B18,"Change (%)",TRUE)</f>
        <v>-3.9240000000000004E-3</v>
      </c>
      <c r="E18" s="14" cm="1">
        <f t="array" aca="1" ref="E18" ca="1">_FV(B18,"Open")</f>
        <v>89.56</v>
      </c>
      <c r="F18" s="14" cm="1">
        <f t="array" aca="1" ref="F18" ca="1">_FV(B18,"Low")</f>
        <v>87.260099999999994</v>
      </c>
      <c r="G18" s="14" cm="1">
        <f t="array" aca="1" ref="G18" ca="1">_FV(B18,"High")</f>
        <v>89.614999999999995</v>
      </c>
      <c r="H18" s="14" cm="1">
        <f t="array" aca="1" ref="H18" ca="1">_FV(B18,"52 week low",TRUE)</f>
        <v>48.370100000000001</v>
      </c>
      <c r="I18" s="14" cm="1">
        <f t="array" aca="1" ref="I18" ca="1">_FV(B18,"52 week high",TRUE)</f>
        <v>103.44</v>
      </c>
      <c r="J18" s="15" cm="1">
        <f t="array" aca="1" ref="J18" ca="1">_FV(B18,"Volume")</f>
        <v>3489502</v>
      </c>
      <c r="K18" s="16" cm="1">
        <f t="array" aca="1" ref="K18" ca="1">IFERROR(_FV(B18,"Beta"), "")</f>
        <v>1.1684000000000001</v>
      </c>
      <c r="L18" s="16" t="str" cm="1">
        <f t="array" ref="L18">IFERROR(_FV(B18,"P/E",TRUE), "")</f>
        <v/>
      </c>
      <c r="M18" s="14" t="str" cm="1">
        <f t="array" aca="1" ref="M18" ca="1">IFERROR(_FV(B18,"Industry"),"")</f>
        <v>Personal &amp; Household Products &amp; Services</v>
      </c>
      <c r="N18" s="19" cm="1">
        <f t="array" aca="1" ref="N18" ca="1">IFERROR(_FV(B18,"Year incorporated",TRUE),"")</f>
        <v>1976</v>
      </c>
      <c r="O18" s="13" t="str" cm="1">
        <f t="array" aca="1" ref="O18" ca="1">UPPER(_FV(B18,"Headquarters"))</f>
        <v>767 FIFTH AVENUE, NEW YORK, NY, 10153 US</v>
      </c>
      <c r="P18" s="13" t="str" cm="1">
        <f t="array" aca="1" ref="P18" ca="1">_FV(B18,"Description")</f>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c>
      <c r="Q18" s="25" cm="1">
        <f t="array" aca="1" ref="Q18" ca="1">_FV(B18,"Year incorporated",TRUE)</f>
        <v>1976</v>
      </c>
      <c r="R18" s="11" cm="1">
        <f t="array" aca="1" ref="R18" ca="1">_FV(B18,"Market cap",TRUE)/1000</f>
        <v>31976173.188999999</v>
      </c>
      <c r="S18" s="26" cm="1">
        <f t="array" aca="1" ref="S18" ca="1">_FV(B18,"Market cap",TRUE)</f>
        <v>31976173189</v>
      </c>
      <c r="T18" s="9"/>
      <c r="U18" s="9"/>
      <c r="V18" s="9"/>
    </row>
    <row r="19" spans="1:22" ht="13.35" customHeight="1" x14ac:dyDescent="0.25">
      <c r="A19" s="9" t="s">
        <v>140</v>
      </c>
      <c r="B19" s="10" t="e" vm="19">
        <v>#VALUE!</v>
      </c>
      <c r="C19" s="1" cm="1">
        <f t="array" aca="1" ref="C19" ca="1">_FV(B19,"Price")</f>
        <v>184.04</v>
      </c>
      <c r="D19" s="13" cm="1">
        <f t="array" aca="1" ref="D19" ca="1">_FV(B19,"Change (%)",TRUE)</f>
        <v>1.2321E-2</v>
      </c>
      <c r="E19" s="14" cm="1">
        <f t="array" aca="1" ref="E19" ca="1">_FV(B19,"Open")</f>
        <v>180.75</v>
      </c>
      <c r="F19" s="14" cm="1">
        <f t="array" aca="1" ref="F19" ca="1">_FV(B19,"Low")</f>
        <v>180.03</v>
      </c>
      <c r="G19" s="14" cm="1">
        <f t="array" aca="1" ref="G19" ca="1">_FV(B19,"High")</f>
        <v>184.54499999999999</v>
      </c>
      <c r="H19" s="14" cm="1">
        <f t="array" aca="1" ref="H19" ca="1">_FV(B19,"52 week low",TRUE)</f>
        <v>110.44</v>
      </c>
      <c r="I19" s="14" cm="1">
        <f t="array" aca="1" ref="I19" ca="1">_FV(B19,"52 week high",TRUE)</f>
        <v>199.85</v>
      </c>
      <c r="J19" s="15" cm="1">
        <f t="array" aca="1" ref="J19" ca="1">_FV(B19,"Volume")</f>
        <v>3665765</v>
      </c>
      <c r="K19" s="16" cm="1">
        <f t="array" aca="1" ref="K19" ca="1">IFERROR(_FV(B19,"Beta"), "")</f>
        <v>1.4021999999999999</v>
      </c>
      <c r="L19" s="16" cm="1">
        <f t="array" aca="1" ref="L19" ca="1">IFERROR(_FV(B19,"P/E",TRUE), "")</f>
        <v>13.9268</v>
      </c>
      <c r="M19" s="14" t="str" cm="1">
        <f t="array" aca="1" ref="M19" ca="1">IFERROR(_FV(B19,"Industry"),"")</f>
        <v>Homebuilding &amp; Construction Supplies</v>
      </c>
      <c r="N19" s="19" cm="1">
        <f t="array" aca="1" ref="N19" ca="1">IFERROR(_FV(B19,"Year incorporated",TRUE),"")</f>
        <v>1991</v>
      </c>
      <c r="O19" s="13" t="str" cm="1">
        <f t="array" aca="1" ref="O19" ca="1">UPPER(_FV(B19,"Headquarters"))</f>
        <v>1341 HORTON CIRCLE, ARLINGTON, TX, 76011 US</v>
      </c>
      <c r="P19" s="13" t="str" cm="1">
        <f t="array" aca="1" ref="P19" ca="1">_FV(B19,"Description")</f>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c>
      <c r="Q19" s="25" cm="1">
        <f t="array" aca="1" ref="Q19" ca="1">_FV(B19,"Year incorporated",TRUE)</f>
        <v>1991</v>
      </c>
      <c r="R19" s="11" cm="1">
        <f t="array" aca="1" ref="R19" ca="1">_FV(B19,"Market cap",TRUE)/1000</f>
        <v>54866648.939999998</v>
      </c>
      <c r="S19" s="26" cm="1">
        <f t="array" aca="1" ref="S19" ca="1">_FV(B19,"Market cap",TRUE)</f>
        <v>54866648940</v>
      </c>
      <c r="T19" s="9"/>
      <c r="U19" s="9"/>
      <c r="V19" s="9"/>
    </row>
    <row r="20" spans="1:22" ht="13.35" customHeight="1" x14ac:dyDescent="0.25">
      <c r="A20" s="9" t="s">
        <v>143</v>
      </c>
      <c r="B20" s="10" t="e" vm="20">
        <v>#VALUE!</v>
      </c>
      <c r="C20" s="1" cm="1">
        <f t="array" aca="1" ref="C20" ca="1">_FV(B20,"Price")</f>
        <v>12.72</v>
      </c>
      <c r="D20" s="13" cm="1">
        <f t="array" aca="1" ref="D20" ca="1">_FV(B20,"Change (%)",TRUE)</f>
        <v>-1.6241000000000002E-2</v>
      </c>
      <c r="E20" s="14" cm="1">
        <f t="array" aca="1" ref="E20" ca="1">_FV(B20,"Open")</f>
        <v>12.99</v>
      </c>
      <c r="F20" s="14" cm="1">
        <f t="array" aca="1" ref="F20" ca="1">_FV(B20,"Low")</f>
        <v>12.63</v>
      </c>
      <c r="G20" s="14" cm="1">
        <f t="array" aca="1" ref="G20" ca="1">_FV(B20,"High")</f>
        <v>12.99</v>
      </c>
      <c r="H20" s="14" cm="1">
        <f t="array" aca="1" ref="H20" ca="1">_FV(B20,"52 week low",TRUE)</f>
        <v>9.4600000000000009</v>
      </c>
      <c r="I20" s="14" cm="1">
        <f t="array" aca="1" ref="I20" ca="1">_FV(B20,"52 week high",TRUE)</f>
        <v>20.3</v>
      </c>
      <c r="J20" s="15" cm="1">
        <f t="array" aca="1" ref="J20" ca="1">_FV(B20,"Volume")</f>
        <v>7808185</v>
      </c>
      <c r="K20" s="16" cm="1">
        <f t="array" aca="1" ref="K20" ca="1">IFERROR(_FV(B20,"Beta"), "")</f>
        <v>0.93669999999999998</v>
      </c>
      <c r="L20" s="16" cm="1">
        <f t="array" aca="1" ref="L20" ca="1">IFERROR(_FV(B20,"P/E",TRUE), "")</f>
        <v>8.9810999999999996</v>
      </c>
      <c r="M20" s="14" t="str" cm="1">
        <f t="array" aca="1" ref="M20" ca="1">IFERROR(_FV(B20,"Industry"),"")</f>
        <v>Electrical Utilities &amp; IPPs</v>
      </c>
      <c r="N20" s="19" cm="1">
        <f t="array" aca="1" ref="N20" ca="1">IFERROR(_FV(B20,"Year incorporated",TRUE),"")</f>
        <v>1981</v>
      </c>
      <c r="O20" s="13" t="str" cm="1">
        <f t="array" aca="1" ref="O20" ca="1">UPPER(_FV(B20,"Headquarters"))</f>
        <v>4300 WILSON BLVD, ARLINGTON, VA, 22203 US</v>
      </c>
      <c r="P20" s="13" t="str" cm="1">
        <f t="array" aca="1" ref="P20" ca="1">_FV(B20,"Description")</f>
        <v>The AES Corporation is an energy company. The Company operates in four segments: Renewables, Utilities, Energy Infrastructure, and New Energy Technologies. The Renewables segment include solar, wind, energy storage, and hydro generation facilities. The Utilities segment includes AES Indiana, AES Ohio, and AES El Salvador regulated utilities and their generation facilities. The Energy Infrastructure segment includes natural gas, liquefied natural gas (LNG), coal, pet coke, diesel, and oil generation facilities, and its businesses in Chile, which have a mix of generation sources, including renewables. The New Energy Technologies segment includes investments in Fluence, Uplight, Maximo and other initiatives. It has two lines of business: Generation, which owns and/or operates power plants to generate and sell power to customers and Utilities that own and/or operate utilities to generate or purchase, distribute, transmit and sell electricity to end-user customers.</v>
      </c>
      <c r="Q20" s="25" cm="1">
        <f t="array" aca="1" ref="Q20" ca="1">_FV(B20,"Year incorporated",TRUE)</f>
        <v>1981</v>
      </c>
      <c r="R20" s="11" cm="1">
        <f t="array" aca="1" ref="R20" ca="1">_FV(B20,"Market cap",TRUE)/1000</f>
        <v>9057270.9120000005</v>
      </c>
      <c r="S20" s="26" cm="1">
        <f t="array" aca="1" ref="S20" ca="1">_FV(B20,"Market cap",TRUE)</f>
        <v>9057270912</v>
      </c>
      <c r="T20" s="9"/>
      <c r="U20" s="9"/>
      <c r="V20" s="9"/>
    </row>
    <row r="21" spans="1:22" ht="13.35" customHeight="1" x14ac:dyDescent="0.25">
      <c r="A21" s="9" t="s">
        <v>372</v>
      </c>
      <c r="B21" s="10" t="e" vm="21">
        <v>#VALUE!</v>
      </c>
      <c r="C21" s="1" cm="1">
        <f t="array" aca="1" ref="C21" ca="1">_FV(B21,"Price")</f>
        <v>252.97</v>
      </c>
      <c r="D21" s="13" cm="1">
        <f t="array" aca="1" ref="D21" ca="1">_FV(B21,"Change (%)",TRUE)</f>
        <v>1.3217000000000001E-2</v>
      </c>
      <c r="E21" s="14" cm="1">
        <f t="array" aca="1" ref="E21" ca="1">_FV(B21,"Open")</f>
        <v>248.72</v>
      </c>
      <c r="F21" s="14" cm="1">
        <f t="array" aca="1" ref="F21" ca="1">_FV(B21,"Low")</f>
        <v>247.07</v>
      </c>
      <c r="G21" s="14" cm="1">
        <f t="array" aca="1" ref="G21" ca="1">_FV(B21,"High")</f>
        <v>253.08</v>
      </c>
      <c r="H21" s="14" cm="1">
        <f t="array" aca="1" ref="H21" ca="1">_FV(B21,"52 week low",TRUE)</f>
        <v>199.98</v>
      </c>
      <c r="I21" s="14" cm="1">
        <f t="array" aca="1" ref="I21" ca="1">_FV(B21,"52 week high",TRUE)</f>
        <v>309.63</v>
      </c>
      <c r="J21" s="15" cm="1">
        <f t="array" aca="1" ref="J21" ca="1">_FV(B21,"Volume")</f>
        <v>902647</v>
      </c>
      <c r="K21" s="16" cm="1">
        <f t="array" aca="1" ref="K21" ca="1">IFERROR(_FV(B21,"Beta"), "")</f>
        <v>1.6757</v>
      </c>
      <c r="L21" s="16" cm="1">
        <f t="array" aca="1" ref="L21" ca="1">IFERROR(_FV(B21,"P/E",TRUE), "")</f>
        <v>51.637099999999997</v>
      </c>
      <c r="M21" s="14" t="str" cm="1">
        <f t="array" aca="1" ref="M21" ca="1">IFERROR(_FV(B21,"Industry"),"")</f>
        <v>Professional &amp; Commercial Services</v>
      </c>
      <c r="N21" s="19" cm="1">
        <f t="array" aca="1" ref="N21" ca="1">IFERROR(_FV(B21,"Year incorporated",TRUE),"")</f>
        <v>1913</v>
      </c>
      <c r="O21" s="13" t="str" cm="1">
        <f t="array" aca="1" ref="O21" ca="1">UPPER(_FV(B21,"Headquarters"))</f>
        <v>1550 PEACHTREE ST NW, ATLANTA, GA, 30309-2402 US</v>
      </c>
      <c r="P21" s="13" t="str" cm="1">
        <f t="array" aca="1" ref="P21" ca="1">_FV(B21,"Description")</f>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c>
      <c r="Q21" s="25" cm="1">
        <f t="array" aca="1" ref="Q21" ca="1">_FV(B21,"Year incorporated",TRUE)</f>
        <v>1913</v>
      </c>
      <c r="R21" s="11" cm="1">
        <f t="array" aca="1" ref="R21" ca="1">_FV(B21,"Market cap",TRUE)/1000</f>
        <v>31317028.278000001</v>
      </c>
      <c r="S21" s="26" cm="1">
        <f t="array" aca="1" ref="S21" ca="1">_FV(B21,"Market cap",TRUE)</f>
        <v>31317028278</v>
      </c>
      <c r="T21" s="9"/>
      <c r="U21" s="9"/>
      <c r="V21" s="9"/>
    </row>
    <row r="22" spans="1:22" ht="13.35" customHeight="1" x14ac:dyDescent="0.25">
      <c r="A22" s="9" t="s">
        <v>331</v>
      </c>
      <c r="B22" s="10" t="e" vm="22">
        <v>#VALUE!</v>
      </c>
      <c r="C22" s="1" cm="1">
        <f t="array" aca="1" ref="C22" ca="1">_FV(B22,"Price")</f>
        <v>24.83</v>
      </c>
      <c r="D22" s="13" cm="1">
        <f t="array" aca="1" ref="D22" ca="1">_FV(B22,"Change (%)",TRUE)</f>
        <v>-1.2331000000000002E-2</v>
      </c>
      <c r="E22" s="14" cm="1">
        <f t="array" aca="1" ref="E22" ca="1">_FV(B22,"Open")</f>
        <v>24.925000000000001</v>
      </c>
      <c r="F22" s="14" cm="1">
        <f t="array" aca="1" ref="F22" ca="1">_FV(B22,"Low")</f>
        <v>23.78</v>
      </c>
      <c r="G22" s="14" cm="1">
        <f t="array" aca="1" ref="G22" ca="1">_FV(B22,"High")</f>
        <v>24.925000000000001</v>
      </c>
      <c r="H22" s="14" cm="1">
        <f t="array" aca="1" ref="H22" ca="1">_FV(B22,"52 week low",TRUE)</f>
        <v>23.15</v>
      </c>
      <c r="I22" s="14" cm="1">
        <f t="array" aca="1" ref="I22" ca="1">_FV(B22,"52 week high",TRUE)</f>
        <v>79.958699999999993</v>
      </c>
      <c r="J22" s="15" cm="1">
        <f t="array" aca="1" ref="J22" ca="1">_FV(B22,"Volume")</f>
        <v>13100465</v>
      </c>
      <c r="K22" s="16" cm="1">
        <f t="array" aca="1" ref="K22" ca="1">IFERROR(_FV(B22,"Beta"), "")</f>
        <v>1.9996</v>
      </c>
      <c r="L22" s="16" cm="1">
        <f t="array" aca="1" ref="L22" ca="1">IFERROR(_FV(B22,"P/E",TRUE), "")</f>
        <v>0</v>
      </c>
      <c r="M22" s="14" t="str" cm="1">
        <f t="array" aca="1" ref="M22" ca="1">IFERROR(_FV(B22,"Industry"),"")</f>
        <v>Pharmaceuticals</v>
      </c>
      <c r="N22" s="19" cm="1">
        <f t="array" aca="1" ref="N22" ca="1">IFERROR(_FV(B22,"Year incorporated",TRUE),"")</f>
        <v>2016</v>
      </c>
      <c r="O22" s="13" t="str" cm="1">
        <f t="array" aca="1" ref="O22" ca="1">UPPER(_FV(B22,"Headquarters"))</f>
        <v>325 BINNEY STREET, CAMBRIDGE, MA, 02142 US</v>
      </c>
      <c r="P22" s="13" t="str" cm="1">
        <f t="array" aca="1" ref="P22" ca="1">_FV(B22,"Description")</f>
        <v>Moderna, Inc. is a biotechnology company. The Company is advancing a new class of medicines made of messenger ribonucleic acid (mRNA). It is developing therapeutics and vaccines for infectious diseases, immuno-oncology, rare diseases and autoimmune diseases. mRNA medicines are designed to direct the body’s cells to produce intracellular, membrane or secreted proteins that have a therapeutic or preventive benefit with the potential to address a spectrum of diseases. The Company’s diverse development pipeline consists of 44 therapeutic and vaccine programs, 11 of which are in late-stage development. Its commercial products include Spikevax (its COVID vaccine) and mRESVIA (its respiratory syncytial virus (RSV) vaccine). Additionally, it has achieved four positive Phase III data readouts for its COVID vaccine (mRNA-1283), its RSV vaccine for high-risk adults aged 18 to 59 (mRNA-1345), its seasonal flu+COVID vaccine (mRNA-1083), and its seasonal flu vaccine (mRNA-1010).</v>
      </c>
      <c r="Q22" s="25" cm="1">
        <f t="array" aca="1" ref="Q22" ca="1">_FV(B22,"Year incorporated",TRUE)</f>
        <v>2016</v>
      </c>
      <c r="R22" s="11" cm="1">
        <f t="array" aca="1" ref="R22" ca="1">_FV(B22,"Market cap",TRUE)/1000</f>
        <v>9660851.4340000004</v>
      </c>
      <c r="S22" s="26" cm="1">
        <f t="array" aca="1" ref="S22" ca="1">_FV(B22,"Market cap",TRUE)</f>
        <v>9660851434</v>
      </c>
      <c r="T22" s="9"/>
      <c r="U22" s="9"/>
      <c r="V22" s="9"/>
    </row>
    <row r="23" spans="1:22" ht="13.35" customHeight="1" x14ac:dyDescent="0.25">
      <c r="A23" s="9" t="s">
        <v>342</v>
      </c>
      <c r="B23" s="10" t="e" vm="23">
        <v>#VALUE!</v>
      </c>
      <c r="C23" s="1" cm="1">
        <f t="array" aca="1" ref="C23" ca="1">_FV(B23,"Price")</f>
        <v>298.82</v>
      </c>
      <c r="D23" s="13" cm="1">
        <f t="array" aca="1" ref="D23" ca="1">_FV(B23,"Change (%)",TRUE)</f>
        <v>-9.1520000000000004E-3</v>
      </c>
      <c r="E23" s="14" cm="1">
        <f t="array" aca="1" ref="E23" ca="1">_FV(B23,"Open")</f>
        <v>304.20999999999998</v>
      </c>
      <c r="F23" s="14" cm="1">
        <f t="array" aca="1" ref="F23" ca="1">_FV(B23,"Low")</f>
        <v>296.36</v>
      </c>
      <c r="G23" s="14" cm="1">
        <f t="array" aca="1" ref="G23" ca="1">_FV(B23,"High")</f>
        <v>304.79000000000002</v>
      </c>
      <c r="H23" s="14" cm="1">
        <f t="array" aca="1" ref="H23" ca="1">_FV(B23,"52 week low",TRUE)</f>
        <v>161.35</v>
      </c>
      <c r="I23" s="14" cm="1">
        <f t="array" aca="1" ref="I23" ca="1">_FV(B23,"52 week high",TRUE)</f>
        <v>357</v>
      </c>
      <c r="J23" s="15" cm="1">
        <f t="array" aca="1" ref="J23" ca="1">_FV(B23,"Volume")</f>
        <v>2333716</v>
      </c>
      <c r="K23" s="16" cm="1">
        <f t="array" aca="1" ref="K23" ca="1">IFERROR(_FV(B23,"Beta"), "")</f>
        <v>1.1278999999999999</v>
      </c>
      <c r="L23" s="16" cm="1">
        <f t="array" aca="1" ref="L23" ca="1">IFERROR(_FV(B23,"P/E",TRUE), "")</f>
        <v>31.210999999999999</v>
      </c>
      <c r="M23" s="14" t="str" cm="1">
        <f t="array" aca="1" ref="M23" ca="1">IFERROR(_FV(B23,"Industry"),"")</f>
        <v>Electrical Utilities &amp; IPPs</v>
      </c>
      <c r="N23" s="19" cm="1">
        <f t="array" aca="1" ref="N23" ca="1">IFERROR(_FV(B23,"Year incorporated",TRUE),"")</f>
        <v>2021</v>
      </c>
      <c r="O23" s="13" t="str" cm="1">
        <f t="array" aca="1" ref="O23" ca="1">UPPER(_FV(B23,"Headquarters"))</f>
        <v>1310 POINT STREET, BALTIMORE, MD, 21231 US</v>
      </c>
      <c r="P23" s="13" t="str" cm="1">
        <f t="array" aca="1" ref="P23" ca="1">_FV(B23,"Description")</f>
        <v>Constellation Energy Corporation is a producer of emissions-free energy and an energy supplier to businesses, homes and public sector customers nationwide. The Company’s nuclear, hydro, wind, and solar generation facilities have the generating capacity to power the equivalent of 16 million homes, providing about 10% of the nation's clean energy in the United States. Its segments include Mid-Atlantic, Midwest, New York, ERCOT, and Other Power Regions. Through its integrated business operations, it sells electricity, natural gas, and other energy-related products and sustainable solutions to various types of customers, including distribution utilities, municipalities, cooperatives, and commercial, industrial, public sector, and residential customers in markets across multiple geographic regions. Its nuclear fleet has a generating capacity of approximately 22 gigawatts (GWs). It operates approximately 10 GWs of natural gas, oil, hydroelectric, wind, and solar generation assets.</v>
      </c>
      <c r="Q23" s="25" cm="1">
        <f t="array" aca="1" ref="Q23" ca="1">_FV(B23,"Year incorporated",TRUE)</f>
        <v>2021</v>
      </c>
      <c r="R23" s="11" cm="1">
        <f t="array" aca="1" ref="R23" ca="1">_FV(B23,"Market cap",TRUE)/1000</f>
        <v>93353041.392000005</v>
      </c>
      <c r="S23" s="26" cm="1">
        <f t="array" aca="1" ref="S23" ca="1">_FV(B23,"Market cap",TRUE)</f>
        <v>93353041392</v>
      </c>
      <c r="T23" s="9"/>
      <c r="U23" s="9"/>
      <c r="V23" s="9"/>
    </row>
    <row r="24" spans="1:22" ht="13.35" customHeight="1" x14ac:dyDescent="0.25">
      <c r="A24" s="9" t="s">
        <v>3</v>
      </c>
      <c r="B24" s="10" t="e" vm="24">
        <v>#VALUE!</v>
      </c>
      <c r="C24" s="1" cm="1">
        <f t="array" aca="1" ref="C24" ca="1">_FV(B24,"Price")</f>
        <v>320.25</v>
      </c>
      <c r="D24" s="13" cm="1">
        <f t="array" aca="1" ref="D24" ca="1">_FV(B24,"Change (%)",TRUE)</f>
        <v>1.5408999999999999E-2</v>
      </c>
      <c r="E24" s="14" cm="1">
        <f t="array" aca="1" ref="E24" ca="1">_FV(B24,"Open")</f>
        <v>319.70999999999998</v>
      </c>
      <c r="F24" s="14" cm="1">
        <f t="array" aca="1" ref="F24" ca="1">_FV(B24,"Low")</f>
        <v>313.80009999999999</v>
      </c>
      <c r="G24" s="14" cm="1">
        <f t="array" aca="1" ref="G24" ca="1">_FV(B24,"High")</f>
        <v>321.64999999999998</v>
      </c>
      <c r="H24" s="14" cm="1">
        <f t="array" aca="1" ref="H24" ca="1">_FV(B24,"52 week low",TRUE)</f>
        <v>234.6</v>
      </c>
      <c r="I24" s="14" cm="1">
        <f t="array" aca="1" ref="I24" ca="1">_FV(B24,"52 week high",TRUE)</f>
        <v>630.73</v>
      </c>
      <c r="J24" s="15" cm="1">
        <f t="array" aca="1" ref="J24" ca="1">_FV(B24,"Volume")</f>
        <v>18438640</v>
      </c>
      <c r="K24" s="16" cm="1">
        <f t="array" aca="1" ref="K24" ca="1">IFERROR(_FV(B24,"Beta"), "")</f>
        <v>0.4577</v>
      </c>
      <c r="L24" s="16" cm="1">
        <f t="array" aca="1" ref="L24" ca="1">IFERROR(_FV(B24,"P/E",TRUE), "")</f>
        <v>13.8675</v>
      </c>
      <c r="M24" s="14" t="str" cm="1">
        <f t="array" aca="1" ref="M24" ca="1">IFERROR(_FV(B24,"Industry"),"")</f>
        <v>Healthcare Providers &amp; Services</v>
      </c>
      <c r="N24" s="19" cm="1">
        <f t="array" aca="1" ref="N24" ca="1">IFERROR(_FV(B24,"Year incorporated",TRUE),"")</f>
        <v>2015</v>
      </c>
      <c r="O24" s="13" t="str" cm="1">
        <f t="array" aca="1" ref="O24" ca="1">UPPER(_FV(B24,"Headquarters"))</f>
        <v>1 HEALTH DRIVE, EDEN PRAIRIE, MN, 55344 US</v>
      </c>
      <c r="P24" s="13" t="str" cm="1">
        <f t="array" aca="1" ref="P24" ca="1">_FV(B24,"Description")</f>
        <v>UnitedHealth Group Incorporated is a healthcare and well-being company. Its segments include Optum Health, Optum Insight, Optum Rx, and UnitedHealthcare, which includes UnitedHealthcare Employer &amp; Individual, UnitedHealthcare Medicare &amp; Retirement and UnitedHealthcare Community &amp; State. Optum Health offers comprehensive and patient-centered care, addressing the physical, mental, social, and financial well-being. Optum Health delivers primary, specialty and surgical care; helps patients and providers navigate and address complex, chronic and behavioral health needs. Optum Insight connects the healthcare system with services, analytics and platforms that make clinical, administrative and financial processes simpler and more efficient for all participants in the healthcare system. Optum Rx offers a range of pharmacy care services through retail pharmacies, through home delivery, specialty and community health pharmacies and the provision of in-home and community-based infusion services.</v>
      </c>
      <c r="Q24" s="25" cm="1">
        <f t="array" aca="1" ref="Q24" ca="1">_FV(B24,"Year incorporated",TRUE)</f>
        <v>2015</v>
      </c>
      <c r="R24" s="11" cm="1">
        <f t="array" aca="1" ref="R24" ca="1">_FV(B24,"Market cap",TRUE)/1000</f>
        <v>290041970.39999998</v>
      </c>
      <c r="S24" s="26" cm="1">
        <f t="array" aca="1" ref="S24" ca="1">_FV(B24,"Market cap",TRUE)</f>
        <v>290041970400</v>
      </c>
      <c r="T24" s="9"/>
      <c r="U24" s="9"/>
      <c r="V24" s="9"/>
    </row>
    <row r="25" spans="1:22" ht="13.35" customHeight="1" x14ac:dyDescent="0.25">
      <c r="A25" s="9" t="s">
        <v>393</v>
      </c>
      <c r="B25" s="10" t="e" vm="25">
        <v>#VALUE!</v>
      </c>
      <c r="C25" s="1" cm="1">
        <f t="array" aca="1" ref="C25" ca="1">_FV(B25,"Price")</f>
        <v>203.21</v>
      </c>
      <c r="D25" s="13" cm="1">
        <f t="array" aca="1" ref="D25" ca="1">_FV(B25,"Change (%)",TRUE)</f>
        <v>-9.4079999999999997E-3</v>
      </c>
      <c r="E25" s="14" cm="1">
        <f t="array" aca="1" ref="E25" ca="1">_FV(B25,"Open")</f>
        <v>206.25</v>
      </c>
      <c r="F25" s="14" cm="1">
        <f t="array" aca="1" ref="F25" ca="1">_FV(B25,"Low")</f>
        <v>198.9478</v>
      </c>
      <c r="G25" s="14" cm="1">
        <f t="array" aca="1" ref="G25" ca="1">_FV(B25,"High")</f>
        <v>206.64</v>
      </c>
      <c r="H25" s="14" cm="1">
        <f t="array" aca="1" ref="H25" ca="1">_FV(B25,"52 week low",TRUE)</f>
        <v>116.5625</v>
      </c>
      <c r="I25" s="14" cm="1">
        <f t="array" aca="1" ref="I25" ca="1">_FV(B25,"52 week high",TRUE)</f>
        <v>262.72000000000003</v>
      </c>
      <c r="J25" s="15" cm="1">
        <f t="array" aca="1" ref="J25" ca="1">_FV(B25,"Volume")</f>
        <v>2450265</v>
      </c>
      <c r="K25" s="16" cm="1">
        <f t="array" aca="1" ref="K25" ca="1">IFERROR(_FV(B25,"Beta"), "")</f>
        <v>1.3636999999999999</v>
      </c>
      <c r="L25" s="16" cm="1">
        <f t="array" aca="1" ref="L25" ca="1">IFERROR(_FV(B25,"P/E",TRUE), "")</f>
        <v>17.376100000000001</v>
      </c>
      <c r="M25" s="14" t="str" cm="1">
        <f t="array" aca="1" ref="M25" ca="1">IFERROR(_FV(B25,"Industry"),"")</f>
        <v>Renewable Energy</v>
      </c>
      <c r="N25" s="19" cm="1">
        <f t="array" aca="1" ref="N25" ca="1">IFERROR(_FV(B25,"Year incorporated",TRUE),"")</f>
        <v>2003</v>
      </c>
      <c r="O25" s="13" t="str" cm="1">
        <f t="array" aca="1" ref="O25" ca="1">UPPER(_FV(B25,"Headquarters"))</f>
        <v>350 WEST WASHINGTON STREET, SUITE 600, TEMPE, AZ, 85288 US</v>
      </c>
      <c r="P25" s="13" t="str" cm="1">
        <f t="array" aca="1" ref="P25" ca="1">_FV(B25,"Description")</f>
        <v>First Solar, Inc. is a photovoltaic (PV) solar technology and manufacturing company. It is focused on enabling power generation needs with its advanced, thin film PV technology. The Company's primary segment is its modules business, which involves the design, manufacture, and sale of CdTe solar modules, which convert sunlight into electricity. Third-party customers of the segment include system developers, independent power producers, utilities, commercial and industrial companies, and other system owners and operators. The Company's products include the Series 7 Module and Series 6 Plus module. Its Series 6 Plus module is a glass laminate approximately 4ft x 6ft in size that encapsulates thin film PV semiconductor materials. Its Series 7 module has a larger form factor of approximately 4ft x 7ft in size. The Series 6 Plus and Series 7 modules had an average power output of 459 watts and 531 watts, respectively.</v>
      </c>
      <c r="Q25" s="25" cm="1">
        <f t="array" aca="1" ref="Q25" ca="1">_FV(B25,"Year incorporated",TRUE)</f>
        <v>2003</v>
      </c>
      <c r="R25" s="11" cm="1">
        <f t="array" aca="1" ref="R25" ca="1">_FV(B25,"Market cap",TRUE)/1000</f>
        <v>22000780</v>
      </c>
      <c r="S25" s="26" cm="1">
        <f t="array" aca="1" ref="S25" ca="1">_FV(B25,"Market cap",TRUE)</f>
        <v>22000780000</v>
      </c>
      <c r="T25" s="9"/>
      <c r="U25" s="9"/>
      <c r="V25" s="9"/>
    </row>
    <row r="26" spans="1:22" ht="13.35" customHeight="1" x14ac:dyDescent="0.25">
      <c r="A26" s="9" t="s">
        <v>199</v>
      </c>
      <c r="B26" s="10" t="e" vm="26">
        <v>#VALUE!</v>
      </c>
      <c r="C26" s="1" cm="1">
        <f t="array" aca="1" ref="C26" ca="1">_FV(B26,"Price")</f>
        <v>134.54</v>
      </c>
      <c r="D26" s="13" cm="1">
        <f t="array" aca="1" ref="D26" ca="1">_FV(B26,"Change (%)",TRUE)</f>
        <v>-6.6850000000000004E-4</v>
      </c>
      <c r="E26" s="14" cm="1">
        <f t="array" aca="1" ref="E26" ca="1">_FV(B26,"Open")</f>
        <v>134.47999999999999</v>
      </c>
      <c r="F26" s="14" cm="1">
        <f t="array" aca="1" ref="F26" ca="1">_FV(B26,"Low")</f>
        <v>132.69</v>
      </c>
      <c r="G26" s="14" cm="1">
        <f t="array" aca="1" ref="G26" ca="1">_FV(B26,"High")</f>
        <v>135.56</v>
      </c>
      <c r="H26" s="14" cm="1">
        <f t="array" aca="1" ref="H26" ca="1">_FV(B26,"52 week low",TRUE)</f>
        <v>103.17</v>
      </c>
      <c r="I26" s="14" cm="1">
        <f t="array" aca="1" ref="I26" ca="1">_FV(B26,"52 week high",TRUE)</f>
        <v>155.56</v>
      </c>
      <c r="J26" s="15" cm="1">
        <f t="array" aca="1" ref="J26" ca="1">_FV(B26,"Volume")</f>
        <v>1385237</v>
      </c>
      <c r="K26" s="16" cm="1">
        <f t="array" aca="1" ref="K26" ca="1">IFERROR(_FV(B26,"Beta"), "")</f>
        <v>1.4104000000000001</v>
      </c>
      <c r="L26" s="16" cm="1">
        <f t="array" aca="1" ref="L26" ca="1">IFERROR(_FV(B26,"P/E",TRUE), "")</f>
        <v>19.614000000000001</v>
      </c>
      <c r="M26" s="14" t="str" cm="1">
        <f t="array" aca="1" ref="M26" ca="1">IFERROR(_FV(B26,"Industry"),"")</f>
        <v>Metals &amp; Mining</v>
      </c>
      <c r="N26" s="19" cm="1">
        <f t="array" aca="1" ref="N26" ca="1">IFERROR(_FV(B26,"Year incorporated",TRUE),"")</f>
        <v>1994</v>
      </c>
      <c r="O26" s="13" t="str" cm="1">
        <f t="array" aca="1" ref="O26" ca="1">UPPER(_FV(B26,"Headquarters"))</f>
        <v>7575 W JEFFERSON BLVD, FORT WAYNE, IN, 46804 US</v>
      </c>
      <c r="P26" s="13" t="str" cm="1">
        <f t="array" aca="1" ref="P26" ca="1">_FV(B26,"Description")</f>
        <v>Steel Dynamics, Inc. is an industrial metals solutions company. Its Steel Operations segment consists of its EAF steel mills, producing steel from ferrous scrap and scrap substitutes, utilizing continuous casting and automated rolling mills, and numerous steel coating, processing lines and warehouse operations. Its Metals Recycling Operations segment includes its OmniSource ferrous and nonferrous processing, transportation, marketing, brokerage, and scrap management services primarily throughout the United States and in Central and Northern Mexico. Its Steel Fabrication Operations segment includes its New Millennium Building Systems’ joist and deck plants located throughout the United States, and in Northern Mexico. Its Aluminum Operations segment includes the recycled aluminum flat rolled products mill being constructed in Columbus, Mississippi, and two satellite recycled aluminum slab centers in the southwest United States and Central Mexico.</v>
      </c>
      <c r="Q26" s="25" cm="1">
        <f t="array" aca="1" ref="Q26" ca="1">_FV(B26,"Year incorporated",TRUE)</f>
        <v>1994</v>
      </c>
      <c r="R26" s="11" cm="1">
        <f t="array" aca="1" ref="R26" ca="1">_FV(B26,"Market cap",TRUE)/1000</f>
        <v>19804906.884</v>
      </c>
      <c r="S26" s="26" cm="1">
        <f t="array" aca="1" ref="S26" ca="1">_FV(B26,"Market cap",TRUE)</f>
        <v>19804906884</v>
      </c>
      <c r="T26" s="9"/>
      <c r="U26" s="9"/>
      <c r="V26" s="9"/>
    </row>
    <row r="27" spans="1:22" ht="13.35" customHeight="1" x14ac:dyDescent="0.25">
      <c r="A27" s="9" t="s">
        <v>200</v>
      </c>
      <c r="B27" s="10" t="e" vm="27">
        <v>#VALUE!</v>
      </c>
      <c r="C27" s="1" cm="1">
        <f t="array" aca="1" ref="C27" ca="1">_FV(B27,"Price")</f>
        <v>139.47</v>
      </c>
      <c r="D27" s="13" cm="1">
        <f t="array" aca="1" ref="D27" ca="1">_FV(B27,"Change (%)",TRUE)</f>
        <v>1.2920000000000002E-3</v>
      </c>
      <c r="E27" s="14" cm="1">
        <f t="array" aca="1" ref="E27" ca="1">_FV(B27,"Open")</f>
        <v>138.56</v>
      </c>
      <c r="F27" s="14" cm="1">
        <f t="array" aca="1" ref="F27" ca="1">_FV(B27,"Low")</f>
        <v>136.80000000000001</v>
      </c>
      <c r="G27" s="14" cm="1">
        <f t="array" aca="1" ref="G27" ca="1">_FV(B27,"High")</f>
        <v>139.65</v>
      </c>
      <c r="H27" s="14" cm="1">
        <f t="array" aca="1" ref="H27" ca="1">_FV(B27,"52 week low",TRUE)</f>
        <v>96.24</v>
      </c>
      <c r="I27" s="14" cm="1">
        <f t="array" aca="1" ref="I27" ca="1">_FV(B27,"52 week high",TRUE)</f>
        <v>164.28899999999999</v>
      </c>
      <c r="J27" s="15" cm="1">
        <f t="array" aca="1" ref="J27" ca="1">_FV(B27,"Volume")</f>
        <v>716841</v>
      </c>
      <c r="K27" s="16" cm="1">
        <f t="array" aca="1" ref="K27" ca="1">IFERROR(_FV(B27,"Beta"), "")</f>
        <v>1.3006</v>
      </c>
      <c r="L27" s="16" cm="1">
        <f t="array" aca="1" ref="L27" ca="1">IFERROR(_FV(B27,"P/E",TRUE), "")</f>
        <v>18.524100000000001</v>
      </c>
      <c r="M27" s="14" t="str" cm="1">
        <f t="array" aca="1" ref="M27" ca="1">IFERROR(_FV(B27,"Industry"),"")</f>
        <v>Household Goods</v>
      </c>
      <c r="N27" s="19" cm="1">
        <f t="array" aca="1" ref="N27" ca="1">IFERROR(_FV(B27,"Year incorporated",TRUE),"")</f>
        <v>1988</v>
      </c>
      <c r="O27" s="13" t="str" cm="1">
        <f t="array" aca="1" ref="O27" ca="1">UPPER(_FV(B27,"Headquarters"))</f>
        <v>PO BOX 12069, 160 S INDUSTRIAL BLVD, CALHOUN, GA, 30701 US</v>
      </c>
      <c r="P27" s="13" t="str" cm="1">
        <f t="array" aca="1" ref="P27" ca="1">_FV(B27,"Description")</f>
        <v>Mohawk Industries, Inc. is a flooring manufacturer that creates products to enhance residential and commercial spaces around the world. Its segments include Global Ceramic, Flooring North America (Flooring NA) and Flooring Rest of the World (Flooring ROW). The Global Ceramic segment designs, manufactures, sources, distributes and markets a line of ceramic, porcelain and natural stone tile products used for floor and wall applications in residential and commercial channels. Flooring NA segment designs, manufactures, sources, distributes and markets a range of floor covering products, including broadloom carpet, carpet tile, rugs and mats, carpet pad, laminate, medium-density fiberboard (MDF), wood flooring, LVT and sheet vinyl. Flooring ROW segment designs, manufactures, sources, distributes and markets a variety of laminate, LVT and sheet vinyl, wood flooring, broadloom carpet and carpet tile collections used in residential and commercial markets for remodeling and new construction.</v>
      </c>
      <c r="Q27" s="25" cm="1">
        <f t="array" aca="1" ref="Q27" ca="1">_FV(B27,"Year incorporated",TRUE)</f>
        <v>1988</v>
      </c>
      <c r="R27" s="11" cm="1">
        <f t="array" aca="1" ref="R27" ca="1">_FV(B27,"Market cap",TRUE)/1000</f>
        <v>8665537.4869999997</v>
      </c>
      <c r="S27" s="26" cm="1">
        <f t="array" aca="1" ref="S27" ca="1">_FV(B27,"Market cap",TRUE)</f>
        <v>8665537487</v>
      </c>
      <c r="T27" s="9"/>
      <c r="U27" s="9"/>
      <c r="V27" s="9"/>
    </row>
    <row r="28" spans="1:22" ht="13.35" customHeight="1" x14ac:dyDescent="0.25">
      <c r="A28" s="9" t="s">
        <v>428</v>
      </c>
      <c r="B28" s="10" t="e" vm="28">
        <v>#VALUE!</v>
      </c>
      <c r="C28" s="1" cm="1">
        <f t="array" aca="1" ref="C28" ca="1">_FV(B28,"Price")</f>
        <v>313.8</v>
      </c>
      <c r="D28" s="13" cm="1">
        <f t="array" aca="1" ref="D28" ca="1">_FV(B28,"Change (%)",TRUE)</f>
        <v>0</v>
      </c>
      <c r="E28" s="14" cm="1">
        <f t="array" aca="1" ref="E28" ca="1">_FV(B28,"Open")</f>
        <v>313.83999999999997</v>
      </c>
      <c r="F28" s="14" cm="1">
        <f t="array" aca="1" ref="F28" ca="1">_FV(B28,"Low")</f>
        <v>311.27999999999997</v>
      </c>
      <c r="G28" s="14" cm="1">
        <f t="array" aca="1" ref="G28" ca="1">_FV(B28,"High")</f>
        <v>318.2</v>
      </c>
      <c r="H28" s="14" cm="1">
        <f t="array" aca="1" ref="H28" ca="1">_FV(B28,"52 week low",TRUE)</f>
        <v>205.73</v>
      </c>
      <c r="I28" s="14" cm="1">
        <f t="array" aca="1" ref="I28" ca="1">_FV(B28,"52 week high",TRUE)</f>
        <v>427.755</v>
      </c>
      <c r="J28" s="15" cm="1">
        <f t="array" aca="1" ref="J28" ca="1">_FV(B28,"Volume")</f>
        <v>603040</v>
      </c>
      <c r="K28" s="16" cm="1">
        <f t="array" aca="1" ref="K28" ca="1">IFERROR(_FV(B28,"Beta"), "")</f>
        <v>1.7741</v>
      </c>
      <c r="L28" s="16" cm="1">
        <f t="array" aca="1" ref="L28" ca="1">IFERROR(_FV(B28,"P/E",TRUE), "")</f>
        <v>29.6496</v>
      </c>
      <c r="M28" s="14" t="str" cm="1">
        <f t="array" aca="1" ref="M28" ca="1">IFERROR(_FV(B28,"Industry"),"")</f>
        <v>Electronic Equipment &amp; Parts</v>
      </c>
      <c r="N28" s="19" cm="1">
        <f t="array" aca="1" ref="N28" ca="1">IFERROR(_FV(B28,"Year incorporated",TRUE),"")</f>
        <v>1991</v>
      </c>
      <c r="O28" s="13" t="str" cm="1">
        <f t="array" aca="1" ref="O28" ca="1">UPPER(_FV(B28,"Headquarters"))</f>
        <v>3 OVERLOOK POINT, LINCOLNSHIRE, IL, 60069 US</v>
      </c>
      <c r="P28" s="13" t="str" cm="1">
        <f t="array" aca="1" ref="P28" ca="1">_FV(B28,"Description")</f>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Its portfolio includes hardware, software, and services. It operates through two segments: Asset Intelligence &amp; Tracking (AIT) and Enterprise Visibility &amp; Mobility (EVM). The AIT segment is engaged in barcode printing and asset tracking technologies. Its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product lines include mobile computing, data capture, fixed industrial scanning and machine vision, services, and workflow optimization solutions.</v>
      </c>
      <c r="Q28" s="25" cm="1">
        <f t="array" aca="1" ref="Q28" ca="1">_FV(B28,"Year incorporated",TRUE)</f>
        <v>1991</v>
      </c>
      <c r="R28" s="11" cm="1">
        <f t="array" aca="1" ref="R28" ca="1">_FV(B28,"Market cap",TRUE)/1000</f>
        <v>15955208.07</v>
      </c>
      <c r="S28" s="26" cm="1">
        <f t="array" aca="1" ref="S28" ca="1">_FV(B28,"Market cap",TRUE)</f>
        <v>15955208070</v>
      </c>
      <c r="T28" s="9"/>
      <c r="U28" s="9"/>
      <c r="V28" s="9"/>
    </row>
    <row r="29" spans="1:22" ht="13.35" customHeight="1" x14ac:dyDescent="0.25">
      <c r="A29" s="9" t="s">
        <v>469</v>
      </c>
      <c r="B29" s="10" t="e" vm="29">
        <v>#VALUE!</v>
      </c>
      <c r="C29" s="1" cm="1">
        <f t="array" aca="1" ref="C29" ca="1">_FV(B29,"Price")</f>
        <v>24.53</v>
      </c>
      <c r="D29" s="13" cm="1">
        <f t="array" aca="1" ref="D29" ca="1">_FV(B29,"Change (%)",TRUE)</f>
        <v>-4.4037E-2</v>
      </c>
      <c r="E29" s="14" cm="1">
        <f t="array" aca="1" ref="E29" ca="1">_FV(B29,"Open")</f>
        <v>25.44</v>
      </c>
      <c r="F29" s="14" cm="1">
        <f t="array" aca="1" ref="F29" ca="1">_FV(B29,"Low")</f>
        <v>24.48</v>
      </c>
      <c r="G29" s="14" cm="1">
        <f t="array" aca="1" ref="G29" ca="1">_FV(B29,"High")</f>
        <v>25.74</v>
      </c>
      <c r="H29" s="14" cm="1">
        <f t="array" aca="1" ref="H29" ca="1">_FV(B29,"52 week low",TRUE)</f>
        <v>14.21</v>
      </c>
      <c r="I29" s="14" cm="1">
        <f t="array" aca="1" ref="I29" ca="1">_FV(B29,"52 week high",TRUE)</f>
        <v>29.29</v>
      </c>
      <c r="J29" s="15" cm="1">
        <f t="array" aca="1" ref="J29" ca="1">_FV(B29,"Volume")</f>
        <v>32897977</v>
      </c>
      <c r="K29" s="16" cm="1">
        <f t="array" aca="1" ref="K29" ca="1">IFERROR(_FV(B29,"Beta"), "")</f>
        <v>2.2347999999999999</v>
      </c>
      <c r="L29" s="16" cm="1">
        <f t="array" aca="1" ref="L29" ca="1">IFERROR(_FV(B29,"P/E",TRUE), "")</f>
        <v>17.656400000000001</v>
      </c>
      <c r="M29" s="14" t="str" cm="1">
        <f t="array" aca="1" ref="M29" ca="1">IFERROR(_FV(B29,"Industry"),"")</f>
        <v>Hotels &amp; Entertainment Services</v>
      </c>
      <c r="N29" s="19" cm="1">
        <f t="array" aca="1" ref="N29" ca="1">IFERROR(_FV(B29,"Year incorporated",TRUE),"")</f>
        <v>2011</v>
      </c>
      <c r="O29" s="13" t="str" cm="1">
        <f t="array" aca="1" ref="O29" ca="1">UPPER(_FV(B29,"Headquarters"))</f>
        <v>7665 CORPORATE DRIVE, MIAMI, FL, 33126 US</v>
      </c>
      <c r="P29" s="13" t="str" cm="1">
        <f t="array" aca="1" ref="P29" ca="1">_FV(B29,"Description")</f>
        <v>Norwegian Cruise Line Holdings Ltd. is a global cruise company. The Company operates Norwegian Cruise Line, Oceania Cruises and Regent Seven Seas Cruises. With a combined fleet of 32 ships and over 66,500 berths, it offers itineraries to over 700 destinations worldwide. Its brands offer itineraries to worldwide destinations, including Europe, Asia, Australia, New Zealand, South America, Africa, Canada, Bermuda, Caribbean, Alaska and Hawaii. All its brands offer an assortment of features, amenities and activities, including a variety of accommodations, multiple dining venues, bars and lounges, spa, casino and retail shopping areas and numerous entertainment choices. All brands also offer a selection of shore excursions at each port of call, as well as air transportation and hotel packages for stays before or after a voyage. Norwegian’s ships cater to a variety of travelers with up to 20 dining options. Oceania Cruises offers onboard dining, with multiple open-seating dining venues.</v>
      </c>
      <c r="Q29" s="25" cm="1">
        <f t="array" aca="1" ref="Q29" ca="1">_FV(B29,"Year incorporated",TRUE)</f>
        <v>2011</v>
      </c>
      <c r="R29" s="11" cm="1">
        <f t="array" aca="1" ref="R29" ca="1">_FV(B29,"Market cap",TRUE)/1000</f>
        <v>11086017.062999999</v>
      </c>
      <c r="S29" s="26" cm="1">
        <f t="array" aca="1" ref="S29" ca="1">_FV(B29,"Market cap",TRUE)</f>
        <v>11086017063</v>
      </c>
      <c r="T29" s="9"/>
      <c r="U29" s="9"/>
      <c r="V29" s="9"/>
    </row>
    <row r="30" spans="1:22" ht="13.35" customHeight="1" x14ac:dyDescent="0.25">
      <c r="A30" s="9" t="s">
        <v>440</v>
      </c>
      <c r="B30" s="10" t="e" vm="30">
        <v>#VALUE!</v>
      </c>
      <c r="C30" s="1" cm="1">
        <f t="array" aca="1" ref="C30" ca="1">_FV(B30,"Price")</f>
        <v>38.770000000000003</v>
      </c>
      <c r="D30" s="13" cm="1">
        <f t="array" aca="1" ref="D30" ca="1">_FV(B30,"Change (%)",TRUE)</f>
        <v>1.5719E-2</v>
      </c>
      <c r="E30" s="14" cm="1">
        <f t="array" aca="1" ref="E30" ca="1">_FV(B30,"Open")</f>
        <v>38.24</v>
      </c>
      <c r="F30" s="14" cm="1">
        <f t="array" aca="1" ref="F30" ca="1">_FV(B30,"Low")</f>
        <v>37.89</v>
      </c>
      <c r="G30" s="14" cm="1">
        <f t="array" aca="1" ref="G30" ca="1">_FV(B30,"High")</f>
        <v>38.83</v>
      </c>
      <c r="H30" s="14" cm="1">
        <f t="array" aca="1" ref="H30" ca="1">_FV(B30,"52 week low",TRUE)</f>
        <v>26.39</v>
      </c>
      <c r="I30" s="14" cm="1">
        <f t="array" aca="1" ref="I30" ca="1">_FV(B30,"52 week high",TRUE)</f>
        <v>39.200000000000003</v>
      </c>
      <c r="J30" s="15" cm="1">
        <f t="array" aca="1" ref="J30" ca="1">_FV(B30,"Volume")</f>
        <v>4218830</v>
      </c>
      <c r="K30" s="16" cm="1">
        <f t="array" aca="1" ref="K30" ca="1">IFERROR(_FV(B30,"Beta"), "")</f>
        <v>1.3931</v>
      </c>
      <c r="L30" s="16" cm="1">
        <f t="array" aca="1" ref="L30" ca="1">IFERROR(_FV(B30,"P/E",TRUE), "")</f>
        <v>19.091899999999999</v>
      </c>
      <c r="M30" s="14" t="str" cm="1">
        <f t="array" aca="1" ref="M30" ca="1">IFERROR(_FV(B30,"Industry"),"")</f>
        <v>Software &amp; IT Services</v>
      </c>
      <c r="N30" s="19" cm="1">
        <f t="array" aca="1" ref="N30" ca="1">IFERROR(_FV(B30,"Year incorporated",TRUE),"")</f>
        <v>1986</v>
      </c>
      <c r="O30" s="13" t="str" cm="1">
        <f t="array" aca="1" ref="O30" ca="1">UPPER(_FV(B30,"Headquarters"))</f>
        <v>8750 NORTH CENTRAL EXPRESSWAY, SUITE 1400, DALLAS, TX, 75231 US</v>
      </c>
      <c r="P30" s="13" t="str" cm="1">
        <f t="array" aca="1" ref="P30" ca="1">_FV(B30,"Description")</f>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Its segments include Tinder, Hinge, Evergreen &amp; Emerging, and MG Asia. Tinder is an online dating platform with swipe technology. It offers Tinder Plus, Tinder Gold, or Tinder Platinum subscriptions. Hinge is an application focused on millennial and younger generations in English-speaking countries and several other European markets. It offers two premium subscriptions: Hinge+ and HingeX. MG Asia brands primarily focus on serving various Asian and Middle Eastern markets. MG Asia's brands are Azar and The Pairs. Match is an online dating application, and Meetic, a European online dating brand, are included in the Evergreen &amp; Emerging segment.</v>
      </c>
      <c r="Q30" s="25" cm="1">
        <f t="array" aca="1" ref="Q30" ca="1">_FV(B30,"Year incorporated",TRUE)</f>
        <v>1986</v>
      </c>
      <c r="R30" s="11" cm="1">
        <f t="array" aca="1" ref="R30" ca="1">_FV(B30,"Market cap",TRUE)/1000</f>
        <v>9328918.8169999998</v>
      </c>
      <c r="S30" s="26" cm="1">
        <f t="array" aca="1" ref="S30" ca="1">_FV(B30,"Market cap",TRUE)</f>
        <v>9328918817</v>
      </c>
      <c r="T30" s="9"/>
      <c r="U30" s="9"/>
      <c r="V30" s="9"/>
    </row>
    <row r="31" spans="1:22" ht="13.35" customHeight="1" x14ac:dyDescent="0.25">
      <c r="A31" s="9" t="s">
        <v>484</v>
      </c>
      <c r="B31" s="10" t="e" vm="31">
        <v>#VALUE!</v>
      </c>
      <c r="C31" s="1" cm="1">
        <f t="array" aca="1" ref="C31" ca="1">_FV(B31,"Price")</f>
        <v>117.17</v>
      </c>
      <c r="D31" s="13" cm="1">
        <f t="array" aca="1" ref="D31" ca="1">_FV(B31,"Change (%)",TRUE)</f>
        <v>-2.6827E-2</v>
      </c>
      <c r="E31" s="14" cm="1">
        <f t="array" aca="1" ref="E31" ca="1">_FV(B31,"Open")</f>
        <v>119.69499999999999</v>
      </c>
      <c r="F31" s="14" cm="1">
        <f t="array" aca="1" ref="F31" ca="1">_FV(B31,"Low")</f>
        <v>116.065</v>
      </c>
      <c r="G31" s="14" cm="1">
        <f t="array" aca="1" ref="G31" ca="1">_FV(B31,"High")</f>
        <v>119.902</v>
      </c>
      <c r="H31" s="14" cm="1">
        <f t="array" aca="1" ref="H31" ca="1">_FV(B31,"52 week low",TRUE)</f>
        <v>93.72</v>
      </c>
      <c r="I31" s="14" cm="1">
        <f t="array" aca="1" ref="I31" ca="1">_FV(B31,"52 week high",TRUE)</f>
        <v>223.98</v>
      </c>
      <c r="J31" s="15" cm="1">
        <f t="array" aca="1" ref="J31" ca="1">_FV(B31,"Volume")</f>
        <v>3721165</v>
      </c>
      <c r="K31" s="16" cm="1">
        <f t="array" aca="1" ref="K31" ca="1">IFERROR(_FV(B31,"Beta"), "")</f>
        <v>1.0925</v>
      </c>
      <c r="L31" s="16" cm="1">
        <f t="array" aca="1" ref="L31" ca="1">IFERROR(_FV(B31,"P/E",TRUE), "")</f>
        <v>17.997599999999998</v>
      </c>
      <c r="M31" s="14" t="str" cm="1">
        <f t="array" aca="1" ref="M31" ca="1">IFERROR(_FV(B31,"Industry"),"")</f>
        <v>Textiles &amp; Apparel</v>
      </c>
      <c r="N31" s="19" cm="1">
        <f t="array" aca="1" ref="N31" ca="1">IFERROR(_FV(B31,"Year incorporated",TRUE),"")</f>
        <v>1993</v>
      </c>
      <c r="O31" s="13" t="str" cm="1">
        <f t="array" aca="1" ref="O31" ca="1">UPPER(_FV(B31,"Headquarters"))</f>
        <v>250 COROMAR DRIVE, GOLETA, CA, 93117 US</v>
      </c>
      <c r="P31" s="13" t="str" cm="1">
        <f t="array" aca="1" ref="P31" ca="1">_FV(B31,"Description")</f>
        <v>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v>
      </c>
      <c r="Q31" s="25" cm="1">
        <f t="array" aca="1" ref="Q31" ca="1">_FV(B31,"Year incorporated",TRUE)</f>
        <v>1993</v>
      </c>
      <c r="R31" s="11" cm="1">
        <f t="array" aca="1" ref="R31" ca="1">_FV(B31,"Market cap",TRUE)/1000</f>
        <v>17381396.177999999</v>
      </c>
      <c r="S31" s="26" cm="1">
        <f t="array" aca="1" ref="S31" ca="1">_FV(B31,"Market cap",TRUE)</f>
        <v>17381396178</v>
      </c>
      <c r="T31" s="9"/>
      <c r="U31" s="9"/>
      <c r="V31" s="9"/>
    </row>
    <row r="32" spans="1:22" ht="13.35" customHeight="1" x14ac:dyDescent="0.25">
      <c r="A32" s="9" t="s">
        <v>399</v>
      </c>
      <c r="B32" s="10" t="e" vm="32">
        <v>#VALUE!</v>
      </c>
      <c r="C32" s="1" cm="1">
        <f t="array" aca="1" ref="C32" ca="1">_FV(B32,"Price")</f>
        <v>50.96</v>
      </c>
      <c r="D32" s="13" cm="1">
        <f t="array" aca="1" ref="D32" ca="1">_FV(B32,"Change (%)",TRUE)</f>
        <v>3.9260000000000006E-4</v>
      </c>
      <c r="E32" s="14" cm="1">
        <f t="array" aca="1" ref="E32" ca="1">_FV(B32,"Open")</f>
        <v>50.83</v>
      </c>
      <c r="F32" s="14" cm="1">
        <f t="array" aca="1" ref="F32" ca="1">_FV(B32,"Low")</f>
        <v>50.325000000000003</v>
      </c>
      <c r="G32" s="14" cm="1">
        <f t="array" aca="1" ref="G32" ca="1">_FV(B32,"High")</f>
        <v>51.037500000000001</v>
      </c>
      <c r="H32" s="14" cm="1">
        <f t="array" aca="1" ref="H32" ca="1">_FV(B32,"52 week low",TRUE)</f>
        <v>43.51</v>
      </c>
      <c r="I32" s="14" cm="1">
        <f t="array" aca="1" ref="I32" ca="1">_FV(B32,"52 week high",TRUE)</f>
        <v>68.12</v>
      </c>
      <c r="J32" s="15" cm="1">
        <f t="array" aca="1" ref="J32" ca="1">_FV(B32,"Volume")</f>
        <v>2329117</v>
      </c>
      <c r="K32" s="16" cm="1">
        <f t="array" aca="1" ref="K32" ca="1">IFERROR(_FV(B32,"Beta"), "")</f>
        <v>1.1022000000000001</v>
      </c>
      <c r="L32" s="16" cm="1">
        <f t="array" aca="1" ref="L32" ca="1">IFERROR(_FV(B32,"P/E",TRUE), "")</f>
        <v>25.305399999999999</v>
      </c>
      <c r="M32" s="14" t="str" cm="1">
        <f t="array" aca="1" ref="M32" ca="1">IFERROR(_FV(B32,"Industry"),"")</f>
        <v>Containers &amp; Packaging</v>
      </c>
      <c r="N32" s="19" cm="1">
        <f t="array" aca="1" ref="N32" ca="1">IFERROR(_FV(B32,"Year incorporated",TRUE),"")</f>
        <v>1922</v>
      </c>
      <c r="O32" s="13" t="str" cm="1">
        <f t="array" aca="1" ref="O32" ca="1">UPPER(_FV(B32,"Headquarters"))</f>
        <v>9200 W. 108TH CIRCLE, P.O. BOX 5000, WESTMINSTER, CO, 80021-2510 US</v>
      </c>
      <c r="P32" s="13" t="str" cm="1">
        <f t="array" aca="1" ref="P32" ca="1">_FV(B32,"Description")</f>
        <v>Ball Corporation (Ball) supplies sustainable aluminum packaging solutions for beverage, personal care and household products customers. Its packaging products are produced for a variety of end uses. The Company sells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The Beverage packaging, South America segment manufactures and sells aluminum beverage containers in Brazil, Argentina, Paraguay and Chile.</v>
      </c>
      <c r="Q32" s="25" cm="1">
        <f t="array" aca="1" ref="Q32" ca="1">_FV(B32,"Year incorporated",TRUE)</f>
        <v>1922</v>
      </c>
      <c r="R32" s="11" cm="1">
        <f t="array" aca="1" ref="R32" ca="1">_FV(B32,"Market cap",TRUE)/1000</f>
        <v>13863260</v>
      </c>
      <c r="S32" s="26" cm="1">
        <f t="array" aca="1" ref="S32" ca="1">_FV(B32,"Market cap",TRUE)</f>
        <v>13863260000</v>
      </c>
      <c r="T32" s="9"/>
      <c r="U32" s="9"/>
      <c r="V32" s="9"/>
    </row>
    <row r="33" spans="1:22" ht="13.35" customHeight="1" x14ac:dyDescent="0.25">
      <c r="A33" s="9" t="s">
        <v>0</v>
      </c>
      <c r="B33" s="10" t="e" vm="33">
        <v>#VALUE!</v>
      </c>
      <c r="C33" s="1" cm="1">
        <f t="array" aca="1" ref="C33" ca="1">_FV(B33,"Price")</f>
        <v>102.28</v>
      </c>
      <c r="D33" s="13" cm="1">
        <f t="array" aca="1" ref="D33" ca="1">_FV(B33,"Change (%)",TRUE)</f>
        <v>1.7610000000000001E-2</v>
      </c>
      <c r="E33" s="14" cm="1">
        <f t="array" aca="1" ref="E33" ca="1">_FV(B33,"Open")</f>
        <v>100.85</v>
      </c>
      <c r="F33" s="14" cm="1">
        <f t="array" aca="1" ref="F33" ca="1">_FV(B33,"Low")</f>
        <v>100.42</v>
      </c>
      <c r="G33" s="14" cm="1">
        <f t="array" aca="1" ref="G33" ca="1">_FV(B33,"High")</f>
        <v>102.36</v>
      </c>
      <c r="H33" s="14" cm="1">
        <f t="array" aca="1" ref="H33" ca="1">_FV(B33,"52 week low",TRUE)</f>
        <v>76.489999999999995</v>
      </c>
      <c r="I33" s="14" cm="1">
        <f t="array" aca="1" ref="I33" ca="1">_FV(B33,"52 week high",TRUE)</f>
        <v>105.3</v>
      </c>
      <c r="J33" s="15" cm="1">
        <f t="array" aca="1" ref="J33" ca="1">_FV(B33,"Volume")</f>
        <v>13685735</v>
      </c>
      <c r="K33" s="16" cm="1">
        <f t="array" aca="1" ref="K33" ca="1">IFERROR(_FV(B33,"Beta"), "")</f>
        <v>0.66259999999999997</v>
      </c>
      <c r="L33" s="16" cm="1">
        <f t="array" aca="1" ref="L33" ca="1">IFERROR(_FV(B33,"P/E",TRUE), "")</f>
        <v>38.587499999999999</v>
      </c>
      <c r="M33" s="14" t="str" cm="1">
        <f t="array" aca="1" ref="M33" ca="1">IFERROR(_FV(B33,"Industry"),"")</f>
        <v>Food &amp; Drug Retailing</v>
      </c>
      <c r="N33" s="19" cm="1">
        <f t="array" aca="1" ref="N33" ca="1">IFERROR(_FV(B33,"Year incorporated",TRUE),"")</f>
        <v>1969</v>
      </c>
      <c r="O33" s="13" t="str" cm="1">
        <f t="array" aca="1" ref="O33" ca="1">UPPER(_FV(B33,"Headquarters"))</f>
        <v>1 CUSTOMER DRIVE, BENTONVILLE, AR, 72716 US</v>
      </c>
      <c r="P33" s="13" t="str" cm="1">
        <f t="array" aca="1" ref="P33" ca="1">_FV(B33,"Description")</f>
        <v>Walmart Inc. is a technology-powered omnichannel retailer. The Company is engaged in the operation of retail and wholesale stores and clubs, as well as eCommerce Websites and mobile applications, located throughout the United States (U.S.), Africa, Canada, Central America, Chile, China, India and Mexico. It operates in three reportable segments: Walmart U.S., Walmart International and Sam's Club U.S. The Walmart U.S. segment includes the Company's mass merchandising concept in the U.S., as well as eCommerce, which includes omni-channel initiatives and certain other business offerings such as advertising services. The Walmart International segment consists of the Company's operations outside of the U.S. through its subsidiaries, as well as eCommerce and omni-channel initiatives. The Sam's Club U.S. segment includes the warehouse membership clubs in the U.S., as well as samsclub.com and omni-channel initiatives.</v>
      </c>
      <c r="Q33" s="25" cm="1">
        <f t="array" aca="1" ref="Q33" ca="1">_FV(B33,"Year incorporated",TRUE)</f>
        <v>1969</v>
      </c>
      <c r="R33" s="11" cm="1">
        <f t="array" aca="1" ref="R33" ca="1">_FV(B33,"Market cap",TRUE)/1000</f>
        <v>815463200.27999997</v>
      </c>
      <c r="S33" s="26" cm="1">
        <f t="array" aca="1" ref="S33" ca="1">_FV(B33,"Market cap",TRUE)</f>
        <v>815463200280</v>
      </c>
      <c r="T33" s="9"/>
      <c r="U33" s="9"/>
      <c r="V33" s="9"/>
    </row>
    <row r="34" spans="1:22" ht="13.35" customHeight="1" x14ac:dyDescent="0.25">
      <c r="A34" s="9" t="s">
        <v>213</v>
      </c>
      <c r="B34" s="10" t="e" vm="34">
        <v>#VALUE!</v>
      </c>
      <c r="C34" s="1" cm="1">
        <f t="array" aca="1" ref="C34" ca="1">_FV(B34,"Price")</f>
        <v>29.94</v>
      </c>
      <c r="D34" s="13" cm="1">
        <f t="array" aca="1" ref="D34" ca="1">_FV(B34,"Change (%)",TRUE)</f>
        <v>1.6983999999999999E-2</v>
      </c>
      <c r="E34" s="14" cm="1">
        <f t="array" aca="1" ref="E34" ca="1">_FV(B34,"Open")</f>
        <v>29.43</v>
      </c>
      <c r="F34" s="14" cm="1">
        <f t="array" aca="1" ref="F34" ca="1">_FV(B34,"Low")</f>
        <v>29.15</v>
      </c>
      <c r="G34" s="14" cm="1">
        <f t="array" aca="1" ref="G34" ca="1">_FV(B34,"High")</f>
        <v>30.04</v>
      </c>
      <c r="H34" s="14" cm="1">
        <f t="array" aca="1" ref="H34" ca="1">_FV(B34,"52 week low",TRUE)</f>
        <v>23.38</v>
      </c>
      <c r="I34" s="14" cm="1">
        <f t="array" aca="1" ref="I34" ca="1">_FV(B34,"52 week high",TRUE)</f>
        <v>30.75</v>
      </c>
      <c r="J34" s="15" cm="1">
        <f t="array" aca="1" ref="J34" ca="1">_FV(B34,"Volume")</f>
        <v>3796384</v>
      </c>
      <c r="K34" s="16" cm="1">
        <f t="array" aca="1" ref="K34" ca="1">IFERROR(_FV(B34,"Beta"), "")</f>
        <v>1.1811</v>
      </c>
      <c r="L34" s="16" cm="1">
        <f t="array" aca="1" ref="L34" ca="1">IFERROR(_FV(B34,"P/E",TRUE), "")</f>
        <v>33.964799999999997</v>
      </c>
      <c r="M34" s="14" t="str" cm="1">
        <f t="array" aca="1" ref="M34" ca="1">IFERROR(_FV(B34,"Industry"),"")</f>
        <v>Media &amp; Publishing</v>
      </c>
      <c r="N34" s="19" cm="1">
        <f t="array" aca="1" ref="N34" ca="1">IFERROR(_FV(B34,"Year incorporated",TRUE),"")</f>
        <v>2012</v>
      </c>
      <c r="O34" s="13" t="str" cm="1">
        <f t="array" aca="1" ref="O34" ca="1">UPPER(_FV(B34,"Headquarters"))</f>
        <v>1211 AVENUE OF THE AMERICAS, NEW YORK, NY, 10036 US</v>
      </c>
      <c r="P34" s="13" t="str" cm="1">
        <f t="array" aca="1" ref="P34" ca="1">_FV(B34,"Description")</f>
        <v>News Corporation is a diversified media and information services company. Its Digital Real Estate Services segment consists of the Company’s interest in REA Group and Move. REA Group is a digital media business specializing in property and property-related services on its Websites and mobile apps. Move is a provider of digital real estate services in the United States and primarily operates a real estate information, advertising and services platform, as well as its referral-based services, online tools and services to do-it-yourself landlords and tenants. Its Dow Jones segment consists of Dow Jones, a global provider of news and business information, which distributes its content and data through a variety of media channels. Its Book Publishing segment consists of HarperCollins, a consumer book publisher with operations in 15 countries. Its News Media segment consists of News Corp Australia, News UK and the New York Post and includes The Australian, The Daily Telegraph, among others.</v>
      </c>
      <c r="Q34" s="25" cm="1">
        <f t="array" aca="1" ref="Q34" ca="1">_FV(B34,"Year incorporated",TRUE)</f>
        <v>2012</v>
      </c>
      <c r="R34" s="11" cm="1">
        <f t="array" aca="1" ref="R34" ca="1">_FV(B34,"Market cap",TRUE)/1000</f>
        <v>17379340</v>
      </c>
      <c r="S34" s="26" cm="1">
        <f t="array" aca="1" ref="S34" ca="1">_FV(B34,"Market cap",TRUE)</f>
        <v>17379340000</v>
      </c>
      <c r="T34" s="9"/>
      <c r="U34" s="9"/>
      <c r="V34" s="9"/>
    </row>
    <row r="35" spans="1:22" ht="13.35" customHeight="1" x14ac:dyDescent="0.25">
      <c r="A35" s="9" t="s">
        <v>189</v>
      </c>
      <c r="B35" s="10" t="e" vm="35">
        <v>#VALUE!</v>
      </c>
      <c r="C35" s="1" cm="1">
        <f t="array" aca="1" ref="C35" ca="1">_FV(B35,"Price")</f>
        <v>169.4</v>
      </c>
      <c r="D35" s="13" cm="1">
        <f t="array" aca="1" ref="D35" ca="1">_FV(B35,"Change (%)",TRUE)</f>
        <v>3.6593000000000001E-2</v>
      </c>
      <c r="E35" s="14" cm="1">
        <f t="array" aca="1" ref="E35" ca="1">_FV(B35,"Open")</f>
        <v>163.94</v>
      </c>
      <c r="F35" s="14" cm="1">
        <f t="array" aca="1" ref="F35" ca="1">_FV(B35,"Low")</f>
        <v>163.9</v>
      </c>
      <c r="G35" s="14" cm="1">
        <f t="array" aca="1" ref="G35" ca="1">_FV(B35,"High")</f>
        <v>169.66</v>
      </c>
      <c r="H35" s="14" cm="1">
        <f t="array" aca="1" ref="H35" ca="1">_FV(B35,"52 week low",TRUE)</f>
        <v>93.32</v>
      </c>
      <c r="I35" s="14" cm="1">
        <f t="array" aca="1" ref="I35" ca="1">_FV(B35,"52 week high",TRUE)</f>
        <v>169.66</v>
      </c>
      <c r="J35" s="15" cm="1">
        <f t="array" aca="1" ref="J35" ca="1">_FV(B35,"Volume")</f>
        <v>2340992</v>
      </c>
      <c r="K35" s="16" cm="1">
        <f t="array" aca="1" ref="K35" ca="1">IFERROR(_FV(B35,"Beta"), "")</f>
        <v>1.4198999999999999</v>
      </c>
      <c r="L35" s="16" cm="1">
        <f t="array" aca="1" ref="L35" ca="1">IFERROR(_FV(B35,"P/E",TRUE), "")</f>
        <v>73.546700000000001</v>
      </c>
      <c r="M35" s="14" t="str" cm="1">
        <f t="array" aca="1" ref="M35" ca="1">IFERROR(_FV(B35,"Industry"),"")</f>
        <v>Media &amp; Publishing</v>
      </c>
      <c r="N35" s="19" cm="1">
        <f t="array" aca="1" ref="N35" ca="1">IFERROR(_FV(B35,"Year incorporated",TRUE),"")</f>
        <v>2005</v>
      </c>
      <c r="O35" s="13" t="str" cm="1">
        <f t="array" aca="1" ref="O35" ca="1">UPPER(_FV(B35,"Headquarters"))</f>
        <v>9348 CIVIC CENTER DR, BEVERLY HILLS, CA, 90210 US</v>
      </c>
      <c r="P35" s="13" t="str" cm="1">
        <f t="array" aca="1" ref="P35" ca="1">_FV(B35,"Description")</f>
        <v>Live Nation Entertainment, Inc. is a live entertainment company. The Company is a producer of live music concerts.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c>
      <c r="Q35" s="25" cm="1">
        <f t="array" aca="1" ref="Q35" ca="1">_FV(B35,"Year incorporated",TRUE)</f>
        <v>2005</v>
      </c>
      <c r="R35" s="11" cm="1">
        <f t="array" aca="1" ref="R35" ca="1">_FV(B35,"Market cap",TRUE)/1000</f>
        <v>39719675.380000003</v>
      </c>
      <c r="S35" s="26" cm="1">
        <f t="array" aca="1" ref="S35" ca="1">_FV(B35,"Market cap",TRUE)</f>
        <v>39719675380</v>
      </c>
      <c r="T35" s="9"/>
      <c r="U35" s="9"/>
      <c r="V35" s="9"/>
    </row>
    <row r="36" spans="1:22" ht="13.35" customHeight="1" x14ac:dyDescent="0.25">
      <c r="A36" s="9" t="s">
        <v>311</v>
      </c>
      <c r="B36" s="10" t="e" vm="36">
        <v>#VALUE!</v>
      </c>
      <c r="C36" s="1" cm="1">
        <f t="array" aca="1" ref="C36" ca="1">_FV(B36,"Price")</f>
        <v>1293.24</v>
      </c>
      <c r="D36" s="13" cm="1">
        <f t="array" aca="1" ref="D36" ca="1">_FV(B36,"Change (%)",TRUE)</f>
        <v>1.7465999999999999E-2</v>
      </c>
      <c r="E36" s="14" cm="1">
        <f t="array" aca="1" ref="E36" ca="1">_FV(B36,"Open")</f>
        <v>1251.99</v>
      </c>
      <c r="F36" s="14" cm="1">
        <f t="array" aca="1" ref="F36" ca="1">_FV(B36,"Low")</f>
        <v>1243.5450000000001</v>
      </c>
      <c r="G36" s="14" cm="1">
        <f t="array" aca="1" ref="G36" ca="1">_FV(B36,"High")</f>
        <v>1295.46</v>
      </c>
      <c r="H36" s="14" cm="1">
        <f t="array" aca="1" ref="H36" ca="1">_FV(B36,"52 week low",TRUE)</f>
        <v>1107.4507000000001</v>
      </c>
      <c r="I36" s="14" cm="1">
        <f t="array" aca="1" ref="I36" ca="1">_FV(B36,"52 week high",TRUE)</f>
        <v>1519.3530000000001</v>
      </c>
      <c r="J36" s="15" cm="1">
        <f t="array" aca="1" ref="J36" ca="1">_FV(B36,"Volume")</f>
        <v>630444</v>
      </c>
      <c r="K36" s="16" cm="1">
        <f t="array" aca="1" ref="K36" ca="1">IFERROR(_FV(B36,"Beta"), "")</f>
        <v>1.0290999999999999</v>
      </c>
      <c r="L36" s="16" cm="1">
        <f t="array" aca="1" ref="L36" ca="1">IFERROR(_FV(B36,"P/E",TRUE), "")</f>
        <v>42.1691</v>
      </c>
      <c r="M36" s="14" t="str" cm="1">
        <f t="array" aca="1" ref="M36" ca="1">IFERROR(_FV(B36,"Industry"),"")</f>
        <v>Aerospace &amp; Defense</v>
      </c>
      <c r="N36" s="19" cm="1">
        <f t="array" aca="1" ref="N36" ca="1">IFERROR(_FV(B36,"Year incorporated",TRUE),"")</f>
        <v>2003</v>
      </c>
      <c r="O36" s="13" t="str" cm="1">
        <f t="array" aca="1" ref="O36" ca="1">UPPER(_FV(B36,"Headquarters"))</f>
        <v>1350 EUCLID AVENUE, SUITE 1600, CLEVELAND, OH, 44115 US</v>
      </c>
      <c r="P36" s="13" t="str" cm="1">
        <f t="array" aca="1" ref="P36" ca="1">_FV(B36,"Description")</f>
        <v>TransDigm Group Incorporated, through its wholly owned subsidiaries, is a global designer, producer and supplier of highly engineered aircraft components for use on nearly all commercial and military aircraft in service. Its segments include Power &amp; Control, Airframe and Non-aviation. Its product offerings provided to end-users in the aerospace industry include mechanical/electro-mechanical actuators and controls, ignition systems and engine technology, specialized pumps and valves, power conditioning devices, specialized AC/DC electric motors and generators, batteries and chargers, engineered latching and locking devices, engineered rods, engineered connectors and elastomer sealing solutions, databus and power controls, cockpit security components and systems, specialized and advanced cockpit displays, engineered audio, radio and antenna systems, specialized lavatory components, seat belts and safety restraints, engineered and customized interior surfaces and related components.</v>
      </c>
      <c r="Q36" s="25" cm="1">
        <f t="array" aca="1" ref="Q36" ca="1">_FV(B36,"Year incorporated",TRUE)</f>
        <v>2003</v>
      </c>
      <c r="R36" s="11" cm="1">
        <f t="array" aca="1" ref="R36" ca="1">_FV(B36,"Market cap",TRUE)/1000</f>
        <v>72874436.106999993</v>
      </c>
      <c r="S36" s="26" cm="1">
        <f t="array" aca="1" ref="S36" ca="1">_FV(B36,"Market cap",TRUE)</f>
        <v>72874436107</v>
      </c>
      <c r="T36" s="9"/>
      <c r="U36" s="9"/>
      <c r="V36" s="9"/>
    </row>
    <row r="37" spans="1:22" ht="13.35" customHeight="1" x14ac:dyDescent="0.25">
      <c r="A37" s="9" t="s">
        <v>442</v>
      </c>
      <c r="B37" s="10" t="e" vm="37">
        <v>#VALUE!</v>
      </c>
      <c r="C37" s="1" cm="1">
        <f t="array" aca="1" ref="C37" ca="1">_FV(B37,"Price")</f>
        <v>33.97</v>
      </c>
      <c r="D37" s="13" cm="1">
        <f t="array" aca="1" ref="D37" ca="1">_FV(B37,"Change (%)",TRUE)</f>
        <v>1.7065999999999998E-2</v>
      </c>
      <c r="E37" s="14" cm="1">
        <f t="array" aca="1" ref="E37" ca="1">_FV(B37,"Open")</f>
        <v>33.409999999999997</v>
      </c>
      <c r="F37" s="14" cm="1">
        <f t="array" aca="1" ref="F37" ca="1">_FV(B37,"Low")</f>
        <v>33.119999999999997</v>
      </c>
      <c r="G37" s="14" cm="1">
        <f t="array" aca="1" ref="G37" ca="1">_FV(B37,"High")</f>
        <v>34.064999999999998</v>
      </c>
      <c r="H37" s="14" cm="1">
        <f t="array" aca="1" ref="H37" ca="1">_FV(B37,"52 week low",TRUE)</f>
        <v>26.25</v>
      </c>
      <c r="I37" s="14" cm="1">
        <f t="array" aca="1" ref="I37" ca="1">_FV(B37,"52 week high",TRUE)</f>
        <v>35.58</v>
      </c>
      <c r="J37" s="15" cm="1">
        <f t="array" aca="1" ref="J37" ca="1">_FV(B37,"Volume")</f>
        <v>557149</v>
      </c>
      <c r="K37" s="16" cm="1">
        <f t="array" aca="1" ref="K37" ca="1">IFERROR(_FV(B37,"Beta"), "")</f>
        <v>1.1811</v>
      </c>
      <c r="L37" s="16" cm="1">
        <f t="array" aca="1" ref="L37" ca="1">IFERROR(_FV(B37,"P/E",TRUE), "")</f>
        <v>0</v>
      </c>
      <c r="M37" s="14" t="str" cm="1">
        <f t="array" aca="1" ref="M37" ca="1">IFERROR(_FV(B37,"Industry"),"")</f>
        <v>Media &amp; Publishing</v>
      </c>
      <c r="N37" s="19" cm="1">
        <f t="array" aca="1" ref="N37" ca="1">IFERROR(_FV(B37,"Year incorporated",TRUE),"")</f>
        <v>2012</v>
      </c>
      <c r="O37" s="13" t="str" cm="1">
        <f t="array" aca="1" ref="O37" ca="1">UPPER(_FV(B37,"Headquarters"))</f>
        <v>1211 AVENUE OF THE AMERICAS, NEW YORK, NY, 10036 US</v>
      </c>
      <c r="P37" s="13" t="str" cm="1">
        <f t="array" aca="1" ref="P37" ca="1">_FV(B37,"Description")</f>
        <v>News Corporation is a diversified media and information services company. Its Digital Real Estate Services segment consists of the Company’s interest in REA Group and Move. REA Group is a digital media business specializing in property and property-related services on its Websites and mobile apps. Move is a provider of digital real estate services in the United States and primarily operates a real estate information, advertising and services platform, as well as its referral-based services, online tools and services to do-it-yourself landlords and tenants. Its Dow Jones segment consists of Dow Jones, a global provider of news and business information, which distributes its content and data through a variety of media channels. Its Book Publishing segment consists of HarperCollins, a consumer book publisher with operations in 15 countries. Its News Media segment consists of News Corp Australia, News UK and the New York Post and includes The Australian, The Daily Telegraph, among others.</v>
      </c>
      <c r="Q37" s="25" cm="1">
        <f t="array" aca="1" ref="Q37" ca="1">_FV(B37,"Year incorporated",TRUE)</f>
        <v>2012</v>
      </c>
      <c r="R37" s="11" cm="1">
        <f t="array" aca="1" ref="R37" ca="1">_FV(B37,"Market cap",TRUE)/1000</f>
        <v>17379340</v>
      </c>
      <c r="S37" s="26" cm="1">
        <f t="array" aca="1" ref="S37" ca="1">_FV(B37,"Market cap",TRUE)</f>
        <v>17379340000</v>
      </c>
      <c r="T37" s="9"/>
      <c r="U37" s="9"/>
      <c r="V37" s="9"/>
    </row>
    <row r="38" spans="1:22" ht="13.35" customHeight="1" x14ac:dyDescent="0.25">
      <c r="A38" s="9" t="s">
        <v>111</v>
      </c>
      <c r="B38" s="10" t="e" vm="38">
        <v>#VALUE!</v>
      </c>
      <c r="C38" s="1" cm="1">
        <f t="array" aca="1" ref="C38" ca="1">_FV(B38,"Price")</f>
        <v>198.63</v>
      </c>
      <c r="D38" s="13" cm="1">
        <f t="array" aca="1" ref="D38" ca="1">_FV(B38,"Change (%)",TRUE)</f>
        <v>-7.8919999999999997E-3</v>
      </c>
      <c r="E38" s="14" cm="1">
        <f t="array" aca="1" ref="E38" ca="1">_FV(B38,"Open")</f>
        <v>195.67</v>
      </c>
      <c r="F38" s="14" cm="1">
        <f t="array" aca="1" ref="F38" ca="1">_FV(B38,"Low")</f>
        <v>194.34</v>
      </c>
      <c r="G38" s="14" cm="1">
        <f t="array" aca="1" ref="G38" ca="1">_FV(B38,"High")</f>
        <v>198.95</v>
      </c>
      <c r="H38" s="14" cm="1">
        <f t="array" aca="1" ref="H38" ca="1">_FV(B38,"52 week low",TRUE)</f>
        <v>171</v>
      </c>
      <c r="I38" s="14" cm="1">
        <f t="array" aca="1" ref="I38" ca="1">_FV(B38,"52 week high",TRUE)</f>
        <v>279.89999999999998</v>
      </c>
      <c r="J38" s="15" cm="1">
        <f t="array" aca="1" ref="J38" ca="1">_FV(B38,"Volume")</f>
        <v>3502525</v>
      </c>
      <c r="K38" s="16" cm="1">
        <f t="array" aca="1" ref="K38" ca="1">IFERROR(_FV(B38,"Beta"), "")</f>
        <v>0.78669999999999995</v>
      </c>
      <c r="L38" s="16" cm="1">
        <f t="array" aca="1" ref="L38" ca="1">IFERROR(_FV(B38,"P/E",TRUE), "")</f>
        <v>38.526299999999999</v>
      </c>
      <c r="M38" s="14" t="str" cm="1">
        <f t="array" aca="1" ref="M38" ca="1">IFERROR(_FV(B38,"Industry"),"")</f>
        <v>Healthcare Equipment &amp; Supplies</v>
      </c>
      <c r="N38" s="19" cm="1">
        <f t="array" aca="1" ref="N38" ca="1">IFERROR(_FV(B38,"Year incorporated",TRUE),"")</f>
        <v>1986</v>
      </c>
      <c r="O38" s="13" t="str" cm="1">
        <f t="array" aca="1" ref="O38" ca="1">UPPER(_FV(B38,"Headquarters"))</f>
        <v>2200 PENNSYLVANIA AVE NW STE 800W, WASHINGTON, DC, 20037-1701 US</v>
      </c>
      <c r="P38" s="13" t="str" cm="1">
        <f t="array" aca="1" ref="P38" ca="1">_FV(B38,"Description")</f>
        <v>Danaher Corporation is a global life sciences and diagnostics innovator. The Company operates through three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broad range of instruments, consumables, services and software that are primarily used by customers to study the basic building blocks of life, including deoxyribonucleic acid (DNA) 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c>
      <c r="Q38" s="25" cm="1">
        <f t="array" aca="1" ref="Q38" ca="1">_FV(B38,"Year incorporated",TRUE)</f>
        <v>1986</v>
      </c>
      <c r="R38" s="11" cm="1">
        <f t="array" aca="1" ref="R38" ca="1">_FV(B38,"Market cap",TRUE)/1000</f>
        <v>142229329.308</v>
      </c>
      <c r="S38" s="26" cm="1">
        <f t="array" aca="1" ref="S38" ca="1">_FV(B38,"Market cap",TRUE)</f>
        <v>142229329308</v>
      </c>
      <c r="T38" s="9"/>
      <c r="U38" s="9"/>
      <c r="V38" s="9"/>
    </row>
    <row r="39" spans="1:22" ht="13.35" customHeight="1" x14ac:dyDescent="0.25">
      <c r="A39" s="9" t="s">
        <v>355</v>
      </c>
      <c r="B39" s="10" t="e" vm="39">
        <v>#VALUE!</v>
      </c>
      <c r="C39" s="1" cm="1">
        <f t="array" aca="1" ref="C39" ca="1">_FV(B39,"Price")</f>
        <v>140.02000000000001</v>
      </c>
      <c r="D39" s="13" cm="1">
        <f t="array" aca="1" ref="D39" ca="1">_FV(B39,"Change (%)",TRUE)</f>
        <v>-2.4929999999999997E-2</v>
      </c>
      <c r="E39" s="14" cm="1">
        <f t="array" aca="1" ref="E39" ca="1">_FV(B39,"Open")</f>
        <v>142.65</v>
      </c>
      <c r="F39" s="14" cm="1">
        <f t="array" aca="1" ref="F39" ca="1">_FV(B39,"Low")</f>
        <v>139.02000000000001</v>
      </c>
      <c r="G39" s="14" cm="1">
        <f t="array" aca="1" ref="G39" ca="1">_FV(B39,"High")</f>
        <v>143.22499999999999</v>
      </c>
      <c r="H39" s="14" cm="1">
        <f t="array" aca="1" ref="H39" ca="1">_FV(B39,"52 week low",TRUE)</f>
        <v>118.74</v>
      </c>
      <c r="I39" s="14" cm="1">
        <f t="array" aca="1" ref="I39" ca="1">_FV(B39,"52 week high",TRUE)</f>
        <v>155.5</v>
      </c>
      <c r="J39" s="15" cm="1">
        <f t="array" aca="1" ref="J39" ca="1">_FV(B39,"Volume")</f>
        <v>1331826</v>
      </c>
      <c r="K39" s="16" cm="1">
        <f t="array" aca="1" ref="K39" ca="1">IFERROR(_FV(B39,"Beta"), "")</f>
        <v>0.70550000000000002</v>
      </c>
      <c r="L39" s="16" cm="1">
        <f t="array" aca="1" ref="L39" ca="1">IFERROR(_FV(B39,"P/E",TRUE), "")</f>
        <v>25.211600000000001</v>
      </c>
      <c r="M39" s="14" t="str" cm="1">
        <f t="array" aca="1" ref="M39" ca="1">IFERROR(_FV(B39,"Industry"),"")</f>
        <v>Water Utilities</v>
      </c>
      <c r="N39" s="19" cm="1">
        <f t="array" aca="1" ref="N39" ca="1">IFERROR(_FV(B39,"Year incorporated",TRUE),"")</f>
        <v>1936</v>
      </c>
      <c r="O39" s="13" t="str" cm="1">
        <f t="array" aca="1" ref="O39" ca="1">UPPER(_FV(B39,"Headquarters"))</f>
        <v>1 WATER STREET, CAMDEN, NJ, 08102-1658 US</v>
      </c>
      <c r="P39" s="13" t="str" cm="1">
        <f t="array" aca="1" ref="P39" ca="1">_FV(B39,"Description")</f>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businesses that provide water and wastewater services to the United States government on military installations, as well as municipalities. The Company operates its business through the Regulated Businesses segment. The Regulated Businesses segment includes subsidiaries that provide water and wastewater services to customers in approximately 14 states. The Company's utilities operate in states such as Pennsylvania, Georgia, Hawaii, Indiana, Iowa, Kentucky, Maryland, Tennessee, Virginia and West Virginia. The Company also serves commercial customers, fire service customers, industrial customers, public authorities, other utilities and community water and wastewater systems.</v>
      </c>
      <c r="Q39" s="25" cm="1">
        <f t="array" aca="1" ref="Q39" ca="1">_FV(B39,"Year incorporated",TRUE)</f>
        <v>1936</v>
      </c>
      <c r="R39" s="11" cm="1">
        <f t="array" aca="1" ref="R39" ca="1">_FV(B39,"Market cap",TRUE)/1000</f>
        <v>27317705.971999999</v>
      </c>
      <c r="S39" s="26" cm="1">
        <f t="array" aca="1" ref="S39" ca="1">_FV(B39,"Market cap",TRUE)</f>
        <v>27317705972</v>
      </c>
      <c r="T39" s="9"/>
      <c r="U39" s="9"/>
      <c r="V39" s="9"/>
    </row>
    <row r="40" spans="1:22" ht="13.35" customHeight="1" x14ac:dyDescent="0.25">
      <c r="A40" s="9" t="s">
        <v>390</v>
      </c>
      <c r="B40" s="10" t="e" vm="40">
        <v>#VALUE!</v>
      </c>
      <c r="C40" s="1" cm="1">
        <f t="array" aca="1" ref="C40" ca="1">_FV(B40,"Price")</f>
        <v>57.13</v>
      </c>
      <c r="D40" s="13" cm="1">
        <f t="array" aca="1" ref="D40" ca="1">_FV(B40,"Change (%)",TRUE)</f>
        <v>1.0792999999999999E-2</v>
      </c>
      <c r="E40" s="14" cm="1">
        <f t="array" aca="1" ref="E40" ca="1">_FV(B40,"Open")</f>
        <v>56.52</v>
      </c>
      <c r="F40" s="14" cm="1">
        <f t="array" aca="1" ref="F40" ca="1">_FV(B40,"Low")</f>
        <v>56.26</v>
      </c>
      <c r="G40" s="14" cm="1">
        <f t="array" aca="1" ref="G40" ca="1">_FV(B40,"High")</f>
        <v>57.19</v>
      </c>
      <c r="H40" s="14" cm="1">
        <f t="array" aca="1" ref="H40" ca="1">_FV(B40,"52 week low",TRUE)</f>
        <v>45.34</v>
      </c>
      <c r="I40" s="14" cm="1">
        <f t="array" aca="1" ref="I40" ca="1">_FV(B40,"52 week high",TRUE)</f>
        <v>59.1</v>
      </c>
      <c r="J40" s="15" cm="1">
        <f t="array" aca="1" ref="J40" ca="1">_FV(B40,"Volume")</f>
        <v>1250264</v>
      </c>
      <c r="K40" s="16" cm="1">
        <f t="array" aca="1" ref="K40" ca="1">IFERROR(_FV(B40,"Beta"), "")</f>
        <v>0.68930000000000002</v>
      </c>
      <c r="L40" s="16" cm="1">
        <f t="array" aca="1" ref="L40" ca="1">IFERROR(_FV(B40,"P/E",TRUE), "")</f>
        <v>57.988199999999999</v>
      </c>
      <c r="M40" s="14" t="str" cm="1">
        <f t="array" aca="1" ref="M40" ca="1">IFERROR(_FV(B40,"Industry"),"")</f>
        <v>Professional &amp; Commercial Services</v>
      </c>
      <c r="N40" s="19" cm="1">
        <f t="array" aca="1" ref="N40" ca="1">IFERROR(_FV(B40,"Year incorporated",TRUE),"")</f>
        <v>1948</v>
      </c>
      <c r="O40" s="13" t="str" cm="1">
        <f t="array" aca="1" ref="O40" ca="1">UPPER(_FV(B40,"Headquarters"))</f>
        <v>2170 PIEDMONT RD NE, ATLANTA, GA, 30324 US</v>
      </c>
      <c r="P40" s="13" t="str" cm="1">
        <f t="array" aca="1" ref="P40" ca="1">_FV(B40,"Description")</f>
        <v>Rollins, Inc. is a global consumer and commercial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and others. It operates under one segment, including its three service offerings: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and logistics, and Termite and Ancillary services offer termite protection services and ancillary services for both residential and commercial customers.</v>
      </c>
      <c r="Q40" s="25" cm="1">
        <f t="array" aca="1" ref="Q40" ca="1">_FV(B40,"Year incorporated",TRUE)</f>
        <v>1948</v>
      </c>
      <c r="R40" s="11" cm="1">
        <f t="array" aca="1" ref="R40" ca="1">_FV(B40,"Market cap",TRUE)/1000</f>
        <v>27687483.199999999</v>
      </c>
      <c r="S40" s="26" cm="1">
        <f t="array" aca="1" ref="S40" ca="1">_FV(B40,"Market cap",TRUE)</f>
        <v>27687483200</v>
      </c>
      <c r="T40" s="9"/>
      <c r="U40" s="9"/>
      <c r="V40" s="9"/>
    </row>
    <row r="41" spans="1:22" ht="13.35" customHeight="1" x14ac:dyDescent="0.25">
      <c r="A41" s="9" t="s">
        <v>454</v>
      </c>
      <c r="B41" s="10" t="e" vm="41">
        <v>#VALUE!</v>
      </c>
      <c r="C41" s="1" cm="1">
        <f t="array" aca="1" ref="C41" ca="1">_FV(B41,"Price")</f>
        <v>130.18</v>
      </c>
      <c r="D41" s="13" cm="1">
        <f t="array" aca="1" ref="D41" ca="1">_FV(B41,"Change (%)",TRUE)</f>
        <v>-3.9789999999999999E-3</v>
      </c>
      <c r="E41" s="14" cm="1">
        <f t="array" aca="1" ref="E41" ca="1">_FV(B41,"Open")</f>
        <v>130.34</v>
      </c>
      <c r="F41" s="14" cm="1">
        <f t="array" aca="1" ref="F41" ca="1">_FV(B41,"Low")</f>
        <v>128.66</v>
      </c>
      <c r="G41" s="14" cm="1">
        <f t="array" aca="1" ref="G41" ca="1">_FV(B41,"High")</f>
        <v>130.96</v>
      </c>
      <c r="H41" s="14" cm="1">
        <f t="array" aca="1" ref="H41" ca="1">_FV(B41,"52 week low",TRUE)</f>
        <v>108.9</v>
      </c>
      <c r="I41" s="14" cm="1">
        <f t="array" aca="1" ref="I41" ca="1">_FV(B41,"52 week high",TRUE)</f>
        <v>249.905</v>
      </c>
      <c r="J41" s="15" cm="1">
        <f t="array" aca="1" ref="J41" ca="1">_FV(B41,"Volume")</f>
        <v>794835</v>
      </c>
      <c r="K41" s="16" cm="1">
        <f t="array" aca="1" ref="K41" ca="1">IFERROR(_FV(B41,"Beta"), "")</f>
        <v>1.0506</v>
      </c>
      <c r="L41" s="16" cm="1">
        <f t="array" aca="1" ref="L41" ca="1">IFERROR(_FV(B41,"P/E",TRUE), "")</f>
        <v>30.647200000000002</v>
      </c>
      <c r="M41" s="14" t="str" cm="1">
        <f t="array" aca="1" ref="M41" ca="1">IFERROR(_FV(B41,"Industry"),"")</f>
        <v>Healthcare Equipment &amp; Supplies</v>
      </c>
      <c r="N41" s="19" cm="1">
        <f t="array" aca="1" ref="N41" ca="1">IFERROR(_FV(B41,"Year incorporated",TRUE),"")</f>
        <v>1943</v>
      </c>
      <c r="O41" s="13" t="str" cm="1">
        <f t="array" aca="1" ref="O41" ca="1">UPPER(_FV(B41,"Headquarters"))</f>
        <v>550 E SWEDESFORD RD, SUITE 400, WAYNE, PA, 19087 US</v>
      </c>
      <c r="P41" s="13" t="str" cm="1">
        <f t="array" aca="1" ref="P41" ca="1">_FV(B41,"Description")</f>
        <v>Teleflex Incorporated is a global provider of medical technologies. The Company offers a diverse portfolio with solutions in the therapy areas of anesthesia, emergency medicine, interventional cardiology and radiology, surgical, vascular access, and urology. It primarily designs, develops, manufactures and supplies single-use medical devices used by hospitals and healthcare providers for common diagnostic and therapeutic procedures in critical care and surgical applications. It operates in three segments: the Americas, EMEA (Europe, the Middle East and Africa) and Asia (Asia Pacific). Its vascular access product portfolio includes Arrow branded catheters, catheter navigation and tip positioning systems, and intraosseous (bone access) systems. Its interventional product offerings consist of a portfolio of Arrow branded intra-aortic balloon pumps and catheters, GuideLiner, Turnpike and TrapLiner catheters, Pulsar-18 T3 Self-Expanding 4F Stent and Orsiro Mission Drug Eluting Stent.</v>
      </c>
      <c r="Q41" s="25" cm="1">
        <f t="array" aca="1" ref="Q41" ca="1">_FV(B41,"Year incorporated",TRUE)</f>
        <v>1943</v>
      </c>
      <c r="R41" s="11" cm="1">
        <f t="array" aca="1" ref="R41" ca="1">_FV(B41,"Market cap",TRUE)/1000</f>
        <v>5753021.307</v>
      </c>
      <c r="S41" s="26" cm="1">
        <f t="array" aca="1" ref="S41" ca="1">_FV(B41,"Market cap",TRUE)</f>
        <v>5753021307</v>
      </c>
      <c r="T41" s="9"/>
      <c r="U41" s="9"/>
      <c r="V41" s="9"/>
    </row>
    <row r="42" spans="1:22" ht="13.35" customHeight="1" x14ac:dyDescent="0.25">
      <c r="A42" s="9" t="s">
        <v>431</v>
      </c>
      <c r="B42" s="10" t="e" vm="42">
        <v>#VALUE!</v>
      </c>
      <c r="C42" s="1" cm="1">
        <f t="array" aca="1" ref="C42" ca="1">_FV(B42,"Price")</f>
        <v>333.62</v>
      </c>
      <c r="D42" s="13" cm="1">
        <f t="array" aca="1" ref="D42" ca="1">_FV(B42,"Change (%)",TRUE)</f>
        <v>1.591E-3</v>
      </c>
      <c r="E42" s="14" cm="1">
        <f t="array" aca="1" ref="E42" ca="1">_FV(B42,"Open")</f>
        <v>331.58</v>
      </c>
      <c r="F42" s="14" cm="1">
        <f t="array" aca="1" ref="F42" ca="1">_FV(B42,"Low")</f>
        <v>325.39999999999998</v>
      </c>
      <c r="G42" s="14" cm="1">
        <f t="array" aca="1" ref="G42" ca="1">_FV(B42,"High")</f>
        <v>334.44</v>
      </c>
      <c r="H42" s="14" cm="1">
        <f t="array" aca="1" ref="H42" ca="1">_FV(B42,"52 week low",TRUE)</f>
        <v>282.22000000000003</v>
      </c>
      <c r="I42" s="14" cm="1">
        <f t="array" aca="1" ref="I42" ca="1">_FV(B42,"52 week high",TRUE)</f>
        <v>395.59710000000001</v>
      </c>
      <c r="J42" s="15" cm="1">
        <f t="array" aca="1" ref="J42" ca="1">_FV(B42,"Volume")</f>
        <v>653607</v>
      </c>
      <c r="K42" s="16" cm="1">
        <f t="array" aca="1" ref="K42" ca="1">IFERROR(_FV(B42,"Beta"), "")</f>
        <v>1.105</v>
      </c>
      <c r="L42" s="16" cm="1">
        <f t="array" aca="1" ref="L42" ca="1">IFERROR(_FV(B42,"P/E",TRUE), "")</f>
        <v>30.785799999999998</v>
      </c>
      <c r="M42" s="14" t="str" cm="1">
        <f t="array" aca="1" ref="M42" ca="1">IFERROR(_FV(B42,"Industry"),"")</f>
        <v>Leisure Products</v>
      </c>
      <c r="N42" s="19" cm="1">
        <f t="array" aca="1" ref="N42" ca="1">IFERROR(_FV(B42,"Year incorporated",TRUE),"")</f>
        <v>1993</v>
      </c>
      <c r="O42" s="13" t="str" cm="1">
        <f t="array" aca="1" ref="O42" ca="1">UPPER(_FV(B42,"Headquarters"))</f>
        <v>109 NORTHPARK BOULEVARD, COVINGTON, LA, 70433-5001 US</v>
      </c>
      <c r="P42" s="13" t="str" cm="1">
        <f t="array" aca="1" ref="P42" ca="1">_FV(B42,"Description")</f>
        <v>Pool Corporation is a wholesale distributor of swimming pool supplies, equipment, and related leisure products. The Company also distributes irrigation and landscape products in the United States. The Company operates approximately 448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c>
      <c r="Q42" s="25" cm="1">
        <f t="array" aca="1" ref="Q42" ca="1">_FV(B42,"Year incorporated",TRUE)</f>
        <v>1993</v>
      </c>
      <c r="R42" s="11" cm="1">
        <f t="array" aca="1" ref="R42" ca="1">_FV(B42,"Market cap",TRUE)/1000</f>
        <v>12430250</v>
      </c>
      <c r="S42" s="26" cm="1">
        <f t="array" aca="1" ref="S42" ca="1">_FV(B42,"Market cap",TRUE)</f>
        <v>12430250000</v>
      </c>
      <c r="T42" s="9"/>
      <c r="U42" s="9"/>
      <c r="V42" s="9"/>
    </row>
    <row r="43" spans="1:22" ht="13.35" customHeight="1" x14ac:dyDescent="0.25">
      <c r="A43" s="9" t="s">
        <v>327</v>
      </c>
      <c r="B43" s="10" t="e" vm="43">
        <v>#VALUE!</v>
      </c>
      <c r="C43" s="1" cm="1">
        <f t="array" aca="1" ref="C43" ca="1">_FV(B43,"Price")</f>
        <v>59.1</v>
      </c>
      <c r="D43" s="13" cm="1">
        <f t="array" aca="1" ref="D43" ca="1">_FV(B43,"Change (%)",TRUE)</f>
        <v>-3.2049999999999999E-3</v>
      </c>
      <c r="E43" s="14" cm="1">
        <f t="array" aca="1" ref="E43" ca="1">_FV(B43,"Open")</f>
        <v>59.02</v>
      </c>
      <c r="F43" s="14" cm="1">
        <f t="array" aca="1" ref="F43" ca="1">_FV(B43,"Low")</f>
        <v>58.63</v>
      </c>
      <c r="G43" s="14" cm="1">
        <f t="array" aca="1" ref="G43" ca="1">_FV(B43,"High")</f>
        <v>59.26</v>
      </c>
      <c r="H43" s="14" cm="1">
        <f t="array" aca="1" ref="H43" ca="1">_FV(B43,"52 week low",TRUE)</f>
        <v>50.71</v>
      </c>
      <c r="I43" s="14" cm="1">
        <f t="array" aca="1" ref="I43" ca="1">_FV(B43,"52 week high",TRUE)</f>
        <v>64.88</v>
      </c>
      <c r="J43" s="15" cm="1">
        <f t="array" aca="1" ref="J43" ca="1">_FV(B43,"Volume")</f>
        <v>5197790</v>
      </c>
      <c r="K43" s="16" cm="1">
        <f t="array" aca="1" ref="K43" ca="1">IFERROR(_FV(B43,"Beta"), "")</f>
        <v>0.77739999999999998</v>
      </c>
      <c r="L43" s="16" cm="1">
        <f t="array" aca="1" ref="L43" ca="1">IFERROR(_FV(B43,"P/E",TRUE), "")</f>
        <v>57.630400000000002</v>
      </c>
      <c r="M43" s="14" t="str" cm="1">
        <f t="array" aca="1" ref="M43" ca="1">IFERROR(_FV(B43,"Industry"),"")</f>
        <v>Residential &amp; Commercial REIT</v>
      </c>
      <c r="N43" s="19" cm="1">
        <f t="array" aca="1" ref="N43" ca="1">IFERROR(_FV(B43,"Year incorporated",TRUE),"")</f>
        <v>1997</v>
      </c>
      <c r="O43" s="13" t="str" cm="1">
        <f t="array" aca="1" ref="O43" ca="1">UPPER(_FV(B43,"Headquarters"))</f>
        <v>11995 EL CAMINO REAL, SAN DIEGO, CA, 92130 US</v>
      </c>
      <c r="P43" s="13" t="str" cm="1">
        <f t="array" aca="1" ref="P43" ca="1">_FV(B43,"Description")</f>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or holds interests in approximately 15,621 properties located in all 50 United States (U.S.) states, the United Kingdom, France, Germany, Ireland, Italy, Portugal, and Spain with clients doing business in 89 industries. Its property types include retail, industrial, gaming and others, such as agriculture and office. Its primary industry concentrations include grocery stores, convenience stores, dollar stores, drug stores, home improvement, restaurants-quick service and others.</v>
      </c>
      <c r="Q43" s="25" cm="1">
        <f t="array" aca="1" ref="Q43" ca="1">_FV(B43,"Year incorporated",TRUE)</f>
        <v>1997</v>
      </c>
      <c r="R43" s="11" cm="1">
        <f t="array" aca="1" ref="R43" ca="1">_FV(B43,"Market cap",TRUE)/1000</f>
        <v>54035490.509999998</v>
      </c>
      <c r="S43" s="26" cm="1">
        <f t="array" aca="1" ref="S43" ca="1">_FV(B43,"Market cap",TRUE)</f>
        <v>54035490510</v>
      </c>
      <c r="T43" s="9"/>
      <c r="U43" s="9"/>
      <c r="V43" s="9"/>
    </row>
    <row r="44" spans="1:22" ht="13.35" customHeight="1" x14ac:dyDescent="0.25">
      <c r="A44" s="9" t="s">
        <v>93</v>
      </c>
      <c r="B44" s="10" t="e" vm="44">
        <v>#VALUE!</v>
      </c>
      <c r="C44" s="1" cm="1">
        <f t="array" aca="1" ref="C44" ca="1">_FV(B44,"Price")</f>
        <v>312.8</v>
      </c>
      <c r="D44" s="13" cm="1">
        <f t="array" aca="1" ref="D44" ca="1">_FV(B44,"Change (%)",TRUE)</f>
        <v>-5.0260000000000001E-3</v>
      </c>
      <c r="E44" s="14" cm="1">
        <f t="array" aca="1" ref="E44" ca="1">_FV(B44,"Open")</f>
        <v>312.82</v>
      </c>
      <c r="F44" s="14" cm="1">
        <f t="array" aca="1" ref="F44" ca="1">_FV(B44,"Low")</f>
        <v>309.76</v>
      </c>
      <c r="G44" s="14" cm="1">
        <f t="array" aca="1" ref="G44" ca="1">_FV(B44,"High")</f>
        <v>313.08</v>
      </c>
      <c r="H44" s="14" cm="1">
        <f t="array" aca="1" ref="H44" ca="1">_FV(B44,"52 week low",TRUE)</f>
        <v>276.52999999999997</v>
      </c>
      <c r="I44" s="14" cm="1">
        <f t="array" aca="1" ref="I44" ca="1">_FV(B44,"52 week high",TRUE)</f>
        <v>326.32</v>
      </c>
      <c r="J44" s="15" cm="1">
        <f t="array" aca="1" ref="J44" ca="1">_FV(B44,"Volume")</f>
        <v>2873797</v>
      </c>
      <c r="K44" s="16" cm="1">
        <f t="array" aca="1" ref="K44" ca="1">IFERROR(_FV(B44,"Beta"), "")</f>
        <v>0.51370000000000005</v>
      </c>
      <c r="L44" s="16" cm="1">
        <f t="array" aca="1" ref="L44" ca="1">IFERROR(_FV(B44,"P/E",TRUE), "")</f>
        <v>26.793399999999998</v>
      </c>
      <c r="M44" s="14" t="str" cm="1">
        <f t="array" aca="1" ref="M44" ca="1">IFERROR(_FV(B44,"Industry"),"")</f>
        <v>Hotels &amp; Entertainment Services</v>
      </c>
      <c r="N44" s="19" cm="1">
        <f t="array" aca="1" ref="N44" ca="1">IFERROR(_FV(B44,"Year incorporated",TRUE),"")</f>
        <v>1964</v>
      </c>
      <c r="O44" s="13" t="str" cm="1">
        <f t="array" aca="1" ref="O44" ca="1">UPPER(_FV(B44,"Headquarters"))</f>
        <v>110 N CARPENTER ST, CHICAGO, IL, 60607-2104 US</v>
      </c>
      <c r="P44" s="13" t="str" cm="1">
        <f t="array" aca="1" ref="P44" ca="1">_FV(B44,"Description")</f>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c>
      <c r="Q44" s="25" cm="1">
        <f t="array" aca="1" ref="Q44" ca="1">_FV(B44,"Year incorporated",TRUE)</f>
        <v>1964</v>
      </c>
      <c r="R44" s="11" cm="1">
        <f t="array" aca="1" ref="R44" ca="1">_FV(B44,"Market cap",TRUE)/1000</f>
        <v>223215456.31999999</v>
      </c>
      <c r="S44" s="26" cm="1">
        <f t="array" aca="1" ref="S44" ca="1">_FV(B44,"Market cap",TRUE)</f>
        <v>223215456320</v>
      </c>
      <c r="T44" s="9"/>
      <c r="U44" s="9"/>
      <c r="V44" s="9"/>
    </row>
    <row r="45" spans="1:22" ht="13.35" customHeight="1" x14ac:dyDescent="0.25">
      <c r="A45" s="9" t="s">
        <v>114</v>
      </c>
      <c r="B45" s="10" t="e" vm="45">
        <v>#VALUE!</v>
      </c>
      <c r="C45" s="1" cm="1">
        <f t="array" aca="1" ref="C45" ca="1">_FV(B45,"Price")</f>
        <v>69.77</v>
      </c>
      <c r="D45" s="13" cm="1">
        <f t="array" aca="1" ref="D45" ca="1">_FV(B45,"Change (%)",TRUE)</f>
        <v>-1.5938000000000001E-2</v>
      </c>
      <c r="E45" s="14" cm="1">
        <f t="array" aca="1" ref="E45" ca="1">_FV(B45,"Open")</f>
        <v>70.83</v>
      </c>
      <c r="F45" s="14" cm="1">
        <f t="array" aca="1" ref="F45" ca="1">_FV(B45,"Low")</f>
        <v>69.239999999999995</v>
      </c>
      <c r="G45" s="14" cm="1">
        <f t="array" aca="1" ref="G45" ca="1">_FV(B45,"High")</f>
        <v>70.84</v>
      </c>
      <c r="H45" s="14" cm="1">
        <f t="array" aca="1" ref="H45" ca="1">_FV(B45,"52 week low",TRUE)</f>
        <v>61.72</v>
      </c>
      <c r="I45" s="14" cm="1">
        <f t="array" aca="1" ref="I45" ca="1">_FV(B45,"52 week high",TRUE)</f>
        <v>86.1</v>
      </c>
      <c r="J45" s="15" cm="1">
        <f t="array" aca="1" ref="J45" ca="1">_FV(B45,"Volume")</f>
        <v>12596529</v>
      </c>
      <c r="K45" s="16" cm="1">
        <f t="array" aca="1" ref="K45" ca="1">IFERROR(_FV(B45,"Beta"), "")</f>
        <v>0.64790000000000003</v>
      </c>
      <c r="L45" s="16" cm="1">
        <f t="array" aca="1" ref="L45" ca="1">IFERROR(_FV(B45,"P/E",TRUE), "")</f>
        <v>26.093900000000001</v>
      </c>
      <c r="M45" s="14" t="str" cm="1">
        <f t="array" aca="1" ref="M45" ca="1">IFERROR(_FV(B45,"Industry"),"")</f>
        <v>Electrical Utilities &amp; IPPs</v>
      </c>
      <c r="N45" s="19" cm="1">
        <f t="array" aca="1" ref="N45" ca="1">IFERROR(_FV(B45,"Year incorporated",TRUE),"")</f>
        <v>1984</v>
      </c>
      <c r="O45" s="13" t="str" cm="1">
        <f t="array" aca="1" ref="O45" ca="1">UPPER(_FV(B45,"Headquarters"))</f>
        <v>700 UNIVERSE BLVD, JUNO BEACH, FL, 33408 US</v>
      </c>
      <c r="P45" s="13" t="str" cm="1">
        <f t="array" aca="1" ref="P45" ca="1">_FV(B45,"Description")</f>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35,052 megawatts of net generating capacity, over 91,000 circuit miles of transmission and distribution lines and 921 substations. The NEER segment owns, develops, constructs, manages and operates electric generation facilities in wholesale energy markets in the United States and Canada and includes assets and investments in other businesses with a clean energy focus, such as battery storage, natural gas pipelines, and renewable fuels. It owns, develops, constructs and operates rate-regulated transmission facilities in North America.</v>
      </c>
      <c r="Q45" s="25" cm="1">
        <f t="array" aca="1" ref="Q45" ca="1">_FV(B45,"Year incorporated",TRUE)</f>
        <v>1984</v>
      </c>
      <c r="R45" s="11" cm="1">
        <f t="array" aca="1" ref="R45" ca="1">_FV(B45,"Market cap",TRUE)/1000</f>
        <v>143676802.84</v>
      </c>
      <c r="S45" s="26" cm="1">
        <f t="array" aca="1" ref="S45" ca="1">_FV(B45,"Market cap",TRUE)</f>
        <v>143676802840</v>
      </c>
      <c r="T45" s="9"/>
      <c r="U45" s="9"/>
      <c r="V45" s="9"/>
    </row>
    <row r="46" spans="1:22" ht="13.35" customHeight="1" x14ac:dyDescent="0.25">
      <c r="A46" s="9" t="s">
        <v>129</v>
      </c>
      <c r="B46" s="10" t="e" vm="46">
        <v>#VALUE!</v>
      </c>
      <c r="C46" s="1" cm="1">
        <f t="array" aca="1" ref="C46" ca="1">_FV(B46,"Price")</f>
        <v>111.53</v>
      </c>
      <c r="D46" s="13" cm="1">
        <f t="array" aca="1" ref="D46" ca="1">_FV(B46,"Change (%)",TRUE)</f>
        <v>1.4093E-2</v>
      </c>
      <c r="E46" s="14" cm="1">
        <f t="array" aca="1" ref="E46" ca="1">_FV(B46,"Open")</f>
        <v>109.65</v>
      </c>
      <c r="F46" s="14" cm="1">
        <f t="array" aca="1" ref="F46" ca="1">_FV(B46,"Low")</f>
        <v>108.345</v>
      </c>
      <c r="G46" s="14" cm="1">
        <f t="array" aca="1" ref="G46" ca="1">_FV(B46,"High")</f>
        <v>111.6</v>
      </c>
      <c r="H46" s="14" cm="1">
        <f t="array" aca="1" ref="H46" ca="1">_FV(B46,"52 week low",TRUE)</f>
        <v>90.24</v>
      </c>
      <c r="I46" s="14" cm="1">
        <f t="array" aca="1" ref="I46" ca="1">_FV(B46,"52 week high",TRUE)</f>
        <v>137.24</v>
      </c>
      <c r="J46" s="15" cm="1">
        <f t="array" aca="1" ref="J46" ca="1">_FV(B46,"Volume")</f>
        <v>3264999</v>
      </c>
      <c r="K46" s="16" cm="1">
        <f t="array" aca="1" ref="K46" ca="1">IFERROR(_FV(B46,"Beta"), "")</f>
        <v>1.1654</v>
      </c>
      <c r="L46" s="16" cm="1">
        <f t="array" aca="1" ref="L46" ca="1">IFERROR(_FV(B46,"P/E",TRUE), "")</f>
        <v>20.7012</v>
      </c>
      <c r="M46" s="14" t="str" cm="1">
        <f t="array" aca="1" ref="M46" ca="1">IFERROR(_FV(B46,"Industry"),"")</f>
        <v>Chemicals</v>
      </c>
      <c r="N46" s="19" cm="1">
        <f t="array" aca="1" ref="N46" ca="1">IFERROR(_FV(B46,"Year incorporated",TRUE),"")</f>
        <v>1883</v>
      </c>
      <c r="O46" s="13" t="str" cm="1">
        <f t="array" aca="1" ref="O46" ca="1">UPPER(_FV(B46,"Headquarters"))</f>
        <v>ONE PPG PL 40 EAST, PITTSBURGH, PA, 15272 US</v>
      </c>
      <c r="P46" s="13" t="str" cm="1">
        <f t="array" aca="1" ref="P46" ca="1">_FV(B46,"Description")</f>
        <v>PPG Industries, Inc. manufactures and distributes a broad range of paints, coatings and specialty products. Its segments include Global Architectural Coatings, Performance Coatings and Industrial Coatings. The Global Architectural Coatings segment consists of architectural coatings EMEA and architectural coatings Latin America and Asia Pacific operating segments. This segment primarily supplies paints, wood stains, adhesives, sealants and purchased sundries. The Performance Coatings segment consists of automotive refinish coatings, aerospace coatings, protective and marine coatings and traffic solutions operating segments. This segment primarily supplies a variety of coatings, solvents, adhesives, sealants, foams and finishes, along with pavement marking products, transparencies and paint films. The Industrial Coatings segment supplies a variety of protective and decorative coatings and finishes along with adhesives, sealants, metal pretreatment products, and other specialty products.</v>
      </c>
      <c r="Q46" s="25" cm="1">
        <f t="array" aca="1" ref="Q46" ca="1">_FV(B46,"Year incorporated",TRUE)</f>
        <v>1883</v>
      </c>
      <c r="R46" s="11" cm="1">
        <f t="array" aca="1" ref="R46" ca="1">_FV(B46,"Market cap",TRUE)/1000</f>
        <v>25172321</v>
      </c>
      <c r="S46" s="26" cm="1">
        <f t="array" aca="1" ref="S46" ca="1">_FV(B46,"Market cap",TRUE)</f>
        <v>25172321000</v>
      </c>
      <c r="T46" s="9"/>
      <c r="U46" s="9"/>
      <c r="V46" s="9"/>
    </row>
    <row r="47" spans="1:22" ht="13.35" customHeight="1" x14ac:dyDescent="0.25">
      <c r="A47" s="9" t="s">
        <v>446</v>
      </c>
      <c r="B47" s="10" t="e" vm="47">
        <v>#VALUE!</v>
      </c>
      <c r="C47" s="1" cm="1">
        <f t="array" aca="1" ref="C47" ca="1">_FV(B47,"Price")</f>
        <v>26.38</v>
      </c>
      <c r="D47" s="13" cm="1">
        <f t="array" aca="1" ref="D47" ca="1">_FV(B47,"Change (%)",TRUE)</f>
        <v>1.5190000000000002E-3</v>
      </c>
      <c r="E47" s="14" cm="1">
        <f t="array" aca="1" ref="E47" ca="1">_FV(B47,"Open")</f>
        <v>26.36</v>
      </c>
      <c r="F47" s="14" cm="1">
        <f t="array" aca="1" ref="F47" ca="1">_FV(B47,"Low")</f>
        <v>25.195</v>
      </c>
      <c r="G47" s="14" cm="1">
        <f t="array" aca="1" ref="G47" ca="1">_FV(B47,"High")</f>
        <v>26.6</v>
      </c>
      <c r="H47" s="14" cm="1">
        <f t="array" aca="1" ref="H47" ca="1">_FV(B47,"52 week low",TRUE)</f>
        <v>21.4</v>
      </c>
      <c r="I47" s="14" cm="1">
        <f t="array" aca="1" ref="I47" ca="1">_FV(B47,"52 week high",TRUE)</f>
        <v>45.93</v>
      </c>
      <c r="J47" s="15" cm="1">
        <f t="array" aca="1" ref="J47" ca="1">_FV(B47,"Volume")</f>
        <v>7194936</v>
      </c>
      <c r="K47" s="16" cm="1">
        <f t="array" aca="1" ref="K47" ca="1">IFERROR(_FV(B47,"Beta"), "")</f>
        <v>2.3875000000000002</v>
      </c>
      <c r="L47" s="16" cm="1">
        <f t="array" aca="1" ref="L47" ca="1">IFERROR(_FV(B47,"P/E",TRUE), "")</f>
        <v>0</v>
      </c>
      <c r="M47" s="14" t="str" cm="1">
        <f t="array" aca="1" ref="M47" ca="1">IFERROR(_FV(B47,"Industry"),"")</f>
        <v>Hotels &amp; Entertainment Services</v>
      </c>
      <c r="N47" s="19" cm="1">
        <f t="array" aca="1" ref="N47" ca="1">IFERROR(_FV(B47,"Year incorporated",TRUE),"")</f>
        <v>2020</v>
      </c>
      <c r="O47" s="13" t="str" cm="1">
        <f t="array" aca="1" ref="O47" ca="1">UPPER(_FV(B47,"Headquarters"))</f>
        <v>100 WEST LIBERTY STREET, 12TH FLOOR, RENO, NV, 89501 US</v>
      </c>
      <c r="P47" s="13" t="str" cm="1">
        <f t="array" aca="1" ref="P47" ca="1">_FV(B47,"Description")</f>
        <v>Caesars Entertainment, Inc. is a casino-entertainment company and a diversified gaming and hospitality provider. The Company operates primarily under the Caesars, Harrah’s, Horseshoe, and Eldorado brand names. Its segments include Las Vegas, Regional, Caesars Digital, and Managed and Branded, in addition to Corporate and Other. It offers diversified gaming, entertainment and hospitality amenities, destinations, and a full suite of mobile and online gaming and sports betting experiences. The Company owns, leases or manages an aggregate of 53 domestic properties in 18 states. It also operates and conducts sports wagering across 32 jurisdictions in North America, 26 of which offer online sports betting, and operates iGaming in five jurisdictions in North America. It operates the Caesars Sportsbook app, the Caesars Racebook app, the Caesars Palace Online Casino app and the new Horseshoe Online Casino app. Its online casino games include slots, table games, live dealer and video poker.</v>
      </c>
      <c r="Q47" s="25" cm="1">
        <f t="array" aca="1" ref="Q47" ca="1">_FV(B47,"Year incorporated",TRUE)</f>
        <v>2020</v>
      </c>
      <c r="R47" s="11" cm="1">
        <f t="array" aca="1" ref="R47" ca="1">_FV(B47,"Market cap",TRUE)/1000</f>
        <v>5486815.7699999996</v>
      </c>
      <c r="S47" s="26" cm="1">
        <f t="array" aca="1" ref="S47" ca="1">_FV(B47,"Market cap",TRUE)</f>
        <v>5486815770</v>
      </c>
      <c r="T47" s="9"/>
      <c r="U47" s="9"/>
      <c r="V47" s="9"/>
    </row>
    <row r="48" spans="1:22" ht="13.35" customHeight="1" x14ac:dyDescent="0.25">
      <c r="A48" s="9" t="s">
        <v>388</v>
      </c>
      <c r="B48" s="10" t="e" vm="48">
        <v>#VALUE!</v>
      </c>
      <c r="C48" s="1" cm="1">
        <f t="array" aca="1" ref="C48" ca="1">_FV(B48,"Price")</f>
        <v>85.56</v>
      </c>
      <c r="D48" s="13" cm="1">
        <f t="array" aca="1" ref="D48" ca="1">_FV(B48,"Change (%)",TRUE)</f>
        <v>1.0153000000000001E-2</v>
      </c>
      <c r="E48" s="14" cm="1">
        <f t="array" aca="1" ref="E48" ca="1">_FV(B48,"Open")</f>
        <v>83.78</v>
      </c>
      <c r="F48" s="14" cm="1">
        <f t="array" aca="1" ref="F48" ca="1">_FV(B48,"Low")</f>
        <v>83.177199999999999</v>
      </c>
      <c r="G48" s="14" cm="1">
        <f t="array" aca="1" ref="G48" ca="1">_FV(B48,"High")</f>
        <v>85.79</v>
      </c>
      <c r="H48" s="14" cm="1">
        <f t="array" aca="1" ref="H48" ca="1">_FV(B48,"52 week low",TRUE)</f>
        <v>67.37</v>
      </c>
      <c r="I48" s="14" cm="1">
        <f t="array" aca="1" ref="I48" ca="1">_FV(B48,"52 week high",TRUE)</f>
        <v>125.63</v>
      </c>
      <c r="J48" s="15" cm="1">
        <f t="array" aca="1" ref="J48" ca="1">_FV(B48,"Volume")</f>
        <v>1499812</v>
      </c>
      <c r="K48" s="16" cm="1">
        <f t="array" aca="1" ref="K48" ca="1">IFERROR(_FV(B48,"Beta"), "")</f>
        <v>1.3181</v>
      </c>
      <c r="L48" s="16" cm="1">
        <f t="array" aca="1" ref="L48" ca="1">IFERROR(_FV(B48,"P/E",TRUE), "")</f>
        <v>112.32769999999999</v>
      </c>
      <c r="M48" s="14" t="str" cm="1">
        <f t="array" aca="1" ref="M48" ca="1">IFERROR(_FV(B48,"Industry"),"")</f>
        <v>Residential &amp; Commercial REIT</v>
      </c>
      <c r="N48" s="19" cm="1">
        <f t="array" aca="1" ref="N48" ca="1">IFERROR(_FV(B48,"Year incorporated",TRUE),"")</f>
        <v>1994</v>
      </c>
      <c r="O48" s="13" t="str" cm="1">
        <f t="array" aca="1" ref="O48" ca="1">UPPER(_FV(B48,"Headquarters"))</f>
        <v>26 NORTH EUCLID AVENUE, PASADENA, CA, 91101 US</v>
      </c>
      <c r="P48" s="13" t="str" cm="1">
        <f t="array" aca="1" ref="P48" ca="1">_FV(B48,"Description")</f>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c>
      <c r="Q48" s="25" cm="1">
        <f t="array" aca="1" ref="Q48" ca="1">_FV(B48,"Year incorporated",TRUE)</f>
        <v>1994</v>
      </c>
      <c r="R48" s="11" cm="1">
        <f t="array" aca="1" ref="R48" ca="1">_FV(B48,"Market cap",TRUE)/1000</f>
        <v>14649620</v>
      </c>
      <c r="S48" s="26" cm="1">
        <f t="array" aca="1" ref="S48" ca="1">_FV(B48,"Market cap",TRUE)</f>
        <v>14649620000</v>
      </c>
      <c r="T48" s="9"/>
      <c r="U48" s="9"/>
      <c r="V48" s="9"/>
    </row>
    <row r="49" spans="1:22" ht="13.35" customHeight="1" x14ac:dyDescent="0.25">
      <c r="A49" s="9" t="s">
        <v>417</v>
      </c>
      <c r="B49" s="10" t="e" vm="49">
        <v>#VALUE!</v>
      </c>
      <c r="C49" s="1" cm="1">
        <f t="array" aca="1" ref="C49" ca="1">_FV(B49,"Price")</f>
        <v>118.9</v>
      </c>
      <c r="D49" s="13" cm="1">
        <f t="array" aca="1" ref="D49" ca="1">_FV(B49,"Change (%)",TRUE)</f>
        <v>-1.0814999999999998E-2</v>
      </c>
      <c r="E49" s="14" cm="1">
        <f t="array" aca="1" ref="E49" ca="1">_FV(B49,"Open")</f>
        <v>120.205</v>
      </c>
      <c r="F49" s="14" cm="1">
        <f t="array" aca="1" ref="F49" ca="1">_FV(B49,"Low")</f>
        <v>117.59</v>
      </c>
      <c r="G49" s="14" cm="1">
        <f t="array" aca="1" ref="G49" ca="1">_FV(B49,"High")</f>
        <v>121.26</v>
      </c>
      <c r="H49" s="14" cm="1">
        <f t="array" aca="1" ref="H49" ca="1">_FV(B49,"52 week low",TRUE)</f>
        <v>65.77</v>
      </c>
      <c r="I49" s="14" cm="1">
        <f t="array" aca="1" ref="I49" ca="1">_FV(B49,"52 week high",TRUE)</f>
        <v>144.16</v>
      </c>
      <c r="J49" s="15" cm="1">
        <f t="array" aca="1" ref="J49" ca="1">_FV(B49,"Volume")</f>
        <v>3738194</v>
      </c>
      <c r="K49" s="16" cm="1">
        <f t="array" aca="1" ref="K49" ca="1">IFERROR(_FV(B49,"Beta"), "")</f>
        <v>1.7983</v>
      </c>
      <c r="L49" s="16" cm="1">
        <f t="array" aca="1" ref="L49" ca="1">IFERROR(_FV(B49,"P/E",TRUE), "")</f>
        <v>41.243200000000002</v>
      </c>
      <c r="M49" s="14" t="str" cm="1">
        <f t="array" aca="1" ref="M49" ca="1">IFERROR(_FV(B49,"Industry"),"")</f>
        <v>Semiconductors &amp; Semiconductor Equipment</v>
      </c>
      <c r="N49" s="19" cm="1">
        <f t="array" aca="1" ref="N49" ca="1">IFERROR(_FV(B49,"Year incorporated",TRUE),"")</f>
        <v>1960</v>
      </c>
      <c r="O49" s="13" t="str" cm="1">
        <f t="array" aca="1" ref="O49" ca="1">UPPER(_FV(B49,"Headquarters"))</f>
        <v>600 RIVERPARK DR, NORTH READING, MA, 01864-2634 US</v>
      </c>
      <c r="P49" s="13" t="str" cm="1">
        <f t="array" aca="1" ref="P49" ca="1">_FV(B49,"Description")</f>
        <v>Teradyne, Inc. is a global supplier of automated test equipment and robotics solutions. It designs, develops, manufactures and sells automated test systems and robotics products. Its segment includes Semiconductor Test, Robotics, and Product Test. The Semiconductor Test segment includes operations related to the design, manufacturing and marketing of semiconductor test products and services, inclusive of storage and system level test products. The Robotics segment includes operations related to the design, manufacturing and marketing of collaborative robotic arms and autonomous mobile robots. The Product Test segment includes operations related to the design, manufacturing and marketing of products and services for defense/aerospace test, circuit-board test, wireless test systems, and silicon photonics testing. Its offerings also include defense/aerospace test instrumentation and systems, circuit-board test and inspection (production board test) systems, and wireless test systems.</v>
      </c>
      <c r="Q49" s="25" cm="1">
        <f t="array" aca="1" ref="Q49" ca="1">_FV(B49,"Year incorporated",TRUE)</f>
        <v>1960</v>
      </c>
      <c r="R49" s="11" cm="1">
        <f t="array" aca="1" ref="R49" ca="1">_FV(B49,"Market cap",TRUE)/1000</f>
        <v>18913839.149999999</v>
      </c>
      <c r="S49" s="26" cm="1">
        <f t="array" aca="1" ref="S49" ca="1">_FV(B49,"Market cap",TRUE)</f>
        <v>18913839150</v>
      </c>
      <c r="T49" s="9"/>
      <c r="U49" s="9"/>
      <c r="V49" s="9"/>
    </row>
    <row r="50" spans="1:22" ht="13.35" customHeight="1" x14ac:dyDescent="0.25">
      <c r="A50" s="9" t="s">
        <v>224</v>
      </c>
      <c r="B50" s="10" t="e" vm="50">
        <v>#VALUE!</v>
      </c>
      <c r="C50" s="1" cm="1">
        <f t="array" aca="1" ref="C50" ca="1">_FV(B50,"Price")</f>
        <v>75.8</v>
      </c>
      <c r="D50" s="13" cm="1">
        <f t="array" aca="1" ref="D50" ca="1">_FV(B50,"Change (%)",TRUE)</f>
        <v>-3.5490000000000001E-3</v>
      </c>
      <c r="E50" s="14" cm="1">
        <f t="array" aca="1" ref="E50" ca="1">_FV(B50,"Open")</f>
        <v>75.88</v>
      </c>
      <c r="F50" s="14" cm="1">
        <f t="array" aca="1" ref="F50" ca="1">_FV(B50,"Low")</f>
        <v>74.260000000000005</v>
      </c>
      <c r="G50" s="14" cm="1">
        <f t="array" aca="1" ref="G50" ca="1">_FV(B50,"High")</f>
        <v>76.099999999999994</v>
      </c>
      <c r="H50" s="14" cm="1">
        <f t="array" aca="1" ref="H50" ca="1">_FV(B50,"52 week low",TRUE)</f>
        <v>56.55</v>
      </c>
      <c r="I50" s="14" cm="1">
        <f t="array" aca="1" ref="I50" ca="1">_FV(B50,"52 week high",TRUE)</f>
        <v>86.7</v>
      </c>
      <c r="J50" s="15" cm="1">
        <f t="array" aca="1" ref="J50" ca="1">_FV(B50,"Volume")</f>
        <v>2319842</v>
      </c>
      <c r="K50" s="16" cm="1">
        <f t="array" aca="1" ref="K50" ca="1">IFERROR(_FV(B50,"Beta"), "")</f>
        <v>1.1887000000000001</v>
      </c>
      <c r="L50" s="16" cm="1">
        <f t="array" aca="1" ref="L50" ca="1">IFERROR(_FV(B50,"P/E",TRUE), "")</f>
        <v>20.151499999999999</v>
      </c>
      <c r="M50" s="14" t="str" cm="1">
        <f t="array" aca="1" ref="M50" ca="1">IFERROR(_FV(B50,"Industry"),"")</f>
        <v>Homebuilding &amp; Construction Supplies</v>
      </c>
      <c r="N50" s="19" cm="1">
        <f t="array" aca="1" ref="N50" ca="1">IFERROR(_FV(B50,"Year incorporated",TRUE),"")</f>
        <v>1962</v>
      </c>
      <c r="O50" s="13" t="str" cm="1">
        <f t="array" aca="1" ref="O50" ca="1">UPPER(_FV(B50,"Headquarters"))</f>
        <v>17450 COLLEGE PARKWAY, LIVONIA, MI, 48152 US</v>
      </c>
      <c r="P50" s="13" t="str" cm="1">
        <f t="array" aca="1" ref="P50" ca="1">_FV(B50,"Description")</f>
        <v>Masco Corporation is engaged in designing, manufacturing and distributing branded home improvement and building products. The Company's portfolio of brands includes Behr paint; Delta and hansgrohe faucets, bath and shower fixtures; Liberty branded decorative and functional hardware, and HotSpring spas. Its segments include Plumbing Products and Decorative Architectural Products. The Plumbing Products segment principally includes faucets, plumbing system components and valves, showerheads and handheld showers, bath hardware and accessories, water filtration systems, sinks, kitchen accessories, spas, exercise pools, aquatic fitness systems, and saunas. The Decorative Architectural Products segment primarily includes architectural coatings, including paints, primers, specialty coatings, stains and waterproofing products, as well as paint applicators and accessories. Its products are sold primarily for repair and remodeling activity and, to a lesser extent, new home construction.</v>
      </c>
      <c r="Q50" s="25" cm="1">
        <f t="array" aca="1" ref="Q50" ca="1">_FV(B50,"Year incorporated",TRUE)</f>
        <v>1962</v>
      </c>
      <c r="R50" s="11" cm="1">
        <f t="array" aca="1" ref="R50" ca="1">_FV(B50,"Market cap",TRUE)/1000</f>
        <v>15869760.880000001</v>
      </c>
      <c r="S50" s="26" cm="1">
        <f t="array" aca="1" ref="S50" ca="1">_FV(B50,"Market cap",TRUE)</f>
        <v>15869760880</v>
      </c>
      <c r="T50" s="9"/>
      <c r="U50" s="9"/>
      <c r="V50" s="9"/>
    </row>
    <row r="51" spans="1:22" ht="13.35" customHeight="1" x14ac:dyDescent="0.25">
      <c r="A51" s="9" t="s">
        <v>487</v>
      </c>
      <c r="B51" s="10" t="e" vm="51">
        <v>#VALUE!</v>
      </c>
      <c r="C51" s="1" cm="1">
        <f t="array" aca="1" ref="C51" ca="1">_FV(B51,"Price")</f>
        <v>168.1</v>
      </c>
      <c r="D51" s="13" cm="1">
        <f t="array" aca="1" ref="D51" ca="1">_FV(B51,"Change (%)",TRUE)</f>
        <v>1.7879999999999999E-3</v>
      </c>
      <c r="E51" s="14" cm="1">
        <f t="array" aca="1" ref="E51" ca="1">_FV(B51,"Open")</f>
        <v>167.76</v>
      </c>
      <c r="F51" s="14" cm="1">
        <f t="array" aca="1" ref="F51" ca="1">_FV(B51,"Low")</f>
        <v>162.80000000000001</v>
      </c>
      <c r="G51" s="14" cm="1">
        <f t="array" aca="1" ref="G51" ca="1">_FV(B51,"High")</f>
        <v>169.61</v>
      </c>
      <c r="H51" s="14" cm="1">
        <f t="array" aca="1" ref="H51" ca="1">_FV(B51,"52 week low",TRUE)</f>
        <v>162.80000000000001</v>
      </c>
      <c r="I51" s="14" cm="1">
        <f t="array" aca="1" ref="I51" ca="1">_FV(B51,"52 week high",TRUE)</f>
        <v>423.32</v>
      </c>
      <c r="J51" s="15" cm="1">
        <f t="array" aca="1" ref="J51" ca="1">_FV(B51,"Volume")</f>
        <v>13919779</v>
      </c>
      <c r="K51" s="16" cm="1">
        <f t="array" aca="1" ref="K51" ca="1">IFERROR(_FV(B51,"Beta"), "")</f>
        <v>1.1101000000000001</v>
      </c>
      <c r="L51" s="16" cm="1">
        <f t="array" aca="1" ref="L51" ca="1">IFERROR(_FV(B51,"P/E",TRUE), "")</f>
        <v>11.472200000000001</v>
      </c>
      <c r="M51" s="14" t="str" cm="1">
        <f t="array" aca="1" ref="M51" ca="1">IFERROR(_FV(B51,"Industry"),"")</f>
        <v>Textiles &amp; Apparel</v>
      </c>
      <c r="N51" s="19" cm="1">
        <f t="array" aca="1" ref="N51" ca="1">IFERROR(_FV(B51,"Year incorporated",TRUE),"")</f>
        <v>2005</v>
      </c>
      <c r="O51" s="13" t="str" cm="1">
        <f t="array" aca="1" ref="O51" ca="1">UPPER(_FV(B51,"Headquarters"))</f>
        <v>1818 CORNWALL AVENUE, VANCOUVER, BC, V6J 1C7 CA</v>
      </c>
      <c r="P51" s="13" t="str" cm="1">
        <f t="array" aca="1" ref="P51" ca="1">_FV(B51,"Description")</f>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the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South Korea and others.</v>
      </c>
      <c r="Q51" s="25" cm="1">
        <f t="array" aca="1" ref="Q51" ca="1">_FV(B51,"Year incorporated",TRUE)</f>
        <v>2005</v>
      </c>
      <c r="R51" s="11" cm="1">
        <f t="array" aca="1" ref="R51" ca="1">_FV(B51,"Market cap",TRUE)/1000</f>
        <v>19933970.399999999</v>
      </c>
      <c r="S51" s="26" cm="1">
        <f t="array" aca="1" ref="S51" ca="1">_FV(B51,"Market cap",TRUE)</f>
        <v>19933970400</v>
      </c>
      <c r="T51" s="9"/>
      <c r="U51" s="9"/>
      <c r="V51" s="9"/>
    </row>
    <row r="52" spans="1:22" ht="13.35" customHeight="1" x14ac:dyDescent="0.25">
      <c r="A52" s="9" t="s">
        <v>156</v>
      </c>
      <c r="B52" s="10" t="e" vm="52">
        <v>#VALUE!</v>
      </c>
      <c r="C52" s="1" cm="1">
        <f t="array" aca="1" ref="C52" ca="1">_FV(B52,"Price")</f>
        <v>57.95</v>
      </c>
      <c r="D52" s="13" cm="1">
        <f t="array" aca="1" ref="D52" ca="1">_FV(B52,"Change (%)",TRUE)</f>
        <v>-4.1240000000000001E-3</v>
      </c>
      <c r="E52" s="14" cm="1">
        <f t="array" aca="1" ref="E52" ca="1">_FV(B52,"Open")</f>
        <v>57.98</v>
      </c>
      <c r="F52" s="14" cm="1">
        <f t="array" aca="1" ref="F52" ca="1">_FV(B52,"Low")</f>
        <v>57.555</v>
      </c>
      <c r="G52" s="14" cm="1">
        <f t="array" aca="1" ref="G52" ca="1">_FV(B52,"High")</f>
        <v>58.16</v>
      </c>
      <c r="H52" s="14" cm="1">
        <f t="array" aca="1" ref="H52" ca="1">_FV(B52,"52 week low",TRUE)</f>
        <v>48.07</v>
      </c>
      <c r="I52" s="14" cm="1">
        <f t="array" aca="1" ref="I52" ca="1">_FV(B52,"52 week high",TRUE)</f>
        <v>62.46</v>
      </c>
      <c r="J52" s="15" cm="1">
        <f t="array" aca="1" ref="J52" ca="1">_FV(B52,"Volume")</f>
        <v>5238740</v>
      </c>
      <c r="K52" s="16" cm="1">
        <f t="array" aca="1" ref="K52" ca="1">IFERROR(_FV(B52,"Beta"), "")</f>
        <v>0.60860000000000003</v>
      </c>
      <c r="L52" s="16" cm="1">
        <f t="array" aca="1" ref="L52" ca="1">IFERROR(_FV(B52,"P/E",TRUE), "")</f>
        <v>21.991599999999998</v>
      </c>
      <c r="M52" s="14" t="str" cm="1">
        <f t="array" aca="1" ref="M52" ca="1">IFERROR(_FV(B52,"Industry"),"")</f>
        <v>Electrical Utilities &amp; IPPs</v>
      </c>
      <c r="N52" s="19" cm="1">
        <f t="array" aca="1" ref="N52" ca="1">IFERROR(_FV(B52,"Year incorporated",TRUE),"")</f>
        <v>1983</v>
      </c>
      <c r="O52" s="13" t="str" cm="1">
        <f t="array" aca="1" ref="O52" ca="1">UPPER(_FV(B52,"Headquarters"))</f>
        <v>600 EAST CANAL STREET, RICHMOND, VA, 23219 US</v>
      </c>
      <c r="P52" s="13" t="str" cm="1">
        <f t="array" aca="1" ref="P52" ca="1">_FV(B52,"Description")</f>
        <v>Dominion Energy, Inc. is a provider of regulated electricity service to about 3.6 million homes and businesses in Virginia, North Carolina, and South Carolina, and regulated natural gas service to 500,000 customers in South Carolina. It is a developer and operator of regulated offshore wind and solar power and the producer of carbon-free electricity in New England. Its Dominion Energy Virginia segment is composed of Virginia Power’s regulated electric transmission, distribution, and generation operations, which serve homes and businesses in Virginia and North Carolina. Dominion Energy South Carolina segment consists of DESC’s generation, transmission, and distribution of electricity to customers in the central, southern and southwestern portions of South Carolina and the distribution of natural gas to residential, commercial and industrial customers in South Carolina. Its Contracted Energy segment includes nonregulated electric generation fleet and renewable natural gas operations.</v>
      </c>
      <c r="Q52" s="25" cm="1">
        <f t="array" aca="1" ref="Q52" ca="1">_FV(B52,"Year incorporated",TRUE)</f>
        <v>1983</v>
      </c>
      <c r="R52" s="11" cm="1">
        <f t="array" aca="1" ref="R52" ca="1">_FV(B52,"Market cap",TRUE)/1000</f>
        <v>49456482.914999999</v>
      </c>
      <c r="S52" s="26" cm="1">
        <f t="array" aca="1" ref="S52" ca="1">_FV(B52,"Market cap",TRUE)</f>
        <v>49456482915</v>
      </c>
      <c r="T52" s="9"/>
      <c r="U52" s="9"/>
      <c r="V52" s="9"/>
    </row>
    <row r="53" spans="1:22" ht="13.35" customHeight="1" x14ac:dyDescent="0.25">
      <c r="A53" s="9" t="s">
        <v>378</v>
      </c>
      <c r="B53" s="10" t="e" vm="53">
        <v>#VALUE!</v>
      </c>
      <c r="C53" s="1" cm="1">
        <f t="array" aca="1" ref="C53" ca="1">_FV(B53,"Price")</f>
        <v>248.32</v>
      </c>
      <c r="D53" s="13" cm="1">
        <f t="array" aca="1" ref="D53" ca="1">_FV(B53,"Change (%)",TRUE)</f>
        <v>1.2311000000000001E-2</v>
      </c>
      <c r="E53" s="14" cm="1">
        <f t="array" aca="1" ref="E53" ca="1">_FV(B53,"Open")</f>
        <v>244.86</v>
      </c>
      <c r="F53" s="14" cm="1">
        <f t="array" aca="1" ref="F53" ca="1">_FV(B53,"Low")</f>
        <v>243.245</v>
      </c>
      <c r="G53" s="14" cm="1">
        <f t="array" aca="1" ref="G53" ca="1">_FV(B53,"High")</f>
        <v>249.35</v>
      </c>
      <c r="H53" s="14" cm="1">
        <f t="array" aca="1" ref="H53" ca="1">_FV(B53,"52 week low",TRUE)</f>
        <v>200.98</v>
      </c>
      <c r="I53" s="14" cm="1">
        <f t="array" aca="1" ref="I53" ca="1">_FV(B53,"52 week high",TRUE)</f>
        <v>252.79</v>
      </c>
      <c r="J53" s="15" cm="1">
        <f t="array" aca="1" ref="J53" ca="1">_FV(B53,"Volume")</f>
        <v>932971</v>
      </c>
      <c r="K53" s="16" cm="1">
        <f t="array" aca="1" ref="K53" ca="1">IFERROR(_FV(B53,"Beta"), "")</f>
        <v>1.0142</v>
      </c>
      <c r="L53" s="16" cm="1">
        <f t="array" aca="1" ref="L53" ca="1">IFERROR(_FV(B53,"P/E",TRUE), "")</f>
        <v>37.463000000000001</v>
      </c>
      <c r="M53" s="14" t="str" cm="1">
        <f t="array" aca="1" ref="M53" ca="1">IFERROR(_FV(B53,"Industry"),"")</f>
        <v>Healthcare Equipment &amp; Supplies</v>
      </c>
      <c r="N53" s="19" cm="1">
        <f t="array" aca="1" ref="N53" ca="1">IFERROR(_FV(B53,"Year incorporated",TRUE),"")</f>
        <v>2016</v>
      </c>
      <c r="O53" s="13" t="str" cm="1">
        <f t="array" aca="1" ref="O53" ca="1">UPPER(_FV(B53,"Headquarters"))</f>
        <v>70 SIR JOHN ROGERSON'S QUAY, DUBLIN IE</v>
      </c>
      <c r="P53" s="13" t="str" cm="1">
        <f t="array" aca="1" ref="P53" ca="1">_FV(B53,"Description")</f>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c>
      <c r="Q53" s="25" cm="1">
        <f t="array" aca="1" ref="Q53" ca="1">_FV(B53,"Year incorporated",TRUE)</f>
        <v>2016</v>
      </c>
      <c r="R53" s="11" cm="1">
        <f t="array" aca="1" ref="R53" ca="1">_FV(B53,"Market cap",TRUE)/1000</f>
        <v>24457188.274999999</v>
      </c>
      <c r="S53" s="26" cm="1">
        <f t="array" aca="1" ref="S53" ca="1">_FV(B53,"Market cap",TRUE)</f>
        <v>24457188275</v>
      </c>
      <c r="T53" s="9"/>
      <c r="U53" s="9"/>
      <c r="V53" s="9"/>
    </row>
    <row r="54" spans="1:22" ht="13.35" customHeight="1" x14ac:dyDescent="0.25">
      <c r="A54" s="9" t="s">
        <v>215</v>
      </c>
      <c r="B54" s="10" t="e" vm="54">
        <v>#VALUE!</v>
      </c>
      <c r="C54" s="1" cm="1">
        <f t="array" aca="1" ref="C54" ca="1">_FV(B54,"Price")</f>
        <v>33.9</v>
      </c>
      <c r="D54" s="13" cm="1">
        <f t="array" aca="1" ref="D54" ca="1">_FV(B54,"Change (%)",TRUE)</f>
        <v>-3.82E-3</v>
      </c>
      <c r="E54" s="14" cm="1">
        <f t="array" aca="1" ref="E54" ca="1">_FV(B54,"Open")</f>
        <v>33.97</v>
      </c>
      <c r="F54" s="14" cm="1">
        <f t="array" aca="1" ref="F54" ca="1">_FV(B54,"Low")</f>
        <v>33.3384</v>
      </c>
      <c r="G54" s="14" cm="1">
        <f t="array" aca="1" ref="G54" ca="1">_FV(B54,"High")</f>
        <v>34.06</v>
      </c>
      <c r="H54" s="14" cm="1">
        <f t="array" aca="1" ref="H54" ca="1">_FV(B54,"52 week low",TRUE)</f>
        <v>29.39</v>
      </c>
      <c r="I54" s="14" cm="1">
        <f t="array" aca="1" ref="I54" ca="1">_FV(B54,"52 week high",TRUE)</f>
        <v>52.805</v>
      </c>
      <c r="J54" s="15" cm="1">
        <f t="array" aca="1" ref="J54" ca="1">_FV(B54,"Volume")</f>
        <v>7571490</v>
      </c>
      <c r="K54" s="16" cm="1">
        <f t="array" aca="1" ref="K54" ca="1">IFERROR(_FV(B54,"Beta"), "")</f>
        <v>1.8800000000000001E-2</v>
      </c>
      <c r="L54" s="16" cm="1">
        <f t="array" aca="1" ref="L54" ca="1">IFERROR(_FV(B54,"P/E",TRUE), "")</f>
        <v>16.8934</v>
      </c>
      <c r="M54" s="14" t="str" cm="1">
        <f t="array" aca="1" ref="M54" ca="1">IFERROR(_FV(B54,"Industry"),"")</f>
        <v>Food &amp; Tobacco</v>
      </c>
      <c r="N54" s="19" cm="1">
        <f t="array" aca="1" ref="N54" ca="1">IFERROR(_FV(B54,"Year incorporated",TRUE),"")</f>
        <v>1922</v>
      </c>
      <c r="O54" s="13" t="str" cm="1">
        <f t="array" aca="1" ref="O54" ca="1">UPPER(_FV(B54,"Headquarters"))</f>
        <v>CAMPBELL PL, CAMDEN, NJ, 08103 US</v>
      </c>
      <c r="P54" s="13" t="str" cm="1">
        <f t="array" aca="1" ref="P54" ca="1">_FV(B54,"Description")</f>
        <v>The Campbell's Company, formerly Campbell Soup Company, provides affordable food and beverages. The Company is focused on brand powerhouse, across two divisions: Meals &amp; Beverages and Snacks. The Company’s portfolio of approximately 16 brands includes Campbell’s, Cape Cod, Chunky, Goldfish, Kettle Brand, Lance, Late July, Pace, Pacific Foods, Pepperidge Farm, Prego, Rao’s, Snack Factory Pretzel Crisps, Snyder’s of Hanover, Swanson and V8. It offers nutritious, convenient food for Canadian families. Its North American Foodservice division offers food, recipes, and tailored solutions for a wide range of segments, including healthcare facilities, restaurants and specialty coffee shops, schools, vending and micro-markets, and lodging throughout North America. Pacific Foods is a producer of organic broth and soup. Offering a wide range of tasty organic and plant-based options, soups include Creamy Roasted Red Pepper &amp; Tomato and new ready-to-serve canned soups.</v>
      </c>
      <c r="Q54" s="25" cm="1">
        <f t="array" aca="1" ref="Q54" ca="1">_FV(B54,"Year incorporated",TRUE)</f>
        <v>1922</v>
      </c>
      <c r="R54" s="11" cm="1">
        <f t="array" aca="1" ref="R54" ca="1">_FV(B54,"Market cap",TRUE)/1000</f>
        <v>10145360</v>
      </c>
      <c r="S54" s="26" cm="1">
        <f t="array" aca="1" ref="S54" ca="1">_FV(B54,"Market cap",TRUE)</f>
        <v>10145360000</v>
      </c>
      <c r="T54" s="9"/>
      <c r="U54" s="9"/>
      <c r="V54" s="9"/>
    </row>
    <row r="55" spans="1:22" ht="13.35" customHeight="1" x14ac:dyDescent="0.25">
      <c r="A55" s="9" t="s">
        <v>441</v>
      </c>
      <c r="B55" s="10" t="e" vm="55">
        <v>#VALUE!</v>
      </c>
      <c r="C55" s="1" cm="1">
        <f t="array" aca="1" ref="C55" ca="1">_FV(B55,"Price")</f>
        <v>54.11</v>
      </c>
      <c r="D55" s="13" cm="1">
        <f t="array" aca="1" ref="D55" ca="1">_FV(B55,"Change (%)",TRUE)</f>
        <v>-5.5139999999999998E-3</v>
      </c>
      <c r="E55" s="14" cm="1">
        <f t="array" aca="1" ref="E55" ca="1">_FV(B55,"Open")</f>
        <v>54.05</v>
      </c>
      <c r="F55" s="14" cm="1">
        <f t="array" aca="1" ref="F55" ca="1">_FV(B55,"Low")</f>
        <v>53.284999999999997</v>
      </c>
      <c r="G55" s="14" cm="1">
        <f t="array" aca="1" ref="G55" ca="1">_FV(B55,"High")</f>
        <v>54.33</v>
      </c>
      <c r="H55" s="14" cm="1">
        <f t="array" aca="1" ref="H55" ca="1">_FV(B55,"52 week low",TRUE)</f>
        <v>46.01</v>
      </c>
      <c r="I55" s="14" cm="1">
        <f t="array" aca="1" ref="I55" ca="1">_FV(B55,"52 week high",TRUE)</f>
        <v>80.9499</v>
      </c>
      <c r="J55" s="15" cm="1">
        <f t="array" aca="1" ref="J55" ca="1">_FV(B55,"Volume")</f>
        <v>2427814</v>
      </c>
      <c r="K55" s="16" cm="1">
        <f t="array" aca="1" ref="K55" ca="1">IFERROR(_FV(B55,"Beta"), "")</f>
        <v>1.4823999999999999</v>
      </c>
      <c r="L55" s="16" cm="1">
        <f t="array" aca="1" ref="L55" ca="1">IFERROR(_FV(B55,"P/E",TRUE), "")</f>
        <v>121.0515</v>
      </c>
      <c r="M55" s="14" t="str" cm="1">
        <f t="array" aca="1" ref="M55" ca="1">IFERROR(_FV(B55,"Industry"),"")</f>
        <v>Biotechnology &amp; Medical Research</v>
      </c>
      <c r="N55" s="19" cm="1">
        <f t="array" aca="1" ref="N55" ca="1">IFERROR(_FV(B55,"Year incorporated",TRUE),"")</f>
        <v>1981</v>
      </c>
      <c r="O55" s="13" t="str" cm="1">
        <f t="array" aca="1" ref="O55" ca="1">UPPER(_FV(B55,"Headquarters"))</f>
        <v>614 MCKINLEY PL N E, MINNEAPOLIS, MN, 55413 US</v>
      </c>
      <c r="P55" s="13" t="str" cm="1">
        <f t="array" aca="1" ref="P55" ca="1">_FV(B55,"Description")</f>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c>
      <c r="Q55" s="25" cm="1">
        <f t="array" aca="1" ref="Q55" ca="1">_FV(B55,"Year incorporated",TRUE)</f>
        <v>1981</v>
      </c>
      <c r="R55" s="11" cm="1">
        <f t="array" aca="1" ref="R55" ca="1">_FV(B55,"Market cap",TRUE)/1000</f>
        <v>8416788.8560000006</v>
      </c>
      <c r="S55" s="26" cm="1">
        <f t="array" aca="1" ref="S55" ca="1">_FV(B55,"Market cap",TRUE)</f>
        <v>8416788856</v>
      </c>
      <c r="T55" s="9"/>
      <c r="U55" s="9"/>
      <c r="V55" s="9"/>
    </row>
    <row r="56" spans="1:22" ht="13.35" customHeight="1" x14ac:dyDescent="0.25">
      <c r="A56" s="9" t="s">
        <v>471</v>
      </c>
      <c r="B56" s="10" t="e" vm="56">
        <v>#VALUE!</v>
      </c>
      <c r="C56" s="1" cm="1">
        <f t="array" aca="1" ref="C56" ca="1">_FV(B56,"Price")</f>
        <v>22</v>
      </c>
      <c r="D56" s="13" cm="1">
        <f t="array" aca="1" ref="D56" ca="1">_FV(B56,"Change (%)",TRUE)</f>
        <v>4.548E-4</v>
      </c>
      <c r="E56" s="14" cm="1">
        <f t="array" aca="1" ref="E56" ca="1">_FV(B56,"Open")</f>
        <v>22</v>
      </c>
      <c r="F56" s="14" cm="1">
        <f t="array" aca="1" ref="F56" ca="1">_FV(B56,"Low")</f>
        <v>21.83</v>
      </c>
      <c r="G56" s="14" cm="1">
        <f t="array" aca="1" ref="G56" ca="1">_FV(B56,"High")</f>
        <v>22.155000000000001</v>
      </c>
      <c r="H56" s="14" cm="1">
        <f t="array" aca="1" ref="H56" ca="1">_FV(B56,"52 week low",TRUE)</f>
        <v>11.6</v>
      </c>
      <c r="I56" s="14" cm="1">
        <f t="array" aca="1" ref="I56" ca="1">_FV(B56,"52 week high",TRUE)</f>
        <v>22.25</v>
      </c>
      <c r="J56" s="15" cm="1">
        <f t="array" aca="1" ref="J56" ca="1">_FV(B56,"Volume")</f>
        <v>5746221</v>
      </c>
      <c r="K56" s="16" cm="1">
        <f t="array" aca="1" ref="K56" ca="1">IFERROR(_FV(B56,"Beta"), "")</f>
        <v>1.6302000000000001</v>
      </c>
      <c r="L56" s="16" cm="1">
        <f t="array" aca="1" ref="L56" ca="1">IFERROR(_FV(B56,"P/E",TRUE), "")</f>
        <v>17.621099999999998</v>
      </c>
      <c r="M56" s="14" t="str" cm="1">
        <f t="array" aca="1" ref="M56" ca="1">IFERROR(_FV(B56,"Industry"),"")</f>
        <v>Investment Banking &amp; Investment Services</v>
      </c>
      <c r="N56" s="19" cm="1">
        <f t="array" aca="1" ref="N56" ca="1">IFERROR(_FV(B56,"Year incorporated",TRUE),"")</f>
        <v>2007</v>
      </c>
      <c r="O56" s="13" t="str" cm="1">
        <f t="array" aca="1" ref="O56" ca="1">UPPER(_FV(B56,"Headquarters"))</f>
        <v>1331 SPRING STREET NW, SUITE 2500, ATLANTA, GA, 30309 US</v>
      </c>
      <c r="P56" s="13" t="str" cm="1">
        <f t="array" aca="1" ref="P56" ca="1">_FV(B56,"Description")</f>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c>
      <c r="Q56" s="25" cm="1">
        <f t="array" aca="1" ref="Q56" ca="1">_FV(B56,"Year incorporated",TRUE)</f>
        <v>2007</v>
      </c>
      <c r="R56" s="11" cm="1">
        <f t="array" aca="1" ref="R56" ca="1">_FV(B56,"Market cap",TRUE)/1000</f>
        <v>9811203.5999999996</v>
      </c>
      <c r="S56" s="26" cm="1">
        <f t="array" aca="1" ref="S56" ca="1">_FV(B56,"Market cap",TRUE)</f>
        <v>9811203600</v>
      </c>
      <c r="T56" s="9"/>
      <c r="U56" s="9"/>
      <c r="V56" s="9"/>
    </row>
    <row r="57" spans="1:22" ht="13.35" customHeight="1" x14ac:dyDescent="0.25">
      <c r="A57" s="9" t="s">
        <v>426</v>
      </c>
      <c r="B57" s="10" t="e" vm="57">
        <v>#VALUE!</v>
      </c>
      <c r="C57" s="1" cm="1">
        <f t="array" aca="1" ref="C57" ca="1">_FV(B57,"Price")</f>
        <v>8.2200000000000006</v>
      </c>
      <c r="D57" s="13" cm="1">
        <f t="array" aca="1" ref="D57" ca="1">_FV(B57,"Change (%)",TRUE)</f>
        <v>-9.639E-3</v>
      </c>
      <c r="E57" s="14" cm="1">
        <f t="array" aca="1" ref="E57" ca="1">_FV(B57,"Open")</f>
        <v>8.2799999999999994</v>
      </c>
      <c r="F57" s="14" cm="1">
        <f t="array" aca="1" ref="F57" ca="1">_FV(B57,"Low")</f>
        <v>8.16</v>
      </c>
      <c r="G57" s="14" cm="1">
        <f t="array" aca="1" ref="G57" ca="1">_FV(B57,"High")</f>
        <v>8.3000000000000007</v>
      </c>
      <c r="H57" s="14" cm="1">
        <f t="array" aca="1" ref="H57" ca="1">_FV(B57,"52 week low",TRUE)</f>
        <v>8.16</v>
      </c>
      <c r="I57" s="14" cm="1">
        <f t="array" aca="1" ref="I57" ca="1">_FV(B57,"52 week high",TRUE)</f>
        <v>11.48</v>
      </c>
      <c r="J57" s="15" cm="1">
        <f t="array" aca="1" ref="J57" ca="1">_FV(B57,"Volume")</f>
        <v>20455545</v>
      </c>
      <c r="K57" s="16" cm="1">
        <f t="array" aca="1" ref="K57" ca="1">IFERROR(_FV(B57,"Beta"), "")</f>
        <v>0.73360000000000003</v>
      </c>
      <c r="L57" s="16" cm="1">
        <f t="array" aca="1" ref="L57" ca="1">IFERROR(_FV(B57,"P/E",TRUE), "")</f>
        <v>22.751200000000001</v>
      </c>
      <c r="M57" s="14" t="str" cm="1">
        <f t="array" aca="1" ref="M57" ca="1">IFERROR(_FV(B57,"Industry"),"")</f>
        <v>Containers &amp; Packaging</v>
      </c>
      <c r="N57" s="19" cm="1">
        <f t="array" aca="1" ref="N57" ca="1">IFERROR(_FV(B57,"Year incorporated",TRUE),"")</f>
        <v>2018</v>
      </c>
      <c r="O57" s="13" t="str" cm="1">
        <f t="array" aca="1" ref="O57" ca="1">UPPER(_FV(B57,"Headquarters"))</f>
        <v>THURGAUERSTRASSE 34, ZUERICH, ZUERICH, 8050 CH</v>
      </c>
      <c r="P57" s="13" t="str" cm="1">
        <f t="array" aca="1" ref="P57" ca="1">_FV(B57,"Description")</f>
        <v>Amcor plc is engaged in packaging solutions for consumer and healthcare products. The Company develops sustainable packaging in flexible and rigid formats across multiple materials.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broad range of predominantly beverage and food products, including carbonated soft drinks, water, juices, sports drinks, milk-based beverages, spirits and wine, sauces, dressings, spreads and personal care items, and plastic caps for a wide variety of applications. The Company's subsidiaries include Berry Global Group Inc., Amcor Flexibles North America, Inc., Amcor UK Finance plc, Amcor Finance (USA), Inc., and others.</v>
      </c>
      <c r="Q57" s="25" cm="1">
        <f t="array" aca="1" ref="Q57" ca="1">_FV(B57,"Year incorporated",TRUE)</f>
        <v>2018</v>
      </c>
      <c r="R57" s="11" cm="1">
        <f t="array" aca="1" ref="R57" ca="1">_FV(B57,"Market cap",TRUE)/1000</f>
        <v>18950059.199999999</v>
      </c>
      <c r="S57" s="26" cm="1">
        <f t="array" aca="1" ref="S57" ca="1">_FV(B57,"Market cap",TRUE)</f>
        <v>18950059200</v>
      </c>
      <c r="T57" s="9"/>
      <c r="U57" s="9"/>
      <c r="V57" s="9"/>
    </row>
    <row r="58" spans="1:22" ht="13.35" customHeight="1" x14ac:dyDescent="0.25">
      <c r="A58" s="9" t="s">
        <v>381</v>
      </c>
      <c r="B58" s="10" t="e" vm="58">
        <v>#VALUE!</v>
      </c>
      <c r="C58" s="1" cm="1">
        <f t="array" aca="1" ref="C58" ca="1">_FV(B58,"Price")</f>
        <v>1538.2</v>
      </c>
      <c r="D58" s="13" cm="1">
        <f t="array" aca="1" ref="D58" ca="1">_FV(B58,"Change (%)",TRUE)</f>
        <v>4.0539999999999994E-3</v>
      </c>
      <c r="E58" s="14" cm="1">
        <f t="array" aca="1" ref="E58" ca="1">_FV(B58,"Open")</f>
        <v>1534.74</v>
      </c>
      <c r="F58" s="14" cm="1">
        <f t="array" aca="1" ref="F58" ca="1">_FV(B58,"Low")</f>
        <v>1523.8</v>
      </c>
      <c r="G58" s="14" cm="1">
        <f t="array" aca="1" ref="G58" ca="1">_FV(B58,"High")</f>
        <v>1542.51</v>
      </c>
      <c r="H58" s="14" cm="1">
        <f t="array" aca="1" ref="H58" ca="1">_FV(B58,"52 week low",TRUE)</f>
        <v>1300</v>
      </c>
      <c r="I58" s="14" cm="1">
        <f t="array" aca="1" ref="I58" ca="1">_FV(B58,"52 week high",TRUE)</f>
        <v>2402.5149999999999</v>
      </c>
      <c r="J58" s="15" cm="1">
        <f t="array" aca="1" ref="J58" ca="1">_FV(B58,"Volume")</f>
        <v>299969</v>
      </c>
      <c r="K58" s="16" cm="1">
        <f t="array" aca="1" ref="K58" ca="1">IFERROR(_FV(B58,"Beta"), "")</f>
        <v>1.3673</v>
      </c>
      <c r="L58" s="16" cm="1">
        <f t="array" aca="1" ref="L58" ca="1">IFERROR(_FV(B58,"P/E",TRUE), "")</f>
        <v>60.152700000000003</v>
      </c>
      <c r="M58" s="14" t="str" cm="1">
        <f t="array" aca="1" ref="M58" ca="1">IFERROR(_FV(B58,"Industry"),"")</f>
        <v>Software &amp; IT Services</v>
      </c>
      <c r="N58" s="19" cm="1">
        <f t="array" aca="1" ref="N58" ca="1">IFERROR(_FV(B58,"Year incorporated",TRUE),"")</f>
        <v>1987</v>
      </c>
      <c r="O58" s="13" t="str" cm="1">
        <f t="array" aca="1" ref="O58" ca="1">UPPER(_FV(B58,"Headquarters"))</f>
        <v>5 WEST MENDENHALL, SUITES 105, BOZEMAN, MT, 59715 US</v>
      </c>
      <c r="P58" s="13" t="str" cm="1">
        <f t="array" aca="1" ref="P58" ca="1">_FV(B58,"Description")</f>
        <v>Fair Isaac Corporation is an applied analytics software company. The Company is focused on using predictive analytics and data science to improve operational decisions. The Company operates through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Company’s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v>
      </c>
      <c r="Q58" s="25" cm="1">
        <f t="array" aca="1" ref="Q58" ca="1">_FV(B58,"Year incorporated",TRUE)</f>
        <v>1987</v>
      </c>
      <c r="R58" s="11" cm="1">
        <f t="array" aca="1" ref="R58" ca="1">_FV(B58,"Market cap",TRUE)/1000</f>
        <v>36922429.811999999</v>
      </c>
      <c r="S58" s="26" cm="1">
        <f t="array" aca="1" ref="S58" ca="1">_FV(B58,"Market cap",TRUE)</f>
        <v>36922429812</v>
      </c>
      <c r="T58" s="9"/>
      <c r="U58" s="9"/>
      <c r="V58" s="9"/>
    </row>
    <row r="59" spans="1:22" ht="13.35" customHeight="1" x14ac:dyDescent="0.25">
      <c r="A59" s="9" t="s">
        <v>104</v>
      </c>
      <c r="B59" s="10" t="e" vm="59">
        <v>#VALUE!</v>
      </c>
      <c r="C59" s="1" cm="1">
        <f t="array" aca="1" ref="C59" ca="1">_FV(B59,"Price")</f>
        <v>144.02000000000001</v>
      </c>
      <c r="D59" s="13" cm="1">
        <f t="array" aca="1" ref="D59" ca="1">_FV(B59,"Change (%)",TRUE)</f>
        <v>-2.2002000000000001E-2</v>
      </c>
      <c r="E59" s="14" cm="1">
        <f t="array" aca="1" ref="E59" ca="1">_FV(B59,"Open")</f>
        <v>147.58000000000001</v>
      </c>
      <c r="F59" s="14" cm="1">
        <f t="array" aca="1" ref="F59" ca="1">_FV(B59,"Low")</f>
        <v>143.53</v>
      </c>
      <c r="G59" s="14" cm="1">
        <f t="array" aca="1" ref="G59" ca="1">_FV(B59,"High")</f>
        <v>147.58000000000001</v>
      </c>
      <c r="H59" s="14" cm="1">
        <f t="array" aca="1" ref="H59" ca="1">_FV(B59,"52 week low",TRUE)</f>
        <v>97.59</v>
      </c>
      <c r="I59" s="14" cm="1">
        <f t="array" aca="1" ref="I59" ca="1">_FV(B59,"52 week high",TRUE)</f>
        <v>170.52</v>
      </c>
      <c r="J59" s="15" cm="1">
        <f t="array" aca="1" ref="J59" ca="1">_FV(B59,"Volume")</f>
        <v>2331288</v>
      </c>
      <c r="K59" s="16" cm="1">
        <f t="array" aca="1" ref="K59" ca="1">IFERROR(_FV(B59,"Beta"), "")</f>
        <v>1.7937000000000001</v>
      </c>
      <c r="L59" s="16" cm="1">
        <f t="array" aca="1" ref="L59" ca="1">IFERROR(_FV(B59,"P/E",TRUE), "")</f>
        <v>26.0077</v>
      </c>
      <c r="M59" s="14" t="str" cm="1">
        <f t="array" aca="1" ref="M59" ca="1">IFERROR(_FV(B59,"Industry"),"")</f>
        <v>Metals &amp; Mining</v>
      </c>
      <c r="N59" s="19" cm="1">
        <f t="array" aca="1" ref="N59" ca="1">IFERROR(_FV(B59,"Year incorporated",TRUE),"")</f>
        <v>1958</v>
      </c>
      <c r="O59" s="13" t="str" cm="1">
        <f t="array" aca="1" ref="O59" ca="1">UPPER(_FV(B59,"Headquarters"))</f>
        <v>1915 REXFORD RD, CHARLOTTE, NC, 28211 US</v>
      </c>
      <c r="P59" s="13" t="str" cm="1">
        <f t="array" aca="1" ref="P59" ca="1">_FV(B59,"Description")</f>
        <v>Nucor Corporation is a manufacturer of steel and steel products, with operating facilities in the United States, Canada and Mexico. The Company also produces and procures ferrous and non-ferrous materials primarily for use in its steel manufacturing business. Its segments include steel mills, steel products and raw materials. Its products include carbon and alloy steel in bars, beams, sheet and plate; hollow structural section tubing; electrical conduit; steel racking; steel piling; steel joists and joist girders; steel deck; fabricated concrete reinforcing steel; cold finished steel; precision castings; steel fasteners; metal building systems; insulated metal panels; overhead doors; steel grating; wire and wire mesh; and utility structures. The Company, through The David J. Joseph Company and its affiliates, also brokers ferrous and nonferrous metals, pig iron and hot briquetted iron / direct reduced iron; supplies ferro-alloys; and processes ferrous and nonferrous scrap.</v>
      </c>
      <c r="Q59" s="25" cm="1">
        <f t="array" aca="1" ref="Q59" ca="1">_FV(B59,"Year incorporated",TRUE)</f>
        <v>1958</v>
      </c>
      <c r="R59" s="11" cm="1">
        <f t="array" aca="1" ref="R59" ca="1">_FV(B59,"Market cap",TRUE)/1000</f>
        <v>33057688.307999998</v>
      </c>
      <c r="S59" s="26" cm="1">
        <f t="array" aca="1" ref="S59" ca="1">_FV(B59,"Market cap",TRUE)</f>
        <v>33057688308</v>
      </c>
      <c r="T59" s="9"/>
      <c r="U59" s="9"/>
      <c r="V59" s="9"/>
    </row>
    <row r="60" spans="1:22" ht="13.35" customHeight="1" x14ac:dyDescent="0.25">
      <c r="A60" s="9" t="s">
        <v>257</v>
      </c>
      <c r="B60" s="10" t="e" vm="60">
        <v>#VALUE!</v>
      </c>
      <c r="C60" s="1" cm="1">
        <f t="array" aca="1" ref="C60" ca="1">_FV(B60,"Price")</f>
        <v>99.99</v>
      </c>
      <c r="D60" s="13" cm="1">
        <f t="array" aca="1" ref="D60" ca="1">_FV(B60,"Change (%)",TRUE)</f>
        <v>-6.3600000000000002E-3</v>
      </c>
      <c r="E60" s="14" cm="1">
        <f t="array" aca="1" ref="E60" ca="1">_FV(B60,"Open")</f>
        <v>100.21</v>
      </c>
      <c r="F60" s="14" cm="1">
        <f t="array" aca="1" ref="F60" ca="1">_FV(B60,"Low")</f>
        <v>99.45</v>
      </c>
      <c r="G60" s="14" cm="1">
        <f t="array" aca="1" ref="G60" ca="1">_FV(B60,"High")</f>
        <v>100.56</v>
      </c>
      <c r="H60" s="14" cm="1">
        <f t="array" aca="1" ref="H60" ca="1">_FV(B60,"52 week low",TRUE)</f>
        <v>82.784999999999997</v>
      </c>
      <c r="I60" s="14" cm="1">
        <f t="array" aca="1" ref="I60" ca="1">_FV(B60,"52 week high",TRUE)</f>
        <v>104.1</v>
      </c>
      <c r="J60" s="15" cm="1">
        <f t="array" aca="1" ref="J60" ca="1">_FV(B60,"Volume")</f>
        <v>1919955</v>
      </c>
      <c r="K60" s="16" cm="1">
        <f t="array" aca="1" ref="K60" ca="1">IFERROR(_FV(B60,"Beta"), "")</f>
        <v>0.4884</v>
      </c>
      <c r="L60" s="16" cm="1">
        <f t="array" aca="1" ref="L60" ca="1">IFERROR(_FV(B60,"P/E",TRUE), "")</f>
        <v>21.960899999999999</v>
      </c>
      <c r="M60" s="14" t="str" cm="1">
        <f t="array" aca="1" ref="M60" ca="1">IFERROR(_FV(B60,"Industry"),"")</f>
        <v>Multiline Utilities</v>
      </c>
      <c r="N60" s="19" cm="1">
        <f t="array" aca="1" ref="N60" ca="1">IFERROR(_FV(B60,"Year incorporated",TRUE),"")</f>
        <v>1995</v>
      </c>
      <c r="O60" s="13" t="str" cm="1">
        <f t="array" aca="1" ref="O60" ca="1">UPPER(_FV(B60,"Headquarters"))</f>
        <v>1901 CHOUTEAU AVE, MC 1310, ST. LOUIS, MO, 63103-3003 US</v>
      </c>
      <c r="P60" s="13" t="str" cm="1">
        <f t="array" aca="1" ref="P60" ca="1">_FV(B60,"Description")</f>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c>
      <c r="Q60" s="25" cm="1">
        <f t="array" aca="1" ref="Q60" ca="1">_FV(B60,"Year incorporated",TRUE)</f>
        <v>1995</v>
      </c>
      <c r="R60" s="11" cm="1">
        <f t="array" aca="1" ref="R60" ca="1">_FV(B60,"Market cap",TRUE)/1000</f>
        <v>27038285.901000001</v>
      </c>
      <c r="S60" s="26" cm="1">
        <f t="array" aca="1" ref="S60" ca="1">_FV(B60,"Market cap",TRUE)</f>
        <v>27038285901</v>
      </c>
      <c r="T60" s="9"/>
      <c r="U60" s="9"/>
      <c r="V60" s="9"/>
    </row>
    <row r="61" spans="1:22" ht="13.35" customHeight="1" x14ac:dyDescent="0.25">
      <c r="A61" s="9" t="s">
        <v>252</v>
      </c>
      <c r="B61" s="10" t="e" vm="61">
        <v>#VALUE!</v>
      </c>
      <c r="C61" s="1" cm="1">
        <f t="array" aca="1" ref="C61" ca="1">_FV(B61,"Price")</f>
        <v>24.88</v>
      </c>
      <c r="D61" s="13" cm="1">
        <f t="array" aca="1" ref="D61" ca="1">_FV(B61,"Change (%)",TRUE)</f>
        <v>-3.604E-3</v>
      </c>
      <c r="E61" s="14" cm="1">
        <f t="array" aca="1" ref="E61" ca="1">_FV(B61,"Open")</f>
        <v>25.04</v>
      </c>
      <c r="F61" s="14" cm="1">
        <f t="array" aca="1" ref="F61" ca="1">_FV(B61,"Low")</f>
        <v>24.74</v>
      </c>
      <c r="G61" s="14" cm="1">
        <f t="array" aca="1" ref="G61" ca="1">_FV(B61,"High")</f>
        <v>25.1</v>
      </c>
      <c r="H61" s="14" cm="1">
        <f t="array" aca="1" ref="H61" ca="1">_FV(B61,"52 week low",TRUE)</f>
        <v>16.25</v>
      </c>
      <c r="I61" s="14" cm="1">
        <f t="array" aca="1" ref="I61" ca="1">_FV(B61,"52 week high",TRUE)</f>
        <v>26.074999999999999</v>
      </c>
      <c r="J61" s="15" cm="1">
        <f t="array" aca="1" ref="J61" ca="1">_FV(B61,"Volume")</f>
        <v>4057806</v>
      </c>
      <c r="K61" s="16" cm="1">
        <f t="array" aca="1" ref="K61" ca="1">IFERROR(_FV(B61,"Beta"), "")</f>
        <v>1.554</v>
      </c>
      <c r="L61" s="16" cm="1">
        <f t="array" aca="1" ref="L61" ca="1">IFERROR(_FV(B61,"P/E",TRUE), "")</f>
        <v>47.699399999999997</v>
      </c>
      <c r="M61" s="14" t="str" cm="1">
        <f t="array" aca="1" ref="M61" ca="1">IFERROR(_FV(B61,"Industry"),"")</f>
        <v>Investment Banking &amp; Investment Services</v>
      </c>
      <c r="N61" s="19" cm="1">
        <f t="array" aca="1" ref="N61" ca="1">IFERROR(_FV(B61,"Year incorporated",TRUE),"")</f>
        <v>1969</v>
      </c>
      <c r="O61" s="13" t="str" cm="1">
        <f t="array" aca="1" ref="O61" ca="1">UPPER(_FV(B61,"Headquarters"))</f>
        <v>ONE FRANKLIN PARKWAY, BUILDING 920/2, SAN MATEO, CA, 94403 US</v>
      </c>
      <c r="P61" s="13" t="str" cm="1">
        <f t="array" aca="1" ref="P61" ca="1">_FV(B61,"Description")</f>
        <v>Franklin Resources, Inc. is a global investment management company with subsidiaries operating as Franklin Templeton and serving clients in over 150 countries. Through its specialist investment managers, the Company offers specialization on a global scale, bringing capabilities in equity, fixed income, alternatives and multi-asset solutions. It provides its investment management and related services to retail, institutional and high-net-worth investors in jurisdictions worldwide. Its investment products include its sponsored funds, as well as institutional and high-net-worth separate accounts, retail separately managed account programs, sub-advised products, and other investment vehicles. Its funds include registered funds (including exchange-traded funds) and unregistered funds. It offers its services and products under its various distinct brand names, including, but not limited to, Alcentra, Benefit Street Partners, Brandywine Global Investment Management, Canvas, and others.</v>
      </c>
      <c r="Q61" s="25" cm="1">
        <f t="array" aca="1" ref="Q61" ca="1">_FV(B61,"Year incorporated",TRUE)</f>
        <v>1969</v>
      </c>
      <c r="R61" s="11" cm="1">
        <f t="array" aca="1" ref="R61" ca="1">_FV(B61,"Market cap",TRUE)/1000</f>
        <v>12917584.039999999</v>
      </c>
      <c r="S61" s="26" cm="1">
        <f t="array" aca="1" ref="S61" ca="1">_FV(B61,"Market cap",TRUE)</f>
        <v>12917584040</v>
      </c>
      <c r="T61" s="9"/>
      <c r="U61" s="9"/>
      <c r="V61" s="9"/>
    </row>
    <row r="62" spans="1:22" ht="13.35" customHeight="1" x14ac:dyDescent="0.25">
      <c r="A62" s="9" t="s">
        <v>461</v>
      </c>
      <c r="B62" s="10" t="e" vm="62">
        <v>#VALUE!</v>
      </c>
      <c r="C62" s="1" cm="1">
        <f t="array" aca="1" ref="C62" ca="1">_FV(B62,"Price")</f>
        <v>58.2</v>
      </c>
      <c r="D62" s="13" cm="1">
        <f t="array" aca="1" ref="D62" ca="1">_FV(B62,"Change (%)",TRUE)</f>
        <v>7.6581999999999997E-2</v>
      </c>
      <c r="E62" s="14" cm="1">
        <f t="array" aca="1" ref="E62" ca="1">_FV(B62,"Open")</f>
        <v>54.25</v>
      </c>
      <c r="F62" s="14" cm="1">
        <f t="array" aca="1" ref="F62" ca="1">_FV(B62,"Low")</f>
        <v>54.15</v>
      </c>
      <c r="G62" s="14" cm="1">
        <f t="array" aca="1" ref="G62" ca="1">_FV(B62,"High")</f>
        <v>58.335000000000001</v>
      </c>
      <c r="H62" s="14" cm="1">
        <f t="array" aca="1" ref="H62" ca="1">_FV(B62,"52 week low",TRUE)</f>
        <v>40.049999999999997</v>
      </c>
      <c r="I62" s="14" cm="1">
        <f t="array" aca="1" ref="I62" ca="1">_FV(B62,"52 week high",TRUE)</f>
        <v>70.569999999999993</v>
      </c>
      <c r="J62" s="15" cm="1">
        <f t="array" aca="1" ref="J62" ca="1">_FV(B62,"Volume")</f>
        <v>9531111</v>
      </c>
      <c r="K62" s="16" cm="1">
        <f t="array" aca="1" ref="K62" ca="1">IFERROR(_FV(B62,"Beta"), "")</f>
        <v>1.8158000000000001</v>
      </c>
      <c r="L62" s="16" cm="1">
        <f t="array" aca="1" ref="L62" ca="1">IFERROR(_FV(B62,"P/E",TRUE), "")</f>
        <v>46.634599999999999</v>
      </c>
      <c r="M62" s="14" t="str" cm="1">
        <f t="array" aca="1" ref="M62" ca="1">IFERROR(_FV(B62,"Industry"),"")</f>
        <v>Diversified Retail</v>
      </c>
      <c r="N62" s="19" cm="1">
        <f t="array" aca="1" ref="N62" ca="1">IFERROR(_FV(B62,"Year incorporated",TRUE),"")</f>
        <v>2006</v>
      </c>
      <c r="O62" s="13" t="str" cm="1">
        <f t="array" aca="1" ref="O62" ca="1">UPPER(_FV(B62,"Headquarters"))</f>
        <v>117 ADAMS STREET, BROOKLYN, NY, 11201 US</v>
      </c>
      <c r="P62" s="13" t="str" cm="1">
        <f t="array" aca="1" ref="P62" ca="1">_FV(B62,"Description")</f>
        <v>Etsy, Inc. operates two-sided online marketplaces that connect buyers and sellers around the world. The Company's primary marketplace, Etsy.com, is the global destination for goods made by independent sellers. In addition to its core Etsy marketplace, its House of Brand consists of Depop Limited (Depop), which is its fashion resale marketplace. Each marketplace primarily operates independently, while benefiting from shared expertise in product development, marketing, technology, and customer support. The Company's top six retail categories on the Etsy marketplace include homewares and home furnishings, jewelry and personal accessories, apparel, craft supplies, paper and party supplies, and toys and games.</v>
      </c>
      <c r="Q62" s="25" cm="1">
        <f t="array" aca="1" ref="Q62" ca="1">_FV(B62,"Year incorporated",TRUE)</f>
        <v>2006</v>
      </c>
      <c r="R62" s="11" cm="1">
        <f t="array" aca="1" ref="R62" ca="1">_FV(B62,"Market cap",TRUE)/1000</f>
        <v>5768118.7740000002</v>
      </c>
      <c r="S62" s="26" cm="1">
        <f t="array" aca="1" ref="S62" ca="1">_FV(B62,"Market cap",TRUE)</f>
        <v>5768118774</v>
      </c>
      <c r="T62" s="9"/>
      <c r="U62" s="9"/>
      <c r="V62" s="9"/>
    </row>
    <row r="63" spans="1:22" ht="13.35" customHeight="1" x14ac:dyDescent="0.25">
      <c r="A63" s="9" t="s">
        <v>273</v>
      </c>
      <c r="B63" s="10" t="e" vm="63">
        <v>#VALUE!</v>
      </c>
      <c r="C63" s="1" cm="1">
        <f t="array" aca="1" ref="C63" ca="1">_FV(B63,"Price")</f>
        <v>188.01</v>
      </c>
      <c r="D63" s="13" cm="1">
        <f t="array" aca="1" ref="D63" ca="1">_FV(B63,"Change (%)",TRUE)</f>
        <v>5.3189999999999997E-5</v>
      </c>
      <c r="E63" s="14" cm="1">
        <f t="array" aca="1" ref="E63" ca="1">_FV(B63,"Open")</f>
        <v>189.59</v>
      </c>
      <c r="F63" s="14" cm="1">
        <f t="array" aca="1" ref="F63" ca="1">_FV(B63,"Low")</f>
        <v>184.61</v>
      </c>
      <c r="G63" s="14" cm="1">
        <f t="array" aca="1" ref="G63" ca="1">_FV(B63,"High")</f>
        <v>190.55500000000001</v>
      </c>
      <c r="H63" s="14" cm="1">
        <f t="array" aca="1" ref="H63" ca="1">_FV(B63,"52 week low",TRUE)</f>
        <v>72.900000000000006</v>
      </c>
      <c r="I63" s="14" cm="1">
        <f t="array" aca="1" ref="I63" ca="1">_FV(B63,"52 week high",TRUE)</f>
        <v>216.85</v>
      </c>
      <c r="J63" s="15" cm="1">
        <f t="array" aca="1" ref="J63" ca="1">_FV(B63,"Volume")</f>
        <v>4153391</v>
      </c>
      <c r="K63" s="16" cm="1">
        <f t="array" aca="1" ref="K63" ca="1">IFERROR(_FV(B63,"Beta"), "")</f>
        <v>1.3513999999999999</v>
      </c>
      <c r="L63" s="16" cm="1">
        <f t="array" aca="1" ref="L63" ca="1">IFERROR(_FV(B63,"P/E",TRUE), "")</f>
        <v>30.028300000000002</v>
      </c>
      <c r="M63" s="14" t="str" cm="1">
        <f t="array" aca="1" ref="M63" ca="1">IFERROR(_FV(B63,"Industry"),"")</f>
        <v>Electrical Utilities &amp; IPPs</v>
      </c>
      <c r="N63" s="19" cm="1">
        <f t="array" aca="1" ref="N63" ca="1">IFERROR(_FV(B63,"Year incorporated",TRUE),"")</f>
        <v>2016</v>
      </c>
      <c r="O63" s="13" t="str" cm="1">
        <f t="array" aca="1" ref="O63" ca="1">UPPER(_FV(B63,"Headquarters"))</f>
        <v>6555 SIERRA DRIVE, IRVING, TX, 75039 US</v>
      </c>
      <c r="P63" s="13" t="str" cm="1">
        <f t="array" aca="1" ref="P63" ca="1">_FV(B63,"Description")</f>
        <v>Vistra Corp. is an integrated retail electricity and power generation company that provides essential resources to customers, businesses, and communities from California to Maine. It operates a reliable power generation fleet of natural gas, nuclear, coal, solar, and battery energy storage facilities while taking an innovative, customer-centric approach to its retail business. Its segments include Retail, Texas, East, West, and Asset Closure. The Retail segment is engaged in retail sales of electricity and natural gas to residential, commercial and industrial customers. The Texas and East segments are engaged in electricity generation, wholesale energy sales and purchases, commodity risk management activities, fuel procurement, and logistics management. The West segment represents results from the CAISO market, including its battery ESS projects at its Moss Landing power plant site. The Asset Closure segment is engaged in the decommissioning and reclamation of retired plants and mines.</v>
      </c>
      <c r="Q63" s="25" cm="1">
        <f t="array" aca="1" ref="Q63" ca="1">_FV(B63,"Year incorporated",TRUE)</f>
        <v>2016</v>
      </c>
      <c r="R63" s="11" cm="1">
        <f t="array" aca="1" ref="R63" ca="1">_FV(B63,"Market cap",TRUE)/1000</f>
        <v>63701604.603</v>
      </c>
      <c r="S63" s="26" cm="1">
        <f t="array" aca="1" ref="S63" ca="1">_FV(B63,"Market cap",TRUE)</f>
        <v>63701604603</v>
      </c>
      <c r="T63" s="9"/>
      <c r="U63" s="9"/>
      <c r="V63" s="9"/>
    </row>
    <row r="64" spans="1:22" ht="13.35" customHeight="1" x14ac:dyDescent="0.25">
      <c r="A64" s="9" t="s">
        <v>261</v>
      </c>
      <c r="B64" s="10" t="e" vm="64">
        <v>#VALUE!</v>
      </c>
      <c r="C64" s="1" cm="1">
        <f t="array" aca="1" ref="C64" ca="1">_FV(B64,"Price")</f>
        <v>545.87</v>
      </c>
      <c r="D64" s="13" cm="1">
        <f t="array" aca="1" ref="D64" ca="1">_FV(B64,"Change (%)",TRUE)</f>
        <v>1.4515E-2</v>
      </c>
      <c r="E64" s="14" cm="1">
        <f t="array" aca="1" ref="E64" ca="1">_FV(B64,"Open")</f>
        <v>537.77</v>
      </c>
      <c r="F64" s="14" cm="1">
        <f t="array" aca="1" ref="F64" ca="1">_FV(B64,"Low")</f>
        <v>534.79999999999995</v>
      </c>
      <c r="G64" s="14" cm="1">
        <f t="array" aca="1" ref="G64" ca="1">_FV(B64,"High")</f>
        <v>547.09</v>
      </c>
      <c r="H64" s="14" cm="1">
        <f t="array" aca="1" ref="H64" ca="1">_FV(B64,"52 week low",TRUE)</f>
        <v>427.14</v>
      </c>
      <c r="I64" s="14" cm="1">
        <f t="array" aca="1" ref="I64" ca="1">_FV(B64,"52 week high",TRUE)</f>
        <v>579.04999999999995</v>
      </c>
      <c r="J64" s="15" cm="1">
        <f t="array" aca="1" ref="J64" ca="1">_FV(B64,"Volume")</f>
        <v>1057914</v>
      </c>
      <c r="K64" s="16" cm="1">
        <f t="array" aca="1" ref="K64" ca="1">IFERROR(_FV(B64,"Beta"), "")</f>
        <v>1.2183999999999999</v>
      </c>
      <c r="L64" s="16" cm="1">
        <f t="array" aca="1" ref="L64" ca="1">IFERROR(_FV(B64,"P/E",TRUE), "")</f>
        <v>41.355800000000002</v>
      </c>
      <c r="M64" s="14" t="str" cm="1">
        <f t="array" aca="1" ref="M64" ca="1">IFERROR(_FV(B64,"Industry"),"")</f>
        <v>Professional &amp; Commercial Services</v>
      </c>
      <c r="N64" s="19" cm="1">
        <f t="array" aca="1" ref="N64" ca="1">IFERROR(_FV(B64,"Year incorporated",TRUE),"")</f>
        <v>1925</v>
      </c>
      <c r="O64" s="13" t="str" cm="1">
        <f t="array" aca="1" ref="O64" ca="1">UPPER(_FV(B64,"Headquarters"))</f>
        <v>55 WATER STREET, NEW YORK, NY, 10041 US</v>
      </c>
      <c r="P64" s="13" t="str" cm="1">
        <f t="array" aca="1" ref="P64" ca="1">_FV(B64,"Description")</f>
        <v>S&amp;P Global Inc. provides essential intelligence. Its operations consist of five businesses: S&amp;P Global Market Intelligence (Market Intelligence), S&amp;P Global Ratings (Ratings), S&amp;P Global Commodity Insights (Commodity Insights), S&amp;P Global Mobility (Mobility) and S&amp;P Dow Jones Indices (Indices). Market Intelligence is a global provider of multi-asset-class data and analytics integrated with purpose-built workflow solutions. Ratings is an independent provider of credit ratings, research, and analytics, offering investors and other market participants information, ratings and benchmarks. Commodity Insights is an independent provider of information and benchmark prices for the commodity and energy markets. Mobility is a provider of solutions serving the full automotive value chain, including vehicle manufacturers and retailers. Indices is a global index provider that maintains a variety of valuation and index benchmarks for investment advisors, wealth managers and institutional investors.</v>
      </c>
      <c r="Q64" s="25" cm="1">
        <f t="array" aca="1" ref="Q64" ca="1">_FV(B64,"Year incorporated",TRUE)</f>
        <v>1925</v>
      </c>
      <c r="R64" s="11" cm="1">
        <f t="array" aca="1" ref="R64" ca="1">_FV(B64,"Market cap",TRUE)/1000</f>
        <v>166654111</v>
      </c>
      <c r="S64" s="26" cm="1">
        <f t="array" aca="1" ref="S64" ca="1">_FV(B64,"Market cap",TRUE)</f>
        <v>166654111000</v>
      </c>
      <c r="T64" s="9"/>
      <c r="U64" s="9"/>
      <c r="V64" s="9"/>
    </row>
    <row r="65" spans="1:22" ht="13.35" customHeight="1" x14ac:dyDescent="0.25">
      <c r="A65" s="9" t="s">
        <v>95</v>
      </c>
      <c r="B65" s="10" t="e" vm="65">
        <v>#VALUE!</v>
      </c>
      <c r="C65" s="1" cm="1">
        <f t="array" aca="1" ref="C65" ca="1">_FV(B65,"Price")</f>
        <v>160.24</v>
      </c>
      <c r="D65" s="13" cm="1">
        <f t="array" aca="1" ref="D65" ca="1">_FV(B65,"Change (%)",TRUE)</f>
        <v>2.503E-3</v>
      </c>
      <c r="E65" s="14" cm="1">
        <f t="array" aca="1" ref="E65" ca="1">_FV(B65,"Open")</f>
        <v>160.29</v>
      </c>
      <c r="F65" s="14" cm="1">
        <f t="array" aca="1" ref="F65" ca="1">_FV(B65,"Low")</f>
        <v>158.01</v>
      </c>
      <c r="G65" s="14" cm="1">
        <f t="array" aca="1" ref="G65" ca="1">_FV(B65,"High")</f>
        <v>160.29</v>
      </c>
      <c r="H65" s="14" cm="1">
        <f t="array" aca="1" ref="H65" ca="1">_FV(B65,"52 week low",TRUE)</f>
        <v>120.8019</v>
      </c>
      <c r="I65" s="14" cm="1">
        <f t="array" aca="1" ref="I65" ca="1">_FV(B65,"52 week high",TRUE)</f>
        <v>182.1</v>
      </c>
      <c r="J65" s="15" cm="1">
        <f t="array" aca="1" ref="J65" ca="1">_FV(B65,"Volume")</f>
        <v>7019709</v>
      </c>
      <c r="K65" s="16" cm="1">
        <f t="array" aca="1" ref="K65" ca="1">IFERROR(_FV(B65,"Beta"), "")</f>
        <v>1.2282</v>
      </c>
      <c r="L65" s="16" cm="1">
        <f t="array" aca="1" ref="L65" ca="1">IFERROR(_FV(B65,"P/E",TRUE), "")</f>
        <v>15.464600000000001</v>
      </c>
      <c r="M65" s="14" t="str" cm="1">
        <f t="array" aca="1" ref="M65" ca="1">IFERROR(_FV(B65,"Industry"),"")</f>
        <v>Semiconductors &amp; Semiconductor Equipment</v>
      </c>
      <c r="N65" s="19" cm="1">
        <f t="array" aca="1" ref="N65" ca="1">IFERROR(_FV(B65,"Year incorporated",TRUE),"")</f>
        <v>1991</v>
      </c>
      <c r="O65" s="13" t="str" cm="1">
        <f t="array" aca="1" ref="O65" ca="1">UPPER(_FV(B65,"Headquarters"))</f>
        <v>5775 MOREHOUSE DRIVE, SAN DIEGO, CA, 92121 US</v>
      </c>
      <c r="P65" s="13" t="str" cm="1">
        <f t="array" aca="1" ref="P65" ca="1">_FV(B65,"Description")</f>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c>
      <c r="Q65" s="25" cm="1">
        <f t="array" aca="1" ref="Q65" ca="1">_FV(B65,"Year incorporated",TRUE)</f>
        <v>1991</v>
      </c>
      <c r="R65" s="11" cm="1">
        <f t="array" aca="1" ref="R65" ca="1">_FV(B65,"Market cap",TRUE)/1000</f>
        <v>172706672</v>
      </c>
      <c r="S65" s="26" cm="1">
        <f t="array" aca="1" ref="S65" ca="1">_FV(B65,"Market cap",TRUE)</f>
        <v>172706672000</v>
      </c>
      <c r="T65" s="9"/>
      <c r="U65" s="9"/>
      <c r="V65" s="9"/>
    </row>
    <row r="66" spans="1:22" ht="13.35" customHeight="1" x14ac:dyDescent="0.25">
      <c r="A66" s="9" t="s">
        <v>275</v>
      </c>
      <c r="B66" s="10" t="e" vm="66">
        <v>#VALUE!</v>
      </c>
      <c r="C66" s="1" cm="1">
        <f t="array" aca="1" ref="C66" ca="1">_FV(B66,"Price")</f>
        <v>234.16</v>
      </c>
      <c r="D66" s="13" cm="1">
        <f t="array" aca="1" ref="D66" ca="1">_FV(B66,"Change (%)",TRUE)</f>
        <v>-3.405E-3</v>
      </c>
      <c r="E66" s="14" cm="1">
        <f t="array" aca="1" ref="E66" ca="1">_FV(B66,"Open")</f>
        <v>235.79</v>
      </c>
      <c r="F66" s="14" cm="1">
        <f t="array" aca="1" ref="F66" ca="1">_FV(B66,"Low")</f>
        <v>233.73</v>
      </c>
      <c r="G66" s="14" cm="1">
        <f t="array" aca="1" ref="G66" ca="1">_FV(B66,"High")</f>
        <v>238.4</v>
      </c>
      <c r="H66" s="14" cm="1">
        <f t="array" aca="1" ref="H66" ca="1">_FV(B66,"52 week low",TRUE)</f>
        <v>142.66</v>
      </c>
      <c r="I66" s="14" cm="1">
        <f t="array" aca="1" ref="I66" ca="1">_FV(B66,"52 week high",TRUE)</f>
        <v>238.4</v>
      </c>
      <c r="J66" s="15" cm="1">
        <f t="array" aca="1" ref="J66" ca="1">_FV(B66,"Volume")</f>
        <v>23128799</v>
      </c>
      <c r="K66" s="16" cm="1">
        <f t="array" aca="1" ref="K66" ca="1">IFERROR(_FV(B66,"Beta"), "")</f>
        <v>0.97529999999999994</v>
      </c>
      <c r="L66" s="16" cm="1">
        <f t="array" aca="1" ref="L66" ca="1">IFERROR(_FV(B66,"P/E",TRUE), "")</f>
        <v>24.945699999999999</v>
      </c>
      <c r="M66" s="14" t="str" cm="1">
        <f t="array" aca="1" ref="M66" ca="1">IFERROR(_FV(B66,"Industry"),"")</f>
        <v>Software &amp; IT Services</v>
      </c>
      <c r="N66" s="19" cm="1">
        <f t="array" aca="1" ref="N66" ca="1">IFERROR(_FV(B66,"Year incorporated",TRUE),"")</f>
        <v>2015</v>
      </c>
      <c r="O66" s="13" t="str" cm="1">
        <f t="array" aca="1" ref="O66" ca="1">UPPER(_FV(B66,"Headquarters"))</f>
        <v>1600 AMPHITHEATRE PARKWAY, MOUNTAIN VIEW, CA, 94043 US</v>
      </c>
      <c r="P66" s="13" t="str" cm="1">
        <f t="array" aca="1" ref="P66" ca="1">_FV(B66,"Description")</f>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c>
      <c r="Q66" s="25" cm="1">
        <f t="array" aca="1" ref="Q66" ca="1">_FV(B66,"Year incorporated",TRUE)</f>
        <v>2015</v>
      </c>
      <c r="R66" s="11" cm="1">
        <f t="array" aca="1" ref="R66" ca="1">_FV(B66,"Market cap",TRUE)/1000</f>
        <v>2843013000</v>
      </c>
      <c r="S66" s="26" cm="1">
        <f t="array" aca="1" ref="S66" ca="1">_FV(B66,"Market cap",TRUE)</f>
        <v>2843013000000</v>
      </c>
      <c r="T66" s="9"/>
      <c r="U66" s="9"/>
      <c r="V66" s="9"/>
    </row>
    <row r="67" spans="1:22" ht="13.35" customHeight="1" x14ac:dyDescent="0.25">
      <c r="A67" s="9" t="s">
        <v>154</v>
      </c>
      <c r="B67" s="10" t="e" vm="67">
        <v>#VALUE!</v>
      </c>
      <c r="C67" s="1" cm="1">
        <f t="array" aca="1" ref="C67" ca="1">_FV(B67,"Price")</f>
        <v>142.4</v>
      </c>
      <c r="D67" s="13" cm="1">
        <f t="array" aca="1" ref="D67" ca="1">_FV(B67,"Change (%)",TRUE)</f>
        <v>3.6649999999999999E-3</v>
      </c>
      <c r="E67" s="14" cm="1">
        <f t="array" aca="1" ref="E67" ca="1">_FV(B67,"Open")</f>
        <v>141.5</v>
      </c>
      <c r="F67" s="14" cm="1">
        <f t="array" aca="1" ref="F67" ca="1">_FV(B67,"Low")</f>
        <v>139.81</v>
      </c>
      <c r="G67" s="14" cm="1">
        <f t="array" aca="1" ref="G67" ca="1">_FV(B67,"High")</f>
        <v>142.61000000000001</v>
      </c>
      <c r="H67" s="14" cm="1">
        <f t="array" aca="1" ref="H67" ca="1">_FV(B67,"52 week low",TRUE)</f>
        <v>98.420100000000005</v>
      </c>
      <c r="I67" s="14" cm="1">
        <f t="array" aca="1" ref="I67" ca="1">_FV(B67,"52 week high",TRUE)</f>
        <v>186.22819999999999</v>
      </c>
      <c r="J67" s="15" cm="1">
        <f t="array" aca="1" ref="J67" ca="1">_FV(B67,"Volume")</f>
        <v>2831286</v>
      </c>
      <c r="K67" s="16" cm="1">
        <f t="array" aca="1" ref="K67" ca="1">IFERROR(_FV(B67,"Beta"), "")</f>
        <v>1.409</v>
      </c>
      <c r="L67" s="16" cm="1">
        <f t="array" aca="1" ref="L67" ca="1">IFERROR(_FV(B67,"P/E",TRUE), "")</f>
        <v>11.7729</v>
      </c>
      <c r="M67" s="14" t="str" cm="1">
        <f t="array" aca="1" ref="M67" ca="1">IFERROR(_FV(B67,"Industry"),"")</f>
        <v>Homebuilding &amp; Construction Supplies</v>
      </c>
      <c r="N67" s="19" cm="1">
        <f t="array" aca="1" ref="N67" ca="1">IFERROR(_FV(B67,"Year incorporated",TRUE),"")</f>
        <v>1991</v>
      </c>
      <c r="O67" s="13" t="str" cm="1">
        <f t="array" aca="1" ref="O67" ca="1">UPPER(_FV(B67,"Headquarters"))</f>
        <v>5505 WATERFORD DISTRICT DRIVE, MIAMI, FL, 33126 US</v>
      </c>
      <c r="P67" s="13" t="str" cm="1">
        <f t="array" aca="1" ref="P67" ca="1">_FV(B67,"Description")</f>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The Company's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c>
      <c r="Q67" s="25" cm="1">
        <f t="array" aca="1" ref="Q67" ca="1">_FV(B67,"Year incorporated",TRUE)</f>
        <v>1991</v>
      </c>
      <c r="R67" s="11" cm="1">
        <f t="array" aca="1" ref="R67" ca="1">_FV(B67,"Market cap",TRUE)/1000</f>
        <v>36567630</v>
      </c>
      <c r="S67" s="26" cm="1">
        <f t="array" aca="1" ref="S67" ca="1">_FV(B67,"Market cap",TRUE)</f>
        <v>36567630000</v>
      </c>
      <c r="T67" s="9"/>
      <c r="U67" s="9"/>
      <c r="V67" s="9"/>
    </row>
    <row r="68" spans="1:22" ht="13.35" customHeight="1" x14ac:dyDescent="0.25">
      <c r="A68" s="9" t="s">
        <v>234</v>
      </c>
      <c r="B68" s="10" t="e" vm="68">
        <v>#VALUE!</v>
      </c>
      <c r="C68" s="1" cm="1">
        <f t="array" aca="1" ref="C68" ca="1">_FV(B68,"Price")</f>
        <v>25.95</v>
      </c>
      <c r="D68" s="13" cm="1">
        <f t="array" aca="1" ref="D68" ca="1">_FV(B68,"Change (%)",TRUE)</f>
        <v>-7.6480000000000003E-3</v>
      </c>
      <c r="E68" s="14" cm="1">
        <f t="array" aca="1" ref="E68" ca="1">_FV(B68,"Open")</f>
        <v>26.02</v>
      </c>
      <c r="F68" s="14" cm="1">
        <f t="array" aca="1" ref="F68" ca="1">_FV(B68,"Low")</f>
        <v>25.45</v>
      </c>
      <c r="G68" s="14" cm="1">
        <f t="array" aca="1" ref="G68" ca="1">_FV(B68,"High")</f>
        <v>26.02</v>
      </c>
      <c r="H68" s="14" cm="1">
        <f t="array" aca="1" ref="H68" ca="1">_FV(B68,"52 week low",TRUE)</f>
        <v>24.1</v>
      </c>
      <c r="I68" s="14" cm="1">
        <f t="array" aca="1" ref="I68" ca="1">_FV(B68,"52 week high",TRUE)</f>
        <v>34.024999999999999</v>
      </c>
      <c r="J68" s="15" cm="1">
        <f t="array" aca="1" ref="J68" ca="1">_FV(B68,"Volume")</f>
        <v>4886872</v>
      </c>
      <c r="K68" s="16" cm="1">
        <f t="array" aca="1" ref="K68" ca="1">IFERROR(_FV(B68,"Beta"), "")</f>
        <v>1.0620000000000001</v>
      </c>
      <c r="L68" s="16" cm="1">
        <f t="array" aca="1" ref="L68" ca="1">IFERROR(_FV(B68,"P/E",TRUE), "")</f>
        <v>67.542900000000003</v>
      </c>
      <c r="M68" s="14" t="str" cm="1">
        <f t="array" aca="1" ref="M68" ca="1">IFERROR(_FV(B68,"Industry"),"")</f>
        <v>Residential &amp; Commercial REIT</v>
      </c>
      <c r="N68" s="19" cm="1">
        <f t="array" aca="1" ref="N68" ca="1">IFERROR(_FV(B68,"Year incorporated",TRUE),"")</f>
        <v>1900</v>
      </c>
      <c r="O68" s="13" t="str" cm="1">
        <f t="array" aca="1" ref="O68" ca="1">UPPER(_FV(B68,"Headquarters"))</f>
        <v>220 OCCIDENTAL AVENUE SOUTH, SEATTLE, WA, 98104 US</v>
      </c>
      <c r="P68" s="13" t="str" cm="1">
        <f t="array" aca="1" ref="P68" ca="1">_FV(B68,"Description")</f>
        <v>Weyerhaeuser Company is a real estate investment trust. The Company is a private owner of timberlands and owns or controls approximately 10.4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over 34 manufacturing facilities in the United States and Canada.</v>
      </c>
      <c r="Q68" s="25" cm="1">
        <f t="array" aca="1" ref="Q68" ca="1">_FV(B68,"Year incorporated",TRUE)</f>
        <v>1900</v>
      </c>
      <c r="R68" s="11" cm="1">
        <f t="array" aca="1" ref="R68" ca="1">_FV(B68,"Market cap",TRUE)/1000</f>
        <v>18723210.449999999</v>
      </c>
      <c r="S68" s="26" cm="1">
        <f t="array" aca="1" ref="S68" ca="1">_FV(B68,"Market cap",TRUE)</f>
        <v>18723210450</v>
      </c>
      <c r="T68" s="9"/>
      <c r="U68" s="9"/>
      <c r="V68" s="9"/>
    </row>
    <row r="69" spans="1:22" ht="13.35" customHeight="1" x14ac:dyDescent="0.25">
      <c r="A69" s="9" t="s">
        <v>306</v>
      </c>
      <c r="B69" s="10" t="e" vm="69">
        <v>#VALUE!</v>
      </c>
      <c r="C69" s="1" cm="1">
        <f t="array" aca="1" ref="C69" ca="1">_FV(B69,"Price")</f>
        <v>39.65</v>
      </c>
      <c r="D69" s="13" cm="1">
        <f t="array" aca="1" ref="D69" ca="1">_FV(B69,"Change (%)",TRUE)</f>
        <v>-3.4340000000000002E-2</v>
      </c>
      <c r="E69" s="14" cm="1">
        <f t="array" aca="1" ref="E69" ca="1">_FV(B69,"Open")</f>
        <v>41</v>
      </c>
      <c r="F69" s="14" cm="1">
        <f t="array" aca="1" ref="F69" ca="1">_FV(B69,"Low")</f>
        <v>39.229999999999997</v>
      </c>
      <c r="G69" s="14" cm="1">
        <f t="array" aca="1" ref="G69" ca="1">_FV(B69,"High")</f>
        <v>41.02</v>
      </c>
      <c r="H69" s="14" cm="1">
        <f t="array" aca="1" ref="H69" ca="1">_FV(B69,"52 week low",TRUE)</f>
        <v>39.229999999999997</v>
      </c>
      <c r="I69" s="14" cm="1">
        <f t="array" aca="1" ref="I69" ca="1">_FV(B69,"52 week high",TRUE)</f>
        <v>66.739999999999995</v>
      </c>
      <c r="J69" s="15" cm="1">
        <f t="array" aca="1" ref="J69" ca="1">_FV(B69,"Volume")</f>
        <v>35121765</v>
      </c>
      <c r="K69" s="16" cm="1">
        <f t="array" aca="1" ref="K69" ca="1">IFERROR(_FV(B69,"Beta"), "")</f>
        <v>1.0155000000000001</v>
      </c>
      <c r="L69" s="16" cm="1">
        <f t="array" aca="1" ref="L69" ca="1">IFERROR(_FV(B69,"P/E",TRUE), "")</f>
        <v>34.838799999999999</v>
      </c>
      <c r="M69" s="14" t="str" cm="1">
        <f t="array" aca="1" ref="M69" ca="1">IFERROR(_FV(B69,"Industry"),"")</f>
        <v>Hotels &amp; Entertainment Services</v>
      </c>
      <c r="N69" s="19" cm="1">
        <f t="array" aca="1" ref="N69" ca="1">IFERROR(_FV(B69,"Year incorporated",TRUE),"")</f>
        <v>1998</v>
      </c>
      <c r="O69" s="13" t="str" cm="1">
        <f t="array" aca="1" ref="O69" ca="1">UPPER(_FV(B69,"Headquarters"))</f>
        <v>610 NEWPORT CENTER DR., NEWPORT BEACH, CA, 92660 US</v>
      </c>
      <c r="P69" s="13" t="str" cm="1">
        <f t="array" aca="1" ref="P69" ca="1">_FV(B69,"Description")</f>
        <v>Chipotle Mexican Grill, Inc. is a restaurant company. The Company, through its subsidiaries, owns and operates Chipotle Mexican Grill restaurants, which feature a relevant menu of burritos, burrito bowls (a burrito without the tortilla), quesadillas, tacos, and salads. The Company operates over 3,700 restaurants in the United States, Canada, the United Kingdom, France, Germany, Kuwait, and the United Arab Emirates.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Chipotle Mexican Grill of Berwyn Heights, LLC, Chipotle Mexican Grill Germany GMBH, and Chipotle Mexican Grill U.S. Finance Co., LLC, among others.</v>
      </c>
      <c r="Q69" s="25" cm="1">
        <f t="array" aca="1" ref="Q69" ca="1">_FV(B69,"Year incorporated",TRUE)</f>
        <v>1998</v>
      </c>
      <c r="R69" s="11" cm="1">
        <f t="array" aca="1" ref="R69" ca="1">_FV(B69,"Market cap",TRUE)/1000</f>
        <v>53166090.25</v>
      </c>
      <c r="S69" s="26" cm="1">
        <f t="array" aca="1" ref="S69" ca="1">_FV(B69,"Market cap",TRUE)</f>
        <v>53166090250</v>
      </c>
      <c r="T69" s="9"/>
      <c r="U69" s="9"/>
      <c r="V69" s="9"/>
    </row>
    <row r="70" spans="1:22" ht="13.35" customHeight="1" x14ac:dyDescent="0.25">
      <c r="A70" s="9" t="s">
        <v>298</v>
      </c>
      <c r="B70" s="10" t="e" vm="70">
        <v>#VALUE!</v>
      </c>
      <c r="C70" s="1" cm="1">
        <f t="array" aca="1" ref="C70" ca="1">_FV(B70,"Price")</f>
        <v>908.98</v>
      </c>
      <c r="D70" s="13" cm="1">
        <f t="array" aca="1" ref="D70" ca="1">_FV(B70,"Change (%)",TRUE)</f>
        <v>4.2979999999999997E-3</v>
      </c>
      <c r="E70" s="14" cm="1">
        <f t="array" aca="1" ref="E70" ca="1">_FV(B70,"Open")</f>
        <v>910</v>
      </c>
      <c r="F70" s="14" cm="1">
        <f t="array" aca="1" ref="F70" ca="1">_FV(B70,"Low")</f>
        <v>906.74</v>
      </c>
      <c r="G70" s="14" cm="1">
        <f t="array" aca="1" ref="G70" ca="1">_FV(B70,"High")</f>
        <v>924.35</v>
      </c>
      <c r="H70" s="14" cm="1">
        <f t="array" aca="1" ref="H70" ca="1">_FV(B70,"52 week low",TRUE)</f>
        <v>551.33000000000004</v>
      </c>
      <c r="I70" s="14" cm="1">
        <f t="array" aca="1" ref="I70" ca="1">_FV(B70,"52 week high",TRUE)</f>
        <v>959.26</v>
      </c>
      <c r="J70" s="15" cm="1">
        <f t="array" aca="1" ref="J70" ca="1">_FV(B70,"Volume")</f>
        <v>886690</v>
      </c>
      <c r="K70" s="16" cm="1">
        <f t="array" aca="1" ref="K70" ca="1">IFERROR(_FV(B70,"Beta"), "")</f>
        <v>1.4635</v>
      </c>
      <c r="L70" s="16" cm="1">
        <f t="array" aca="1" ref="L70" ca="1">IFERROR(_FV(B70,"P/E",TRUE), "")</f>
        <v>29.907800000000002</v>
      </c>
      <c r="M70" s="14" t="str" cm="1">
        <f t="array" aca="1" ref="M70" ca="1">IFERROR(_FV(B70,"Industry"),"")</f>
        <v>Semiconductors &amp; Semiconductor Equipment</v>
      </c>
      <c r="N70" s="19" cm="1">
        <f t="array" aca="1" ref="N70" ca="1">IFERROR(_FV(B70,"Year incorporated",TRUE),"")</f>
        <v>1975</v>
      </c>
      <c r="O70" s="13" t="str" cm="1">
        <f t="array" aca="1" ref="O70" ca="1">UPPER(_FV(B70,"Headquarters"))</f>
        <v>ONE TECHNOLOGY DRIVE, MILPITAS, CA, 95035 US</v>
      </c>
      <c r="P70" s="13" t="str" cm="1">
        <f t="array" aca="1" ref="P70" ca="1">_FV(B70,"Description")</f>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c>
      <c r="Q70" s="25" cm="1">
        <f t="array" aca="1" ref="Q70" ca="1">_FV(B70,"Year incorporated",TRUE)</f>
        <v>1975</v>
      </c>
      <c r="R70" s="11" cm="1">
        <f t="array" aca="1" ref="R70" ca="1">_FV(B70,"Market cap",TRUE)/1000</f>
        <v>119436900</v>
      </c>
      <c r="S70" s="26" cm="1">
        <f t="array" aca="1" ref="S70" ca="1">_FV(B70,"Market cap",TRUE)</f>
        <v>119436900000</v>
      </c>
      <c r="T70" s="9"/>
      <c r="U70" s="9"/>
      <c r="V70" s="9"/>
    </row>
    <row r="71" spans="1:22" ht="13.35" customHeight="1" x14ac:dyDescent="0.25">
      <c r="A71" s="9" t="s">
        <v>107</v>
      </c>
      <c r="B71" s="10" t="e" vm="71">
        <v>#VALUE!</v>
      </c>
      <c r="C71" s="1" cm="1">
        <f t="array" aca="1" ref="C71" ca="1">_FV(B71,"Price")</f>
        <v>98.25</v>
      </c>
      <c r="D71" s="13" cm="1">
        <f t="array" aca="1" ref="D71" ca="1">_FV(B71,"Change (%)",TRUE)</f>
        <v>-8.0769999999999991E-3</v>
      </c>
      <c r="E71" s="14" cm="1">
        <f t="array" aca="1" ref="E71" ca="1">_FV(B71,"Open")</f>
        <v>99.234999999999999</v>
      </c>
      <c r="F71" s="14" cm="1">
        <f t="array" aca="1" ref="F71" ca="1">_FV(B71,"Low")</f>
        <v>97.227800000000002</v>
      </c>
      <c r="G71" s="14" cm="1">
        <f t="array" aca="1" ref="G71" ca="1">_FV(B71,"High")</f>
        <v>99.234999999999999</v>
      </c>
      <c r="H71" s="14" cm="1">
        <f t="array" aca="1" ref="H71" ca="1">_FV(B71,"52 week low",TRUE)</f>
        <v>84.647300000000001</v>
      </c>
      <c r="I71" s="14" cm="1">
        <f t="array" aca="1" ref="I71" ca="1">_FV(B71,"52 week high",TRUE)</f>
        <v>118.81</v>
      </c>
      <c r="J71" s="15" cm="1">
        <f t="array" aca="1" ref="J71" ca="1">_FV(B71,"Volume")</f>
        <v>1742592</v>
      </c>
      <c r="K71" s="16" cm="1">
        <f t="array" aca="1" ref="K71" ca="1">IFERROR(_FV(B71,"Beta"), "")</f>
        <v>0.9577</v>
      </c>
      <c r="L71" s="16" cm="1">
        <f t="array" aca="1" ref="L71" ca="1">IFERROR(_FV(B71,"P/E",TRUE), "")</f>
        <v>14.905099999999999</v>
      </c>
      <c r="M71" s="14" t="str" cm="1">
        <f t="array" aca="1" ref="M71" ca="1">IFERROR(_FV(B71,"Industry"),"")</f>
        <v>Machinery, Equipment &amp; Components</v>
      </c>
      <c r="N71" s="19" cm="1">
        <f t="array" aca="1" ref="N71" ca="1">IFERROR(_FV(B71,"Year incorporated",TRUE),"")</f>
        <v>1971</v>
      </c>
      <c r="O71" s="13" t="str" cm="1">
        <f t="array" aca="1" ref="O71" ca="1">UPPER(_FV(B71,"Headquarters"))</f>
        <v>777 106TH AVENUE NE, BELLEVUE, WA, 98004 US</v>
      </c>
      <c r="P71" s="13" t="str" cm="1">
        <f t="array" aca="1" ref="P71" ca="1">_FV(B71,"Description")</f>
        <v>PACCAR Inc is a multinational company operating in three principal industry segments. The Truck segment includes the design, manufacture and distribution of light-, medium- and heavy-duty commercial trucks. Heavy-duty trucks have a gross vehicle weight (GVW) of over 33,000 lbs (Class 8) in North America and over 16 metric tons in Europe and South America. Medium-duty trucks have a GVW ranging from 19,500 to 33,000 lbs (Class 6 to 7) in North America, and in Europe, light- and medium-duty trucks range between 6 and 16 metric tons. Trucks are configured with the engine in front of cab (conventional) or cab-over-engine (COE).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c>
      <c r="Q71" s="25" cm="1">
        <f t="array" aca="1" ref="Q71" ca="1">_FV(B71,"Year incorporated",TRUE)</f>
        <v>1971</v>
      </c>
      <c r="R71" s="11" cm="1">
        <f t="array" aca="1" ref="R71" ca="1">_FV(B71,"Market cap",TRUE)/1000</f>
        <v>51591409.049999997</v>
      </c>
      <c r="S71" s="26" cm="1">
        <f t="array" aca="1" ref="S71" ca="1">_FV(B71,"Market cap",TRUE)</f>
        <v>51591409050</v>
      </c>
      <c r="T71" s="9"/>
      <c r="U71" s="9"/>
      <c r="V71" s="9"/>
    </row>
    <row r="72" spans="1:22" ht="13.35" customHeight="1" x14ac:dyDescent="0.25">
      <c r="A72" s="9" t="s">
        <v>206</v>
      </c>
      <c r="B72" s="10" t="e" vm="72">
        <v>#VALUE!</v>
      </c>
      <c r="C72" s="1" cm="1">
        <f t="array" aca="1" ref="C72" ca="1">_FV(B72,"Price")</f>
        <v>80.19</v>
      </c>
      <c r="D72" s="13" cm="1">
        <f t="array" aca="1" ref="D72" ca="1">_FV(B72,"Change (%)",TRUE)</f>
        <v>-1.1464E-2</v>
      </c>
      <c r="E72" s="14" cm="1">
        <f t="array" aca="1" ref="E72" ca="1">_FV(B72,"Open")</f>
        <v>81.17</v>
      </c>
      <c r="F72" s="14" cm="1">
        <f t="array" aca="1" ref="F72" ca="1">_FV(B72,"Low")</f>
        <v>79.75</v>
      </c>
      <c r="G72" s="14" cm="1">
        <f t="array" aca="1" ref="G72" ca="1">_FV(B72,"High")</f>
        <v>81.184799999999996</v>
      </c>
      <c r="H72" s="14" cm="1">
        <f t="array" aca="1" ref="H72" ca="1">_FV(B72,"52 week low",TRUE)</f>
        <v>74.670100000000005</v>
      </c>
      <c r="I72" s="14" cm="1">
        <f t="array" aca="1" ref="I72" ca="1">_FV(B72,"52 week high",TRUE)</f>
        <v>95.22</v>
      </c>
      <c r="J72" s="15" cm="1">
        <f t="array" aca="1" ref="J72" ca="1">_FV(B72,"Volume")</f>
        <v>3007565</v>
      </c>
      <c r="K72" s="16" cm="1">
        <f t="array" aca="1" ref="K72" ca="1">IFERROR(_FV(B72,"Beta"), "")</f>
        <v>0.5403</v>
      </c>
      <c r="L72" s="16" cm="1">
        <f t="array" aca="1" ref="L72" ca="1">IFERROR(_FV(B72,"P/E",TRUE), "")</f>
        <v>20.25</v>
      </c>
      <c r="M72" s="14" t="str" cm="1">
        <f t="array" aca="1" ref="M72" ca="1">IFERROR(_FV(B72,"Industry"),"")</f>
        <v>Multiline Utilities</v>
      </c>
      <c r="N72" s="19" cm="1">
        <f t="array" aca="1" ref="N72" ca="1">IFERROR(_FV(B72,"Year incorporated",TRUE),"")</f>
        <v>1985</v>
      </c>
      <c r="O72" s="13" t="str" cm="1">
        <f t="array" aca="1" ref="O72" ca="1">UPPER(_FV(B72,"Headquarters"))</f>
        <v>CORPORATE ACCOUNTING SERVICES, 80 PARK PLAZA, 9TH FLOOR, NEWARK, NJ, 07102-4194 US</v>
      </c>
      <c r="P72" s="13" t="str" cm="1">
        <f t="array" aca="1" ref="P72" ca="1">_FV(B72,"Description")</f>
        <v>Public Service Enterprise Group Incorporated is a regulated infrastructure company operating New Jersey’s transmission and distribution utility, serving approximately 2.4 million electric and 1.9 million natural gas customers. The Company also owns an independent fleet of 3,758 MW of carbon-free, baseload nuclear power-generating units. The Company principally conducts its business through two wholly owned subsidiaries, Public Service Electric and Gas Company (PSE&amp;G) and PSEG Power LLC (PSEG Power). The Company’s segments include PSE&amp;G and PSEG Power. PSE&amp;G is a public utility engaged principally in the transmission of electricity and distribution of electricity and natural gas in certain areas of New Jersey. PSEG Power is an energy supply company that consists of the operations of merchant nuclear generating assets and fuel supply functions engaged in competitive energy sales via its principal direct wholly owned subsidiaries. The Company also has other wholly owned subsidiaries.</v>
      </c>
      <c r="Q72" s="25" cm="1">
        <f t="array" aca="1" ref="Q72" ca="1">_FV(B72,"Year incorporated",TRUE)</f>
        <v>1985</v>
      </c>
      <c r="R72" s="11" cm="1">
        <f t="array" aca="1" ref="R72" ca="1">_FV(B72,"Market cap",TRUE)/1000</f>
        <v>40021201.142999999</v>
      </c>
      <c r="S72" s="26" cm="1">
        <f t="array" aca="1" ref="S72" ca="1">_FV(B72,"Market cap",TRUE)</f>
        <v>40021201143</v>
      </c>
      <c r="T72" s="9"/>
      <c r="U72" s="9"/>
      <c r="V72" s="9"/>
    </row>
    <row r="73" spans="1:22" ht="13.35" customHeight="1" x14ac:dyDescent="0.25">
      <c r="A73" s="9" t="s">
        <v>250</v>
      </c>
      <c r="B73" s="10" t="e" vm="73">
        <v>#VALUE!</v>
      </c>
      <c r="C73" s="1" cm="1">
        <f t="array" aca="1" ref="C73" ca="1">_FV(B73,"Price")</f>
        <v>22.26</v>
      </c>
      <c r="D73" s="13" cm="1">
        <f t="array" aca="1" ref="D73" ca="1">_FV(B73,"Change (%)",TRUE)</f>
        <v>-2.1537999999999998E-2</v>
      </c>
      <c r="E73" s="14" cm="1">
        <f t="array" aca="1" ref="E73" ca="1">_FV(B73,"Open")</f>
        <v>23</v>
      </c>
      <c r="F73" s="14" cm="1">
        <f t="array" aca="1" ref="F73" ca="1">_FV(B73,"Low")</f>
        <v>22.175000000000001</v>
      </c>
      <c r="G73" s="14" cm="1">
        <f t="array" aca="1" ref="G73" ca="1">_FV(B73,"High")</f>
        <v>23.08</v>
      </c>
      <c r="H73" s="14" cm="1">
        <f t="array" aca="1" ref="H73" ca="1">_FV(B73,"52 week low",TRUE)</f>
        <v>13.584</v>
      </c>
      <c r="I73" s="14" cm="1">
        <f t="array" aca="1" ref="I73" ca="1">_FV(B73,"52 week high",TRUE)</f>
        <v>27.48</v>
      </c>
      <c r="J73" s="15" cm="1">
        <f t="array" aca="1" ref="J73" ca="1">_FV(B73,"Volume")</f>
        <v>7499872</v>
      </c>
      <c r="K73" s="16" cm="1">
        <f t="array" aca="1" ref="K73" ca="1">IFERROR(_FV(B73,"Beta"), "")</f>
        <v>1.1684000000000001</v>
      </c>
      <c r="L73" s="16" cm="1">
        <f t="array" aca="1" ref="L73" ca="1">IFERROR(_FV(B73,"P/E",TRUE), "")</f>
        <v>7.4625000000000004</v>
      </c>
      <c r="M73" s="14" t="str" cm="1">
        <f t="array" aca="1" ref="M73" ca="1">IFERROR(_FV(B73,"Industry"),"")</f>
        <v>Oil &amp; Gas</v>
      </c>
      <c r="N73" s="19" cm="1">
        <f t="array" aca="1" ref="N73" ca="1">IFERROR(_FV(B73,"Year incorporated",TRUE),"")</f>
        <v>2021</v>
      </c>
      <c r="O73" s="13" t="str" cm="1">
        <f t="array" aca="1" ref="O73" ca="1">UPPER(_FV(B73,"Headquarters"))</f>
        <v>2000 W SAM HOUSTON PKWY S, SUITE 200, HOUSTON, TX, 77042 US</v>
      </c>
      <c r="P73" s="13" t="str" cm="1">
        <f t="array" aca="1" ref="P73" ca="1">_FV(B73,"Description")</f>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The Company has conventional onshore assets in Egypt’s Western Desert, and offshore assets on the United Kingdom’s Continental Shelf.</v>
      </c>
      <c r="Q73" s="25" cm="1">
        <f t="array" aca="1" ref="Q73" ca="1">_FV(B73,"Year incorporated",TRUE)</f>
        <v>2021</v>
      </c>
      <c r="R73" s="11" cm="1">
        <f t="array" aca="1" ref="R73" ca="1">_FV(B73,"Market cap",TRUE)/1000</f>
        <v>7964327.4900000002</v>
      </c>
      <c r="S73" s="26" cm="1">
        <f t="array" aca="1" ref="S73" ca="1">_FV(B73,"Market cap",TRUE)</f>
        <v>7964327490</v>
      </c>
      <c r="T73" s="9"/>
      <c r="U73" s="9"/>
      <c r="V73" s="9"/>
    </row>
    <row r="74" spans="1:22" ht="13.35" customHeight="1" x14ac:dyDescent="0.25">
      <c r="A74" s="9" t="s">
        <v>486</v>
      </c>
      <c r="B74" s="10" t="e" vm="74">
        <v>#VALUE!</v>
      </c>
      <c r="C74" s="1" cm="1">
        <f t="array" aca="1" ref="C74" ca="1">_FV(B74,"Price")</f>
        <v>18.43</v>
      </c>
      <c r="D74" s="13" cm="1">
        <f t="array" aca="1" ref="D74" ca="1">_FV(B74,"Change (%)",TRUE)</f>
        <v>-1.0204E-2</v>
      </c>
      <c r="E74" s="14" cm="1">
        <f t="array" aca="1" ref="E74" ca="1">_FV(B74,"Open")</f>
        <v>18.75</v>
      </c>
      <c r="F74" s="14" cm="1">
        <f t="array" aca="1" ref="F74" ca="1">_FV(B74,"Low")</f>
        <v>18.2</v>
      </c>
      <c r="G74" s="14" cm="1">
        <f t="array" aca="1" ref="G74" ca="1">_FV(B74,"High")</f>
        <v>18.93</v>
      </c>
      <c r="H74" s="14" cm="1">
        <f t="array" aca="1" ref="H74" ca="1">_FV(B74,"52 week low",TRUE)</f>
        <v>17.145</v>
      </c>
      <c r="I74" s="14" cm="1">
        <f t="array" aca="1" ref="I74" ca="1">_FV(B74,"52 week high",TRUE)</f>
        <v>25.17</v>
      </c>
      <c r="J74" s="15" cm="1">
        <f t="array" aca="1" ref="J74" ca="1">_FV(B74,"Volume")</f>
        <v>56134985</v>
      </c>
      <c r="K74" s="16" cm="1">
        <f t="array" aca="1" ref="K74" ca="1">IFERROR(_FV(B74,"Beta"), "")</f>
        <v>0.34699999999999998</v>
      </c>
      <c r="L74" s="16" cm="1">
        <f t="array" aca="1" ref="L74" ca="1">IFERROR(_FV(B74,"P/E",TRUE), "")</f>
        <v>25.296900000000001</v>
      </c>
      <c r="M74" s="14" t="str" cm="1">
        <f t="array" aca="1" ref="M74" ca="1">IFERROR(_FV(B74,"Industry"),"")</f>
        <v>Personal &amp; Household Products &amp; Services</v>
      </c>
      <c r="N74" s="19" cm="1">
        <f t="array" aca="1" ref="N74" ca="1">IFERROR(_FV(B74,"Year incorporated",TRUE),"")</f>
        <v>2022</v>
      </c>
      <c r="O74" s="13" t="str" cm="1">
        <f t="array" aca="1" ref="O74" ca="1">UPPER(_FV(B74,"Headquarters"))</f>
        <v>1 KENVUE WAY, SUMMIT, NJ, 07901 US</v>
      </c>
      <c r="P74" s="13" t="str" cm="1">
        <f t="array" aca="1" ref="P74" ca="1">_FV(B74,"Description")</f>
        <v>Kenvue Inc. is a consumer health company. The Company’s differentiated portfolio of brands includes Tylenol, Neutrogena, Listerine, Johnson’s, BAND-AID, Aveeno, Zyrtec, and Nicorette. It operates through three segments: Self Care, Skin Health and Beauty, and Essential Health. Its Self Care product categories include pain care; cough, cold, and allergy; digestive health; smoking cessation; eye care; and other products. Self Care segments include brands such as Tylenol, Motrin, Nicorette, Benadryl, Zyrtec, Zarbee’s, ORSLTM, Rhinocort, and Calpol. The Skin Health and Beauty segment is focused on face and body care, as well as hair, sun, and other products. The Essential Health segment includes oral care, baby care, women’s health, wound care, and other products. Its portfolio includes Self Care, Skin Health and Beauty, and Essential Health products which connect with consumers across North America, Asia Pacific (APAC), Europe, Middle East, and Africa (EMEA), and Latin America (LATAM).</v>
      </c>
      <c r="Q74" s="25" cm="1">
        <f t="array" aca="1" ref="Q74" ca="1">_FV(B74,"Year incorporated",TRUE)</f>
        <v>2022</v>
      </c>
      <c r="R74" s="11" cm="1">
        <f t="array" aca="1" ref="R74" ca="1">_FV(B74,"Market cap",TRUE)/1000</f>
        <v>35368460.100000001</v>
      </c>
      <c r="S74" s="26" cm="1">
        <f t="array" aca="1" ref="S74" ca="1">_FV(B74,"Market cap",TRUE)</f>
        <v>35368460100</v>
      </c>
      <c r="T74" s="9"/>
      <c r="U74" s="9"/>
      <c r="V74" s="9"/>
    </row>
    <row r="75" spans="1:22" ht="13.35" customHeight="1" x14ac:dyDescent="0.25">
      <c r="A75" s="9" t="s">
        <v>18</v>
      </c>
      <c r="B75" s="10" t="e" vm="75">
        <v>#VALUE!</v>
      </c>
      <c r="C75" s="1" cm="1">
        <f t="array" aca="1" ref="C75" ca="1">_FV(B75,"Price")</f>
        <v>234.04</v>
      </c>
      <c r="D75" s="13" cm="1">
        <f t="array" aca="1" ref="D75" ca="1">_FV(B75,"Change (%)",TRUE)</f>
        <v>-3.1940000000000002E-3</v>
      </c>
      <c r="E75" s="14" cm="1">
        <f t="array" aca="1" ref="E75" ca="1">_FV(B75,"Open")</f>
        <v>235.47</v>
      </c>
      <c r="F75" s="14" cm="1">
        <f t="array" aca="1" ref="F75" ca="1">_FV(B75,"Low")</f>
        <v>233.67</v>
      </c>
      <c r="G75" s="14" cm="1">
        <f t="array" aca="1" ref="G75" ca="1">_FV(B75,"High")</f>
        <v>238.13</v>
      </c>
      <c r="H75" s="14" cm="1">
        <f t="array" aca="1" ref="H75" ca="1">_FV(B75,"52 week low",TRUE)</f>
        <v>140.53</v>
      </c>
      <c r="I75" s="14" cm="1">
        <f t="array" aca="1" ref="I75" ca="1">_FV(B75,"52 week high",TRUE)</f>
        <v>238.13</v>
      </c>
      <c r="J75" s="15" cm="1">
        <f t="array" aca="1" ref="J75" ca="1">_FV(B75,"Volume")</f>
        <v>32474743</v>
      </c>
      <c r="K75" s="16" cm="1">
        <f t="array" aca="1" ref="K75" ca="1">IFERROR(_FV(B75,"Beta"), "")</f>
        <v>0.97529999999999994</v>
      </c>
      <c r="L75" s="16" cm="1">
        <f t="array" aca="1" ref="L75" ca="1">IFERROR(_FV(B75,"P/E",TRUE), "")</f>
        <v>24.922000000000001</v>
      </c>
      <c r="M75" s="14" t="str" cm="1">
        <f t="array" aca="1" ref="M75" ca="1">IFERROR(_FV(B75,"Industry"),"")</f>
        <v>Software &amp; IT Services</v>
      </c>
      <c r="N75" s="19" cm="1">
        <f t="array" aca="1" ref="N75" ca="1">IFERROR(_FV(B75,"Year incorporated",TRUE),"")</f>
        <v>2015</v>
      </c>
      <c r="O75" s="13" t="str" cm="1">
        <f t="array" aca="1" ref="O75" ca="1">UPPER(_FV(B75,"Headquarters"))</f>
        <v>1600 AMPHITHEATRE PARKWAY, MOUNTAIN VIEW, CA, 94043 US</v>
      </c>
      <c r="P75" s="13" t="str" cm="1">
        <f t="array" aca="1" ref="P75" ca="1">_FV(B75,"Description")</f>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c>
      <c r="Q75" s="25" cm="1">
        <f t="array" aca="1" ref="Q75" ca="1">_FV(B75,"Year incorporated",TRUE)</f>
        <v>2015</v>
      </c>
      <c r="R75" s="11" cm="1">
        <f t="array" aca="1" ref="R75" ca="1">_FV(B75,"Market cap",TRUE)/1000</f>
        <v>2843013000</v>
      </c>
      <c r="S75" s="26" cm="1">
        <f t="array" aca="1" ref="S75" ca="1">_FV(B75,"Market cap",TRUE)</f>
        <v>2843013000000</v>
      </c>
      <c r="T75" s="9"/>
      <c r="U75" s="9"/>
      <c r="V75" s="9"/>
    </row>
    <row r="76" spans="1:22" ht="13.35" customHeight="1" x14ac:dyDescent="0.25">
      <c r="A76" s="9" t="s">
        <v>117</v>
      </c>
      <c r="B76" s="10" t="e" vm="76">
        <v>#VALUE!</v>
      </c>
      <c r="C76" s="1" cm="1">
        <f t="array" aca="1" ref="C76" ca="1">_FV(B76,"Price")</f>
        <v>61.38</v>
      </c>
      <c r="D76" s="13" cm="1">
        <f t="array" aca="1" ref="D76" ca="1">_FV(B76,"Change (%)",TRUE)</f>
        <v>1.1203000000000001E-2</v>
      </c>
      <c r="E76" s="14" cm="1">
        <f t="array" aca="1" ref="E76" ca="1">_FV(B76,"Open")</f>
        <v>60.43</v>
      </c>
      <c r="F76" s="14" cm="1">
        <f t="array" aca="1" ref="F76" ca="1">_FV(B76,"Low")</f>
        <v>59.75</v>
      </c>
      <c r="G76" s="14" cm="1">
        <f t="array" aca="1" ref="G76" ca="1">_FV(B76,"High")</f>
        <v>61.51</v>
      </c>
      <c r="H76" s="14" cm="1">
        <f t="array" aca="1" ref="H76" ca="1">_FV(B76,"52 week low",TRUE)</f>
        <v>54.53</v>
      </c>
      <c r="I76" s="14" cm="1">
        <f t="array" aca="1" ref="I76" ca="1">_FV(B76,"52 week high",TRUE)</f>
        <v>91.25</v>
      </c>
      <c r="J76" s="15" cm="1">
        <f t="array" aca="1" ref="J76" ca="1">_FV(B76,"Volume")</f>
        <v>2628681</v>
      </c>
      <c r="K76" s="16" cm="1">
        <f t="array" aca="1" ref="K76" ca="1">IFERROR(_FV(B76,"Beta"), "")</f>
        <v>1.3213999999999999</v>
      </c>
      <c r="L76" s="16" cm="1">
        <f t="array" aca="1" ref="L76" ca="1">IFERROR(_FV(B76,"P/E",TRUE), "")</f>
        <v>16.9755</v>
      </c>
      <c r="M76" s="14" t="str" cm="1">
        <f t="array" aca="1" ref="M76" ca="1">IFERROR(_FV(B76,"Industry"),"")</f>
        <v>Specialty Retailers</v>
      </c>
      <c r="N76" s="19" cm="1">
        <f t="array" aca="1" ref="N76" ca="1">IFERROR(_FV(B76,"Year incorporated",TRUE),"")</f>
        <v>1996</v>
      </c>
      <c r="O76" s="13" t="str" cm="1">
        <f t="array" aca="1" ref="O76" ca="1">UPPER(_FV(B76,"Headquarters"))</f>
        <v>12800 TUCKAHOE CREEK PKWY, RICHMOND, VA, 23238 US</v>
      </c>
      <c r="P76" s="13" t="str" cm="1">
        <f t="array" aca="1" ref="P76" ca="1">_FV(B76,"Description")</f>
        <v>CarMax, Inc. is a retailer of used autos. The Company operates through two segments: CarMax Sales Operations and CarMax Auto Finance (CAF). The CarMax Sales Operations segment consists of all aspects of its auto merchandising and service operations. The CarMax Sales Operations segment sells used vehicles, purchases used vehicles from customers and other sources, sells related products and services, and arranges financing options for customers. The CAF segment consists solely of its own finance operation that provides financing for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c>
      <c r="Q76" s="25" cm="1">
        <f t="array" aca="1" ref="Q76" ca="1">_FV(B76,"Year incorporated",TRUE)</f>
        <v>1996</v>
      </c>
      <c r="R76" s="11" cm="1">
        <f t="array" aca="1" ref="R76" ca="1">_FV(B76,"Market cap",TRUE)/1000</f>
        <v>9109380</v>
      </c>
      <c r="S76" s="26" cm="1">
        <f t="array" aca="1" ref="S76" ca="1">_FV(B76,"Market cap",TRUE)</f>
        <v>9109380000</v>
      </c>
      <c r="T76" s="9"/>
      <c r="U76" s="9"/>
      <c r="V76" s="9"/>
    </row>
    <row r="77" spans="1:22" ht="13.35" customHeight="1" x14ac:dyDescent="0.25">
      <c r="A77" s="9" t="s">
        <v>470</v>
      </c>
      <c r="B77" s="10" t="e" vm="77">
        <v>#VALUE!</v>
      </c>
      <c r="C77" s="1" cm="1">
        <f t="array" aca="1" ref="C77" ca="1">_FV(B77,"Price")</f>
        <v>183.97</v>
      </c>
      <c r="D77" s="13" cm="1">
        <f t="array" aca="1" ref="D77" ca="1">_FV(B77,"Change (%)",TRUE)</f>
        <v>1.4726999999999999E-2</v>
      </c>
      <c r="E77" s="14" cm="1">
        <f t="array" aca="1" ref="E77" ca="1">_FV(B77,"Open")</f>
        <v>181.22</v>
      </c>
      <c r="F77" s="14" cm="1">
        <f t="array" aca="1" ref="F77" ca="1">_FV(B77,"Low")</f>
        <v>179.8</v>
      </c>
      <c r="G77" s="14" cm="1">
        <f t="array" aca="1" ref="G77" ca="1">_FV(B77,"High")</f>
        <v>185.37</v>
      </c>
      <c r="H77" s="14" cm="1">
        <f t="array" aca="1" ref="H77" ca="1">_FV(B77,"52 week low",TRUE)</f>
        <v>99.5</v>
      </c>
      <c r="I77" s="14" cm="1">
        <f t="array" aca="1" ref="I77" ca="1">_FV(B77,"52 week high",TRUE)</f>
        <v>203.2499</v>
      </c>
      <c r="J77" s="15" cm="1">
        <f t="array" aca="1" ref="J77" ca="1">_FV(B77,"Volume")</f>
        <v>894458</v>
      </c>
      <c r="K77" s="16" cm="1">
        <f t="array" aca="1" ref="K77" ca="1">IFERROR(_FV(B77,"Beta"), "")</f>
        <v>1.6718999999999999</v>
      </c>
      <c r="L77" s="16" cm="1">
        <f t="array" aca="1" ref="L77" ca="1">IFERROR(_FV(B77,"P/E",TRUE), "")</f>
        <v>30.5486</v>
      </c>
      <c r="M77" s="14" t="str" cm="1">
        <f t="array" aca="1" ref="M77" ca="1">IFERROR(_FV(B77,"Industry"),"")</f>
        <v>Machinery, Equipment &amp; Components</v>
      </c>
      <c r="N77" s="19" cm="1">
        <f t="array" aca="1" ref="N77" ca="1">IFERROR(_FV(B77,"Year incorporated",TRUE),"")</f>
        <v>2006</v>
      </c>
      <c r="O77" s="13" t="str" cm="1">
        <f t="array" aca="1" ref="O77" ca="1">UPPER(_FV(B77,"Headquarters"))</f>
        <v>S45 W29290 HIGHWAY 59, WAUKESHA, WI, 53187 US</v>
      </c>
      <c r="P77" s="13" t="str" cm="1">
        <f t="array" aca="1" ref="P77" ca="1">_FV(B77,"Description")</f>
        <v>Generac Holdings Inc. is a global designer, manufacturer, and provider of energy technology solutions. The Company provides power generation equipment, energy storage systems, energy management devices &amp; solutions, and other power products serving the residential, light commercial, and industrial markets. The Company operates through two segments: Domestic and International. The Domestic segment includes the legacy Generac business and the acquisitions that are based in the United States and Canada. The International segment includes acquisitions not based in the United States and Canada. It designs and manufactures stationary, portable, and mobile power generators with single-engine outputs ranging between 800W and 3,250kW. Its residential automatic standby generators range in output from 7.5kW to 150kW, which predominantly operate on natural gas and liquid propane, and are permanently installed with an automatic transfer switch.</v>
      </c>
      <c r="Q77" s="25" cm="1">
        <f t="array" aca="1" ref="Q77" ca="1">_FV(B77,"Year incorporated",TRUE)</f>
        <v>2006</v>
      </c>
      <c r="R77" s="11" cm="1">
        <f t="array" aca="1" ref="R77" ca="1">_FV(B77,"Market cap",TRUE)/1000</f>
        <v>10794614.521</v>
      </c>
      <c r="S77" s="26" cm="1">
        <f t="array" aca="1" ref="S77" ca="1">_FV(B77,"Market cap",TRUE)</f>
        <v>10794614521</v>
      </c>
      <c r="T77" s="9"/>
      <c r="U77" s="9"/>
      <c r="V77" s="9"/>
    </row>
    <row r="78" spans="1:22" ht="13.35" customHeight="1" x14ac:dyDescent="0.25">
      <c r="A78" s="9" t="s">
        <v>191</v>
      </c>
      <c r="B78" s="10" t="e" vm="78">
        <v>#VALUE!</v>
      </c>
      <c r="C78" s="1" cm="1">
        <f t="array" aca="1" ref="C78" ca="1">_FV(B78,"Price")</f>
        <v>72.150000000000006</v>
      </c>
      <c r="D78" s="13" cm="1">
        <f t="array" aca="1" ref="D78" ca="1">_FV(B78,"Change (%)",TRUE)</f>
        <v>1.3485E-2</v>
      </c>
      <c r="E78" s="14" cm="1">
        <f t="array" aca="1" ref="E78" ca="1">_FV(B78,"Open")</f>
        <v>71.489999999999995</v>
      </c>
      <c r="F78" s="14" cm="1">
        <f t="array" aca="1" ref="F78" ca="1">_FV(B78,"Low")</f>
        <v>71.44</v>
      </c>
      <c r="G78" s="14" cm="1">
        <f t="array" aca="1" ref="G78" ca="1">_FV(B78,"High")</f>
        <v>72.540000000000006</v>
      </c>
      <c r="H78" s="14" cm="1">
        <f t="array" aca="1" ref="H78" ca="1">_FV(B78,"52 week low",TRUE)</f>
        <v>37.31</v>
      </c>
      <c r="I78" s="14" cm="1">
        <f t="array" aca="1" ref="I78" ca="1">_FV(B78,"52 week high",TRUE)</f>
        <v>72.540000000000006</v>
      </c>
      <c r="J78" s="15" cm="1">
        <f t="array" aca="1" ref="J78" ca="1">_FV(B78,"Volume")</f>
        <v>13643510</v>
      </c>
      <c r="K78" s="16" cm="1">
        <f t="array" aca="1" ref="K78" ca="1">IFERROR(_FV(B78,"Beta"), "")</f>
        <v>1.093</v>
      </c>
      <c r="L78" s="16" cm="1">
        <f t="array" aca="1" ref="L78" ca="1">IFERROR(_FV(B78,"P/E",TRUE), "")</f>
        <v>76.592399999999998</v>
      </c>
      <c r="M78" s="14" t="str" cm="1">
        <f t="array" aca="1" ref="M78" ca="1">IFERROR(_FV(B78,"Industry"),"")</f>
        <v>Electronic Equipment &amp; Parts</v>
      </c>
      <c r="N78" s="19" cm="1">
        <f t="array" aca="1" ref="N78" ca="1">IFERROR(_FV(B78,"Year incorporated",TRUE),"")</f>
        <v>1936</v>
      </c>
      <c r="O78" s="13" t="str" cm="1">
        <f t="array" aca="1" ref="O78" ca="1">UPPER(_FV(B78,"Headquarters"))</f>
        <v>ONE RIVERFRONT PLAZA, CORNING, NY, 14831 US</v>
      </c>
      <c r="P78" s="13" t="str" cm="1">
        <f t="array" aca="1" ref="P78" ca="1">_FV(B78,"Description")</f>
        <v>Corning Incorporated operates as an innovator in materials science. Its segments include Optical Communications, Display Technologies, Specialty Materials, Environmental Technologies, and Life Sciences. Its Optical Communications segment manufactures carrier network and enterprise network components for the telecommunications industry. Its Display Technologies segment manufactures glass substrates for flat-panel displays, including liquid crystal displays and organic light-emitting diodes. Its Specialty Materials segment manufactures products that provide material formulations for glass, glass ceramics and fluoride crystals for customer needs. Its Environmental Technologies segment manufactures ceramic substrates and filters for emission control systems in mobile applications. Its Life Sciences segment develops, manufactures and supplies laboratory products, including labware, equipment, media, serum and reagents, enabling workflow solutions for drug discovery and bioproduction.</v>
      </c>
      <c r="Q78" s="25" cm="1">
        <f t="array" aca="1" ref="Q78" ca="1">_FV(B78,"Year incorporated",TRUE)</f>
        <v>1936</v>
      </c>
      <c r="R78" s="11" cm="1">
        <f t="array" aca="1" ref="R78" ca="1">_FV(B78,"Market cap",TRUE)/1000</f>
        <v>61805039.204999998</v>
      </c>
      <c r="S78" s="26" cm="1">
        <f t="array" aca="1" ref="S78" ca="1">_FV(B78,"Market cap",TRUE)</f>
        <v>61805039205</v>
      </c>
      <c r="T78" s="9"/>
      <c r="U78" s="9"/>
      <c r="V78" s="9"/>
    </row>
    <row r="79" spans="1:22" ht="13.35" customHeight="1" x14ac:dyDescent="0.25">
      <c r="A79" s="9" t="s">
        <v>180</v>
      </c>
      <c r="B79" s="10" t="e" vm="79">
        <v>#VALUE!</v>
      </c>
      <c r="C79" s="1" cm="1">
        <f t="array" aca="1" ref="C79" ca="1">_FV(B79,"Price")</f>
        <v>86.83</v>
      </c>
      <c r="D79" s="13" cm="1">
        <f t="array" aca="1" ref="D79" ca="1">_FV(B79,"Change (%)",TRUE)</f>
        <v>-1.0484E-2</v>
      </c>
      <c r="E79" s="14" cm="1">
        <f t="array" aca="1" ref="E79" ca="1">_FV(B79,"Open")</f>
        <v>87.69</v>
      </c>
      <c r="F79" s="14" cm="1">
        <f t="array" aca="1" ref="F79" ca="1">_FV(B79,"Low")</f>
        <v>86.4</v>
      </c>
      <c r="G79" s="14" cm="1">
        <f t="array" aca="1" ref="G79" ca="1">_FV(B79,"High")</f>
        <v>88</v>
      </c>
      <c r="H79" s="14" cm="1">
        <f t="array" aca="1" ref="H79" ca="1">_FV(B79,"52 week low",TRUE)</f>
        <v>59.997500000000002</v>
      </c>
      <c r="I79" s="14" cm="1">
        <f t="array" aca="1" ref="I79" ca="1">_FV(B79,"52 week high",TRUE)</f>
        <v>92.4</v>
      </c>
      <c r="J79" s="15" cm="1">
        <f t="array" aca="1" ref="J79" ca="1">_FV(B79,"Volume")</f>
        <v>3264579</v>
      </c>
      <c r="K79" s="16" cm="1">
        <f t="array" aca="1" ref="K79" ca="1">IFERROR(_FV(B79,"Beta"), "")</f>
        <v>0.60070000000000001</v>
      </c>
      <c r="L79" s="16" cm="1">
        <f t="array" aca="1" ref="L79" ca="1">IFERROR(_FV(B79,"P/E",TRUE), "")</f>
        <v>21.604900000000001</v>
      </c>
      <c r="M79" s="14" t="str" cm="1">
        <f t="array" aca="1" ref="M79" ca="1">IFERROR(_FV(B79,"Industry"),"")</f>
        <v>Electrical Utilities &amp; IPPs</v>
      </c>
      <c r="N79" s="19" cm="1">
        <f t="array" aca="1" ref="N79" ca="1">IFERROR(_FV(B79,"Year incorporated",TRUE),"")</f>
        <v>1992</v>
      </c>
      <c r="O79" s="13" t="str" cm="1">
        <f t="array" aca="1" ref="O79" ca="1">UPPER(_FV(B79,"Headquarters"))</f>
        <v>639 LOYOLA AVE, NEW ORLEANS, LA, 70113 US</v>
      </c>
      <c r="P79" s="13" t="str" cm="1">
        <f t="array" aca="1" ref="P79" ca="1">_FV(B79,"Description")</f>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The Utility segment includes five retail electric utility subsidiaries: Entergy Arkansas, LLC, Entergy Louisiana, LLC, Entergy Mississippi, LLC, Entergy New Orleans, LLC, and Entergy Texas, Inc. These companies generate, transmit, distribute, and sell electric power to retail and wholesale customers in Arkansas, Louisiana, Mississippi, and Texas. The Company owns and operates power plants with approximately 25,000 MW of electric generating capacity. It delivers electricity to approximately three million utility customers in Arkansas, Louisiana, Mississippi, and Texas.</v>
      </c>
      <c r="Q79" s="25" cm="1">
        <f t="array" aca="1" ref="Q79" ca="1">_FV(B79,"Year incorporated",TRUE)</f>
        <v>1992</v>
      </c>
      <c r="R79" s="11" cm="1">
        <f t="array" aca="1" ref="R79" ca="1">_FV(B79,"Market cap",TRUE)/1000</f>
        <v>38761702.152999997</v>
      </c>
      <c r="S79" s="26" cm="1">
        <f t="array" aca="1" ref="S79" ca="1">_FV(B79,"Market cap",TRUE)</f>
        <v>38761702153</v>
      </c>
      <c r="T79" s="9"/>
      <c r="U79" s="9"/>
      <c r="V79" s="9"/>
    </row>
    <row r="80" spans="1:22" ht="13.35" customHeight="1" x14ac:dyDescent="0.25">
      <c r="A80" s="9" t="s">
        <v>296</v>
      </c>
      <c r="B80" s="10" t="e" vm="80">
        <v>#VALUE!</v>
      </c>
      <c r="C80" s="1" cm="1">
        <f t="array" aca="1" ref="C80" ca="1">_FV(B80,"Price")</f>
        <v>765.51</v>
      </c>
      <c r="D80" s="13" cm="1">
        <f t="array" aca="1" ref="D80" ca="1">_FV(B80,"Change (%)",TRUE)</f>
        <v>-1.056E-2</v>
      </c>
      <c r="E80" s="14" cm="1">
        <f t="array" aca="1" ref="E80" ca="1">_FV(B80,"Open")</f>
        <v>767.93</v>
      </c>
      <c r="F80" s="14" cm="1">
        <f t="array" aca="1" ref="F80" ca="1">_FV(B80,"Low")</f>
        <v>759.375</v>
      </c>
      <c r="G80" s="14" cm="1">
        <f t="array" aca="1" ref="G80" ca="1">_FV(B80,"High")</f>
        <v>769.61500000000001</v>
      </c>
      <c r="H80" s="14" cm="1">
        <f t="array" aca="1" ref="H80" ca="1">_FV(B80,"52 week low",TRUE)</f>
        <v>701.41</v>
      </c>
      <c r="I80" s="14" cm="1">
        <f t="array" aca="1" ref="I80" ca="1">_FV(B80,"52 week high",TRUE)</f>
        <v>994.03</v>
      </c>
      <c r="J80" s="15" cm="1">
        <f t="array" aca="1" ref="J80" ca="1">_FV(B80,"Volume")</f>
        <v>462226</v>
      </c>
      <c r="K80" s="16" cm="1">
        <f t="array" aca="1" ref="K80" ca="1">IFERROR(_FV(B80,"Beta"), "")</f>
        <v>0.9133</v>
      </c>
      <c r="L80" s="16" cm="1">
        <f t="array" aca="1" ref="L80" ca="1">IFERROR(_FV(B80,"P/E",TRUE), "")</f>
        <v>74.939099999999996</v>
      </c>
      <c r="M80" s="14" t="str" cm="1">
        <f t="array" aca="1" ref="M80" ca="1">IFERROR(_FV(B80,"Industry"),"")</f>
        <v>Residential &amp; Commercial REIT</v>
      </c>
      <c r="N80" s="19" cm="1">
        <f t="array" aca="1" ref="N80" ca="1">IFERROR(_FV(B80,"Year incorporated",TRUE),"")</f>
        <v>1998</v>
      </c>
      <c r="O80" s="13" t="str" cm="1">
        <f t="array" aca="1" ref="O80" ca="1">UPPER(_FV(B80,"Headquarters"))</f>
        <v>ONE LAGOON DRIVE, REDWOOD CITY, CA, 94065 US</v>
      </c>
      <c r="P80" s="13" t="str" cm="1">
        <f t="array" aca="1" ref="P80" ca="1">_FV(B80,"Description")</f>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c>
      <c r="Q80" s="25" cm="1">
        <f t="array" aca="1" ref="Q80" ca="1">_FV(B80,"Year incorporated",TRUE)</f>
        <v>1998</v>
      </c>
      <c r="R80" s="11" cm="1">
        <f t="array" aca="1" ref="R80" ca="1">_FV(B80,"Market cap",TRUE)/1000</f>
        <v>74915862.983999997</v>
      </c>
      <c r="S80" s="26" cm="1">
        <f t="array" aca="1" ref="S80" ca="1">_FV(B80,"Market cap",TRUE)</f>
        <v>74915862984</v>
      </c>
      <c r="T80" s="9"/>
      <c r="U80" s="9"/>
      <c r="V80" s="9"/>
    </row>
    <row r="81" spans="1:22" ht="13.35" customHeight="1" x14ac:dyDescent="0.25">
      <c r="A81" s="9" t="s">
        <v>152</v>
      </c>
      <c r="B81" s="10" t="e" vm="81">
        <v>#VALUE!</v>
      </c>
      <c r="C81" s="1" cm="1">
        <f t="array" aca="1" ref="C81" ca="1">_FV(B81,"Price")</f>
        <v>78.42</v>
      </c>
      <c r="D81" s="13" cm="1">
        <f t="array" aca="1" ref="D81" ca="1">_FV(B81,"Change (%)",TRUE)</f>
        <v>0</v>
      </c>
      <c r="E81" s="14" cm="1">
        <f t="array" aca="1" ref="E81" ca="1">_FV(B81,"Open")</f>
        <v>78.510000000000005</v>
      </c>
      <c r="F81" s="14" cm="1">
        <f t="array" aca="1" ref="F81" ca="1">_FV(B81,"Low")</f>
        <v>77.16</v>
      </c>
      <c r="G81" s="14" cm="1">
        <f t="array" aca="1" ref="G81" ca="1">_FV(B81,"High")</f>
        <v>78.98</v>
      </c>
      <c r="H81" s="14" cm="1">
        <f t="array" aca="1" ref="H81" ca="1">_FV(B81,"52 week low",TRUE)</f>
        <v>53.9101</v>
      </c>
      <c r="I81" s="14" cm="1">
        <f t="array" aca="1" ref="I81" ca="1">_FV(B81,"52 week high",TRUE)</f>
        <v>110.88</v>
      </c>
      <c r="J81" s="15" cm="1">
        <f t="array" aca="1" ref="J81" ca="1">_FV(B81,"Volume")</f>
        <v>3113276</v>
      </c>
      <c r="K81" s="16" cm="1">
        <f t="array" aca="1" ref="K81" ca="1">IFERROR(_FV(B81,"Beta"), "")</f>
        <v>1.1861999999999999</v>
      </c>
      <c r="L81" s="16" cm="1">
        <f t="array" aca="1" ref="L81" ca="1">IFERROR(_FV(B81,"P/E",TRUE), "")</f>
        <v>24.861499999999999</v>
      </c>
      <c r="M81" s="14" t="str" cm="1">
        <f t="array" aca="1" ref="M81" ca="1">IFERROR(_FV(B81,"Industry"),"")</f>
        <v>Machinery, Equipment &amp; Components</v>
      </c>
      <c r="N81" s="19" cm="1">
        <f t="array" aca="1" ref="N81" ca="1">IFERROR(_FV(B81,"Year incorporated",TRUE),"")</f>
        <v>1901</v>
      </c>
      <c r="O81" s="13" t="str" cm="1">
        <f t="array" aca="1" ref="O81" ca="1">UPPER(_FV(B81,"Headquarters"))</f>
        <v>1000 STANLEY DR, PO BOX 7000, NEW BRITAIN, CT, 06053-1675 US</v>
      </c>
      <c r="P81" s="13" t="str" cm="1">
        <f t="array" aca="1" ref="P81" ca="1">_FV(B81,"Description")</f>
        <v>Stanley Black &amp; Decker, Inc. is a global provider of hand tools, power tools, outdoor products and related accessories, as well as a provider of engineered fastening solutions. The Company’s segments include Tools &amp; Outdoor and Industrial. The Tools &amp; Outdoor segment consists of the Power Tools Group (PTG), Hand Tools, Accessories &amp; Storage (HTAS), and Outdoor Power Equipment (Outdoor) product lines. The PTG product line includes both professional and consumer products. The HTAS product line sells hand tools, power tool accessories and storage products. The Outdoor product line primarily sells corded and cordless electric lawn and garden products. The Industrial segment consists of the Engineered Fastening business. The Engineered Fastening business primarily sells highly engineered components, such as fasteners, fittings and various engineered products, which are designed for specific applications across multiple verticals. Its brands include BLACK+DECKER, CRAFTSMAN, and others.</v>
      </c>
      <c r="Q81" s="25" cm="1">
        <f t="array" aca="1" ref="Q81" ca="1">_FV(B81,"Year incorporated",TRUE)</f>
        <v>1901</v>
      </c>
      <c r="R81" s="11" cm="1">
        <f t="array" aca="1" ref="R81" ca="1">_FV(B81,"Market cap",TRUE)/1000</f>
        <v>12138812.165999999</v>
      </c>
      <c r="S81" s="26" cm="1">
        <f t="array" aca="1" ref="S81" ca="1">_FV(B81,"Market cap",TRUE)</f>
        <v>12138812166</v>
      </c>
      <c r="T81" s="9"/>
      <c r="U81" s="9"/>
      <c r="V81" s="9"/>
    </row>
    <row r="82" spans="1:22" ht="13.35" customHeight="1" x14ac:dyDescent="0.25">
      <c r="A82" s="9" t="s">
        <v>19</v>
      </c>
      <c r="B82" s="10" t="e" vm="82">
        <v>#VALUE!</v>
      </c>
      <c r="C82" s="1" cm="1">
        <f t="array" aca="1" ref="C82" ca="1">_FV(B82,"Price")</f>
        <v>419.94</v>
      </c>
      <c r="D82" s="13" cm="1">
        <f t="array" aca="1" ref="D82" ca="1">_FV(B82,"Change (%)",TRUE)</f>
        <v>2.3630000000000001E-3</v>
      </c>
      <c r="E82" s="14" cm="1">
        <f t="array" aca="1" ref="E82" ca="1">_FV(B82,"Open")</f>
        <v>418.5</v>
      </c>
      <c r="F82" s="14" cm="1">
        <f t="array" aca="1" ref="F82" ca="1">_FV(B82,"Low")</f>
        <v>415.75</v>
      </c>
      <c r="G82" s="14" cm="1">
        <f t="array" aca="1" ref="G82" ca="1">_FV(B82,"High")</f>
        <v>420.58</v>
      </c>
      <c r="H82" s="14" cm="1">
        <f t="array" aca="1" ref="H82" ca="1">_FV(B82,"52 week low",TRUE)</f>
        <v>326.31</v>
      </c>
      <c r="I82" s="14" cm="1">
        <f t="array" aca="1" ref="I82" ca="1">_FV(B82,"52 week high",TRUE)</f>
        <v>439.37</v>
      </c>
      <c r="J82" s="15" cm="1">
        <f t="array" aca="1" ref="J82" ca="1">_FV(B82,"Volume")</f>
        <v>3742646</v>
      </c>
      <c r="K82" s="16" cm="1">
        <f t="array" aca="1" ref="K82" ca="1">IFERROR(_FV(B82,"Beta"), "")</f>
        <v>1.0064</v>
      </c>
      <c r="L82" s="16" cm="1">
        <f t="array" aca="1" ref="L82" ca="1">IFERROR(_FV(B82,"P/E",TRUE), "")</f>
        <v>28.5367</v>
      </c>
      <c r="M82" s="14" t="str" cm="1">
        <f t="array" aca="1" ref="M82" ca="1">IFERROR(_FV(B82,"Industry"),"")</f>
        <v>Specialty Retailers</v>
      </c>
      <c r="N82" s="19" cm="1">
        <f t="array" aca="1" ref="N82" ca="1">IFERROR(_FV(B82,"Year incorporated",TRUE),"")</f>
        <v>1978</v>
      </c>
      <c r="O82" s="13" t="str" cm="1">
        <f t="array" aca="1" ref="O82" ca="1">UPPER(_FV(B82,"Headquarters"))</f>
        <v>2455 PACES FERRY ROAD, ATLANTA, GA, 30339 US</v>
      </c>
      <c r="P82" s="13" t="str" cm="1">
        <f t="array" aca="1" ref="P82" ca="1">_FV(B82,"Description")</f>
        <v>The Home Depot, Inc. is a home improvement specialty retailer. The Company offers an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approximately 2,353 retail stores, located throughout the United States, the District of Columbia, Puerto Rico, Virgin Islands, Guam, ten Canadian provinces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c>
      <c r="Q82" s="25" cm="1">
        <f t="array" aca="1" ref="Q82" ca="1">_FV(B82,"Year incorporated",TRUE)</f>
        <v>1978</v>
      </c>
      <c r="R82" s="11" cm="1">
        <f t="array" aca="1" ref="R82" ca="1">_FV(B82,"Market cap",TRUE)/1000</f>
        <v>418002690.79799998</v>
      </c>
      <c r="S82" s="26" cm="1">
        <f t="array" aca="1" ref="S82" ca="1">_FV(B82,"Market cap",TRUE)</f>
        <v>418002690798</v>
      </c>
      <c r="T82" s="9"/>
      <c r="U82" s="9"/>
      <c r="V82" s="9"/>
    </row>
    <row r="83" spans="1:22" ht="13.35" customHeight="1" x14ac:dyDescent="0.25">
      <c r="A83" s="9" t="s">
        <v>105</v>
      </c>
      <c r="B83" s="10" t="e" vm="83">
        <v>#VALUE!</v>
      </c>
      <c r="C83" s="1" cm="1">
        <f t="array" aca="1" ref="C83" ca="1">_FV(B83,"Price")</f>
        <v>175.55</v>
      </c>
      <c r="D83" s="13" cm="1">
        <f t="array" aca="1" ref="D83" ca="1">_FV(B83,"Change (%)",TRUE)</f>
        <v>5.1529999999999996E-3</v>
      </c>
      <c r="E83" s="14" cm="1">
        <f t="array" aca="1" ref="E83" ca="1">_FV(B83,"Open")</f>
        <v>175.47</v>
      </c>
      <c r="F83" s="14" cm="1">
        <f t="array" aca="1" ref="F83" ca="1">_FV(B83,"Low")</f>
        <v>171.57</v>
      </c>
      <c r="G83" s="14" cm="1">
        <f t="array" aca="1" ref="G83" ca="1">_FV(B83,"High")</f>
        <v>175.59</v>
      </c>
      <c r="H83" s="14" cm="1">
        <f t="array" aca="1" ref="H83" ca="1">_FV(B83,"52 week low",TRUE)</f>
        <v>151.94999999999999</v>
      </c>
      <c r="I83" s="14" cm="1">
        <f t="array" aca="1" ref="I83" ca="1">_FV(B83,"52 week high",TRUE)</f>
        <v>365.23</v>
      </c>
      <c r="J83" s="15" cm="1">
        <f t="array" aca="1" ref="J83" ca="1">_FV(B83,"Volume")</f>
        <v>1257521</v>
      </c>
      <c r="K83" s="16" cm="1">
        <f t="array" aca="1" ref="K83" ca="1">IFERROR(_FV(B83,"Beta"), "")</f>
        <v>0.54769999999999996</v>
      </c>
      <c r="L83" s="16" cm="1">
        <f t="array" aca="1" ref="L83" ca="1">IFERROR(_FV(B83,"P/E",TRUE), "")</f>
        <v>8.4797999999999991</v>
      </c>
      <c r="M83" s="14" t="str" cm="1">
        <f t="array" aca="1" ref="M83" ca="1">IFERROR(_FV(B83,"Industry"),"")</f>
        <v>Healthcare Providers &amp; Services</v>
      </c>
      <c r="N83" s="19" cm="1">
        <f t="array" aca="1" ref="N83" ca="1">IFERROR(_FV(B83,"Year incorporated",TRUE),"")</f>
        <v>2002</v>
      </c>
      <c r="O83" s="13" t="str" cm="1">
        <f t="array" aca="1" ref="O83" ca="1">UPPER(_FV(B83,"Headquarters"))</f>
        <v>200 OCEANGATE, SUITE 100, LONG BEACH, CA, 90802 US</v>
      </c>
      <c r="P83" s="13" t="str" cm="1">
        <f t="array" aca="1" ref="P83" ca="1">_FV(B83,"Description")</f>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c>
      <c r="Q83" s="25" cm="1">
        <f t="array" aca="1" ref="Q83" ca="1">_FV(B83,"Year incorporated",TRUE)</f>
        <v>2002</v>
      </c>
      <c r="R83" s="11" cm="1">
        <f t="array" aca="1" ref="R83" ca="1">_FV(B83,"Market cap",TRUE)/1000</f>
        <v>9514810</v>
      </c>
      <c r="S83" s="26" cm="1">
        <f t="array" aca="1" ref="S83" ca="1">_FV(B83,"Market cap",TRUE)</f>
        <v>9514810000</v>
      </c>
      <c r="T83" s="9"/>
      <c r="U83" s="9"/>
      <c r="V83" s="9"/>
    </row>
    <row r="84" spans="1:22" ht="13.35" customHeight="1" x14ac:dyDescent="0.25">
      <c r="A84" s="9" t="s">
        <v>254</v>
      </c>
      <c r="B84" s="10" t="e" vm="84">
        <v>#VALUE!</v>
      </c>
      <c r="C84" s="1" cm="1">
        <f t="array" aca="1" ref="C84" ca="1">_FV(B84,"Price")</f>
        <v>8543</v>
      </c>
      <c r="D84" s="13" cm="1">
        <f t="array" aca="1" ref="D84" ca="1">_FV(B84,"Change (%)",TRUE)</f>
        <v>4.8219999999999999E-3</v>
      </c>
      <c r="E84" s="14" cm="1">
        <f t="array" aca="1" ref="E84" ca="1">_FV(B84,"Open")</f>
        <v>8509.4</v>
      </c>
      <c r="F84" s="14" cm="1">
        <f t="array" aca="1" ref="F84" ca="1">_FV(B84,"Low")</f>
        <v>8420.8950000000004</v>
      </c>
      <c r="G84" s="14" cm="1">
        <f t="array" aca="1" ref="G84" ca="1">_FV(B84,"High")</f>
        <v>8562.5</v>
      </c>
      <c r="H84" s="14" cm="1">
        <f t="array" aca="1" ref="H84" ca="1">_FV(B84,"52 week low",TRUE)</f>
        <v>6562.8531000000003</v>
      </c>
      <c r="I84" s="14" cm="1">
        <f t="array" aca="1" ref="I84" ca="1">_FV(B84,"52 week high",TRUE)</f>
        <v>9964.77</v>
      </c>
      <c r="J84" s="15" cm="1">
        <f t="array" aca="1" ref="J84" ca="1">_FV(B84,"Volume")</f>
        <v>15203</v>
      </c>
      <c r="K84" s="16" cm="1">
        <f t="array" aca="1" ref="K84" ca="1">IFERROR(_FV(B84,"Beta"), "")</f>
        <v>0.95079999999999998</v>
      </c>
      <c r="L84" s="16" cm="1">
        <f t="array" aca="1" ref="L84" ca="1">IFERROR(_FV(B84,"P/E",TRUE), "")</f>
        <v>17.583500000000001</v>
      </c>
      <c r="M84" s="14" t="str" cm="1">
        <f t="array" aca="1" ref="M84" ca="1">IFERROR(_FV(B84,"Industry"),"")</f>
        <v>Homebuilding &amp; Construction Supplies</v>
      </c>
      <c r="N84" s="19" cm="1">
        <f t="array" aca="1" ref="N84" ca="1">IFERROR(_FV(B84,"Year incorporated",TRUE),"")</f>
        <v>1993</v>
      </c>
      <c r="O84" s="13" t="str" cm="1">
        <f t="array" aca="1" ref="O84" ca="1">UPPER(_FV(B84,"Headquarters"))</f>
        <v>SUITE 500, 11700 PLAZA AMERICA DR., RESTON, VA, 20190 US</v>
      </c>
      <c r="P84" s="13" t="str" cm="1">
        <f t="array" aca="1" ref="P84" ca="1">_FV(B84,"Description")</f>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 in 36 metropolitan areas in 16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 in Maryland, Virginia, West Virginia, Delaware and Washington, District of Columbia (D.C.). Its North East division operates in New Jersey and Eastern Pennsylvania.</v>
      </c>
      <c r="Q84" s="25" cm="1">
        <f t="array" aca="1" ref="Q84" ca="1">_FV(B84,"Year incorporated",TRUE)</f>
        <v>1993</v>
      </c>
      <c r="R84" s="11" cm="1">
        <f t="array" aca="1" ref="R84" ca="1">_FV(B84,"Market cap",TRUE)/1000</f>
        <v>24399050</v>
      </c>
      <c r="S84" s="26" cm="1">
        <f t="array" aca="1" ref="S84" ca="1">_FV(B84,"Market cap",TRUE)</f>
        <v>24399050000</v>
      </c>
      <c r="T84" s="9"/>
      <c r="U84" s="9"/>
      <c r="V84" s="9"/>
    </row>
    <row r="85" spans="1:22" ht="13.35" customHeight="1" x14ac:dyDescent="0.25">
      <c r="A85" s="9" t="s">
        <v>246</v>
      </c>
      <c r="B85" s="10" t="e" vm="85">
        <v>#VALUE!</v>
      </c>
      <c r="C85" s="1" cm="1">
        <f t="array" aca="1" ref="C85" ca="1">_FV(B85,"Price")</f>
        <v>70.69</v>
      </c>
      <c r="D85" s="13" cm="1">
        <f t="array" aca="1" ref="D85" ca="1">_FV(B85,"Change (%)",TRUE)</f>
        <v>-1.2019999999999999E-2</v>
      </c>
      <c r="E85" s="14" cm="1">
        <f t="array" aca="1" ref="E85" ca="1">_FV(B85,"Open")</f>
        <v>71.290000000000006</v>
      </c>
      <c r="F85" s="14" cm="1">
        <f t="array" aca="1" ref="F85" ca="1">_FV(B85,"Low")</f>
        <v>70.52</v>
      </c>
      <c r="G85" s="14" cm="1">
        <f t="array" aca="1" ref="G85" ca="1">_FV(B85,"High")</f>
        <v>71.375</v>
      </c>
      <c r="H85" s="14" cm="1">
        <f t="array" aca="1" ref="H85" ca="1">_FV(B85,"52 week low",TRUE)</f>
        <v>63.97</v>
      </c>
      <c r="I85" s="14" cm="1">
        <f t="array" aca="1" ref="I85" ca="1">_FV(B85,"52 week high",TRUE)</f>
        <v>76.447999999999993</v>
      </c>
      <c r="J85" s="15" cm="1">
        <f t="array" aca="1" ref="J85" ca="1">_FV(B85,"Volume")</f>
        <v>1705493</v>
      </c>
      <c r="K85" s="16" cm="1">
        <f t="array" aca="1" ref="K85" ca="1">IFERROR(_FV(B85,"Beta"), "")</f>
        <v>0.39700000000000002</v>
      </c>
      <c r="L85" s="16" cm="1">
        <f t="array" aca="1" ref="L85" ca="1">IFERROR(_FV(B85,"P/E",TRUE), "")</f>
        <v>21.713999999999999</v>
      </c>
      <c r="M85" s="14" t="str" cm="1">
        <f t="array" aca="1" ref="M85" ca="1">IFERROR(_FV(B85,"Industry"),"")</f>
        <v>Multiline Utilities</v>
      </c>
      <c r="N85" s="19" cm="1">
        <f t="array" aca="1" ref="N85" ca="1">IFERROR(_FV(B85,"Year incorporated",TRUE),"")</f>
        <v>1987</v>
      </c>
      <c r="O85" s="13" t="str" cm="1">
        <f t="array" aca="1" ref="O85" ca="1">UPPER(_FV(B85,"Headquarters"))</f>
        <v>ONE ENERGY PLAZA, JACKSON, MI, 49201 US</v>
      </c>
      <c r="P85" s="13" t="str" cm="1">
        <f t="array" aca="1" ref="P85" ca="1">_FV(B85,"Description")</f>
        <v>CMS Energy Corporation is an energy company operating primarily in Michigan. It manages its businesses by the nature of services each provides and operates principally in three business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The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2,342 miles of transmission lines with 15 gas storage fields with a total storage capacity of 309 billion cubic feet (Bcf).</v>
      </c>
      <c r="Q85" s="25" cm="1">
        <f t="array" aca="1" ref="Q85" ca="1">_FV(B85,"Year incorporated",TRUE)</f>
        <v>1987</v>
      </c>
      <c r="R85" s="11" cm="1">
        <f t="array" aca="1" ref="R85" ca="1">_FV(B85,"Market cap",TRUE)/1000</f>
        <v>21160019.425999999</v>
      </c>
      <c r="S85" s="26" cm="1">
        <f t="array" aca="1" ref="S85" ca="1">_FV(B85,"Market cap",TRUE)</f>
        <v>21160019426</v>
      </c>
      <c r="T85" s="9"/>
      <c r="U85" s="9"/>
      <c r="V85" s="9"/>
    </row>
    <row r="86" spans="1:22" ht="13.35" customHeight="1" x14ac:dyDescent="0.25">
      <c r="A86" s="9" t="s">
        <v>443</v>
      </c>
      <c r="B86" s="10" t="e" vm="86">
        <v>#VALUE!</v>
      </c>
      <c r="C86" s="1" cm="1">
        <f t="array" aca="1" ref="C86" ca="1">_FV(B86,"Price")</f>
        <v>22.52</v>
      </c>
      <c r="D86" s="13" cm="1">
        <f t="array" aca="1" ref="D86" ca="1">_FV(B86,"Change (%)",TRUE)</f>
        <v>-1.0545000000000001E-2</v>
      </c>
      <c r="E86" s="14" cm="1">
        <f t="array" aca="1" ref="E86" ca="1">_FV(B86,"Open")</f>
        <v>22.53</v>
      </c>
      <c r="F86" s="14" cm="1">
        <f t="array" aca="1" ref="F86" ca="1">_FV(B86,"Low")</f>
        <v>22.344999999999999</v>
      </c>
      <c r="G86" s="14" cm="1">
        <f t="array" aca="1" ref="G86" ca="1">_FV(B86,"High")</f>
        <v>22.691700000000001</v>
      </c>
      <c r="H86" s="14" cm="1">
        <f t="array" aca="1" ref="H86" ca="1">_FV(B86,"52 week low",TRUE)</f>
        <v>17.93</v>
      </c>
      <c r="I86" s="14" cm="1">
        <f t="array" aca="1" ref="I86" ca="1">_FV(B86,"52 week high",TRUE)</f>
        <v>25.83</v>
      </c>
      <c r="J86" s="15" cm="1">
        <f t="array" aca="1" ref="J86" ca="1">_FV(B86,"Volume")</f>
        <v>3437269</v>
      </c>
      <c r="K86" s="16" cm="1">
        <f t="array" aca="1" ref="K86" ca="1">IFERROR(_FV(B86,"Beta"), "")</f>
        <v>1.3323</v>
      </c>
      <c r="L86" s="16" cm="1">
        <f t="array" aca="1" ref="L86" ca="1">IFERROR(_FV(B86,"P/E",TRUE), "")</f>
        <v>27.231000000000002</v>
      </c>
      <c r="M86" s="14" t="str" cm="1">
        <f t="array" aca="1" ref="M86" ca="1">IFERROR(_FV(B86,"Industry"),"")</f>
        <v>Residential &amp; Commercial REIT</v>
      </c>
      <c r="N86" s="19" cm="1">
        <f t="array" aca="1" ref="N86" ca="1">IFERROR(_FV(B86,"Year incorporated",TRUE),"")</f>
        <v>2022</v>
      </c>
      <c r="O86" s="13" t="str" cm="1">
        <f t="array" aca="1" ref="O86" ca="1">UPPER(_FV(B86,"Headquarters"))</f>
        <v>500 NORTH BROADWAY, SUITE 201, P.O. BOX 9010, JERICHO, NY, 11753 US</v>
      </c>
      <c r="P86" s="13" t="str" cm="1">
        <f t="array" aca="1" ref="P86" ca="1">_FV(B86,"Description")</f>
        <v>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v>
      </c>
      <c r="Q86" s="25" cm="1">
        <f t="array" aca="1" ref="Q86" ca="1">_FV(B86,"Year incorporated",TRUE)</f>
        <v>2022</v>
      </c>
      <c r="R86" s="11" cm="1">
        <f t="array" aca="1" ref="R86" ca="1">_FV(B86,"Market cap",TRUE)/1000</f>
        <v>15250555.26</v>
      </c>
      <c r="S86" s="26" cm="1">
        <f t="array" aca="1" ref="S86" ca="1">_FV(B86,"Market cap",TRUE)</f>
        <v>15250555260</v>
      </c>
      <c r="T86" s="9"/>
      <c r="U86" s="9"/>
      <c r="V86" s="9"/>
    </row>
    <row r="87" spans="1:22" ht="13.35" customHeight="1" x14ac:dyDescent="0.25">
      <c r="A87" s="9" t="s">
        <v>488</v>
      </c>
      <c r="B87" s="10" t="e" vm="87">
        <v>#VALUE!</v>
      </c>
      <c r="C87" s="1" cm="1">
        <f t="array" aca="1" ref="C87" ca="1">_FV(B87,"Price")</f>
        <v>40.04</v>
      </c>
      <c r="D87" s="13" cm="1">
        <f t="array" aca="1" ref="D87" ca="1">_FV(B87,"Change (%)",TRUE)</f>
        <v>-9.1559999999999992E-3</v>
      </c>
      <c r="E87" s="14" cm="1">
        <f t="array" aca="1" ref="E87" ca="1">_FV(B87,"Open")</f>
        <v>40.895000000000003</v>
      </c>
      <c r="F87" s="14" cm="1">
        <f t="array" aca="1" ref="F87" ca="1">_FV(B87,"Low")</f>
        <v>39.89</v>
      </c>
      <c r="G87" s="14" cm="1">
        <f t="array" aca="1" ref="G87" ca="1">_FV(B87,"High")</f>
        <v>41.12</v>
      </c>
      <c r="H87" s="14" cm="1">
        <f t="array" aca="1" ref="H87" ca="1">_FV(B87,"52 week low",TRUE)</f>
        <v>17.25</v>
      </c>
      <c r="I87" s="14" cm="1">
        <f t="array" aca="1" ref="I87" ca="1">_FV(B87,"52 week high",TRUE)</f>
        <v>66.439899999999994</v>
      </c>
      <c r="J87" s="15" cm="1">
        <f t="array" aca="1" ref="J87" ca="1">_FV(B87,"Volume")</f>
        <v>19033322</v>
      </c>
      <c r="K87" s="16" cm="1">
        <f t="array" aca="1" ref="K87" ca="1">IFERROR(_FV(B87,"Beta"), "")</f>
        <v>1.5466</v>
      </c>
      <c r="L87" s="16" cm="1">
        <f t="array" aca="1" ref="L87" ca="1">IFERROR(_FV(B87,"P/E",TRUE), "")</f>
        <v>24.282900000000001</v>
      </c>
      <c r="M87" s="14" t="str" cm="1">
        <f t="array" aca="1" ref="M87" ca="1">IFERROR(_FV(B87,"Industry"),"")</f>
        <v>Computers, Phones &amp; Household Electronics</v>
      </c>
      <c r="N87" s="19" cm="1">
        <f t="array" aca="1" ref="N87" ca="1">IFERROR(_FV(B87,"Year incorporated",TRUE),"")</f>
        <v>2006</v>
      </c>
      <c r="O87" s="13" t="str" cm="1">
        <f t="array" aca="1" ref="O87" ca="1">UPPER(_FV(B87,"Headquarters"))</f>
        <v>980 ROCK AVENUE, SAN JOSE, CA, 95131 US</v>
      </c>
      <c r="P87" s="13" t="str" cm="1">
        <f t="array" aca="1" ref="P87" ca="1">_FV(B87,"Description")</f>
        <v>Super Micro Computer, Inc. provides application-optimized Total IT solutions. It delivers rack-scale solutions optimized for various workloads, including artificial intelligence and high-performance computing, where acceleration is critical. It produces a portfolio of server and storage solutions for enterprise data centers, cloud service providers and edge computing (5G Telco, Retail and embedded). Total IT Solutions include complete servers, storage systems, modular blade servers, workstations, full-rack scale solutions, networking devices, server sub-systems, server management and security software. It provides global support and services to help its customers install, upgrade and maintain their computing infrastructure, including liquid-cooling operations. It offers platforms in rackmount, blade, multi-node and embedded form factors, which support single, dual and multiprocessor architectures. Its key product lines include SuperBlade and MicroBlade, SuperStorage, Twin and others.</v>
      </c>
      <c r="Q87" s="25" cm="1">
        <f t="array" aca="1" ref="Q87" ca="1">_FV(B87,"Year incorporated",TRUE)</f>
        <v>2006</v>
      </c>
      <c r="R87" s="11" cm="1">
        <f t="array" aca="1" ref="R87" ca="1">_FV(B87,"Market cap",TRUE)/1000</f>
        <v>23794702.932</v>
      </c>
      <c r="S87" s="26" cm="1">
        <f t="array" aca="1" ref="S87" ca="1">_FV(B87,"Market cap",TRUE)</f>
        <v>23794702932</v>
      </c>
      <c r="T87" s="9"/>
      <c r="U87" s="9"/>
      <c r="V87" s="9"/>
    </row>
    <row r="88" spans="1:22" ht="13.35" customHeight="1" x14ac:dyDescent="0.25">
      <c r="A88" s="9" t="s">
        <v>463</v>
      </c>
      <c r="B88" s="10" t="e" vm="88">
        <v>#VALUE!</v>
      </c>
      <c r="C88" s="1" cm="1">
        <f t="array" aca="1" ref="C88" ca="1">_FV(B88,"Price")</f>
        <v>87.84</v>
      </c>
      <c r="D88" s="13" cm="1">
        <f t="array" aca="1" ref="D88" ca="1">_FV(B88,"Change (%)",TRUE)</f>
        <v>-1.3033999999999999E-2</v>
      </c>
      <c r="E88" s="14" cm="1">
        <f t="array" aca="1" ref="E88" ca="1">_FV(B88,"Open")</f>
        <v>88.84</v>
      </c>
      <c r="F88" s="14" cm="1">
        <f t="array" aca="1" ref="F88" ca="1">_FV(B88,"Low")</f>
        <v>87.45</v>
      </c>
      <c r="G88" s="14" cm="1">
        <f t="array" aca="1" ref="G88" ca="1">_FV(B88,"High")</f>
        <v>88.84</v>
      </c>
      <c r="H88" s="14" cm="1">
        <f t="array" aca="1" ref="H88" ca="1">_FV(B88,"52 week low",TRUE)</f>
        <v>81.473299999999995</v>
      </c>
      <c r="I88" s="14" cm="1">
        <f t="array" aca="1" ref="I88" ca="1">_FV(B88,"52 week high",TRUE)</f>
        <v>96.5</v>
      </c>
      <c r="J88" s="15" cm="1">
        <f t="array" aca="1" ref="J88" ca="1">_FV(B88,"Volume")</f>
        <v>862857</v>
      </c>
      <c r="K88" s="16" cm="1">
        <f t="array" aca="1" ref="K88" ca="1">IFERROR(_FV(B88,"Beta"), "")</f>
        <v>0.46260000000000001</v>
      </c>
      <c r="L88" s="16" cm="1">
        <f t="array" aca="1" ref="L88" ca="1">IFERROR(_FV(B88,"P/E",TRUE), "")</f>
        <v>18.096399999999999</v>
      </c>
      <c r="M88" s="14" t="str" cm="1">
        <f t="array" aca="1" ref="M88" ca="1">IFERROR(_FV(B88,"Industry"),"")</f>
        <v>Electrical Utilities &amp; IPPs</v>
      </c>
      <c r="N88" s="19" cm="1">
        <f t="array" aca="1" ref="N88" ca="1">IFERROR(_FV(B88,"Year incorporated",TRUE),"")</f>
        <v>1985</v>
      </c>
      <c r="O88" s="13" t="str" cm="1">
        <f t="array" aca="1" ref="O88" ca="1">UPPER(_FV(B88,"Headquarters"))</f>
        <v>400 NORTH 5TH STREET, PHOENIX, AZ, 85004 US</v>
      </c>
      <c r="P88" s="13" t="str" cm="1">
        <f t="array" aca="1" ref="P88" ca="1">_FV(B88,"Description")</f>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c>
      <c r="Q88" s="25" cm="1">
        <f t="array" aca="1" ref="Q88" ca="1">_FV(B88,"Year incorporated",TRUE)</f>
        <v>1985</v>
      </c>
      <c r="R88" s="11" cm="1">
        <f t="array" aca="1" ref="R88" ca="1">_FV(B88,"Market cap",TRUE)/1000</f>
        <v>10490485.248</v>
      </c>
      <c r="S88" s="26" cm="1">
        <f t="array" aca="1" ref="S88" ca="1">_FV(B88,"Market cap",TRUE)</f>
        <v>10490485248</v>
      </c>
      <c r="T88" s="9"/>
      <c r="U88" s="9"/>
      <c r="V88" s="9"/>
    </row>
    <row r="89" spans="1:22" ht="13.35" customHeight="1" x14ac:dyDescent="0.25">
      <c r="A89" s="9" t="s">
        <v>289</v>
      </c>
      <c r="B89" s="10" t="e" vm="89">
        <v>#VALUE!</v>
      </c>
      <c r="C89" s="1" cm="1">
        <f t="array" aca="1" ref="C89" ca="1">_FV(B89,"Price")</f>
        <v>248.98</v>
      </c>
      <c r="D89" s="13" cm="1">
        <f t="array" aca="1" ref="D89" ca="1">_FV(B89,"Change (%)",TRUE)</f>
        <v>7.731E-3</v>
      </c>
      <c r="E89" s="14" cm="1">
        <f t="array" aca="1" ref="E89" ca="1">_FV(B89,"Open")</f>
        <v>248.05</v>
      </c>
      <c r="F89" s="14" cm="1">
        <f t="array" aca="1" ref="F89" ca="1">_FV(B89,"Low")</f>
        <v>246.64</v>
      </c>
      <c r="G89" s="14" cm="1">
        <f t="array" aca="1" ref="G89" ca="1">_FV(B89,"High")</f>
        <v>249.43199999999999</v>
      </c>
      <c r="H89" s="14" cm="1">
        <f t="array" aca="1" ref="H89" ca="1">_FV(B89,"52 week low",TRUE)</f>
        <v>158.65</v>
      </c>
      <c r="I89" s="14" cm="1">
        <f t="array" aca="1" ref="I89" ca="1">_FV(B89,"52 week high",TRUE)</f>
        <v>258.13</v>
      </c>
      <c r="J89" s="15" cm="1">
        <f t="array" aca="1" ref="J89" ca="1">_FV(B89,"Volume")</f>
        <v>2418286</v>
      </c>
      <c r="K89" s="16" cm="1">
        <f t="array" aca="1" ref="K89" ca="1">IFERROR(_FV(B89,"Beta"), "")</f>
        <v>1.1025</v>
      </c>
      <c r="L89" s="16" cm="1">
        <f t="array" aca="1" ref="L89" ca="1">IFERROR(_FV(B89,"P/E",TRUE), "")</f>
        <v>63.468400000000003</v>
      </c>
      <c r="M89" s="14" t="str" cm="1">
        <f t="array" aca="1" ref="M89" ca="1">IFERROR(_FV(B89,"Industry"),"")</f>
        <v>Semiconductors &amp; Semiconductor Equipment</v>
      </c>
      <c r="N89" s="19" cm="1">
        <f t="array" aca="1" ref="N89" ca="1">IFERROR(_FV(B89,"Year incorporated",TRUE),"")</f>
        <v>1965</v>
      </c>
      <c r="O89" s="13" t="str" cm="1">
        <f t="array" aca="1" ref="O89" ca="1">UPPER(_FV(B89,"Headquarters"))</f>
        <v>ONE ANALOG WAY, WILMINGTON, MA, 01887 US</v>
      </c>
      <c r="P89" s="13" t="str" cm="1">
        <f t="array" aca="1" ref="P89" ca="1">_FV(B89,"Description")</f>
        <v>Analog Devices, Inc. is a global semiconductor company. The Company designs, manufactures, tests, and markets a portfolio of solutions, including integrated circuits (ICs), software and subsystems that leverage high-performance analog, mixed-signal and digital signal processing technologies. Its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Company's IC product portfolio includes both general-purpose products used by a range of customers and applications, as well as application-specific products designed for specific target markets. Its analog ICs monitor, condition, amplify or transform continuous analog signals associated with physical properties, such as temperature, pressure, weight, light, sound or motion.</v>
      </c>
      <c r="Q89" s="25" cm="1">
        <f t="array" aca="1" ref="Q89" ca="1">_FV(B89,"Year incorporated",TRUE)</f>
        <v>1965</v>
      </c>
      <c r="R89" s="11" cm="1">
        <f t="array" aca="1" ref="R89" ca="1">_FV(B89,"Market cap",TRUE)/1000</f>
        <v>122487055.492</v>
      </c>
      <c r="S89" s="26" cm="1">
        <f t="array" aca="1" ref="S89" ca="1">_FV(B89,"Market cap",TRUE)</f>
        <v>122487055492</v>
      </c>
      <c r="T89" s="9"/>
      <c r="U89" s="9"/>
      <c r="V89" s="9"/>
    </row>
    <row r="90" spans="1:22" ht="13.35" customHeight="1" x14ac:dyDescent="0.25">
      <c r="A90" s="9" t="s">
        <v>347</v>
      </c>
      <c r="B90" s="10" t="e" vm="90">
        <v>#VALUE!</v>
      </c>
      <c r="C90" s="1" cm="1">
        <f t="array" aca="1" ref="C90" ca="1">_FV(B90,"Price")</f>
        <v>88.06</v>
      </c>
      <c r="D90" s="13" cm="1">
        <f t="array" aca="1" ref="D90" ca="1">_FV(B90,"Change (%)",TRUE)</f>
        <v>-1.5649E-2</v>
      </c>
      <c r="E90" s="14" cm="1">
        <f t="array" aca="1" ref="E90" ca="1">_FV(B90,"Open")</f>
        <v>89.16</v>
      </c>
      <c r="F90" s="14" cm="1">
        <f t="array" aca="1" ref="F90" ca="1">_FV(B90,"Low")</f>
        <v>87.84</v>
      </c>
      <c r="G90" s="14" cm="1">
        <f t="array" aca="1" ref="G90" ca="1">_FV(B90,"High")</f>
        <v>91.004999999999995</v>
      </c>
      <c r="H90" s="14" cm="1">
        <f t="array" aca="1" ref="H90" ca="1">_FV(B90,"52 week low",TRUE)</f>
        <v>68.256</v>
      </c>
      <c r="I90" s="14" cm="1">
        <f t="array" aca="1" ref="I90" ca="1">_FV(B90,"52 week high",TRUE)</f>
        <v>97.43</v>
      </c>
      <c r="J90" s="15" cm="1">
        <f t="array" aca="1" ref="J90" ca="1">_FV(B90,"Volume")</f>
        <v>2826633</v>
      </c>
      <c r="K90" s="16" cm="1">
        <f t="array" aca="1" ref="K90" ca="1">IFERROR(_FV(B90,"Beta"), "")</f>
        <v>0.88919999999999999</v>
      </c>
      <c r="L90" s="16" cm="1">
        <f t="array" aca="1" ref="L90" ca="1">IFERROR(_FV(B90,"P/E",TRUE), "")</f>
        <v>306.40219999999999</v>
      </c>
      <c r="M90" s="14" t="str" cm="1">
        <f t="array" aca="1" ref="M90" ca="1">IFERROR(_FV(B90,"Industry"),"")</f>
        <v>Software &amp; IT Services</v>
      </c>
      <c r="N90" s="19" cm="1">
        <f t="array" aca="1" ref="N90" ca="1">IFERROR(_FV(B90,"Year incorporated",TRUE),"")</f>
        <v>1998</v>
      </c>
      <c r="O90" s="13" t="str" cm="1">
        <f t="array" aca="1" ref="O90" ca="1">UPPER(_FV(B90,"Headquarters"))</f>
        <v>1331 L STREET, NW, WASHINGTON, DC, 20005 US</v>
      </c>
      <c r="P90" s="13" t="str" cm="1">
        <f t="array" aca="1" ref="P90" ca="1">_FV(B90,"Description")</f>
        <v>CoStar Group, Inc. is a provider of online real estate marketplaces, information, and analytics in the property markets. It manages its business in two segments: North America, which includes the United States and Canada, and International, which primarily includes Europe, Asia-Pacific and Latin America. Its major brands include CoStar, a global provider of commercial real estate data, analytics, and news; LoopNet, a commercial real estate marketplace; Apartments.com, a platform for apartment rentals; and Homes.com, a residential real estate marketplace. Its other brands include STR, which is engaged in hospitality data and benchmarking, Ten-X, an online platform for commercial real estate auctions and negotiated bids and OnTheMarket, a residential property portal in the United Kingdom. The Company, through Matterport, Inc., is advancing property insights and driving the growth of AI-driven digital twin technology across the global commercial and residential real estate sector.</v>
      </c>
      <c r="Q90" s="25" cm="1">
        <f t="array" aca="1" ref="Q90" ca="1">_FV(B90,"Year incorporated",TRUE)</f>
        <v>1998</v>
      </c>
      <c r="R90" s="11" cm="1">
        <f t="array" aca="1" ref="R90" ca="1">_FV(B90,"Market cap",TRUE)/1000</f>
        <v>37306654.223999999</v>
      </c>
      <c r="S90" s="26" cm="1">
        <f t="array" aca="1" ref="S90" ca="1">_FV(B90,"Market cap",TRUE)</f>
        <v>37306654224</v>
      </c>
      <c r="T90" s="9"/>
      <c r="U90" s="9"/>
      <c r="V90" s="9"/>
    </row>
    <row r="91" spans="1:22" ht="13.35" customHeight="1" x14ac:dyDescent="0.25">
      <c r="A91" s="9" t="s">
        <v>172</v>
      </c>
      <c r="B91" s="10" t="e" vm="91">
        <v>#VALUE!</v>
      </c>
      <c r="C91" s="1" cm="1">
        <f t="array" aca="1" ref="C91" ca="1">_FV(B91,"Price")</f>
        <v>1244.76</v>
      </c>
      <c r="D91" s="13" cm="1">
        <f t="array" aca="1" ref="D91" ca="1">_FV(B91,"Change (%)",TRUE)</f>
        <v>7.5569999999999999E-4</v>
      </c>
      <c r="E91" s="14" cm="1">
        <f t="array" aca="1" ref="E91" ca="1">_FV(B91,"Open")</f>
        <v>1248.54</v>
      </c>
      <c r="F91" s="14" cm="1">
        <f t="array" aca="1" ref="F91" ca="1">_FV(B91,"Low")</f>
        <v>1232</v>
      </c>
      <c r="G91" s="14" cm="1">
        <f t="array" aca="1" ref="G91" ca="1">_FV(B91,"High")</f>
        <v>1252.0405000000001</v>
      </c>
      <c r="H91" s="14" cm="1">
        <f t="array" aca="1" ref="H91" ca="1">_FV(B91,"52 week low",TRUE)</f>
        <v>660.8</v>
      </c>
      <c r="I91" s="14" cm="1">
        <f t="array" aca="1" ref="I91" ca="1">_FV(B91,"52 week high",TRUE)</f>
        <v>1341.15</v>
      </c>
      <c r="J91" s="15" cm="1">
        <f t="array" aca="1" ref="J91" ca="1">_FV(B91,"Volume")</f>
        <v>1915053</v>
      </c>
      <c r="K91" s="16" cm="1">
        <f t="array" aca="1" ref="K91" ca="1">IFERROR(_FV(B91,"Beta"), "")</f>
        <v>1.6045</v>
      </c>
      <c r="L91" s="16" cm="1">
        <f t="array" aca="1" ref="L91" ca="1">IFERROR(_FV(B91,"P/E",TRUE), "")</f>
        <v>53.002299999999998</v>
      </c>
      <c r="M91" s="14" t="str" cm="1">
        <f t="array" aca="1" ref="M91" ca="1">IFERROR(_FV(B91,"Industry"),"")</f>
        <v>Software &amp; IT Services</v>
      </c>
      <c r="N91" s="19" cm="1">
        <f t="array" aca="1" ref="N91" ca="1">IFERROR(_FV(B91,"Year incorporated",TRUE),"")</f>
        <v>1997</v>
      </c>
      <c r="O91" s="13" t="str" cm="1">
        <f t="array" aca="1" ref="O91" ca="1">UPPER(_FV(B91,"Headquarters"))</f>
        <v>121 ALBRIGHT WAY, LOS GATOS, CA, 95032 US</v>
      </c>
      <c r="P91" s="13" t="str" cm="1">
        <f t="array" aca="1" ref="P91" ca="1">_FV(B91,"Description")</f>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c>
      <c r="Q91" s="25" cm="1">
        <f t="array" aca="1" ref="Q91" ca="1">_FV(B91,"Year incorporated",TRUE)</f>
        <v>1997</v>
      </c>
      <c r="R91" s="11" cm="1">
        <f t="array" aca="1" ref="R91" ca="1">_FV(B91,"Market cap",TRUE)/1000</f>
        <v>528931385.66399997</v>
      </c>
      <c r="S91" s="26" cm="1">
        <f t="array" aca="1" ref="S91" ca="1">_FV(B91,"Market cap",TRUE)</f>
        <v>528931385664</v>
      </c>
      <c r="T91" s="9"/>
      <c r="U91" s="9"/>
      <c r="V91" s="9"/>
    </row>
    <row r="92" spans="1:22" ht="13.35" customHeight="1" x14ac:dyDescent="0.25">
      <c r="A92" s="9" t="s">
        <v>1</v>
      </c>
      <c r="B92" s="10" t="e" vm="92">
        <v>#VALUE!</v>
      </c>
      <c r="C92" s="1" cm="1">
        <f t="array" aca="1" ref="C92" ca="1">_FV(B92,"Price")</f>
        <v>109.85</v>
      </c>
      <c r="D92" s="13" cm="1">
        <f t="array" aca="1" ref="D92" ca="1">_FV(B92,"Change (%)",TRUE)</f>
        <v>5.6759999999999996E-3</v>
      </c>
      <c r="E92" s="14" cm="1">
        <f t="array" aca="1" ref="E92" ca="1">_FV(B92,"Open")</f>
        <v>109.73</v>
      </c>
      <c r="F92" s="14" cm="1">
        <f t="array" aca="1" ref="F92" ca="1">_FV(B92,"Low")</f>
        <v>108.35</v>
      </c>
      <c r="G92" s="14" cm="1">
        <f t="array" aca="1" ref="G92" ca="1">_FV(B92,"High")</f>
        <v>110.045</v>
      </c>
      <c r="H92" s="14" cm="1">
        <f t="array" aca="1" ref="H92" ca="1">_FV(B92,"52 week low",TRUE)</f>
        <v>97.8</v>
      </c>
      <c r="I92" s="14" cm="1">
        <f t="array" aca="1" ref="I92" ca="1">_FV(B92,"52 week high",TRUE)</f>
        <v>126.34</v>
      </c>
      <c r="J92" s="15" cm="1">
        <f t="array" aca="1" ref="J92" ca="1">_FV(B92,"Volume")</f>
        <v>15440513</v>
      </c>
      <c r="K92" s="16" cm="1">
        <f t="array" aca="1" ref="K92" ca="1">IFERROR(_FV(B92,"Beta"), "")</f>
        <v>0.4975</v>
      </c>
      <c r="L92" s="16" cm="1">
        <f t="array" aca="1" ref="L92" ca="1">IFERROR(_FV(B92,"P/E",TRUE), "")</f>
        <v>15.5871</v>
      </c>
      <c r="M92" s="14" t="str" cm="1">
        <f t="array" aca="1" ref="M92" ca="1">IFERROR(_FV(B92,"Industry"),"")</f>
        <v>Oil &amp; Gas</v>
      </c>
      <c r="N92" s="19" cm="1">
        <f t="array" aca="1" ref="N92" ca="1">IFERROR(_FV(B92,"Year incorporated",TRUE),"")</f>
        <v>1882</v>
      </c>
      <c r="O92" s="13" t="str" cm="1">
        <f t="array" aca="1" ref="O92" ca="1">UPPER(_FV(B92,"Headquarters"))</f>
        <v>22777 SPRINGWOODS VILLAGE PARKWAY, SPRING, TX, 77389-1425 US</v>
      </c>
      <c r="P92" s="13" t="str" cm="1">
        <f t="array" aca="1" ref="P92" ca="1">_FV(B92,"Description")</f>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c>
      <c r="Q92" s="25" cm="1">
        <f t="array" aca="1" ref="Q92" ca="1">_FV(B92,"Year incorporated",TRUE)</f>
        <v>1882</v>
      </c>
      <c r="R92" s="11" cm="1">
        <f t="array" aca="1" ref="R92" ca="1">_FV(B92,"Market cap",TRUE)/1000</f>
        <v>468317682.94999999</v>
      </c>
      <c r="S92" s="26" cm="1">
        <f t="array" aca="1" ref="S92" ca="1">_FV(B92,"Market cap",TRUE)</f>
        <v>468317682950</v>
      </c>
      <c r="T92" s="9"/>
      <c r="U92" s="9"/>
      <c r="V92" s="9"/>
    </row>
    <row r="93" spans="1:22" ht="13.35" customHeight="1" x14ac:dyDescent="0.25">
      <c r="A93" s="9" t="s">
        <v>85</v>
      </c>
      <c r="B93" s="10" t="e" vm="93">
        <v>#VALUE!</v>
      </c>
      <c r="C93" s="1" cm="1">
        <f t="array" aca="1" ref="C93" ca="1">_FV(B93,"Price")</f>
        <v>581.9</v>
      </c>
      <c r="D93" s="13" cm="1">
        <f t="array" aca="1" ref="D93" ca="1">_FV(B93,"Change (%)",TRUE)</f>
        <v>1.8940000000000001E-3</v>
      </c>
      <c r="E93" s="14" cm="1">
        <f t="array" aca="1" ref="E93" ca="1">_FV(B93,"Open")</f>
        <v>574.99</v>
      </c>
      <c r="F93" s="14" cm="1">
        <f t="array" aca="1" ref="F93" ca="1">_FV(B93,"Low")</f>
        <v>571.36500000000001</v>
      </c>
      <c r="G93" s="14" cm="1">
        <f t="array" aca="1" ref="G93" ca="1">_FV(B93,"High")</f>
        <v>582.13</v>
      </c>
      <c r="H93" s="14" cm="1">
        <f t="array" aca="1" ref="H93" ca="1">_FV(B93,"52 week low",TRUE)</f>
        <v>426.24</v>
      </c>
      <c r="I93" s="14" cm="1">
        <f t="array" aca="1" ref="I93" ca="1">_FV(B93,"52 week high",TRUE)</f>
        <v>600.99</v>
      </c>
      <c r="J93" s="15" cm="1">
        <f t="array" aca="1" ref="J93" ca="1">_FV(B93,"Volume")</f>
        <v>814129</v>
      </c>
      <c r="K93" s="16" cm="1">
        <f t="array" aca="1" ref="K93" ca="1">IFERROR(_FV(B93,"Beta"), "")</f>
        <v>9.7299999999999998E-2</v>
      </c>
      <c r="L93" s="16" cm="1">
        <f t="array" aca="1" ref="L93" ca="1">IFERROR(_FV(B93,"P/E",TRUE), "")</f>
        <v>22.948699999999999</v>
      </c>
      <c r="M93" s="14" t="str" cm="1">
        <f t="array" aca="1" ref="M93" ca="1">IFERROR(_FV(B93,"Industry"),"")</f>
        <v>Aerospace &amp; Defense</v>
      </c>
      <c r="N93" s="19" cm="1">
        <f t="array" aca="1" ref="N93" ca="1">IFERROR(_FV(B93,"Year incorporated",TRUE),"")</f>
        <v>2010</v>
      </c>
      <c r="O93" s="13" t="str" cm="1">
        <f t="array" aca="1" ref="O93" ca="1">UPPER(_FV(B93,"Headquarters"))</f>
        <v>2980 FAIRVIEW PARK DRIVE, FALLS CHURCH, VA, 22042 US</v>
      </c>
      <c r="P93" s="13" t="str" cm="1">
        <f t="array" aca="1" ref="P93" ca="1">_FV(B93,"Description")</f>
        <v>Northrop Grumman Corporation is a global aerospace and defense technology company. Its segments include Aeronautics Systems, Defense Systems, Mission Systems, and Space Systems. Aeronautics Systems is engaged in the design, development, production, integration, sustainment and modernization of military aircraft systems for the United States Air Force, the United States Navy, other United States government agencies, and international customers. Defense Systems is engaged in the design, engineering, development, integration, and manufacturing of deterrent systems, advanced tactical weapons, and missile defense solutions. Mission Systems is a provider of mission solutions and multifunction systems. Its products and services include command, control, communications and computers, and reconnaissance (C4ISR) systems. Space Systems delivers end-to-end mission solutions through the design, development, integration, production and operation of space, missile defense, and launch systems.</v>
      </c>
      <c r="Q93" s="25" cm="1">
        <f t="array" aca="1" ref="Q93" ca="1">_FV(B93,"Year incorporated",TRUE)</f>
        <v>2010</v>
      </c>
      <c r="R93" s="11" cm="1">
        <f t="array" aca="1" ref="R93" ca="1">_FV(B93,"Market cap",TRUE)/1000</f>
        <v>83318187.700000003</v>
      </c>
      <c r="S93" s="26" cm="1">
        <f t="array" aca="1" ref="S93" ca="1">_FV(B93,"Market cap",TRUE)</f>
        <v>83318187700</v>
      </c>
      <c r="T93" s="9"/>
      <c r="U93" s="9"/>
      <c r="V93" s="9"/>
    </row>
    <row r="94" spans="1:22" ht="13.35" customHeight="1" x14ac:dyDescent="0.25">
      <c r="A94" s="9" t="s">
        <v>155</v>
      </c>
      <c r="B94" s="10" t="e" vm="94">
        <v>#VALUE!</v>
      </c>
      <c r="C94" s="1" cm="1">
        <f t="array" aca="1" ref="C94" ca="1">_FV(B94,"Price")</f>
        <v>134.74</v>
      </c>
      <c r="D94" s="13" cm="1">
        <f t="array" aca="1" ref="D94" ca="1">_FV(B94,"Change (%)",TRUE)</f>
        <v>-1.3616E-2</v>
      </c>
      <c r="E94" s="14" cm="1">
        <f t="array" aca="1" ref="E94" ca="1">_FV(B94,"Open")</f>
        <v>136.13</v>
      </c>
      <c r="F94" s="14" cm="1">
        <f t="array" aca="1" ref="F94" ca="1">_FV(B94,"Low")</f>
        <v>134.12</v>
      </c>
      <c r="G94" s="14" cm="1">
        <f t="array" aca="1" ref="G94" ca="1">_FV(B94,"High")</f>
        <v>136.38</v>
      </c>
      <c r="H94" s="14" cm="1">
        <f t="array" aca="1" ref="H94" ca="1">_FV(B94,"52 week low",TRUE)</f>
        <v>115.59</v>
      </c>
      <c r="I94" s="14" cm="1">
        <f t="array" aca="1" ref="I94" ca="1">_FV(B94,"52 week high",TRUE)</f>
        <v>142.05000000000001</v>
      </c>
      <c r="J94" s="15" cm="1">
        <f t="array" aca="1" ref="J94" ca="1">_FV(B94,"Volume")</f>
        <v>1035554</v>
      </c>
      <c r="K94" s="16" cm="1">
        <f t="array" aca="1" ref="K94" ca="1">IFERROR(_FV(B94,"Beta"), "")</f>
        <v>0.43180000000000002</v>
      </c>
      <c r="L94" s="16" cm="1">
        <f t="array" aca="1" ref="L94" ca="1">IFERROR(_FV(B94,"P/E",TRUE), "")</f>
        <v>19.382300000000001</v>
      </c>
      <c r="M94" s="14" t="str" cm="1">
        <f t="array" aca="1" ref="M94" ca="1">IFERROR(_FV(B94,"Industry"),"")</f>
        <v>Electrical Utilities &amp; IPPs</v>
      </c>
      <c r="N94" s="19" cm="1">
        <f t="array" aca="1" ref="N94" ca="1">IFERROR(_FV(B94,"Year incorporated",TRUE),"")</f>
        <v>1995</v>
      </c>
      <c r="O94" s="13" t="str" cm="1">
        <f t="array" aca="1" ref="O94" ca="1">UPPER(_FV(B94,"Headquarters"))</f>
        <v>ONE ENERGY PLAZA, DETROIT, MI, 48226 US</v>
      </c>
      <c r="P94" s="13" t="str" cm="1">
        <f t="array" aca="1" ref="P94" ca="1">_FV(B94,"Description")</f>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pipeline-gas and projects that deliver custom energy solutions to industrial, commercial, and institutional customers. Energy Trading segment consists of energy marketing and trading operations.</v>
      </c>
      <c r="Q94" s="25" cm="1">
        <f t="array" aca="1" ref="Q94" ca="1">_FV(B94,"Year incorporated",TRUE)</f>
        <v>1995</v>
      </c>
      <c r="R94" s="11" cm="1">
        <f t="array" aca="1" ref="R94" ca="1">_FV(B94,"Market cap",TRUE)/1000</f>
        <v>27970380.171999998</v>
      </c>
      <c r="S94" s="26" cm="1">
        <f t="array" aca="1" ref="S94" ca="1">_FV(B94,"Market cap",TRUE)</f>
        <v>27970380172</v>
      </c>
      <c r="T94" s="9"/>
      <c r="U94" s="9"/>
      <c r="V94" s="9"/>
    </row>
    <row r="95" spans="1:22" ht="13.35" customHeight="1" x14ac:dyDescent="0.25">
      <c r="A95" s="9" t="s">
        <v>236</v>
      </c>
      <c r="B95" s="10" t="e" vm="95">
        <v>#VALUE!</v>
      </c>
      <c r="C95" s="1" cm="1">
        <f t="array" aca="1" ref="C95" ca="1">_FV(B95,"Price")</f>
        <v>210.79</v>
      </c>
      <c r="D95" s="13" cm="1">
        <f t="array" aca="1" ref="D95" ca="1">_FV(B95,"Change (%)",TRUE)</f>
        <v>3.0930000000000003E-3</v>
      </c>
      <c r="E95" s="14" cm="1">
        <f t="array" aca="1" ref="E95" ca="1">_FV(B95,"Open")</f>
        <v>209.53</v>
      </c>
      <c r="F95" s="14" cm="1">
        <f t="array" aca="1" ref="F95" ca="1">_FV(B95,"Low")</f>
        <v>208.26009999999999</v>
      </c>
      <c r="G95" s="14" cm="1">
        <f t="array" aca="1" ref="G95" ca="1">_FV(B95,"High")</f>
        <v>211.2</v>
      </c>
      <c r="H95" s="14" cm="1">
        <f t="array" aca="1" ref="H95" ca="1">_FV(B95,"52 week low",TRUE)</f>
        <v>153.97999999999999</v>
      </c>
      <c r="I95" s="14" cm="1">
        <f t="array" aca="1" ref="I95" ca="1">_FV(B95,"52 week high",TRUE)</f>
        <v>228.27</v>
      </c>
      <c r="J95" s="15" cm="1">
        <f t="array" aca="1" ref="J95" ca="1">_FV(B95,"Volume")</f>
        <v>1199019</v>
      </c>
      <c r="K95" s="16" cm="1">
        <f t="array" aca="1" ref="K95" ca="1">IFERROR(_FV(B95,"Beta"), "")</f>
        <v>0.78369999999999995</v>
      </c>
      <c r="L95" s="16" cm="1">
        <f t="array" aca="1" ref="L95" ca="1">IFERROR(_FV(B95,"P/E",TRUE), "")</f>
        <v>23.7315</v>
      </c>
      <c r="M95" s="14" t="str" cm="1">
        <f t="array" aca="1" ref="M95" ca="1">IFERROR(_FV(B95,"Industry"),"")</f>
        <v>Hotels &amp; Entertainment Services</v>
      </c>
      <c r="N95" s="19" cm="1">
        <f t="array" aca="1" ref="N95" ca="1">IFERROR(_FV(B95,"Year incorporated",TRUE),"")</f>
        <v>1995</v>
      </c>
      <c r="O95" s="13" t="str" cm="1">
        <f t="array" aca="1" ref="O95" ca="1">UPPER(_FV(B95,"Headquarters"))</f>
        <v>1000 DARDEN CENTER DR, ORLANDO, FL, 32837 US</v>
      </c>
      <c r="P95" s="13" t="str" cm="1">
        <f t="array" aca="1" ref="P95" ca="1">_FV(B95,"Description")</f>
        <v>Darden Restaurants, Inc. is a restaurant company. The Company owns and operates full-service dining restaurants in the United States and Canada under the trade names Olive Garden, LongHorn Steakhouse, Yard House, Ruth's Chris Steak House, Cheddar's Scratch Kitchen, The Capital Grille, Chuy's, Seasons 52, Eddie V's and Bahama Breeze. It owns and operates approximately 2,140 restaurants in the United States and Canada. Its segments include Olive Garden, LongHorn Steakhouse, Fine Dining, and Other Businesses. Olive Garden is a full-service Italian dining restaurant operator in the United States. LongHorn Steakhouse is a full-service steakhouse restaurant, which features a variety of menu items including signature steaks and chicken, as well as salmon, shrimp, and burgers. Fine Dining includes Ruth’s Chris, The Capital Grille and Eddie V’s. Other businesses include Cheddar’s Scratch Kitchen, Yard House, Bahama Breeze, Seasons 52, and The Capital Burger.</v>
      </c>
      <c r="Q95" s="25" cm="1">
        <f t="array" aca="1" ref="Q95" ca="1">_FV(B95,"Year incorporated",TRUE)</f>
        <v>1995</v>
      </c>
      <c r="R95" s="11" cm="1">
        <f t="array" aca="1" ref="R95" ca="1">_FV(B95,"Market cap",TRUE)/1000</f>
        <v>24577038.971000001</v>
      </c>
      <c r="S95" s="26" cm="1">
        <f t="array" aca="1" ref="S95" ca="1">_FV(B95,"Market cap",TRUE)</f>
        <v>24577038971</v>
      </c>
      <c r="T95" s="9"/>
      <c r="U95" s="9"/>
      <c r="V95" s="9"/>
    </row>
    <row r="96" spans="1:22" ht="13.35" customHeight="1" x14ac:dyDescent="0.25">
      <c r="A96" s="9" t="s">
        <v>435</v>
      </c>
      <c r="B96" s="10" t="e" vm="96">
        <v>#VALUE!</v>
      </c>
      <c r="C96" s="1" cm="1">
        <f t="array" aca="1" ref="C96" ca="1">_FV(B96,"Price")</f>
        <v>81.290000000000006</v>
      </c>
      <c r="D96" s="13" cm="1">
        <f t="array" aca="1" ref="D96" ca="1">_FV(B96,"Change (%)",TRUE)</f>
        <v>6.8120000000000003E-3</v>
      </c>
      <c r="E96" s="14" cm="1">
        <f t="array" aca="1" ref="E96" ca="1">_FV(B96,"Open")</f>
        <v>81.05</v>
      </c>
      <c r="F96" s="14" cm="1">
        <f t="array" aca="1" ref="F96" ca="1">_FV(B96,"Low")</f>
        <v>80.3</v>
      </c>
      <c r="G96" s="14" cm="1">
        <f t="array" aca="1" ref="G96" ca="1">_FV(B96,"High")</f>
        <v>81.36</v>
      </c>
      <c r="H96" s="14" cm="1">
        <f t="array" aca="1" ref="H96" ca="1">_FV(B96,"52 week low",TRUE)</f>
        <v>52.91</v>
      </c>
      <c r="I96" s="14" cm="1">
        <f t="array" aca="1" ref="I96" ca="1">_FV(B96,"52 week high",TRUE)</f>
        <v>87.5</v>
      </c>
      <c r="J96" s="15" cm="1">
        <f t="array" aca="1" ref="J96" ca="1">_FV(B96,"Volume")</f>
        <v>1131689</v>
      </c>
      <c r="K96" s="16" cm="1">
        <f t="array" aca="1" ref="K96" ca="1">IFERROR(_FV(B96,"Beta"), "")</f>
        <v>1.6644000000000001</v>
      </c>
      <c r="L96" s="16" cm="1">
        <f t="array" aca="1" ref="L96" ca="1">IFERROR(_FV(B96,"P/E",TRUE), "")</f>
        <v>70.368799999999993</v>
      </c>
      <c r="M96" s="14" t="str" cm="1">
        <f t="array" aca="1" ref="M96" ca="1">IFERROR(_FV(B96,"Industry"),"")</f>
        <v>Software &amp; IT Services</v>
      </c>
      <c r="N96" s="19" cm="1">
        <f t="array" aca="1" ref="N96" ca="1">IFERROR(_FV(B96,"Year incorporated",TRUE),"")</f>
        <v>2016</v>
      </c>
      <c r="O96" s="13" t="str" cm="1">
        <f t="array" aca="1" ref="O96" ca="1">UPPER(_FV(B96,"Headquarters"))</f>
        <v>10368 WESTMOOR DR, WESTMINSTER, CO, 80021 US</v>
      </c>
      <c r="P96" s="13" t="str" cm="1">
        <f t="array" aca="1" ref="P96" ca="1">_FV(B96,"Description")</f>
        <v>Trimble Inc. is a provider of technology solutions that enable professionals and field mobile workers to improve or transform their work processes. Its comprehensive work process solutions are used across a range of industries, including architecture, building construction, civil engineering, geospatial, survey and mapping, natural resources, utilities, transportation, and government. Its segments include Architects, Engineers, Construction and Owners (AECO); Field Systems, and Transportation and Logistics (T&amp;L). The AECO segment primarily provides software solutions that sell primarily through a direct channel to customers in the construction industry. Field Systems segment primarily provides hardware and associated software solutions that sell primarily through dealer partner channels. The T&amp;L segment primarily provides solutions for customers working in long haul trucking and freight shipper markets. Its solutions include 3D modeling &amp; BIM and building construction field services.</v>
      </c>
      <c r="Q96" s="25" cm="1">
        <f t="array" aca="1" ref="Q96" ca="1">_FV(B96,"Year incorporated",TRUE)</f>
        <v>2016</v>
      </c>
      <c r="R96" s="11" cm="1">
        <f t="array" aca="1" ref="R96" ca="1">_FV(B96,"Market cap",TRUE)/1000</f>
        <v>19344508.138999999</v>
      </c>
      <c r="S96" s="26" cm="1">
        <f t="array" aca="1" ref="S96" ca="1">_FV(B96,"Market cap",TRUE)</f>
        <v>19344508139</v>
      </c>
      <c r="T96" s="9"/>
      <c r="U96" s="9"/>
      <c r="V96" s="9"/>
    </row>
    <row r="97" spans="1:22" ht="13.35" customHeight="1" x14ac:dyDescent="0.25">
      <c r="A97" s="9" t="s">
        <v>467</v>
      </c>
      <c r="B97" s="10" t="e" vm="97">
        <v>#VALUE!</v>
      </c>
      <c r="C97" s="1" cm="1">
        <f t="array" aca="1" ref="C97" ca="1">_FV(B97,"Price")</f>
        <v>35.93</v>
      </c>
      <c r="D97" s="13" cm="1">
        <f t="array" aca="1" ref="D97" ca="1">_FV(B97,"Change (%)",TRUE)</f>
        <v>-2.9706E-2</v>
      </c>
      <c r="E97" s="14" cm="1">
        <f t="array" aca="1" ref="E97" ca="1">_FV(B97,"Open")</f>
        <v>36.76</v>
      </c>
      <c r="F97" s="14" cm="1">
        <f t="array" aca="1" ref="F97" ca="1">_FV(B97,"Low")</f>
        <v>35.445</v>
      </c>
      <c r="G97" s="14" cm="1">
        <f t="array" aca="1" ref="G97" ca="1">_FV(B97,"High")</f>
        <v>36.935000000000002</v>
      </c>
      <c r="H97" s="14" cm="1">
        <f t="array" aca="1" ref="H97" ca="1">_FV(B97,"52 week low",TRUE)</f>
        <v>33.18</v>
      </c>
      <c r="I97" s="14" cm="1">
        <f t="array" aca="1" ref="I97" ca="1">_FV(B97,"52 week high",TRUE)</f>
        <v>78.41</v>
      </c>
      <c r="J97" s="15" cm="1">
        <f t="array" aca="1" ref="J97" ca="1">_FV(B97,"Volume")</f>
        <v>1483305</v>
      </c>
      <c r="K97" s="16" cm="1">
        <f t="array" aca="1" ref="K97" ca="1">IFERROR(_FV(B97,"Beta"), "")</f>
        <v>1.0304</v>
      </c>
      <c r="L97" s="16" cm="1">
        <f t="array" aca="1" ref="L97" ca="1">IFERROR(_FV(B97,"P/E",TRUE), "")</f>
        <v>17.939900000000002</v>
      </c>
      <c r="M97" s="14" t="str" cm="1">
        <f t="array" aca="1" ref="M97" ca="1">IFERROR(_FV(B97,"Industry"),"")</f>
        <v>Professional &amp; Commercial Services</v>
      </c>
      <c r="N97" s="19" cm="1">
        <f t="array" aca="1" ref="N97" ca="1">IFERROR(_FV(B97,"Year incorporated",TRUE),"")</f>
        <v>1979</v>
      </c>
      <c r="O97" s="13" t="str" cm="1">
        <f t="array" aca="1" ref="O97" ca="1">UPPER(_FV(B97,"Headquarters"))</f>
        <v>2884 SAND HILL RD, STE 200, MENLO PARK, CA, 94025 US</v>
      </c>
      <c r="P97" s="13" t="str" cm="1">
        <f t="array" aca="1" ref="P97" ca="1">_FV(B97,"Description")</f>
        <v>Robert Half Inc. provides specialized talent solutions and business consulting services through the Robert Half and Protiviti company names. The Company operates through three segments: contract talent solutions, permanent placement talent solutions, and Protiviti. The contract talent solutions and permanent placement talent solutions segments provide engagement professionals and full-time personnel, respectively, for finance and accounting, technology, marketing and creative, legal, and administrative, and customer support roles. The Protiviti segment provides internal audit, risk, business, and technology consulting solutions. The Company and its subsidiaries own various trademarks and service marks, including Robert Half Finance &amp; Accounting, Accountemps, OfficeTeam, Robert Half Technology, Robert Half Management Resources, Robert Half Legal, and The Creative Group. The Company operates in North America, South America, Europe, Asia, and Australia.</v>
      </c>
      <c r="Q97" s="25" cm="1">
        <f t="array" aca="1" ref="Q97" ca="1">_FV(B97,"Year incorporated",TRUE)</f>
        <v>1979</v>
      </c>
      <c r="R97" s="11" cm="1">
        <f t="array" aca="1" ref="R97" ca="1">_FV(B97,"Market cap",TRUE)/1000</f>
        <v>3655471.4909999999</v>
      </c>
      <c r="S97" s="26" cm="1">
        <f t="array" aca="1" ref="S97" ca="1">_FV(B97,"Market cap",TRUE)</f>
        <v>3655471491</v>
      </c>
      <c r="T97" s="9"/>
      <c r="U97" s="9"/>
      <c r="V97" s="9"/>
    </row>
    <row r="98" spans="1:22" ht="13.35" customHeight="1" x14ac:dyDescent="0.25">
      <c r="A98" s="9" t="s">
        <v>43</v>
      </c>
      <c r="B98" s="10" t="e" vm="98">
        <v>#VALUE!</v>
      </c>
      <c r="C98" s="1" cm="1">
        <f t="array" aca="1" ref="C98" ca="1">_FV(B98,"Price")</f>
        <v>310.38</v>
      </c>
      <c r="D98" s="13" cm="1">
        <f t="array" aca="1" ref="D98" ca="1">_FV(B98,"Change (%)",TRUE)</f>
        <v>7.9890000000000013E-3</v>
      </c>
      <c r="E98" s="14" cm="1">
        <f t="array" aca="1" ref="E98" ca="1">_FV(B98,"Open")</f>
        <v>309.89999999999998</v>
      </c>
      <c r="F98" s="14" cm="1">
        <f t="array" aca="1" ref="F98" ca="1">_FV(B98,"Low")</f>
        <v>302.77</v>
      </c>
      <c r="G98" s="14" cm="1">
        <f t="array" aca="1" ref="G98" ca="1">_FV(B98,"High")</f>
        <v>311.58999999999997</v>
      </c>
      <c r="H98" s="14" cm="1">
        <f t="array" aca="1" ref="H98" ca="1">_FV(B98,"52 week low",TRUE)</f>
        <v>206.87</v>
      </c>
      <c r="I98" s="14" cm="1">
        <f t="array" aca="1" ref="I98" ca="1">_FV(B98,"52 week high",TRUE)</f>
        <v>357</v>
      </c>
      <c r="J98" s="15" cm="1">
        <f t="array" aca="1" ref="J98" ca="1">_FV(B98,"Volume")</f>
        <v>1147615</v>
      </c>
      <c r="K98" s="16" cm="1">
        <f t="array" aca="1" ref="K98" ca="1">IFERROR(_FV(B98,"Beta"), "")</f>
        <v>0.45200000000000001</v>
      </c>
      <c r="L98" s="16" cm="1">
        <f t="array" aca="1" ref="L98" ca="1">IFERROR(_FV(B98,"P/E",TRUE), "")</f>
        <v>23.821300000000001</v>
      </c>
      <c r="M98" s="14" t="str" cm="1">
        <f t="array" aca="1" ref="M98" ca="1">IFERROR(_FV(B98,"Industry"),"")</f>
        <v>Healthcare Providers &amp; Services</v>
      </c>
      <c r="N98" s="19" cm="1">
        <f t="array" aca="1" ref="N98" ca="1">IFERROR(_FV(B98,"Year incorporated",TRUE),"")</f>
        <v>1964</v>
      </c>
      <c r="O98" s="13" t="str" cm="1">
        <f t="array" aca="1" ref="O98" ca="1">UPPER(_FV(B98,"Headquarters"))</f>
        <v>500 W MAIN ST, LOUISVILLE, KY, 40202 US</v>
      </c>
      <c r="P98" s="13" t="str" cm="1">
        <f t="array" aca="1" ref="P98" ca="1">_FV(B98,"Description")</f>
        <v>Humana Inc. provides Humana insurance services and CenterWell health care services. The Company's segments include Insurance and CenterWell. The Insurance segment consists of Medicare benefits, marketed to individuals or directly via group Medicare accounts, as well as its contract with CMS to administer the Limited Income Newly Eligible Transition (LI-NET) prescription drug plan program and contracts with various states to provide Medicaid, dual eligible demonstration, and Long-Term Support Services benefits. This segment also includes products consisting of employer group commercial fully-insured medical and specialty health insurance benefits marketed to individuals and employer groups. The CenterWell segment includes its pharmacy, primary care, and home solutions operations. The segment also includes its strategic partnerships with WCAS to develop and operate senior-focused, payor-agnostic, primary care centers, as well as its minority ownership interest in hospice operations.</v>
      </c>
      <c r="Q98" s="25" cm="1">
        <f t="array" aca="1" ref="Q98" ca="1">_FV(B98,"Year incorporated",TRUE)</f>
        <v>1964</v>
      </c>
      <c r="R98" s="11" cm="1">
        <f t="array" aca="1" ref="R98" ca="1">_FV(B98,"Market cap",TRUE)/1000</f>
        <v>37329961.284000002</v>
      </c>
      <c r="S98" s="26" cm="1">
        <f t="array" aca="1" ref="S98" ca="1">_FV(B98,"Market cap",TRUE)</f>
        <v>37329961284</v>
      </c>
      <c r="T98" s="9"/>
      <c r="U98" s="9"/>
      <c r="V98" s="9"/>
    </row>
    <row r="99" spans="1:22" ht="13.35" customHeight="1" x14ac:dyDescent="0.25">
      <c r="A99" s="9" t="s">
        <v>449</v>
      </c>
      <c r="B99" s="10" t="e" vm="99">
        <v>#VALUE!</v>
      </c>
      <c r="C99" s="1" cm="1">
        <f t="array" aca="1" ref="C99" ca="1">_FV(B99,"Price")</f>
        <v>110.68</v>
      </c>
      <c r="D99" s="13" cm="1">
        <f t="array" aca="1" ref="D99" ca="1">_FV(B99,"Change (%)",TRUE)</f>
        <v>3.615E-4</v>
      </c>
      <c r="E99" s="14" cm="1">
        <f t="array" aca="1" ref="E99" ca="1">_FV(B99,"Open")</f>
        <v>110.63</v>
      </c>
      <c r="F99" s="14" cm="1">
        <f t="array" aca="1" ref="F99" ca="1">_FV(B99,"Low")</f>
        <v>109.68</v>
      </c>
      <c r="G99" s="14" cm="1">
        <f t="array" aca="1" ref="G99" ca="1">_FV(B99,"High")</f>
        <v>110.97</v>
      </c>
      <c r="H99" s="14" cm="1">
        <f t="array" aca="1" ref="H99" ca="1">_FV(B99,"52 week low",TRUE)</f>
        <v>74.25</v>
      </c>
      <c r="I99" s="14" cm="1">
        <f t="array" aca="1" ref="I99" ca="1">_FV(B99,"52 week high",TRUE)</f>
        <v>111.8</v>
      </c>
      <c r="J99" s="15" cm="1">
        <f t="array" aca="1" ref="J99" ca="1">_FV(B99,"Volume")</f>
        <v>955601</v>
      </c>
      <c r="K99" s="16" cm="1">
        <f t="array" aca="1" ref="K99" ca="1">IFERROR(_FV(B99,"Beta"), "")</f>
        <v>1.1049</v>
      </c>
      <c r="L99" s="16" cm="1">
        <f t="array" aca="1" ref="L99" ca="1">IFERROR(_FV(B99,"P/E",TRUE), "")</f>
        <v>28.544899999999998</v>
      </c>
      <c r="M99" s="14" t="str" cm="1">
        <f t="array" aca="1" ref="M99" ca="1">IFERROR(_FV(B99,"Industry"),"")</f>
        <v>Machinery, Equipment &amp; Components</v>
      </c>
      <c r="N99" s="19" cm="1">
        <f t="array" aca="1" ref="N99" ca="1">IFERROR(_FV(B99,"Year incorporated",TRUE),"")</f>
        <v>2013</v>
      </c>
      <c r="O99" s="13" t="str" cm="1">
        <f t="array" aca="1" ref="O99" ca="1">UPPER(_FV(B99,"Headquarters"))</f>
        <v>REGAL HOUSE, 70 LONDON ROAD, TWICKENHAM, LONDON, TW1 3QS GB</v>
      </c>
      <c r="P99" s="13" t="str" cm="1">
        <f t="array" aca="1" ref="P99" ca="1">_FV(B99,"Description")</f>
        <v>Pentair plc is engaged in delivering a comprehensive range of smart, sustainable water solutions to homes, businesses and industries around the world. Its segments include Flow, Water Solutions, and Pool. The Flow segment designs, manufactures and sells a variety of fluid treatment and pump products and systems, including pressure vessels, gas recovery solutions, membrane bioreactors, wastewater reuse systems and advanced membrane filtration, separation systems, water disposal pumps, water supply pumps, and fluid transfer pumps. The Water Solutions segment designs, manufactures and sells commercial and residential water treatment products and systems, including pressure tanks, control valves, and activated carbon products. The Pool segment designs, manufactures and sells a complete line of energy-efficient residential and commercial pool equipment and accessories, including pumps, filters, heaters, lights, automatic controls, automatic cleaners, and maintenance equipment.</v>
      </c>
      <c r="Q99" s="25" cm="1">
        <f t="array" aca="1" ref="Q99" ca="1">_FV(B99,"Year incorporated",TRUE)</f>
        <v>2013</v>
      </c>
      <c r="R99" s="11" cm="1">
        <f t="array" aca="1" ref="R99" ca="1">_FV(B99,"Market cap",TRUE)/1000</f>
        <v>18143905.215999998</v>
      </c>
      <c r="S99" s="26" cm="1">
        <f t="array" aca="1" ref="S99" ca="1">_FV(B99,"Market cap",TRUE)</f>
        <v>18143905216</v>
      </c>
      <c r="T99" s="9"/>
      <c r="U99" s="9"/>
      <c r="V99" s="9"/>
    </row>
    <row r="100" spans="1:22" ht="13.35" customHeight="1" x14ac:dyDescent="0.25">
      <c r="A100" s="9" t="s">
        <v>39</v>
      </c>
      <c r="B100" s="10" t="e" vm="100">
        <v>#VALUE!</v>
      </c>
      <c r="C100" s="1" cm="1">
        <f t="array" aca="1" ref="C100" ca="1">_FV(B100,"Price")</f>
        <v>225</v>
      </c>
      <c r="D100" s="13" cm="1">
        <f t="array" aca="1" ref="D100" ca="1">_FV(B100,"Change (%)",TRUE)</f>
        <v>-5.6129999999999999E-3</v>
      </c>
      <c r="E100" s="14" cm="1">
        <f t="array" aca="1" ref="E100" ca="1">_FV(B100,"Open")</f>
        <v>226.99</v>
      </c>
      <c r="F100" s="14" cm="1">
        <f t="array" aca="1" ref="F100" ca="1">_FV(B100,"Low")</f>
        <v>222.06</v>
      </c>
      <c r="G100" s="14" cm="1">
        <f t="array" aca="1" ref="G100" ca="1">_FV(B100,"High")</f>
        <v>226.99</v>
      </c>
      <c r="H100" s="14" cm="1">
        <f t="array" aca="1" ref="H100" ca="1">_FV(B100,"52 week low",TRUE)</f>
        <v>194.29499999999999</v>
      </c>
      <c r="I100" s="14" cm="1">
        <f t="array" aca="1" ref="I100" ca="1">_FV(B100,"52 week high",TRUE)</f>
        <v>308.52999999999997</v>
      </c>
      <c r="J100" s="15" cm="1">
        <f t="array" aca="1" ref="J100" ca="1">_FV(B100,"Volume")</f>
        <v>2092717</v>
      </c>
      <c r="K100" s="16" cm="1">
        <f t="array" aca="1" ref="K100" ca="1">IFERROR(_FV(B100,"Beta"), "")</f>
        <v>1.2912999999999999</v>
      </c>
      <c r="L100" s="16" cm="1">
        <f t="array" aca="1" ref="L100" ca="1">IFERROR(_FV(B100,"P/E",TRUE), "")</f>
        <v>13.353400000000001</v>
      </c>
      <c r="M100" s="14" t="str" cm="1">
        <f t="array" aca="1" ref="M100" ca="1">IFERROR(_FV(B100,"Industry"),"")</f>
        <v>Freight &amp; Logistics Services</v>
      </c>
      <c r="N100" s="19" cm="1">
        <f t="array" aca="1" ref="N100" ca="1">IFERROR(_FV(B100,"Year incorporated",TRUE),"")</f>
        <v>1997</v>
      </c>
      <c r="O100" s="13" t="str" cm="1">
        <f t="array" aca="1" ref="O100" ca="1">UPPER(_FV(B100,"Headquarters"))</f>
        <v>942 SOUTH SHADY GROVE ROAD, MEMPHIS, TN, 38120 US</v>
      </c>
      <c r="P100" s="13" t="str" cm="1">
        <f t="array" aca="1" ref="P100" ca="1">_FV(B100,"Description")</f>
        <v>FedEx Corporation provides customers and businesses with a portfolio of transportation, e-commerce, and business services. The Company offers integrated business solutions utilizing its flexible and efficient global network. Its segments include Federal Express, FedEx Freight, and Corporate, other, and eliminations. Federal Express segment includes express transportation, small-package ground delivery, and freight transportation, and it also operates combined sales, marketing, administrative, and information-technology functions in shared service operations for United States customers. FedEx Freight segment includes FedEx Freight (LTL freight transportation) and FedEx Custom Critical (time-critical transportation). Corporate, other, and elimination segments include FedEx Dataworks, Inc. (FedEx Dataworks), FedEx Office and Print Services, Inc. (FedEx Office), and FedEx Logistics, Inc. (FedEx Logistics). FedEx Logistics offers customs brokerage, specialty transportation, and others.</v>
      </c>
      <c r="Q100" s="25" cm="1">
        <f t="array" aca="1" ref="Q100" ca="1">_FV(B100,"Year incorporated",TRUE)</f>
        <v>1997</v>
      </c>
      <c r="R100" s="11" cm="1">
        <f t="array" aca="1" ref="R100" ca="1">_FV(B100,"Market cap",TRUE)/1000</f>
        <v>53730110</v>
      </c>
      <c r="S100" s="26" cm="1">
        <f t="array" aca="1" ref="S100" ca="1">_FV(B100,"Market cap",TRUE)</f>
        <v>53730110000</v>
      </c>
      <c r="T100" s="9"/>
      <c r="U100" s="9"/>
      <c r="V100" s="9"/>
    </row>
    <row r="101" spans="1:22" ht="13.35" customHeight="1" x14ac:dyDescent="0.25">
      <c r="A101" s="9" t="s">
        <v>371</v>
      </c>
      <c r="B101" s="10" t="e" vm="101">
        <v>#VALUE!</v>
      </c>
      <c r="C101" s="1" cm="1">
        <f t="array" aca="1" ref="C101" ca="1">_FV(B101,"Price")</f>
        <v>191.35</v>
      </c>
      <c r="D101" s="13" cm="1">
        <f t="array" aca="1" ref="D101" ca="1">_FV(B101,"Change (%)",TRUE)</f>
        <v>-3.2315000000000003E-2</v>
      </c>
      <c r="E101" s="14" cm="1">
        <f t="array" aca="1" ref="E101" ca="1">_FV(B101,"Open")</f>
        <v>193.84</v>
      </c>
      <c r="F101" s="14" cm="1">
        <f t="array" aca="1" ref="F101" ca="1">_FV(B101,"Low")</f>
        <v>186.81</v>
      </c>
      <c r="G101" s="14" cm="1">
        <f t="array" aca="1" ref="G101" ca="1">_FV(B101,"High")</f>
        <v>193.9</v>
      </c>
      <c r="H101" s="14" cm="1">
        <f t="array" aca="1" ref="H101" ca="1">_FV(B101,"52 week low",TRUE)</f>
        <v>186.81</v>
      </c>
      <c r="I101" s="14" cm="1">
        <f t="array" aca="1" ref="I101" ca="1">_FV(B101,"52 week high",TRUE)</f>
        <v>252.64</v>
      </c>
      <c r="J101" s="15" cm="1">
        <f t="array" aca="1" ref="J101" ca="1">_FV(B101,"Volume")</f>
        <v>2436410</v>
      </c>
      <c r="K101" s="16" cm="1">
        <f t="array" aca="1" ref="K101" ca="1">IFERROR(_FV(B101,"Beta"), "")</f>
        <v>0.82640000000000002</v>
      </c>
      <c r="L101" s="16" cm="1">
        <f t="array" aca="1" ref="L101" ca="1">IFERROR(_FV(B101,"P/E",TRUE), "")</f>
        <v>23.514600000000002</v>
      </c>
      <c r="M101" s="14" t="str" cm="1">
        <f t="array" aca="1" ref="M101" ca="1">IFERROR(_FV(B101,"Industry"),"")</f>
        <v>Residential &amp; Commercial REIT</v>
      </c>
      <c r="N101" s="19" cm="1">
        <f t="array" aca="1" ref="N101" ca="1">IFERROR(_FV(B101,"Year incorporated",TRUE),"")</f>
        <v>2016</v>
      </c>
      <c r="O101" s="13" t="str" cm="1">
        <f t="array" aca="1" ref="O101" ca="1">UPPER(_FV(B101,"Headquarters"))</f>
        <v>8051 CONGRESS AVENUE, BOCA RATON, FL, 33487 US</v>
      </c>
      <c r="P101" s="13" t="str" cm="1">
        <f t="array" aca="1" ref="P101" ca="1">_FV(B101,"Description")</f>
        <v>SBA Communications Corporation is an independent owner and operator of wireless communications infrastructure including towers, buildings, rooftops, distributed antenna systems (DAS) and small cells. Its primary focus is the leasing of antenna space on its multi-tenant towers to a variety of wireless service providers under long-term lease contracts in the United States, South America, Central America, Canada, and Africa. Its segments include Domestic Site Leasing, International Site Leasing and Site Development. The Domestic Site Leasing segment leases to T-Mobile, AT&amp;T Wireless, and Verizon Wireless. It owns over 17,464 sites in the United States and its territories. The International Site Leasing segment owns and operates over 22,285 towers in 13 international markets throughout South America, Central America, Canada, and Africa. Site development services include network pre-design; site audits; tower and related site construction; support in leasing of the location, and others.</v>
      </c>
      <c r="Q101" s="25" cm="1">
        <f t="array" aca="1" ref="Q101" ca="1">_FV(B101,"Year incorporated",TRUE)</f>
        <v>2016</v>
      </c>
      <c r="R101" s="11" cm="1">
        <f t="array" aca="1" ref="R101" ca="1">_FV(B101,"Market cap",TRUE)/1000</f>
        <v>20546971.649999999</v>
      </c>
      <c r="S101" s="26" cm="1">
        <f t="array" aca="1" ref="S101" ca="1">_FV(B101,"Market cap",TRUE)</f>
        <v>20546971650</v>
      </c>
      <c r="T101" s="9"/>
      <c r="U101" s="9"/>
      <c r="V101" s="9"/>
    </row>
    <row r="102" spans="1:22" ht="13.35" customHeight="1" x14ac:dyDescent="0.25">
      <c r="A102" s="9" t="s">
        <v>226</v>
      </c>
      <c r="B102" s="10" t="e" vm="102">
        <v>#VALUE!</v>
      </c>
      <c r="C102" s="1" cm="1">
        <f t="array" aca="1" ref="C102" ca="1">_FV(B102,"Price")</f>
        <v>35.65</v>
      </c>
      <c r="D102" s="13" cm="1">
        <f t="array" aca="1" ref="D102" ca="1">_FV(B102,"Change (%)",TRUE)</f>
        <v>-8.6210000000000002E-3</v>
      </c>
      <c r="E102" s="14" cm="1">
        <f t="array" aca="1" ref="E102" ca="1">_FV(B102,"Open")</f>
        <v>35.909999999999997</v>
      </c>
      <c r="F102" s="14" cm="1">
        <f t="array" aca="1" ref="F102" ca="1">_FV(B102,"Low")</f>
        <v>35.514200000000002</v>
      </c>
      <c r="G102" s="14" cm="1">
        <f t="array" aca="1" ref="G102" ca="1">_FV(B102,"High")</f>
        <v>35.96</v>
      </c>
      <c r="H102" s="14" cm="1">
        <f t="array" aca="1" ref="H102" ca="1">_FV(B102,"52 week low",TRUE)</f>
        <v>31.22</v>
      </c>
      <c r="I102" s="14" cm="1">
        <f t="array" aca="1" ref="I102" ca="1">_FV(B102,"52 week high",TRUE)</f>
        <v>37.380000000000003</v>
      </c>
      <c r="J102" s="15" cm="1">
        <f t="array" aca="1" ref="J102" ca="1">_FV(B102,"Volume")</f>
        <v>4530960</v>
      </c>
      <c r="K102" s="16" cm="1">
        <f t="array" aca="1" ref="K102" ca="1">IFERROR(_FV(B102,"Beta"), "")</f>
        <v>0.66669999999999996</v>
      </c>
      <c r="L102" s="16" cm="1">
        <f t="array" aca="1" ref="L102" ca="1">IFERROR(_FV(B102,"P/E",TRUE), "")</f>
        <v>26.772300000000001</v>
      </c>
      <c r="M102" s="14" t="str" cm="1">
        <f t="array" aca="1" ref="M102" ca="1">IFERROR(_FV(B102,"Industry"),"")</f>
        <v>Multiline Utilities</v>
      </c>
      <c r="N102" s="19" cm="1">
        <f t="array" aca="1" ref="N102" ca="1">IFERROR(_FV(B102,"Year incorporated",TRUE),"")</f>
        <v>1994</v>
      </c>
      <c r="O102" s="13" t="str" cm="1">
        <f t="array" aca="1" ref="O102" ca="1">UPPER(_FV(B102,"Headquarters"))</f>
        <v>645 HAMILTON STREET, ALLENTOWN, PA, 18101-1179 US</v>
      </c>
      <c r="P102" s="13" t="str" cm="1">
        <f t="array" aca="1" ref="P102" ca="1">_FV(B102,"Description")</f>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operations and regulated distribution and sale of natural gas conducted by RIE.</v>
      </c>
      <c r="Q102" s="25" cm="1">
        <f t="array" aca="1" ref="Q102" ca="1">_FV(B102,"Year incorporated",TRUE)</f>
        <v>1994</v>
      </c>
      <c r="R102" s="11" cm="1">
        <f t="array" aca="1" ref="R102" ca="1">_FV(B102,"Market cap",TRUE)/1000</f>
        <v>26363720.445</v>
      </c>
      <c r="S102" s="26" cm="1">
        <f t="array" aca="1" ref="S102" ca="1">_FV(B102,"Market cap",TRUE)</f>
        <v>26363720445</v>
      </c>
      <c r="T102" s="9"/>
      <c r="U102" s="9"/>
      <c r="V102" s="9"/>
    </row>
    <row r="103" spans="1:22" ht="13.35" customHeight="1" x14ac:dyDescent="0.25">
      <c r="A103" s="9" t="s">
        <v>468</v>
      </c>
      <c r="B103" s="10" t="e" vm="103">
        <v>#VALUE!</v>
      </c>
      <c r="C103" s="1" cm="1">
        <f t="array" aca="1" ref="C103" ca="1">_FV(B103,"Price")</f>
        <v>101.75</v>
      </c>
      <c r="D103" s="13" cm="1">
        <f t="array" aca="1" ref="D103" ca="1">_FV(B103,"Change (%)",TRUE)</f>
        <v>-8.9610000000000002E-3</v>
      </c>
      <c r="E103" s="14" cm="1">
        <f t="array" aca="1" ref="E103" ca="1">_FV(B103,"Open")</f>
        <v>101.59</v>
      </c>
      <c r="F103" s="14" cm="1">
        <f t="array" aca="1" ref="F103" ca="1">_FV(B103,"Low")</f>
        <v>100.89</v>
      </c>
      <c r="G103" s="14" cm="1">
        <f t="array" aca="1" ref="G103" ca="1">_FV(B103,"High")</f>
        <v>102.46</v>
      </c>
      <c r="H103" s="14" cm="1">
        <f t="array" aca="1" ref="H103" ca="1">_FV(B103,"52 week low",TRUE)</f>
        <v>80.650000000000006</v>
      </c>
      <c r="I103" s="14" cm="1">
        <f t="array" aca="1" ref="I103" ca="1">_FV(B103,"52 week high",TRUE)</f>
        <v>118.34</v>
      </c>
      <c r="J103" s="15" cm="1">
        <f t="array" aca="1" ref="J103" ca="1">_FV(B103,"Volume")</f>
        <v>774391</v>
      </c>
      <c r="K103" s="16" cm="1">
        <f t="array" aca="1" ref="K103" ca="1">IFERROR(_FV(B103,"Beta"), "")</f>
        <v>1.1664000000000001</v>
      </c>
      <c r="L103" s="16" cm="1">
        <f t="array" aca="1" ref="L103" ca="1">IFERROR(_FV(B103,"P/E",TRUE), "")</f>
        <v>25.855699999999999</v>
      </c>
      <c r="M103" s="14" t="str" cm="1">
        <f t="array" aca="1" ref="M103" ca="1">IFERROR(_FV(B103,"Industry"),"")</f>
        <v>Residential &amp; Commercial REIT</v>
      </c>
      <c r="N103" s="19" cm="1">
        <f t="array" aca="1" ref="N103" ca="1">IFERROR(_FV(B103,"Year incorporated",TRUE),"")</f>
        <v>2021</v>
      </c>
      <c r="O103" s="13" t="str" cm="1">
        <f t="array" aca="1" ref="O103" ca="1">UPPER(_FV(B103,"Headquarters"))</f>
        <v>909 ROSE AVENUE, SUITE 200, NORTH BETHESDA, MD, 20852 US</v>
      </c>
      <c r="P103" s="13" t="str" cm="1">
        <f t="array" aca="1" ref="P103" ca="1">_FV(B103,"Description")</f>
        <v>Federal Realty Investment Trust (the Trust) is an equity real estate investment trust (REIT). The Trust specializes in the ownership, management, and redevelopment of retail and mixed-use properties located primarily in communities in the Northeast and Mid-Atlantic regions of the United States, California, and South Florida. Its portfolio includes retail in many formats, ranging from regional, community and neighborhood shopping centers that are often anchored by grocery stores to mixed-use properties that are centered around a retail component but also include residential and office components. The Trust has over 104 properties, which include approximately 3,500 tenants in 27 million commercial square feet, and approximately 3,100 residential units. Its property portfolio includes Assembly Square, Andorra Shopping Center, Assembly Row, Bala Cynwyd On City Avenue, Town Center Plaza, Town Center Crossing, Del Monte Shopping Center and others.</v>
      </c>
      <c r="Q103" s="25" cm="1">
        <f t="array" aca="1" ref="Q103" ca="1">_FV(B103,"Year incorporated",TRUE)</f>
        <v>2021</v>
      </c>
      <c r="R103" s="11" cm="1">
        <f t="array" aca="1" ref="R103" ca="1">_FV(B103,"Market cap",TRUE)/1000</f>
        <v>8777577.7100000009</v>
      </c>
      <c r="S103" s="26" cm="1">
        <f t="array" aca="1" ref="S103" ca="1">_FV(B103,"Market cap",TRUE)</f>
        <v>8777577710</v>
      </c>
      <c r="T103" s="9"/>
      <c r="U103" s="9"/>
      <c r="V103" s="9"/>
    </row>
    <row r="104" spans="1:22" ht="13.35" customHeight="1" x14ac:dyDescent="0.25">
      <c r="A104" s="9" t="s">
        <v>318</v>
      </c>
      <c r="B104" s="10" t="e" vm="104">
        <v>#VALUE!</v>
      </c>
      <c r="C104" s="1" cm="1">
        <f t="array" aca="1" ref="C104" ca="1">_FV(B104,"Price")</f>
        <v>93.88</v>
      </c>
      <c r="D104" s="13" cm="1">
        <f t="array" aca="1" ref="D104" ca="1">_FV(B104,"Change (%)",TRUE)</f>
        <v>-2.3609000000000002E-2</v>
      </c>
      <c r="E104" s="14" cm="1">
        <f t="array" aca="1" ref="E104" ca="1">_FV(B104,"Open")</f>
        <v>93.034999999999997</v>
      </c>
      <c r="F104" s="14" cm="1">
        <f t="array" aca="1" ref="F104" ca="1">_FV(B104,"Low")</f>
        <v>91.3</v>
      </c>
      <c r="G104" s="14" cm="1">
        <f t="array" aca="1" ref="G104" ca="1">_FV(B104,"High")</f>
        <v>94.01</v>
      </c>
      <c r="H104" s="14" cm="1">
        <f t="array" aca="1" ref="H104" ca="1">_FV(B104,"52 week low",TRUE)</f>
        <v>84.2</v>
      </c>
      <c r="I104" s="14" cm="1">
        <f t="array" aca="1" ref="I104" ca="1">_FV(B104,"52 week high",TRUE)</f>
        <v>120.92</v>
      </c>
      <c r="J104" s="15" cm="1">
        <f t="array" aca="1" ref="J104" ca="1">_FV(B104,"Volume")</f>
        <v>9020472</v>
      </c>
      <c r="K104" s="16" cm="1">
        <f t="array" aca="1" ref="K104" ca="1">IFERROR(_FV(B104,"Beta"), "")</f>
        <v>0.97250000000000003</v>
      </c>
      <c r="L104" s="16" t="str" cm="1">
        <f t="array" ref="L104">IFERROR(_FV(B104,"P/E",TRUE), "")</f>
        <v/>
      </c>
      <c r="M104" s="14" t="str" cm="1">
        <f t="array" aca="1" ref="M104" ca="1">IFERROR(_FV(B104,"Industry"),"")</f>
        <v>Residential &amp; Commercial REIT</v>
      </c>
      <c r="N104" s="19" cm="1">
        <f t="array" aca="1" ref="N104" ca="1">IFERROR(_FV(B104,"Year incorporated",TRUE),"")</f>
        <v>2014</v>
      </c>
      <c r="O104" s="13" t="str" cm="1">
        <f t="array" aca="1" ref="O104" ca="1">UPPER(_FV(B104,"Headquarters"))</f>
        <v>8020 KATY FREEWAY, HOUSTON, TX, 77024 US</v>
      </c>
      <c r="P104" s="13" t="str" cm="1">
        <f t="array" aca="1" ref="P104" ca="1">_FV(B104,"Description")</f>
        <v>Crown Castle Inc. owns, operates and leases more than 40,000 cell towers and approximately 90,000 route miles of fiber supporting small cells and fiber solutions across every United States market. Its core business is providing access, including space or capacity, to its shared communications infrastructure via long-term tenant contracts in various forms, including lease, license, sublease and service agreements in the United States. Its segments include Towers and Fiber, which includes both small cells and fiber solutions. The Towers segment provides access, including space or capacity, to the Company's more than 40,000 towers throughout the United States. The Towers segment also provides ancillary services relating to the Company's towers, consisting of site development services and installation services. The Fiber segment consists of communications infrastructure offerings of small cells and fiber solutions.</v>
      </c>
      <c r="Q104" s="25" cm="1">
        <f t="array" aca="1" ref="Q104" ca="1">_FV(B104,"Year incorporated",TRUE)</f>
        <v>2014</v>
      </c>
      <c r="R104" s="11" cm="1">
        <f t="array" aca="1" ref="R104" ca="1">_FV(B104,"Market cap",TRUE)/1000</f>
        <v>40881932.987999998</v>
      </c>
      <c r="S104" s="26" cm="1">
        <f t="array" aca="1" ref="S104" ca="1">_FV(B104,"Market cap",TRUE)</f>
        <v>40881932988</v>
      </c>
      <c r="T104" s="9"/>
      <c r="U104" s="9"/>
      <c r="V104" s="9"/>
    </row>
    <row r="105" spans="1:22" ht="13.35" customHeight="1" x14ac:dyDescent="0.25">
      <c r="A105" s="9" t="s">
        <v>394</v>
      </c>
      <c r="B105" s="10" t="e" vm="105">
        <v>#VALUE!</v>
      </c>
      <c r="C105" s="1" cm="1">
        <f t="array" aca="1" ref="C105" ca="1">_FV(B105,"Price")</f>
        <v>546.29999999999995</v>
      </c>
      <c r="D105" s="13" cm="1">
        <f t="array" aca="1" ref="D105" ca="1">_FV(B105,"Change (%)",TRUE)</f>
        <v>-4.9719999999999999E-3</v>
      </c>
      <c r="E105" s="14" cm="1">
        <f t="array" aca="1" ref="E105" ca="1">_FV(B105,"Open")</f>
        <v>547.13</v>
      </c>
      <c r="F105" s="14" cm="1">
        <f t="array" aca="1" ref="F105" ca="1">_FV(B105,"Low")</f>
        <v>544.43499999999995</v>
      </c>
      <c r="G105" s="14" cm="1">
        <f t="array" aca="1" ref="G105" ca="1">_FV(B105,"High")</f>
        <v>548.89</v>
      </c>
      <c r="H105" s="14" cm="1">
        <f t="array" aca="1" ref="H105" ca="1">_FV(B105,"52 week low",TRUE)</f>
        <v>416</v>
      </c>
      <c r="I105" s="14" cm="1">
        <f t="array" aca="1" ref="I105" ca="1">_FV(B105,"52 week high",TRUE)</f>
        <v>570.55999999999995</v>
      </c>
      <c r="J105" s="15" cm="1">
        <f t="array" aca="1" ref="J105" ca="1">_FV(B105,"Volume")</f>
        <v>227495</v>
      </c>
      <c r="K105" s="16" cm="1">
        <f t="array" aca="1" ref="K105" ca="1">IFERROR(_FV(B105,"Beta"), "")</f>
        <v>1.1054999999999999</v>
      </c>
      <c r="L105" s="16" cm="1">
        <f t="array" aca="1" ref="L105" ca="1">IFERROR(_FV(B105,"P/E",TRUE), "")</f>
        <v>31.3858</v>
      </c>
      <c r="M105" s="14" t="str" cm="1">
        <f t="array" aca="1" ref="M105" ca="1">IFERROR(_FV(B105,"Industry"),"")</f>
        <v>Electronic Equipment &amp; Parts</v>
      </c>
      <c r="N105" s="19" cm="1">
        <f t="array" aca="1" ref="N105" ca="1">IFERROR(_FV(B105,"Year incorporated",TRUE),"")</f>
        <v>1999</v>
      </c>
      <c r="O105" s="13" t="str" cm="1">
        <f t="array" aca="1" ref="O105" ca="1">UPPER(_FV(B105,"Headquarters"))</f>
        <v>1049 CAMINO DOS RIOS, THOUSAND OAKS, CA, 91360 US</v>
      </c>
      <c r="P105" s="13" t="str" cm="1">
        <f t="array" aca="1" ref="P105" ca="1">_FV(B105,"Description")</f>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defense, and others; Instrumentation segment provides monitoring and control instruments for marine, environmental, industrial and other applications, and electronic test and measurement equipment; Aerospace and Defense Electronics segment provides electronic and optical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c>
      <c r="Q105" s="25" cm="1">
        <f t="array" aca="1" ref="Q105" ca="1">_FV(B105,"Year incorporated",TRUE)</f>
        <v>1999</v>
      </c>
      <c r="R105" s="11" cm="1">
        <f t="array" aca="1" ref="R105" ca="1">_FV(B105,"Market cap",TRUE)/1000</f>
        <v>25615187.548999999</v>
      </c>
      <c r="S105" s="26" cm="1">
        <f t="array" aca="1" ref="S105" ca="1">_FV(B105,"Market cap",TRUE)</f>
        <v>25615187549</v>
      </c>
      <c r="T105" s="9"/>
      <c r="U105" s="9"/>
      <c r="V105" s="9"/>
    </row>
    <row r="106" spans="1:22" ht="13.35" customHeight="1" x14ac:dyDescent="0.25">
      <c r="A106" s="9" t="s">
        <v>148</v>
      </c>
      <c r="B106" s="10" t="e" vm="106">
        <v>#VALUE!</v>
      </c>
      <c r="C106" s="1" cm="1">
        <f t="array" aca="1" ref="C106" ca="1">_FV(B106,"Price")</f>
        <v>45.38</v>
      </c>
      <c r="D106" s="13" cm="1">
        <f t="array" aca="1" ref="D106" ca="1">_FV(B106,"Change (%)",TRUE)</f>
        <v>-1.1544E-2</v>
      </c>
      <c r="E106" s="14" cm="1">
        <f t="array" aca="1" ref="E106" ca="1">_FV(B106,"Open")</f>
        <v>46.15</v>
      </c>
      <c r="F106" s="14" cm="1">
        <f t="array" aca="1" ref="F106" ca="1">_FV(B106,"Low")</f>
        <v>44.77</v>
      </c>
      <c r="G106" s="14" cm="1">
        <f t="array" aca="1" ref="G106" ca="1">_FV(B106,"High")</f>
        <v>46.225000000000001</v>
      </c>
      <c r="H106" s="14" cm="1">
        <f t="array" aca="1" ref="H106" ca="1">_FV(B106,"52 week low",TRUE)</f>
        <v>34.784999999999997</v>
      </c>
      <c r="I106" s="14" cm="1">
        <f t="array" aca="1" ref="I106" ca="1">_FV(B106,"52 week high",TRUE)</f>
        <v>56.49</v>
      </c>
      <c r="J106" s="15" cm="1">
        <f t="array" aca="1" ref="J106" ca="1">_FV(B106,"Volume")</f>
        <v>7573718</v>
      </c>
      <c r="K106" s="16" cm="1">
        <f t="array" aca="1" ref="K106" ca="1">IFERROR(_FV(B106,"Beta"), "")</f>
        <v>0.96750000000000003</v>
      </c>
      <c r="L106" s="16" cm="1">
        <f t="array" aca="1" ref="L106" ca="1">IFERROR(_FV(B106,"P/E",TRUE), "")</f>
        <v>26.7303</v>
      </c>
      <c r="M106" s="14" t="str" cm="1">
        <f t="array" aca="1" ref="M106" ca="1">IFERROR(_FV(B106,"Industry"),"")</f>
        <v>Oil &amp; Gas</v>
      </c>
      <c r="N106" s="19" cm="1">
        <f t="array" aca="1" ref="N106" ca="1">IFERROR(_FV(B106,"Year incorporated",TRUE),"")</f>
        <v>1986</v>
      </c>
      <c r="O106" s="13" t="str" cm="1">
        <f t="array" aca="1" ref="O106" ca="1">UPPER(_FV(B106,"Headquarters"))</f>
        <v>5 GREENWAY PLAZA, SUITE 110, HOUSTON, TX, 77046 US</v>
      </c>
      <c r="P106" s="13" t="str" cm="1">
        <f t="array" aca="1" ref="P106" ca="1">_FV(B106,"Description")</f>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c>
      <c r="Q106" s="25" cm="1">
        <f t="array" aca="1" ref="Q106" ca="1">_FV(B106,"Year incorporated",TRUE)</f>
        <v>1986</v>
      </c>
      <c r="R106" s="11" cm="1">
        <f t="array" aca="1" ref="R106" ca="1">_FV(B106,"Market cap",TRUE)/1000</f>
        <v>44673878.123999998</v>
      </c>
      <c r="S106" s="26" cm="1">
        <f t="array" aca="1" ref="S106" ca="1">_FV(B106,"Market cap",TRUE)</f>
        <v>44673878124</v>
      </c>
      <c r="T106" s="9"/>
      <c r="U106" s="9"/>
      <c r="V106" s="9"/>
    </row>
    <row r="107" spans="1:22" ht="13.35" customHeight="1" x14ac:dyDescent="0.25">
      <c r="A107" s="9" t="s">
        <v>405</v>
      </c>
      <c r="B107" s="10" t="e" vm="107">
        <v>#VALUE!</v>
      </c>
      <c r="C107" s="1" cm="1">
        <f t="array" aca="1" ref="C107" ca="1">_FV(B107,"Price")</f>
        <v>75.63</v>
      </c>
      <c r="D107" s="13" cm="1">
        <f t="array" aca="1" ref="D107" ca="1">_FV(B107,"Change (%)",TRUE)</f>
        <v>5.718E-3</v>
      </c>
      <c r="E107" s="14" cm="1">
        <f t="array" aca="1" ref="E107" ca="1">_FV(B107,"Open")</f>
        <v>75.27</v>
      </c>
      <c r="F107" s="14" cm="1">
        <f t="array" aca="1" ref="F107" ca="1">_FV(B107,"Low")</f>
        <v>73.564999999999998</v>
      </c>
      <c r="G107" s="14" cm="1">
        <f t="array" aca="1" ref="G107" ca="1">_FV(B107,"High")</f>
        <v>75.680000000000007</v>
      </c>
      <c r="H107" s="14" cm="1">
        <f t="array" aca="1" ref="H107" ca="1">_FV(B107,"52 week low",TRUE)</f>
        <v>47.93</v>
      </c>
      <c r="I107" s="14" cm="1">
        <f t="array" aca="1" ref="I107" ca="1">_FV(B107,"52 week high",TRUE)</f>
        <v>103.05500000000001</v>
      </c>
      <c r="J107" s="15" cm="1">
        <f t="array" aca="1" ref="J107" ca="1">_FV(B107,"Volume")</f>
        <v>2196150</v>
      </c>
      <c r="K107" s="16" cm="1">
        <f t="array" aca="1" ref="K107" ca="1">IFERROR(_FV(B107,"Beta"), "")</f>
        <v>1.1920999999999999</v>
      </c>
      <c r="L107" s="16" cm="1">
        <f t="array" aca="1" ref="L107" ca="1">IFERROR(_FV(B107,"P/E",TRUE), "")</f>
        <v>30.1447</v>
      </c>
      <c r="M107" s="14" t="str" cm="1">
        <f t="array" aca="1" ref="M107" ca="1">IFERROR(_FV(B107,"Industry"),"")</f>
        <v>Semiconductors &amp; Semiconductor Equipment</v>
      </c>
      <c r="N107" s="19" cm="1">
        <f t="array" aca="1" ref="N107" ca="1">IFERROR(_FV(B107,"Year incorporated",TRUE),"")</f>
        <v>2002</v>
      </c>
      <c r="O107" s="13" t="str" cm="1">
        <f t="array" aca="1" ref="O107" ca="1">UPPER(_FV(B107,"Headquarters"))</f>
        <v>5260 CALIFORNIA AVENUE, IRVINE, CA, 92617 US</v>
      </c>
      <c r="P107" s="13" t="str" cm="1">
        <f t="array" aca="1" ref="P107" ca="1">_FV(B107,"Description")</f>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Attenuators, Diodes, Audio And Radio, Clocks And Timing, Front-End Modules, Isolation, Modems And DAAs, Optocouplers, Power Management, Power Over Ethernet, RF Passives, Television (TV) And Video, Switches, and Voice. Its engineering, marketing, operations, sales, and support facilities are located throughout Asia, Europe, and North America.</v>
      </c>
      <c r="Q107" s="25" cm="1">
        <f t="array" aca="1" ref="Q107" ca="1">_FV(B107,"Year incorporated",TRUE)</f>
        <v>2002</v>
      </c>
      <c r="R107" s="11" cm="1">
        <f t="array" aca="1" ref="R107" ca="1">_FV(B107,"Market cap",TRUE)/1000</f>
        <v>11161750</v>
      </c>
      <c r="S107" s="26" cm="1">
        <f t="array" aca="1" ref="S107" ca="1">_FV(B107,"Market cap",TRUE)</f>
        <v>11161750000</v>
      </c>
      <c r="T107" s="9"/>
      <c r="U107" s="9"/>
      <c r="V107" s="9"/>
    </row>
    <row r="108" spans="1:22" ht="13.35" customHeight="1" x14ac:dyDescent="0.25">
      <c r="A108" s="9" t="s">
        <v>7</v>
      </c>
      <c r="B108" s="10" t="e" vm="108">
        <v>#VALUE!</v>
      </c>
      <c r="C108" s="1" cm="1">
        <f t="array" aca="1" ref="C108" ca="1">_FV(B108,"Price")</f>
        <v>28.9</v>
      </c>
      <c r="D108" s="13" cm="1">
        <f t="array" aca="1" ref="D108" ca="1">_FV(B108,"Change (%)",TRUE)</f>
        <v>-2.3318999999999999E-2</v>
      </c>
      <c r="E108" s="14" cm="1">
        <f t="array" aca="1" ref="E108" ca="1">_FV(B108,"Open")</f>
        <v>28.5</v>
      </c>
      <c r="F108" s="14" cm="1">
        <f t="array" aca="1" ref="F108" ca="1">_FV(B108,"Low")</f>
        <v>28.28</v>
      </c>
      <c r="G108" s="14" cm="1">
        <f t="array" aca="1" ref="G108" ca="1">_FV(B108,"High")</f>
        <v>29.14</v>
      </c>
      <c r="H108" s="14" cm="1">
        <f t="array" aca="1" ref="H108" ca="1">_FV(B108,"52 week low",TRUE)</f>
        <v>20.925000000000001</v>
      </c>
      <c r="I108" s="14" cm="1">
        <f t="array" aca="1" ref="I108" ca="1">_FV(B108,"52 week high",TRUE)</f>
        <v>29.79</v>
      </c>
      <c r="J108" s="15" cm="1">
        <f t="array" aca="1" ref="J108" ca="1">_FV(B108,"Volume")</f>
        <v>40649265</v>
      </c>
      <c r="K108" s="16" cm="1">
        <f t="array" aca="1" ref="K108" ca="1">IFERROR(_FV(B108,"Beta"), "")</f>
        <v>0.42109999999999997</v>
      </c>
      <c r="L108" s="16" cm="1">
        <f t="array" aca="1" ref="L108" ca="1">IFERROR(_FV(B108,"P/E",TRUE), "")</f>
        <v>16.851900000000001</v>
      </c>
      <c r="M108" s="14" t="str" cm="1">
        <f t="array" aca="1" ref="M108" ca="1">IFERROR(_FV(B108,"Industry"),"")</f>
        <v>Telecommunications Services</v>
      </c>
      <c r="N108" s="19" cm="1">
        <f t="array" aca="1" ref="N108" ca="1">IFERROR(_FV(B108,"Year incorporated",TRUE),"")</f>
        <v>1983</v>
      </c>
      <c r="O108" s="13" t="str" cm="1">
        <f t="array" aca="1" ref="O108" ca="1">UPPER(_FV(B108,"Headquarters"))</f>
        <v>208 S. AKARD ST, DALLAS, TX, 75202 US</v>
      </c>
      <c r="P108" s="13" t="str" cm="1">
        <f t="array" aca="1" ref="P108" ca="1">_FV(B108,"Description")</f>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c>
      <c r="Q108" s="25" cm="1">
        <f t="array" aca="1" ref="Q108" ca="1">_FV(B108,"Year incorporated",TRUE)</f>
        <v>1983</v>
      </c>
      <c r="R108" s="11" cm="1">
        <f t="array" aca="1" ref="R108" ca="1">_FV(B108,"Market cap",TRUE)/1000</f>
        <v>206646126.5</v>
      </c>
      <c r="S108" s="26" cm="1">
        <f t="array" aca="1" ref="S108" ca="1">_FV(B108,"Market cap",TRUE)</f>
        <v>206646126500</v>
      </c>
      <c r="T108" s="9"/>
      <c r="U108" s="9"/>
      <c r="V108" s="9"/>
    </row>
    <row r="109" spans="1:22" ht="13.35" customHeight="1" x14ac:dyDescent="0.25">
      <c r="A109" s="9" t="s">
        <v>146</v>
      </c>
      <c r="B109" s="10" t="e" vm="109">
        <v>#VALUE!</v>
      </c>
      <c r="C109" s="1" cm="1">
        <f t="array" aca="1" ref="C109" ca="1">_FV(B109,"Price")</f>
        <v>26.48</v>
      </c>
      <c r="D109" s="13" cm="1">
        <f t="array" aca="1" ref="D109" ca="1">_FV(B109,"Change (%)",TRUE)</f>
        <v>-4.1370000000000001E-3</v>
      </c>
      <c r="E109" s="14" cm="1">
        <f t="array" aca="1" ref="E109" ca="1">_FV(B109,"Open")</f>
        <v>26.75</v>
      </c>
      <c r="F109" s="14" cm="1">
        <f t="array" aca="1" ref="F109" ca="1">_FV(B109,"Low")</f>
        <v>26.285</v>
      </c>
      <c r="G109" s="14" cm="1">
        <f t="array" aca="1" ref="G109" ca="1">_FV(B109,"High")</f>
        <v>27.085000000000001</v>
      </c>
      <c r="H109" s="14" cm="1">
        <f t="array" aca="1" ref="H109" ca="1">_FV(B109,"52 week low",TRUE)</f>
        <v>20.56</v>
      </c>
      <c r="I109" s="14" cm="1">
        <f t="array" aca="1" ref="I109" ca="1">_FV(B109,"52 week high",TRUE)</f>
        <v>31.48</v>
      </c>
      <c r="J109" s="15" cm="1">
        <f t="array" aca="1" ref="J109" ca="1">_FV(B109,"Volume")</f>
        <v>14652486</v>
      </c>
      <c r="K109" s="16" cm="1">
        <f t="array" aca="1" ref="K109" ca="1">IFERROR(_FV(B109,"Beta"), "")</f>
        <v>0.78610000000000002</v>
      </c>
      <c r="L109" s="16" cm="1">
        <f t="array" aca="1" ref="L109" ca="1">IFERROR(_FV(B109,"P/E",TRUE), "")</f>
        <v>21.7209</v>
      </c>
      <c r="M109" s="14" t="str" cm="1">
        <f t="array" aca="1" ref="M109" ca="1">IFERROR(_FV(B109,"Industry"),"")</f>
        <v>Oil &amp; Gas Related Equipment and Services</v>
      </c>
      <c r="N109" s="19" cm="1">
        <f t="array" aca="1" ref="N109" ca="1">IFERROR(_FV(B109,"Year incorporated",TRUE),"")</f>
        <v>2006</v>
      </c>
      <c r="O109" s="13" t="str" cm="1">
        <f t="array" aca="1" ref="O109" ca="1">UPPER(_FV(B109,"Headquarters"))</f>
        <v>1001 LOUISIANA STREET, SUITE 1000, HOUSTON, TX, 77002 US</v>
      </c>
      <c r="P109" s="13" t="str" cm="1">
        <f t="array" aca="1" ref="P109" ca="1">_FV(B109,"Description")</f>
        <v>Kinder Morgan, Inc. is an energy infrastructure company. The Company owns an interest in or operates approximately 79,000 miles of pipelines and 139 terminals. Its Natural Gas Pipelines segment includes ownership and operation of interstate and intrastate natural gas pipeline and storage systems and natural gas gathering systems and natural gas processing and treating facilities. Its Products Pipelines segment includes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Its Terminals segment includes ownership and/or operation of liquid and bulk terminal facilities and Jones Act-qualified tankers. Its CO2 segment is engaged in the production, transportation and marketing of CO2 to oil fields.</v>
      </c>
      <c r="Q109" s="25" cm="1">
        <f t="array" aca="1" ref="Q109" ca="1">_FV(B109,"Year incorporated",TRUE)</f>
        <v>2006</v>
      </c>
      <c r="R109" s="11" cm="1">
        <f t="array" aca="1" ref="R109" ca="1">_FV(B109,"Market cap",TRUE)/1000</f>
        <v>58840625.439999998</v>
      </c>
      <c r="S109" s="26" cm="1">
        <f t="array" aca="1" ref="S109" ca="1">_FV(B109,"Market cap",TRUE)</f>
        <v>58840625440</v>
      </c>
      <c r="T109" s="9"/>
      <c r="U109" s="9"/>
      <c r="V109" s="9"/>
    </row>
    <row r="110" spans="1:22" ht="13.35" customHeight="1" x14ac:dyDescent="0.25">
      <c r="A110" s="9" t="s">
        <v>69</v>
      </c>
      <c r="B110" s="10" t="e" vm="110">
        <v>#VALUE!</v>
      </c>
      <c r="C110" s="1" cm="1">
        <f t="array" aca="1" ref="C110" ca="1">_FV(B110,"Price")</f>
        <v>43.02</v>
      </c>
      <c r="D110" s="13" cm="1">
        <f t="array" aca="1" ref="D110" ca="1">_FV(B110,"Change (%)",TRUE)</f>
        <v>-9.4399999999999987E-3</v>
      </c>
      <c r="E110" s="14" cm="1">
        <f t="array" aca="1" ref="E110" ca="1">_FV(B110,"Open")</f>
        <v>43.524999999999999</v>
      </c>
      <c r="F110" s="14" cm="1">
        <f t="array" aca="1" ref="F110" ca="1">_FV(B110,"Low")</f>
        <v>42.752499999999998</v>
      </c>
      <c r="G110" s="14" cm="1">
        <f t="array" aca="1" ref="G110" ca="1">_FV(B110,"High")</f>
        <v>43.524999999999999</v>
      </c>
      <c r="H110" s="14" cm="1">
        <f t="array" aca="1" ref="H110" ca="1">_FV(B110,"52 week low",TRUE)</f>
        <v>35.94</v>
      </c>
      <c r="I110" s="14" cm="1">
        <f t="array" aca="1" ref="I110" ca="1">_FV(B110,"52 week high",TRUE)</f>
        <v>48.11</v>
      </c>
      <c r="J110" s="15" cm="1">
        <f t="array" aca="1" ref="J110" ca="1">_FV(B110,"Volume")</f>
        <v>4169495</v>
      </c>
      <c r="K110" s="16" cm="1">
        <f t="array" aca="1" ref="K110" ca="1">IFERROR(_FV(B110,"Beta"), "")</f>
        <v>0.38009999999999999</v>
      </c>
      <c r="L110" s="16" cm="1">
        <f t="array" aca="1" ref="L110" ca="1">IFERROR(_FV(B110,"P/E",TRUE), "")</f>
        <v>16.335100000000001</v>
      </c>
      <c r="M110" s="14" t="str" cm="1">
        <f t="array" aca="1" ref="M110" ca="1">IFERROR(_FV(B110,"Industry"),"")</f>
        <v>Electrical Utilities &amp; IPPs</v>
      </c>
      <c r="N110" s="19" cm="1">
        <f t="array" aca="1" ref="N110" ca="1">IFERROR(_FV(B110,"Year incorporated",TRUE),"")</f>
        <v>1999</v>
      </c>
      <c r="O110" s="13" t="str" cm="1">
        <f t="array" aca="1" ref="O110" ca="1">UPPER(_FV(B110,"Headquarters"))</f>
        <v>10 S. DEARBORN STREET, PO BOX 805379, CHICAGO, IL, 60680-5379 US</v>
      </c>
      <c r="P110" s="13" t="str" cm="1">
        <f t="array" aca="1" ref="P110" ca="1">_FV(B110,"Description")</f>
        <v>Exelon Corporation is a utility services holding company engaged in the energy transmission and distribution businesses through its subsidiaries, Commonwealth Edison Company (ComEd), PECO Energy Company (PECO), Baltimore Gas and Electric Company (BGE), Potomac Electric Power Company (Pepco), Delmarva Power &amp; Light Company (DPL) and Atlantic City Electric Company (ACE). Its segments include ComEd, PECO, BGE, Pepco, DPL and ACE. ComEd segment is engaged in purchasing and regulating the retail sale of electricity. PECO segment is engaged in purchasing and regulating the retail sale of electricity and natural gas. Through its business services subsidiary, Exelon Business Services Company, LLC (BSC), it provides its subsidiaries with a variety of support services at cost, including legal, human resources, finance, information technology and supply management services. BGE segment is focused on transmission and distribution of electricity and distribution of natural gas to retail customers.</v>
      </c>
      <c r="Q110" s="25" cm="1">
        <f t="array" aca="1" ref="Q110" ca="1">_FV(B110,"Year incorporated",TRUE)</f>
        <v>1999</v>
      </c>
      <c r="R110" s="11" cm="1">
        <f t="array" aca="1" ref="R110" ca="1">_FV(B110,"Market cap",TRUE)/1000</f>
        <v>43449640.740000002</v>
      </c>
      <c r="S110" s="26" cm="1">
        <f t="array" aca="1" ref="S110" ca="1">_FV(B110,"Market cap",TRUE)</f>
        <v>43449640740</v>
      </c>
      <c r="T110" s="9"/>
      <c r="U110" s="9"/>
      <c r="V110" s="9"/>
    </row>
    <row r="111" spans="1:22" ht="13.35" customHeight="1" x14ac:dyDescent="0.25">
      <c r="A111" s="9" t="s">
        <v>112</v>
      </c>
      <c r="B111" s="10" t="e" vm="111">
        <v>#VALUE!</v>
      </c>
      <c r="C111" s="1" cm="1">
        <f t="array" aca="1" ref="C111" ca="1">_FV(B111,"Price")</f>
        <v>129.78</v>
      </c>
      <c r="D111" s="13" cm="1">
        <f t="array" aca="1" ref="D111" ca="1">_FV(B111,"Change (%)",TRUE)</f>
        <v>-8.4690000000000004E-4</v>
      </c>
      <c r="E111" s="14" cm="1">
        <f t="array" aca="1" ref="E111" ca="1">_FV(B111,"Open")</f>
        <v>129.24</v>
      </c>
      <c r="F111" s="14" cm="1">
        <f t="array" aca="1" ref="F111" ca="1">_FV(B111,"Low")</f>
        <v>127.765</v>
      </c>
      <c r="G111" s="14" cm="1">
        <f t="array" aca="1" ref="G111" ca="1">_FV(B111,"High")</f>
        <v>130.13</v>
      </c>
      <c r="H111" s="14" cm="1">
        <f t="array" aca="1" ref="H111" ca="1">_FV(B111,"52 week low",TRUE)</f>
        <v>124.1</v>
      </c>
      <c r="I111" s="14" cm="1">
        <f t="array" aca="1" ref="I111" ca="1">_FV(B111,"52 week high",TRUE)</f>
        <v>150.44999999999999</v>
      </c>
      <c r="J111" s="15" cm="1">
        <f t="array" aca="1" ref="J111" ca="1">_FV(B111,"Volume")</f>
        <v>2916782</v>
      </c>
      <c r="K111" s="16" cm="1">
        <f t="array" aca="1" ref="K111" ca="1">IFERROR(_FV(B111,"Beta"), "")</f>
        <v>0.314</v>
      </c>
      <c r="L111" s="16" cm="1">
        <f t="array" aca="1" ref="L111" ca="1">IFERROR(_FV(B111,"P/E",TRUE), "")</f>
        <v>18.4054</v>
      </c>
      <c r="M111" s="14" t="str" cm="1">
        <f t="array" aca="1" ref="M111" ca="1">IFERROR(_FV(B111,"Industry"),"")</f>
        <v>Personal &amp; Household Products &amp; Services</v>
      </c>
      <c r="N111" s="19" cm="1">
        <f t="array" aca="1" ref="N111" ca="1">IFERROR(_FV(B111,"Year incorporated",TRUE),"")</f>
        <v>1928</v>
      </c>
      <c r="O111" s="13" t="str" cm="1">
        <f t="array" aca="1" ref="O111" ca="1">UPPER(_FV(B111,"Headquarters"))</f>
        <v>351 PHELPS DR, IRVING, TX, 75038 US</v>
      </c>
      <c r="P111" s="13" t="str" cm="1">
        <f t="array" aca="1" ref="P111" ca="1">_FV(B111,"Description")</f>
        <v>Kimberly-Clark Corporation is engaged in the manufacturing and marketing of a wide range of products made from natural or synthetic fibers and materials using advanced technologies in fibers, nonwovens and absorbency. The Company’s segments include North America (NA), International Personal Care (IPC) and International Family Care and Professional (IFP). Its NA segment offers disposable diapers, training and youth pants, swim pants, baby wipes, and other products. These products are sold under the Huggies, Pull-Ups, GoodNites, Kotex, Poise, Depend, and other brand names. Its IPC segment consists of three categories, such as Baby &amp; Child Care, Adult Care and Feminine Care, including disposable diapers, and other products, and are sold under the Huggies, Kotex, Goodfeel, Intimus, Depend and other brand names. Its IFP segment consists of two categories-Family Care and Professional, including facial and bathroom tissue, and are sold under the Kleenex, Scottex, Wypall and other brand names.</v>
      </c>
      <c r="Q111" s="25" cm="1">
        <f t="array" aca="1" ref="Q111" ca="1">_FV(B111,"Year incorporated",TRUE)</f>
        <v>1928</v>
      </c>
      <c r="R111" s="11" cm="1">
        <f t="array" aca="1" ref="R111" ca="1">_FV(B111,"Market cap",TRUE)/1000</f>
        <v>43058395.421999998</v>
      </c>
      <c r="S111" s="26" cm="1">
        <f t="array" aca="1" ref="S111" ca="1">_FV(B111,"Market cap",TRUE)</f>
        <v>43058395422</v>
      </c>
      <c r="T111" s="9"/>
      <c r="U111" s="9"/>
      <c r="V111" s="9"/>
    </row>
    <row r="112" spans="1:22" ht="13.35" customHeight="1" x14ac:dyDescent="0.25">
      <c r="A112" s="9" t="s">
        <v>176</v>
      </c>
      <c r="B112" s="10" t="e" vm="112">
        <v>#VALUE!</v>
      </c>
      <c r="C112" s="1" cm="1">
        <f t="array" aca="1" ref="C112" ca="1">_FV(B112,"Price")</f>
        <v>185.76</v>
      </c>
      <c r="D112" s="13" cm="1">
        <f t="array" aca="1" ref="D112" ca="1">_FV(B112,"Change (%)",TRUE)</f>
        <v>-2.2932999999999999E-2</v>
      </c>
      <c r="E112" s="14" cm="1">
        <f t="array" aca="1" ref="E112" ca="1">_FV(B112,"Open")</f>
        <v>190</v>
      </c>
      <c r="F112" s="14" cm="1">
        <f t="array" aca="1" ref="F112" ca="1">_FV(B112,"Low")</f>
        <v>184.54</v>
      </c>
      <c r="G112" s="14" cm="1">
        <f t="array" aca="1" ref="G112" ca="1">_FV(B112,"High")</f>
        <v>190</v>
      </c>
      <c r="H112" s="14" cm="1">
        <f t="array" aca="1" ref="H112" ca="1">_FV(B112,"52 week low",TRUE)</f>
        <v>152.3278</v>
      </c>
      <c r="I112" s="14" cm="1">
        <f t="array" aca="1" ref="I112" ca="1">_FV(B112,"52 week high",TRUE)</f>
        <v>243.25</v>
      </c>
      <c r="J112" s="15" cm="1">
        <f t="array" aca="1" ref="J112" ca="1">_FV(B112,"Volume")</f>
        <v>637069</v>
      </c>
      <c r="K112" s="16" cm="1">
        <f t="array" aca="1" ref="K112" ca="1">IFERROR(_FV(B112,"Beta"), "")</f>
        <v>1.2869999999999999</v>
      </c>
      <c r="L112" s="16" cm="1">
        <f t="array" aca="1" ref="L112" ca="1">IFERROR(_FV(B112,"P/E",TRUE), "")</f>
        <v>9.7825000000000006</v>
      </c>
      <c r="M112" s="14" t="str" cm="1">
        <f t="array" aca="1" ref="M112" ca="1">IFERROR(_FV(B112,"Industry"),"")</f>
        <v>Healthcare Providers &amp; Services</v>
      </c>
      <c r="N112" s="19" cm="1">
        <f t="array" aca="1" ref="N112" ca="1">IFERROR(_FV(B112,"Year incorporated",TRUE),"")</f>
        <v>1979</v>
      </c>
      <c r="O112" s="13" t="str" cm="1">
        <f t="array" aca="1" ref="O112" ca="1">UPPER(_FV(B112,"Headquarters"))</f>
        <v>367 S GULPH RD, KING OF PRUSSIA, PA, 19406 US</v>
      </c>
      <c r="P112" s="13" t="str" cm="1">
        <f t="array" aca="1" ref="P112" ca="1">_FV(B112,"Description")</f>
        <v>Universal Health Services, Inc. is a holding company. The Company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359 inpatient facilities, and 60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physician recruitment services, and public relations.</v>
      </c>
      <c r="Q112" s="25" cm="1">
        <f t="array" aca="1" ref="Q112" ca="1">_FV(B112,"Year incorporated",TRUE)</f>
        <v>1979</v>
      </c>
      <c r="R112" s="11" cm="1">
        <f t="array" aca="1" ref="R112" ca="1">_FV(B112,"Market cap",TRUE)/1000</f>
        <v>11821523.054</v>
      </c>
      <c r="S112" s="26" cm="1">
        <f t="array" aca="1" ref="S112" ca="1">_FV(B112,"Market cap",TRUE)</f>
        <v>11821523054</v>
      </c>
      <c r="T112" s="9"/>
      <c r="U112" s="9"/>
      <c r="V112" s="9"/>
    </row>
    <row r="113" spans="1:22" ht="13.35" customHeight="1" x14ac:dyDescent="0.25">
      <c r="A113" s="9" t="s">
        <v>13</v>
      </c>
      <c r="B113" s="10" t="e" vm="113">
        <v>#VALUE!</v>
      </c>
      <c r="C113" s="1" cm="1">
        <f t="array" aca="1" ref="C113" ca="1">_FV(B113,"Price")</f>
        <v>43.32</v>
      </c>
      <c r="D113" s="13" cm="1">
        <f t="array" aca="1" ref="D113" ca="1">_FV(B113,"Change (%)",TRUE)</f>
        <v>-2.3885E-2</v>
      </c>
      <c r="E113" s="14" cm="1">
        <f t="array" aca="1" ref="E113" ca="1">_FV(B113,"Open")</f>
        <v>42.975000000000001</v>
      </c>
      <c r="F113" s="14" cm="1">
        <f t="array" aca="1" ref="F113" ca="1">_FV(B113,"Low")</f>
        <v>42.94</v>
      </c>
      <c r="G113" s="14" cm="1">
        <f t="array" aca="1" ref="G113" ca="1">_FV(B113,"High")</f>
        <v>43.617199999999997</v>
      </c>
      <c r="H113" s="14" cm="1">
        <f t="array" aca="1" ref="H113" ca="1">_FV(B113,"52 week low",TRUE)</f>
        <v>37.585000000000001</v>
      </c>
      <c r="I113" s="14" cm="1">
        <f t="array" aca="1" ref="I113" ca="1">_FV(B113,"52 week high",TRUE)</f>
        <v>47.354999999999997</v>
      </c>
      <c r="J113" s="15" cm="1">
        <f t="array" aca="1" ref="J113" ca="1">_FV(B113,"Volume")</f>
        <v>30273878</v>
      </c>
      <c r="K113" s="16" cm="1">
        <f t="array" aca="1" ref="K113" ca="1">IFERROR(_FV(B113,"Beta"), "")</f>
        <v>0.36759999999999998</v>
      </c>
      <c r="L113" s="16" cm="1">
        <f t="array" aca="1" ref="L113" ca="1">IFERROR(_FV(B113,"P/E",TRUE), "")</f>
        <v>10.0655</v>
      </c>
      <c r="M113" s="14" t="str" cm="1">
        <f t="array" aca="1" ref="M113" ca="1">IFERROR(_FV(B113,"Industry"),"")</f>
        <v>Telecommunications Services</v>
      </c>
      <c r="N113" s="19" cm="1">
        <f t="array" aca="1" ref="N113" ca="1">IFERROR(_FV(B113,"Year incorporated",TRUE),"")</f>
        <v>1983</v>
      </c>
      <c r="O113" s="13" t="str" cm="1">
        <f t="array" aca="1" ref="O113" ca="1">UPPER(_FV(B113,"Headquarters"))</f>
        <v>1095 AVENUE OF THE AMERICAS, NEW YORK, NY, 10036 US</v>
      </c>
      <c r="P113" s="13" t="str" cm="1">
        <f t="array" aca="1" ref="P113" ca="1">_FV(B113,"Description")</f>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c>
      <c r="Q113" s="25" cm="1">
        <f t="array" aca="1" ref="Q113" ca="1">_FV(B113,"Year incorporated",TRUE)</f>
        <v>1983</v>
      </c>
      <c r="R113" s="11" cm="1">
        <f t="array" aca="1" ref="R113" ca="1">_FV(B113,"Market cap",TRUE)/1000</f>
        <v>182651199</v>
      </c>
      <c r="S113" s="26" cm="1">
        <f t="array" aca="1" ref="S113" ca="1">_FV(B113,"Market cap",TRUE)</f>
        <v>182651199000</v>
      </c>
      <c r="T113" s="9"/>
      <c r="U113" s="9"/>
      <c r="V113" s="9"/>
    </row>
    <row r="114" spans="1:22" ht="13.35" customHeight="1" x14ac:dyDescent="0.25">
      <c r="A114" s="9" t="s">
        <v>402</v>
      </c>
      <c r="B114" s="10" t="e" vm="114">
        <v>#VALUE!</v>
      </c>
      <c r="C114" s="1" cm="1">
        <f t="array" aca="1" ref="C114" ca="1">_FV(B114,"Price")</f>
        <v>84.34</v>
      </c>
      <c r="D114" s="13" cm="1">
        <f t="array" aca="1" ref="D114" ca="1">_FV(B114,"Change (%)",TRUE)</f>
        <v>1.1860000000000001E-4</v>
      </c>
      <c r="E114" s="14" cm="1">
        <f t="array" aca="1" ref="E114" ca="1">_FV(B114,"Open")</f>
        <v>84.35</v>
      </c>
      <c r="F114" s="14" cm="1">
        <f t="array" aca="1" ref="F114" ca="1">_FV(B114,"Low")</f>
        <v>83</v>
      </c>
      <c r="G114" s="14" cm="1">
        <f t="array" aca="1" ref="G114" ca="1">_FV(B114,"High")</f>
        <v>85.307000000000002</v>
      </c>
      <c r="H114" s="14" cm="1">
        <f t="array" aca="1" ref="H114" ca="1">_FV(B114,"52 week low",TRUE)</f>
        <v>67.400000000000006</v>
      </c>
      <c r="I114" s="14" cm="1">
        <f t="array" aca="1" ref="I114" ca="1">_FV(B114,"52 week high",TRUE)</f>
        <v>100.48</v>
      </c>
      <c r="J114" s="15" cm="1">
        <f t="array" aca="1" ref="J114" ca="1">_FV(B114,"Volume")</f>
        <v>2509788</v>
      </c>
      <c r="K114" s="16" cm="1">
        <f t="array" aca="1" ref="K114" ca="1">IFERROR(_FV(B114,"Beta"), "")</f>
        <v>0.65780000000000005</v>
      </c>
      <c r="L114" s="16" cm="1">
        <f t="array" aca="1" ref="L114" ca="1">IFERROR(_FV(B114,"P/E",TRUE), "")</f>
        <v>8.4275000000000002</v>
      </c>
      <c r="M114" s="14" t="str" cm="1">
        <f t="array" aca="1" ref="M114" ca="1">IFERROR(_FV(B114,"Industry"),"")</f>
        <v>Food &amp; Tobacco</v>
      </c>
      <c r="N114" s="19" cm="1">
        <f t="array" aca="1" ref="N114" ca="1">IFERROR(_FV(B114,"Year incorporated",TRUE),"")</f>
        <v>2023</v>
      </c>
      <c r="O114" s="13" t="str" cm="1">
        <f t="array" aca="1" ref="O114" ca="1">UPPER(_FV(B114,"Headquarters"))</f>
        <v>1391 TIMBERLAKE MANOR PARKWAY, CHESTERFIELD, MO, 63017 US</v>
      </c>
      <c r="P114" s="13" t="str" cm="1">
        <f t="array" aca="1" ref="P114" ca="1">_FV(B114,"Description")</f>
        <v>Bunge Global SA is a global agribusiness and food company. The Company is engaged in the processing of oilseeds and the production and supply of specialty vegetable oils and fats. Its segments include Agribusiness, Refined and Specialty Oils, and Milling segments. The Agribusiness segment is principally involved in the purchase, storage, transportation, processing and sale of agricultural commodities and commodity products. The Refined and Specialty Oils segment involves the processing, production, and marketing of products derived from vegetable oils and fats, including cooking oils, shortenings, specialty ingredients, and renewable diesel feedstocks. The Milling segment involves the processing, production, and marketing of products derived primarily from wheat and corn. It serves a diverse set of industries, including animal feed and pet food, bakery, beverages, biofuels, confectionery, culinary snacks and frying, dairy, foodservice, meat, nutrition, personal care, and more.</v>
      </c>
      <c r="Q114" s="25" cm="1">
        <f t="array" aca="1" ref="Q114" ca="1">_FV(B114,"Year incorporated",TRUE)</f>
        <v>2023</v>
      </c>
      <c r="R114" s="11" cm="1">
        <f t="array" aca="1" ref="R114" ca="1">_FV(B114,"Market cap",TRUE)/1000</f>
        <v>16873229.079999998</v>
      </c>
      <c r="S114" s="26" cm="1">
        <f t="array" aca="1" ref="S114" ca="1">_FV(B114,"Market cap",TRUE)</f>
        <v>16873229080</v>
      </c>
      <c r="T114" s="9"/>
      <c r="U114" s="9"/>
      <c r="V114" s="9"/>
    </row>
    <row r="115" spans="1:22" ht="13.35" customHeight="1" x14ac:dyDescent="0.25">
      <c r="A115" s="9" t="s">
        <v>418</v>
      </c>
      <c r="B115" s="10" t="e" vm="115">
        <v>#VALUE!</v>
      </c>
      <c r="C115" s="1" cm="1">
        <f t="array" aca="1" ref="C115" ca="1">_FV(B115,"Price")</f>
        <v>78.88</v>
      </c>
      <c r="D115" s="13" cm="1">
        <f t="array" aca="1" ref="D115" ca="1">_FV(B115,"Change (%)",TRUE)</f>
        <v>4.0730000000000002E-3</v>
      </c>
      <c r="E115" s="14" cm="1">
        <f t="array" aca="1" ref="E115" ca="1">_FV(B115,"Open")</f>
        <v>78.77</v>
      </c>
      <c r="F115" s="14" cm="1">
        <f t="array" aca="1" ref="F115" ca="1">_FV(B115,"Low")</f>
        <v>77.504999999999995</v>
      </c>
      <c r="G115" s="14" cm="1">
        <f t="array" aca="1" ref="G115" ca="1">_FV(B115,"High")</f>
        <v>79.430000000000007</v>
      </c>
      <c r="H115" s="14" cm="1">
        <f t="array" aca="1" ref="H115" ca="1">_FV(B115,"52 week low",TRUE)</f>
        <v>67.510000000000005</v>
      </c>
      <c r="I115" s="14" cm="1">
        <f t="array" aca="1" ref="I115" ca="1">_FV(B115,"52 week high",TRUE)</f>
        <v>106.8</v>
      </c>
      <c r="J115" s="15" cm="1">
        <f t="array" aca="1" ref="J115" ca="1">_FV(B115,"Volume")</f>
        <v>1928611</v>
      </c>
      <c r="K115" s="16" cm="1">
        <f t="array" aca="1" ref="K115" ca="1">IFERROR(_FV(B115,"Beta"), "")</f>
        <v>0.76639999999999997</v>
      </c>
      <c r="L115" s="16" cm="1">
        <f t="array" aca="1" ref="L115" ca="1">IFERROR(_FV(B115,"P/E",TRUE), "")</f>
        <v>27.966699999999999</v>
      </c>
      <c r="M115" s="14" t="str" cm="1">
        <f t="array" aca="1" ref="M115" ca="1">IFERROR(_FV(B115,"Industry"),"")</f>
        <v>Software &amp; IT Services</v>
      </c>
      <c r="N115" s="19" cm="1">
        <f t="array" aca="1" ref="N115" ca="1">IFERROR(_FV(B115,"Year incorporated",TRUE),"")</f>
        <v>1998</v>
      </c>
      <c r="O115" s="13" t="str" cm="1">
        <f t="array" aca="1" ref="O115" ca="1">UPPER(_FV(B115,"Headquarters"))</f>
        <v>145 BROADWAY, CAMBRIDGE, MA, 02142 US</v>
      </c>
      <c r="P115" s="13" t="str" cm="1">
        <f t="array" aca="1" ref="P115" ca="1">_FV(B115,"Description")</f>
        <v>Akamai Technologies, Inc. is a cybersecurity and cloud computing company. The Company develops and provides solutions for global enterprises to build, secure and accelerate their applications and digital experiences.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Its content delivery solutions consist of Web and mobile performance focused solutions and media delivery solutions. It also provides services and support for its customers as they utilize its solutions.</v>
      </c>
      <c r="Q115" s="25" cm="1">
        <f t="array" aca="1" ref="Q115" ca="1">_FV(B115,"Year incorporated",TRUE)</f>
        <v>1998</v>
      </c>
      <c r="R115" s="11" cm="1">
        <f t="array" aca="1" ref="R115" ca="1">_FV(B115,"Market cap",TRUE)/1000</f>
        <v>11264370</v>
      </c>
      <c r="S115" s="26" cm="1">
        <f t="array" aca="1" ref="S115" ca="1">_FV(B115,"Market cap",TRUE)</f>
        <v>11264370000</v>
      </c>
      <c r="T115" s="9"/>
      <c r="U115" s="9"/>
      <c r="V115" s="9"/>
    </row>
    <row r="116" spans="1:22" ht="13.35" customHeight="1" x14ac:dyDescent="0.25">
      <c r="A116" s="9" t="s">
        <v>472</v>
      </c>
      <c r="B116" s="10" t="e" vm="116">
        <v>#VALUE!</v>
      </c>
      <c r="C116" s="1" cm="1">
        <f t="array" aca="1" ref="C116" ca="1">_FV(B116,"Price")</f>
        <v>68.69</v>
      </c>
      <c r="D116" s="13" cm="1">
        <f t="array" aca="1" ref="D116" ca="1">_FV(B116,"Change (%)",TRUE)</f>
        <v>-2.4690000000000003E-3</v>
      </c>
      <c r="E116" s="14" cm="1">
        <f t="array" aca="1" ref="E116" ca="1">_FV(B116,"Open")</f>
        <v>68.709999999999994</v>
      </c>
      <c r="F116" s="14" cm="1">
        <f t="array" aca="1" ref="F116" ca="1">_FV(B116,"Low")</f>
        <v>67.209999999999994</v>
      </c>
      <c r="G116" s="14" cm="1">
        <f t="array" aca="1" ref="G116" ca="1">_FV(B116,"High")</f>
        <v>68.974999999999994</v>
      </c>
      <c r="H116" s="14" cm="1">
        <f t="array" aca="1" ref="H116" ca="1">_FV(B116,"52 week low",TRUE)</f>
        <v>48.12</v>
      </c>
      <c r="I116" s="14" cm="1">
        <f t="array" aca="1" ref="I116" ca="1">_FV(B116,"52 week high",TRUE)</f>
        <v>73.45</v>
      </c>
      <c r="J116" s="15" cm="1">
        <f t="array" aca="1" ref="J116" ca="1">_FV(B116,"Volume")</f>
        <v>1782073</v>
      </c>
      <c r="K116" s="16" cm="1">
        <f t="array" aca="1" ref="K116" ca="1">IFERROR(_FV(B116,"Beta"), "")</f>
        <v>0.98950000000000005</v>
      </c>
      <c r="L116" s="16" cm="1">
        <f t="array" aca="1" ref="L116" ca="1">IFERROR(_FV(B116,"P/E",TRUE), "")</f>
        <v>13.223100000000001</v>
      </c>
      <c r="M116" s="14" t="str" cm="1">
        <f t="array" aca="1" ref="M116" ca="1">IFERROR(_FV(B116,"Industry"),"")</f>
        <v>Banking Services</v>
      </c>
      <c r="N116" s="19" cm="1">
        <f t="array" aca="1" ref="N116" ca="1">IFERROR(_FV(B116,"Year incorporated",TRUE),"")</f>
        <v>1972</v>
      </c>
      <c r="O116" s="13" t="str" cm="1">
        <f t="array" aca="1" ref="O116" ca="1">UPPER(_FV(B116,"Headquarters"))</f>
        <v>1717 MAIN STREET MC6404, ATTN: KELLY GAGE, DALLAS, TX, 75201 US</v>
      </c>
      <c r="P116" s="13" t="str" cm="1">
        <f t="array" aca="1" ref="P116" ca="1">_FV(B116,"Description")</f>
        <v>Comerica Incorporated is a financial services company. The Company's segments include Commercial Bank, Retail Bank, Wealth Management, Finance and Other. Commercial Bank segment meets the needs of small and middle market businesses, multinational corporations and governmental entities by offering various products and services including commercial loans and lines of credit, deposits, cash management, and others. Retail Bank segment includes a full range of personal financial services, consisting of consumer lending, consumer deposit gathering and mortgage loan origination. It offers a variety of consumer products, including deposit accounts, installment loans, credit cards and others. Wealth Management segment provides products and services to affluent, high-net worth and ultra-high-net-worth individuals and families, business owners and executives, and institutional clients. Finance segment includes its securities portfolio and asset and liability management activities.</v>
      </c>
      <c r="Q116" s="25" cm="1">
        <f t="array" aca="1" ref="Q116" ca="1">_FV(B116,"Year incorporated",TRUE)</f>
        <v>1972</v>
      </c>
      <c r="R116" s="11" cm="1">
        <f t="array" aca="1" ref="R116" ca="1">_FV(B116,"Market cap",TRUE)/1000</f>
        <v>8828416.5950000007</v>
      </c>
      <c r="S116" s="26" cm="1">
        <f t="array" aca="1" ref="S116" ca="1">_FV(B116,"Market cap",TRUE)</f>
        <v>8828416595</v>
      </c>
      <c r="T116" s="9"/>
      <c r="U116" s="9"/>
      <c r="V116" s="9"/>
    </row>
    <row r="117" spans="1:22" ht="13.35" customHeight="1" x14ac:dyDescent="0.25">
      <c r="A117" s="9" t="s">
        <v>377</v>
      </c>
      <c r="B117" s="10" t="e" vm="117">
        <v>#VALUE!</v>
      </c>
      <c r="C117" s="1" cm="1">
        <f t="array" aca="1" ref="C117" ca="1">_FV(B117,"Price")</f>
        <v>70.150000000000006</v>
      </c>
      <c r="D117" s="13" cm="1">
        <f t="array" aca="1" ref="D117" ca="1">_FV(B117,"Change (%)",TRUE)</f>
        <v>-1.0718E-2</v>
      </c>
      <c r="E117" s="14" cm="1">
        <f t="array" aca="1" ref="E117" ca="1">_FV(B117,"Open")</f>
        <v>70.5</v>
      </c>
      <c r="F117" s="14" cm="1">
        <f t="array" aca="1" ref="F117" ca="1">_FV(B117,"Low")</f>
        <v>69.510000000000005</v>
      </c>
      <c r="G117" s="14" cm="1">
        <f t="array" aca="1" ref="G117" ca="1">_FV(B117,"High")</f>
        <v>70.52</v>
      </c>
      <c r="H117" s="14" cm="1">
        <f t="array" aca="1" ref="H117" ca="1">_FV(B117,"52 week low",TRUE)</f>
        <v>68.23</v>
      </c>
      <c r="I117" s="14" cm="1">
        <f t="array" aca="1" ref="I117" ca="1">_FV(B117,"52 week high",TRUE)</f>
        <v>86.24</v>
      </c>
      <c r="J117" s="15" cm="1">
        <f t="array" aca="1" ref="J117" ca="1">_FV(B117,"Volume")</f>
        <v>2585250</v>
      </c>
      <c r="K117" s="16" cm="1">
        <f t="array" aca="1" ref="K117" ca="1">IFERROR(_FV(B117,"Beta"), "")</f>
        <v>0.63849999999999996</v>
      </c>
      <c r="L117" s="16" cm="1">
        <f t="array" aca="1" ref="L117" ca="1">IFERROR(_FV(B117,"P/E",TRUE), "")</f>
        <v>24.380500000000001</v>
      </c>
      <c r="M117" s="14" t="str" cm="1">
        <f t="array" aca="1" ref="M117" ca="1">IFERROR(_FV(B117,"Industry"),"")</f>
        <v>Food &amp; Tobacco</v>
      </c>
      <c r="N117" s="19" cm="1">
        <f t="array" aca="1" ref="N117" ca="1">IFERROR(_FV(B117,"Year incorporated",TRUE),"")</f>
        <v>1915</v>
      </c>
      <c r="O117" s="13" t="str" cm="1">
        <f t="array" aca="1" ref="O117" ca="1">UPPER(_FV(B117,"Headquarters"))</f>
        <v>24 SCHILLING ROAD, SUITE 1, HUNT VALLEY, MD, 21031 US</v>
      </c>
      <c r="P117" s="13" t="str" cm="1">
        <f t="array" aca="1" ref="P117" ca="1">_FV(B117,"Description")</f>
        <v>McCormick &amp; Company, Incorporated manufactures, markets, and distributes herbs, spices, seasonings, condiments and flavors to the entire food and beverage industry, including retailers, food manufacturers and foodservice businesses. It operates through two segments: consumer and flavor solutions. The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Vahine, Cholula, Schwartz, Club House, Kamis, DaQiao, La Drogheria, Stubb's, OLD BAY, Gourmet Garden, and others. In its flavor solutions segment, it provides a range of products to multinational food manufacturers and foodservice customers. The foodservice customers are supplied with branded, packaged products both directly by the Company and indirectly through distributors.</v>
      </c>
      <c r="Q117" s="25" cm="1">
        <f t="array" aca="1" ref="Q117" ca="1">_FV(B117,"Year incorporated",TRUE)</f>
        <v>1915</v>
      </c>
      <c r="R117" s="11" cm="1">
        <f t="array" aca="1" ref="R117" ca="1">_FV(B117,"Market cap",TRUE)/1000</f>
        <v>19033880</v>
      </c>
      <c r="S117" s="26" cm="1">
        <f t="array" aca="1" ref="S117" ca="1">_FV(B117,"Market cap",TRUE)</f>
        <v>19033880000</v>
      </c>
      <c r="T117" s="9"/>
      <c r="U117" s="9"/>
      <c r="V117" s="9"/>
    </row>
    <row r="118" spans="1:22" ht="13.35" customHeight="1" x14ac:dyDescent="0.25">
      <c r="A118" s="9" t="s">
        <v>62</v>
      </c>
      <c r="B118" s="10" t="e" vm="118">
        <v>#VALUE!</v>
      </c>
      <c r="C118" s="1" cm="1">
        <f t="array" aca="1" ref="C118" ca="1">_FV(B118,"Price")</f>
        <v>55.9</v>
      </c>
      <c r="D118" s="13" cm="1">
        <f t="array" aca="1" ref="D118" ca="1">_FV(B118,"Change (%)",TRUE)</f>
        <v>-5.3380000000000007E-3</v>
      </c>
      <c r="E118" s="14" cm="1">
        <f t="array" aca="1" ref="E118" ca="1">_FV(B118,"Open")</f>
        <v>55.77</v>
      </c>
      <c r="F118" s="14" cm="1">
        <f t="array" aca="1" ref="F118" ca="1">_FV(B118,"Low")</f>
        <v>55.36</v>
      </c>
      <c r="G118" s="14" cm="1">
        <f t="array" aca="1" ref="G118" ca="1">_FV(B118,"High")</f>
        <v>56.067</v>
      </c>
      <c r="H118" s="14" cm="1">
        <f t="array" aca="1" ref="H118" ca="1">_FV(B118,"52 week low",TRUE)</f>
        <v>51.85</v>
      </c>
      <c r="I118" s="14" cm="1">
        <f t="array" aca="1" ref="I118" ca="1">_FV(B118,"52 week high",TRUE)</f>
        <v>66.88</v>
      </c>
      <c r="J118" s="15" cm="1">
        <f t="array" aca="1" ref="J118" ca="1">_FV(B118,"Volume")</f>
        <v>2860591</v>
      </c>
      <c r="K118" s="16" cm="1">
        <f t="array" aca="1" ref="K118" ca="1">IFERROR(_FV(B118,"Beta"), "")</f>
        <v>0.57099999999999995</v>
      </c>
      <c r="L118" s="16" cm="1">
        <f t="array" aca="1" ref="L118" ca="1">IFERROR(_FV(B118,"P/E",TRUE), "")</f>
        <v>25.2712</v>
      </c>
      <c r="M118" s="14" t="str" cm="1">
        <f t="array" aca="1" ref="M118" ca="1">IFERROR(_FV(B118,"Industry"),"")</f>
        <v>Food &amp; Tobacco</v>
      </c>
      <c r="N118" s="19" cm="1">
        <f t="array" aca="1" ref="N118" ca="1">IFERROR(_FV(B118,"Year incorporated",TRUE),"")</f>
        <v>1986</v>
      </c>
      <c r="O118" s="13" t="str" cm="1">
        <f t="array" aca="1" ref="O118" ca="1">UPPER(_FV(B118,"Headquarters"))</f>
        <v>2200 DON TYSON PARKWAY, SPRINGDALE, AR, 72762-6999 US</v>
      </c>
      <c r="P118" s="13" t="str" cm="1">
        <f t="array" aca="1" ref="P118" ca="1">_FV(B118,"Description")</f>
        <v>Tyson Foods, Inc. is a food company. The Company has a portfolio of iconic products and brands, including Tyson, Jimmy Dean, Hillshire Farm, Ball Park, Wright, State Fair, Aidells and ibp. Its segments include Beef, Pork, Chicken and Prepared Foods. The Beef segment includes operations related to processing live-fed cattle and fabricating dressed beef carcasses into primal and sub-primal meat cuts and case-ready products. Its Pork segment includes operations related to processing live market hogs and fabricating pork carcasses into primal and sub-primal cuts and case-ready products. The Chicken segment includes domestic operations related to raising and processing live chickens into, and purchasing raw materials for fresh, frozen and value-added chicken products and sales from specialty products. The Prepared Foods segment includes operations related to manufacturing and marketing frozen and refrigerated food products and logistics operations to move products through the supply chain.</v>
      </c>
      <c r="Q118" s="25" cm="1">
        <f t="array" aca="1" ref="Q118" ca="1">_FV(B118,"Year incorporated",TRUE)</f>
        <v>1986</v>
      </c>
      <c r="R118" s="11" cm="1">
        <f t="array" aca="1" ref="R118" ca="1">_FV(B118,"Market cap",TRUE)/1000</f>
        <v>19887509.460000001</v>
      </c>
      <c r="S118" s="26" cm="1">
        <f t="array" aca="1" ref="S118" ca="1">_FV(B118,"Market cap",TRUE)</f>
        <v>19887509460</v>
      </c>
      <c r="T118" s="9"/>
      <c r="U118" s="9"/>
      <c r="V118" s="9"/>
    </row>
    <row r="119" spans="1:22" ht="13.35" customHeight="1" x14ac:dyDescent="0.25">
      <c r="A119" s="9" t="s">
        <v>375</v>
      </c>
      <c r="B119" s="10" t="e" vm="119">
        <v>#VALUE!</v>
      </c>
      <c r="C119" s="1" cm="1">
        <f t="array" aca="1" ref="C119" ca="1">_FV(B119,"Price")</f>
        <v>864.32</v>
      </c>
      <c r="D119" s="13" cm="1">
        <f t="array" aca="1" ref="D119" ca="1">_FV(B119,"Change (%)",TRUE)</f>
        <v>-1.779E-3</v>
      </c>
      <c r="E119" s="14" cm="1">
        <f t="array" aca="1" ref="E119" ca="1">_FV(B119,"Open")</f>
        <v>869.31</v>
      </c>
      <c r="F119" s="14" cm="1">
        <f t="array" aca="1" ref="F119" ca="1">_FV(B119,"Low")</f>
        <v>850.66369999999995</v>
      </c>
      <c r="G119" s="14" cm="1">
        <f t="array" aca="1" ref="G119" ca="1">_FV(B119,"High")</f>
        <v>879.5</v>
      </c>
      <c r="H119" s="14" cm="1">
        <f t="array" aca="1" ref="H119" ca="1">_FV(B119,"52 week low",TRUE)</f>
        <v>438.86</v>
      </c>
      <c r="I119" s="14" cm="1">
        <f t="array" aca="1" ref="I119" ca="1">_FV(B119,"52 week high",TRUE)</f>
        <v>954</v>
      </c>
      <c r="J119" s="15" cm="1">
        <f t="array" aca="1" ref="J119" ca="1">_FV(B119,"Volume")</f>
        <v>495424</v>
      </c>
      <c r="K119" s="16" cm="1">
        <f t="array" aca="1" ref="K119" ca="1">IFERROR(_FV(B119,"Beta"), "")</f>
        <v>1.2646999999999999</v>
      </c>
      <c r="L119" s="16" cm="1">
        <f t="array" aca="1" ref="L119" ca="1">IFERROR(_FV(B119,"P/E",TRUE), "")</f>
        <v>22.507000000000001</v>
      </c>
      <c r="M119" s="14" t="str" cm="1">
        <f t="array" aca="1" ref="M119" ca="1">IFERROR(_FV(B119,"Industry"),"")</f>
        <v>Semiconductors &amp; Semiconductor Equipment</v>
      </c>
      <c r="N119" s="19" cm="1">
        <f t="array" aca="1" ref="N119" ca="1">IFERROR(_FV(B119,"Year incorporated",TRUE),"")</f>
        <v>2004</v>
      </c>
      <c r="O119" s="13" t="str" cm="1">
        <f t="array" aca="1" ref="O119" ca="1">UPPER(_FV(B119,"Headquarters"))</f>
        <v>5808 LAKE WASHINGTON BLVD. NE, KIRKLAND, WA, 98033 US</v>
      </c>
      <c r="P119" s="13" t="str" cm="1">
        <f t="array" aca="1" ref="P119" ca="1">_FV(B119,"Description")</f>
        <v>Monolithic Power Systems, Inc. is a fabless company, which provides semiconductor-based power electronic solutions. The Company design and develop its products for the enterprise data, storage and computing, automotive, communications, consumer, and industrial end markets. Direct Current (DC) to DC, Alternating Current (AC) to DC, driver metal-oxide-semiconductor field-effect transistor, power management integrated circuit (IC), current limit switch and lighting control products. Its DC to DC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The Company have sales offices in various locations in Asia, Europe and the United States.</v>
      </c>
      <c r="Q119" s="25" cm="1">
        <f t="array" aca="1" ref="Q119" ca="1">_FV(B119,"Year incorporated",TRUE)</f>
        <v>2004</v>
      </c>
      <c r="R119" s="11" cm="1">
        <f t="array" aca="1" ref="R119" ca="1">_FV(B119,"Market cap",TRUE)/1000</f>
        <v>41394013.439999998</v>
      </c>
      <c r="S119" s="26" cm="1">
        <f t="array" aca="1" ref="S119" ca="1">_FV(B119,"Market cap",TRUE)</f>
        <v>41394013440</v>
      </c>
      <c r="T119" s="9"/>
      <c r="U119" s="9"/>
      <c r="V119" s="9"/>
    </row>
    <row r="120" spans="1:22" ht="13.35" customHeight="1" x14ac:dyDescent="0.25">
      <c r="A120" s="9" t="s">
        <v>181</v>
      </c>
      <c r="B120" s="10" t="e" vm="120">
        <v>#VALUE!</v>
      </c>
      <c r="C120" s="1" cm="1">
        <f t="array" aca="1" ref="C120" ca="1">_FV(B120,"Price")</f>
        <v>49.88</v>
      </c>
      <c r="D120" s="13" cm="1">
        <f t="array" aca="1" ref="D120" ca="1">_FV(B120,"Change (%)",TRUE)</f>
        <v>-1.0121E-2</v>
      </c>
      <c r="E120" s="14" cm="1">
        <f t="array" aca="1" ref="E120" ca="1">_FV(B120,"Open")</f>
        <v>50.09</v>
      </c>
      <c r="F120" s="14" cm="1">
        <f t="array" aca="1" ref="F120" ca="1">_FV(B120,"Low")</f>
        <v>49.46</v>
      </c>
      <c r="G120" s="14" cm="1">
        <f t="array" aca="1" ref="G120" ca="1">_FV(B120,"High")</f>
        <v>50.19</v>
      </c>
      <c r="H120" s="14" cm="1">
        <f t="array" aca="1" ref="H120" ca="1">_FV(B120,"52 week low",TRUE)</f>
        <v>46.94</v>
      </c>
      <c r="I120" s="14" cm="1">
        <f t="array" aca="1" ref="I120" ca="1">_FV(B120,"52 week high",TRUE)</f>
        <v>64.66</v>
      </c>
      <c r="J120" s="15" cm="1">
        <f t="array" aca="1" ref="J120" ca="1">_FV(B120,"Volume")</f>
        <v>1983514</v>
      </c>
      <c r="K120" s="16" cm="1">
        <f t="array" aca="1" ref="K120" ca="1">IFERROR(_FV(B120,"Beta"), "")</f>
        <v>0.65700000000000003</v>
      </c>
      <c r="L120" s="16" cm="1">
        <f t="array" aca="1" ref="L120" ca="1">IFERROR(_FV(B120,"P/E",TRUE), "")</f>
        <v>9.8237000000000005</v>
      </c>
      <c r="M120" s="14" t="str" cm="1">
        <f t="array" aca="1" ref="M120" ca="1">IFERROR(_FV(B120,"Industry"),"")</f>
        <v>Beverages</v>
      </c>
      <c r="N120" s="19" cm="1">
        <f t="array" aca="1" ref="N120" ca="1">IFERROR(_FV(B120,"Year incorporated",TRUE),"")</f>
        <v>2003</v>
      </c>
      <c r="O120" s="13" t="str" cm="1">
        <f t="array" aca="1" ref="O120" ca="1">UPPER(_FV(B120,"Headquarters"))</f>
        <v>P.O. BOX 4030, BC555, GOLDEN, CO, 80401 US</v>
      </c>
      <c r="P120" s="13" t="str" cm="1">
        <f t="array" aca="1" ref="P120" ca="1">_FV(B120,"Description")</f>
        <v>Molson Coors Beverage Company is a holding company. The Company operates in two segments: Americas and EMEA&amp;APAC. The Americas segment consists of the production, importing, marketing, distribution and sales of its owned brands and partner brands and licensed brands in the United States, Canada and various countries in Latin America. It operates nine primary breweries, three craft breweries and two container operations. It also includes partnership arrangements for the distribution of beer in Ontario and the western provinces of Canada. The EMEA&amp;APAC segment consists of the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regions. It operates approximately 11 primary breweries, four craft breweries and one cidery.</v>
      </c>
      <c r="Q120" s="25" cm="1">
        <f t="array" aca="1" ref="Q120" ca="1">_FV(B120,"Year incorporated",TRUE)</f>
        <v>2003</v>
      </c>
      <c r="R120" s="11" cm="1">
        <f t="array" aca="1" ref="R120" ca="1">_FV(B120,"Market cap",TRUE)/1000</f>
        <v>9480673</v>
      </c>
      <c r="S120" s="26" cm="1">
        <f t="array" aca="1" ref="S120" ca="1">_FV(B120,"Market cap",TRUE)</f>
        <v>9480673000</v>
      </c>
      <c r="T120" s="9"/>
      <c r="U120" s="9"/>
      <c r="V120" s="9"/>
    </row>
    <row r="121" spans="1:22" ht="13.35" customHeight="1" x14ac:dyDescent="0.25">
      <c r="A121" s="9" t="s">
        <v>395</v>
      </c>
      <c r="B121" s="10" t="e" vm="121">
        <v>#VALUE!</v>
      </c>
      <c r="C121" s="1" cm="1">
        <f t="array" aca="1" ref="C121" ca="1">_FV(B121,"Price")</f>
        <v>68.790000000000006</v>
      </c>
      <c r="D121" s="13" cm="1">
        <f t="array" aca="1" ref="D121" ca="1">_FV(B121,"Change (%)",TRUE)</f>
        <v>1.0281E-2</v>
      </c>
      <c r="E121" s="14" cm="1">
        <f t="array" aca="1" ref="E121" ca="1">_FV(B121,"Open")</f>
        <v>69.430000000000007</v>
      </c>
      <c r="F121" s="14" cm="1">
        <f t="array" aca="1" ref="F121" ca="1">_FV(B121,"Low")</f>
        <v>68.34</v>
      </c>
      <c r="G121" s="14" cm="1">
        <f t="array" aca="1" ref="G121" ca="1">_FV(B121,"High")</f>
        <v>69.81</v>
      </c>
      <c r="H121" s="14" cm="1">
        <f t="array" aca="1" ref="H121" ca="1">_FV(B121,"52 week low",TRUE)</f>
        <v>61.774999999999999</v>
      </c>
      <c r="I121" s="14" cm="1">
        <f t="array" aca="1" ref="I121" ca="1">_FV(B121,"52 week high",TRUE)</f>
        <v>112.375</v>
      </c>
      <c r="J121" s="15" cm="1">
        <f t="array" aca="1" ref="J121" ca="1">_FV(B121,"Volume")</f>
        <v>3557155</v>
      </c>
      <c r="K121" s="16" cm="1">
        <f t="array" aca="1" ref="K121" ca="1">IFERROR(_FV(B121,"Beta"), "")</f>
        <v>1.0234000000000001</v>
      </c>
      <c r="L121" s="16" cm="1">
        <f t="array" aca="1" ref="L121" ca="1">IFERROR(_FV(B121,"P/E",TRUE), "")</f>
        <v>33.8384</v>
      </c>
      <c r="M121" s="14" t="str" cm="1">
        <f t="array" aca="1" ref="M121" ca="1">IFERROR(_FV(B121,"Industry"),"")</f>
        <v>Healthcare Equipment &amp; Supplies</v>
      </c>
      <c r="N121" s="19" cm="1">
        <f t="array" aca="1" ref="N121" ca="1">IFERROR(_FV(B121,"Year incorporated",TRUE),"")</f>
        <v>1980</v>
      </c>
      <c r="O121" s="13" t="str" cm="1">
        <f t="array" aca="1" ref="O121" ca="1">UPPER(_FV(B121,"Headquarters"))</f>
        <v>6101 BOLLINGER CANYON ROAD, SUITE 500, SAN RAMON, CA, 94583 US</v>
      </c>
      <c r="P121" s="13" t="str" cm="1">
        <f t="array" aca="1" ref="P121" ca="1">_FV(B121,"Description")</f>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c>
      <c r="Q121" s="25" cm="1">
        <f t="array" aca="1" ref="Q121" ca="1">_FV(B121,"Year incorporated",TRUE)</f>
        <v>1980</v>
      </c>
      <c r="R121" s="11" cm="1">
        <f t="array" aca="1" ref="R121" ca="1">_FV(B121,"Market cap",TRUE)/1000</f>
        <v>13676064.231000001</v>
      </c>
      <c r="S121" s="26" cm="1">
        <f t="array" aca="1" ref="S121" ca="1">_FV(B121,"Market cap",TRUE)</f>
        <v>13676064231</v>
      </c>
      <c r="T121" s="9"/>
      <c r="U121" s="9"/>
      <c r="V121" s="9"/>
    </row>
    <row r="122" spans="1:22" ht="13.35" customHeight="1" x14ac:dyDescent="0.25">
      <c r="A122" s="9" t="s">
        <v>187</v>
      </c>
      <c r="B122" s="10" t="e" vm="122">
        <v>#VALUE!</v>
      </c>
      <c r="C122" s="1" cm="1">
        <f t="array" aca="1" ref="C122" ca="1">_FV(B122,"Price")</f>
        <v>277.20999999999998</v>
      </c>
      <c r="D122" s="13" cm="1">
        <f t="array" aca="1" ref="D122" ca="1">_FV(B122,"Change (%)",TRUE)</f>
        <v>-5.2390000000000006E-3</v>
      </c>
      <c r="E122" s="14" cm="1">
        <f t="array" aca="1" ref="E122" ca="1">_FV(B122,"Open")</f>
        <v>278.36</v>
      </c>
      <c r="F122" s="14" cm="1">
        <f t="array" aca="1" ref="F122" ca="1">_FV(B122,"Low")</f>
        <v>273.27999999999997</v>
      </c>
      <c r="G122" s="14" cm="1">
        <f t="array" aca="1" ref="G122" ca="1">_FV(B122,"High")</f>
        <v>278.95999999999998</v>
      </c>
      <c r="H122" s="14" cm="1">
        <f t="array" aca="1" ref="H122" ca="1">_FV(B122,"52 week low",TRUE)</f>
        <v>209.375</v>
      </c>
      <c r="I122" s="14" cm="1">
        <f t="array" aca="1" ref="I122" ca="1">_FV(B122,"52 week high",TRUE)</f>
        <v>283.47000000000003</v>
      </c>
      <c r="J122" s="15" cm="1">
        <f t="array" aca="1" ref="J122" ca="1">_FV(B122,"Volume")</f>
        <v>669223</v>
      </c>
      <c r="K122" s="16" cm="1">
        <f t="array" aca="1" ref="K122" ca="1">IFERROR(_FV(B122,"Beta"), "")</f>
        <v>0.89249999999999996</v>
      </c>
      <c r="L122" s="16" cm="1">
        <f t="array" aca="1" ref="L122" ca="1">IFERROR(_FV(B122,"P/E",TRUE), "")</f>
        <v>30.560400000000001</v>
      </c>
      <c r="M122" s="14" t="str" cm="1">
        <f t="array" aca="1" ref="M122" ca="1">IFERROR(_FV(B122,"Industry"),"")</f>
        <v>Healthcare Providers &amp; Services</v>
      </c>
      <c r="N122" s="19" cm="1">
        <f t="array" aca="1" ref="N122" ca="1">IFERROR(_FV(B122,"Year incorporated",TRUE),"")</f>
        <v>2024</v>
      </c>
      <c r="O122" s="13" t="str" cm="1">
        <f t="array" aca="1" ref="O122" ca="1">UPPER(_FV(B122,"Headquarters"))</f>
        <v>358 S MAIN ST, BURLINGTON, NC, 27215 US</v>
      </c>
      <c r="P122" s="13" t="str" cm="1">
        <f t="array" aca="1" ref="P122" ca="1">_FV(B122,"Description")</f>
        <v>Labcorp Holdings Inc. provides comprehensive laboratory services that help doctors, hospitals, pharmaceutical companies, researchers and patients make clear and confident decisions. The Company provides insights and accelerates to improve health and improve lives through its unparalleled diagnostics and drug development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focused on four primary specialty testing areas, such as oncology, women's health, autoimmune disease, and neurology.</v>
      </c>
      <c r="Q122" s="25" cm="1">
        <f t="array" aca="1" ref="Q122" ca="1">_FV(B122,"Year incorporated",TRUE)</f>
        <v>2024</v>
      </c>
      <c r="R122" s="11" cm="1">
        <f t="array" aca="1" ref="R122" ca="1">_FV(B122,"Market cap",TRUE)/1000</f>
        <v>23036151</v>
      </c>
      <c r="S122" s="26" cm="1">
        <f t="array" aca="1" ref="S122" ca="1">_FV(B122,"Market cap",TRUE)</f>
        <v>23036151000</v>
      </c>
      <c r="T122" s="9"/>
      <c r="U122" s="9"/>
      <c r="V122" s="9"/>
    </row>
    <row r="123" spans="1:22" ht="13.35" customHeight="1" x14ac:dyDescent="0.25">
      <c r="A123" s="9" t="s">
        <v>450</v>
      </c>
      <c r="B123" s="10" t="e" vm="123">
        <v>#VALUE!</v>
      </c>
      <c r="C123" s="1" cm="1">
        <f t="array" aca="1" ref="C123" ca="1">_FV(B123,"Price")</f>
        <v>40.229999999999997</v>
      </c>
      <c r="D123" s="13" cm="1">
        <f t="array" aca="1" ref="D123" ca="1">_FV(B123,"Change (%)",TRUE)</f>
        <v>-2.48E-3</v>
      </c>
      <c r="E123" s="14" cm="1">
        <f t="array" aca="1" ref="E123" ca="1">_FV(B123,"Open")</f>
        <v>40.33</v>
      </c>
      <c r="F123" s="14" cm="1">
        <f t="array" aca="1" ref="F123" ca="1">_FV(B123,"Low")</f>
        <v>40.020000000000003</v>
      </c>
      <c r="G123" s="14" cm="1">
        <f t="array" aca="1" ref="G123" ca="1">_FV(B123,"High")</f>
        <v>40.520000000000003</v>
      </c>
      <c r="H123" s="14" cm="1">
        <f t="array" aca="1" ref="H123" ca="1">_FV(B123,"52 week low",TRUE)</f>
        <v>33.03</v>
      </c>
      <c r="I123" s="14" cm="1">
        <f t="array" aca="1" ref="I123" ca="1">_FV(B123,"52 week high",TRUE)</f>
        <v>43.51</v>
      </c>
      <c r="J123" s="15" cm="1">
        <f t="array" aca="1" ref="J123" ca="1">_FV(B123,"Volume")</f>
        <v>4587720</v>
      </c>
      <c r="K123" s="16" cm="1">
        <f t="array" aca="1" ref="K123" ca="1">IFERROR(_FV(B123,"Beta"), "")</f>
        <v>0.60550000000000004</v>
      </c>
      <c r="L123" s="16" cm="1">
        <f t="array" aca="1" ref="L123" ca="1">IFERROR(_FV(B123,"P/E",TRUE), "")</f>
        <v>21.366</v>
      </c>
      <c r="M123" s="14" t="str" cm="1">
        <f t="array" aca="1" ref="M123" ca="1">IFERROR(_FV(B123,"Industry"),"")</f>
        <v>Multiline Utilities</v>
      </c>
      <c r="N123" s="19" cm="1">
        <f t="array" aca="1" ref="N123" ca="1">IFERROR(_FV(B123,"Year incorporated",TRUE),"")</f>
        <v>2000</v>
      </c>
      <c r="O123" s="13" t="str" cm="1">
        <f t="array" aca="1" ref="O123" ca="1">UPPER(_FV(B123,"Headquarters"))</f>
        <v>801 E 86TH AVE, MERRILLVILLE, IN, 46410-6272 US</v>
      </c>
      <c r="P123" s="13" t="str" cm="1">
        <f t="array" aca="1" ref="P123" ca="1">_FV(B123,"Description")</f>
        <v>NiSource Inc. is an energy holding company. The Company operates through two segments: Columbia Operations and NIPSCO Operations. Columbia Operations segment, through its wholly owned subsidiary NiSource Gas Distribution Group, Inc, provides natural gas to approximately 2.4 million residential, commercial and industrial customers in Ohio, Pennsylvania, Virginia, Kentucky, and Maryland. It operates approximately 37,200 miles of distribution main pipeline plus the associated individual customer service lines and 330 miles of transmission main pipeline. NIPSCO Operations segment NIPSCO Operations includes NIPSCO Holdings I and its subsidiaries, including NIPSCO, which has fully regulated gas and electric operations in northern Indiana. The Company has six renewable generation facilities in service: Rosewater, Indiana Crossroads Wind, Indiana Crossroads Solar, Dunns Bridge I Solar, Cavalry Solar and Storage and Dunns Bridge II Solar and Storage.</v>
      </c>
      <c r="Q123" s="25" cm="1">
        <f t="array" aca="1" ref="Q123" ca="1">_FV(B123,"Year incorporated",TRUE)</f>
        <v>2000</v>
      </c>
      <c r="R123" s="11" cm="1">
        <f t="array" aca="1" ref="R123" ca="1">_FV(B123,"Market cap",TRUE)/1000</f>
        <v>18942496.649999999</v>
      </c>
      <c r="S123" s="26" cm="1">
        <f t="array" aca="1" ref="S123" ca="1">_FV(B123,"Market cap",TRUE)</f>
        <v>18942496650</v>
      </c>
      <c r="T123" s="9"/>
      <c r="U123" s="9"/>
      <c r="V123" s="9"/>
    </row>
    <row r="124" spans="1:22" ht="13.35" customHeight="1" x14ac:dyDescent="0.25">
      <c r="A124" s="9" t="s">
        <v>57</v>
      </c>
      <c r="B124" s="10" t="e" vm="124">
        <v>#VALUE!</v>
      </c>
      <c r="C124" s="1" cm="1">
        <f t="array" aca="1" ref="C124" ca="1">_FV(B124,"Price")</f>
        <v>263.88</v>
      </c>
      <c r="D124" s="13" cm="1">
        <f t="array" aca="1" ref="D124" ca="1">_FV(B124,"Change (%)",TRUE)</f>
        <v>9.1009999999999997E-3</v>
      </c>
      <c r="E124" s="14" cm="1">
        <f t="array" aca="1" ref="E124" ca="1">_FV(B124,"Open")</f>
        <v>255.44</v>
      </c>
      <c r="F124" s="14" cm="1">
        <f t="array" aca="1" ref="F124" ca="1">_FV(B124,"Low")</f>
        <v>251.8</v>
      </c>
      <c r="G124" s="14" cm="1">
        <f t="array" aca="1" ref="G124" ca="1">_FV(B124,"High")</f>
        <v>264.12</v>
      </c>
      <c r="H124" s="14" cm="1">
        <f t="array" aca="1" ref="H124" ca="1">_FV(B124,"52 week low",TRUE)</f>
        <v>251.8</v>
      </c>
      <c r="I124" s="14" cm="1">
        <f t="array" aca="1" ref="I124" ca="1">_FV(B124,"52 week high",TRUE)</f>
        <v>437.06</v>
      </c>
      <c r="J124" s="15" cm="1">
        <f t="array" aca="1" ref="J124" ca="1">_FV(B124,"Volume")</f>
        <v>1853518</v>
      </c>
      <c r="K124" s="16" cm="1">
        <f t="array" aca="1" ref="K124" ca="1">IFERROR(_FV(B124,"Beta"), "")</f>
        <v>1.0476000000000001</v>
      </c>
      <c r="L124" s="16" cm="1">
        <f t="array" aca="1" ref="L124" ca="1">IFERROR(_FV(B124,"P/E",TRUE), "")</f>
        <v>7.0388000000000002</v>
      </c>
      <c r="M124" s="14" t="str" cm="1">
        <f t="array" aca="1" ref="M124" ca="1">IFERROR(_FV(B124,"Industry"),"")</f>
        <v>Telecommunications Services</v>
      </c>
      <c r="N124" s="19" cm="1">
        <f t="array" aca="1" ref="N124" ca="1">IFERROR(_FV(B124,"Year incorporated",TRUE),"")</f>
        <v>2003</v>
      </c>
      <c r="O124" s="13" t="str" cm="1">
        <f t="array" aca="1" ref="O124" ca="1">UPPER(_FV(B124,"Headquarters"))</f>
        <v>400 WASHINGTON BLVD., STAMFORD, CT, 06902 US</v>
      </c>
      <c r="P124" s="13" t="str" cm="1">
        <f t="array" aca="1" ref="P124" ca="1">_FV(B124,"Description")</f>
        <v>Charter Communications, Inc. is a broadband connectivity company and cable operator serving more than 57 million homes and businesses in 41 states through its Spectrum brand. Over an advanced communications network, the Company offers a range of residential and business services, including Spectrum Internet, television (TV), Mobile and Voice. For small businesses, Spectrum Business delivers a range of broadband products and services coupled with special features and applications to enhance productivity. For mid-market and large businesses, Spectrum Business provides customized, fiber-based solutions. Spectrum Reach delivers advertising and production for the modern media landscape. The Company also distributes news coverage and sports programming to its customers through Spectrum Networks. The Company offers its customers subscription-based Internet, video, mobile and voice services, with prices and related charges based on the types of service selected.</v>
      </c>
      <c r="Q124" s="25" cm="1">
        <f t="array" aca="1" ref="Q124" ca="1">_FV(B124,"Year incorporated",TRUE)</f>
        <v>2003</v>
      </c>
      <c r="R124" s="11" cm="1">
        <f t="array" aca="1" ref="R124" ca="1">_FV(B124,"Market cap",TRUE)/1000</f>
        <v>36043633.079999998</v>
      </c>
      <c r="S124" s="26" cm="1">
        <f t="array" aca="1" ref="S124" ca="1">_FV(B124,"Market cap",TRUE)</f>
        <v>36043633080</v>
      </c>
      <c r="T124" s="9"/>
      <c r="U124" s="9"/>
      <c r="V124" s="9"/>
    </row>
    <row r="125" spans="1:22" ht="13.35" customHeight="1" x14ac:dyDescent="0.25">
      <c r="A125" s="9" t="s">
        <v>89</v>
      </c>
      <c r="B125" s="10" t="e" vm="125">
        <v>#VALUE!</v>
      </c>
      <c r="C125" s="1" cm="1">
        <f t="array" aca="1" ref="C125" ca="1">_FV(B125,"Price")</f>
        <v>90.83</v>
      </c>
      <c r="D125" s="13" cm="1">
        <f t="array" aca="1" ref="D125" ca="1">_FV(B125,"Change (%)",TRUE)</f>
        <v>-1.0350999999999999E-2</v>
      </c>
      <c r="E125" s="14" cm="1">
        <f t="array" aca="1" ref="E125" ca="1">_FV(B125,"Open")</f>
        <v>91.43</v>
      </c>
      <c r="F125" s="14" cm="1">
        <f t="array" aca="1" ref="F125" ca="1">_FV(B125,"Low")</f>
        <v>90.593999999999994</v>
      </c>
      <c r="G125" s="14" cm="1">
        <f t="array" aca="1" ref="G125" ca="1">_FV(B125,"High")</f>
        <v>91.85</v>
      </c>
      <c r="H125" s="14" cm="1">
        <f t="array" aca="1" ref="H125" ca="1">_FV(B125,"52 week low",TRUE)</f>
        <v>80.459999999999994</v>
      </c>
      <c r="I125" s="14" cm="1">
        <f t="array" aca="1" ref="I125" ca="1">_FV(B125,"52 week high",TRUE)</f>
        <v>96.44</v>
      </c>
      <c r="J125" s="15" cm="1">
        <f t="array" aca="1" ref="J125" ca="1">_FV(B125,"Volume")</f>
        <v>3712021</v>
      </c>
      <c r="K125" s="16" cm="1">
        <f t="array" aca="1" ref="K125" ca="1">IFERROR(_FV(B125,"Beta"), "")</f>
        <v>0.41249999999999998</v>
      </c>
      <c r="L125" s="16" cm="1">
        <f t="array" aca="1" ref="L125" ca="1">IFERROR(_FV(B125,"P/E",TRUE), "")</f>
        <v>23.668700000000001</v>
      </c>
      <c r="M125" s="14" t="str" cm="1">
        <f t="array" aca="1" ref="M125" ca="1">IFERROR(_FV(B125,"Industry"),"")</f>
        <v>Electrical Utilities &amp; IPPs</v>
      </c>
      <c r="N125" s="19" cm="1">
        <f t="array" aca="1" ref="N125" ca="1">IFERROR(_FV(B125,"Year incorporated",TRUE),"")</f>
        <v>1945</v>
      </c>
      <c r="O125" s="13" t="str" cm="1">
        <f t="array" aca="1" ref="O125" ca="1">UPPER(_FV(B125,"Headquarters"))</f>
        <v>30 IVAN ALLEN JR. BLVD., N.W., ATLANTA, GA, 30308 US</v>
      </c>
      <c r="P125" s="13" t="str" cm="1">
        <f t="array" aca="1" ref="P125" ca="1">_FV(B125,"Description")</f>
        <v>The Southern Company is an energy provider. The Company owns three traditional electric operating companies, Southern Power Company and Southern Company Gas. The traditional electric operating companies-Alabama Power, Georgia Power and Mississippi Power-are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through the natural gas distribution utilities. Southern Company Gas is also involved in several other businesses that are complementary to the distribution of natural gas.</v>
      </c>
      <c r="Q125" s="25" cm="1">
        <f t="array" aca="1" ref="Q125" ca="1">_FV(B125,"Year incorporated",TRUE)</f>
        <v>1945</v>
      </c>
      <c r="R125" s="11" cm="1">
        <f t="array" aca="1" ref="R125" ca="1">_FV(B125,"Market cap",TRUE)/1000</f>
        <v>100962400</v>
      </c>
      <c r="S125" s="26" cm="1">
        <f t="array" aca="1" ref="S125" ca="1">_FV(B125,"Market cap",TRUE)</f>
        <v>100962400000</v>
      </c>
      <c r="T125" s="9"/>
      <c r="U125" s="9"/>
      <c r="V125" s="9"/>
    </row>
    <row r="126" spans="1:22" ht="13.35" customHeight="1" x14ac:dyDescent="0.25">
      <c r="A126" s="9" t="s">
        <v>48</v>
      </c>
      <c r="B126" s="10" t="e" vm="126">
        <v>#VALUE!</v>
      </c>
      <c r="C126" s="1" cm="1">
        <f t="array" aca="1" ref="C126" ca="1">_FV(B126,"Price")</f>
        <v>28.84</v>
      </c>
      <c r="D126" s="13" cm="1">
        <f t="array" aca="1" ref="D126" ca="1">_FV(B126,"Change (%)",TRUE)</f>
        <v>-4.8309999999999994E-3</v>
      </c>
      <c r="E126" s="14" cm="1">
        <f t="array" aca="1" ref="E126" ca="1">_FV(B126,"Open")</f>
        <v>29.02</v>
      </c>
      <c r="F126" s="14" cm="1">
        <f t="array" aca="1" ref="F126" ca="1">_FV(B126,"Low")</f>
        <v>28.324999999999999</v>
      </c>
      <c r="G126" s="14" cm="1">
        <f t="array" aca="1" ref="G126" ca="1">_FV(B126,"High")</f>
        <v>29.07</v>
      </c>
      <c r="H126" s="14" cm="1">
        <f t="array" aca="1" ref="H126" ca="1">_FV(B126,"52 week low",TRUE)</f>
        <v>25.074999999999999</v>
      </c>
      <c r="I126" s="14" cm="1">
        <f t="array" aca="1" ref="I126" ca="1">_FV(B126,"52 week high",TRUE)</f>
        <v>77.290000000000006</v>
      </c>
      <c r="J126" s="15" cm="1">
        <f t="array" aca="1" ref="J126" ca="1">_FV(B126,"Volume")</f>
        <v>16102372</v>
      </c>
      <c r="K126" s="16" cm="1">
        <f t="array" aca="1" ref="K126" ca="1">IFERROR(_FV(B126,"Beta"), "")</f>
        <v>0.43369999999999997</v>
      </c>
      <c r="L126" s="16" cm="1">
        <f t="array" aca="1" ref="L126" ca="1">IFERROR(_FV(B126,"P/E",TRUE), "")</f>
        <v>7.1310000000000002</v>
      </c>
      <c r="M126" s="14" t="str" cm="1">
        <f t="array" aca="1" ref="M126" ca="1">IFERROR(_FV(B126,"Industry"),"")</f>
        <v>Healthcare Providers &amp; Services</v>
      </c>
      <c r="N126" s="19" cm="1">
        <f t="array" aca="1" ref="N126" ca="1">IFERROR(_FV(B126,"Year incorporated",TRUE),"")</f>
        <v>2001</v>
      </c>
      <c r="O126" s="13" t="str" cm="1">
        <f t="array" aca="1" ref="O126" ca="1">UPPER(_FV(B126,"Headquarters"))</f>
        <v>7700 FORSYTH BLVD, ST. LOUIS, MO, 63105-1807 US</v>
      </c>
      <c r="P126" s="13" t="str" cm="1">
        <f t="array" aca="1" ref="P126" ca="1">_FV(B126,"Description")</f>
        <v>Centene Corporation is a healthcare company. The Company provides fully integrated services to government-sponsored and commercial healthcare programs, focusing on under-insured and uninsured individuals. Its segments include Medicaid, Medicare, Commercial and Other. Specifically, the Medicaid segment includes the Temporary Assistance for Needy Families (TANF) program, Medicaid Expansion programs, the Aged, Blind or Disabled (ABD) program, the Children's Health Insurance Program (CHIP), Long-Term Services and Supports (LTSS), Foster Care, Medicare-Medicaid Plans (MMP), which cover beneficiaries who are dually eligible for Medicaid and Medicare and other state-based programs. The Medicare segment includes Medicare Advantage, Medicare Supplement, Dual Eligible Special Needs Plans and Medicare Prescription Drug Plans. The Commercial segment includes the Health Insurance Marketplace product along with individual, small group, and large group commercial health insurance products.</v>
      </c>
      <c r="Q126" s="25" cm="1">
        <f t="array" aca="1" ref="Q126" ca="1">_FV(B126,"Year incorporated",TRUE)</f>
        <v>2001</v>
      </c>
      <c r="R126" s="11" cm="1">
        <f t="array" aca="1" ref="R126" ca="1">_FV(B126,"Market cap",TRUE)/1000</f>
        <v>14164275.720000001</v>
      </c>
      <c r="S126" s="26" cm="1">
        <f t="array" aca="1" ref="S126" ca="1">_FV(B126,"Market cap",TRUE)</f>
        <v>14164275720</v>
      </c>
      <c r="T126" s="9"/>
      <c r="U126" s="9"/>
      <c r="V126" s="9"/>
    </row>
    <row r="127" spans="1:22" ht="13.35" customHeight="1" x14ac:dyDescent="0.25">
      <c r="A127" s="9" t="s">
        <v>115</v>
      </c>
      <c r="B127" s="10" t="e" vm="127">
        <v>#VALUE!</v>
      </c>
      <c r="C127" s="1" cm="1">
        <f t="array" aca="1" ref="C127" ca="1">_FV(B127,"Price")</f>
        <v>14.56</v>
      </c>
      <c r="D127" s="13" cm="1">
        <f t="array" aca="1" ref="D127" ca="1">_FV(B127,"Change (%)",TRUE)</f>
        <v>-3.5123000000000001E-2</v>
      </c>
      <c r="E127" s="14" cm="1">
        <f t="array" aca="1" ref="E127" ca="1">_FV(B127,"Open")</f>
        <v>15.04</v>
      </c>
      <c r="F127" s="14" cm="1">
        <f t="array" aca="1" ref="F127" ca="1">_FV(B127,"Low")</f>
        <v>14.45</v>
      </c>
      <c r="G127" s="14" cm="1">
        <f t="array" aca="1" ref="G127" ca="1">_FV(B127,"High")</f>
        <v>15.06</v>
      </c>
      <c r="H127" s="14" cm="1">
        <f t="array" aca="1" ref="H127" ca="1">_FV(B127,"52 week low",TRUE)</f>
        <v>12.97</v>
      </c>
      <c r="I127" s="14" cm="1">
        <f t="array" aca="1" ref="I127" ca="1">_FV(B127,"52 week high",TRUE)</f>
        <v>21.72</v>
      </c>
      <c r="J127" s="15" cm="1">
        <f t="array" aca="1" ref="J127" ca="1">_FV(B127,"Volume")</f>
        <v>31415903</v>
      </c>
      <c r="K127" s="16" cm="1">
        <f t="array" aca="1" ref="K127" ca="1">IFERROR(_FV(B127,"Beta"), "")</f>
        <v>0.58850000000000002</v>
      </c>
      <c r="L127" s="16" cm="1">
        <f t="array" aca="1" ref="L127" ca="1">IFERROR(_FV(B127,"P/E",TRUE), "")</f>
        <v>13.475199999999999</v>
      </c>
      <c r="M127" s="14" t="str" cm="1">
        <f t="array" aca="1" ref="M127" ca="1">IFERROR(_FV(B127,"Industry"),"")</f>
        <v>Electrical Utilities &amp; IPPs</v>
      </c>
      <c r="N127" s="19" cm="1">
        <f t="array" aca="1" ref="N127" ca="1">IFERROR(_FV(B127,"Year incorporated",TRUE),"")</f>
        <v>1995</v>
      </c>
      <c r="O127" s="13" t="str" cm="1">
        <f t="array" aca="1" ref="O127" ca="1">UPPER(_FV(B127,"Headquarters"))</f>
        <v>300 LAKESIDE DRIVE, OAKLAND, CA, 94612 US</v>
      </c>
      <c r="P127" s="13" t="str" cm="1">
        <f t="array" aca="1" ref="P127" ca="1">_FV(B127,"Description")</f>
        <v>PG&amp;E Corporation is a holding company. The Company's primary operating subsidiary is Pacific Gas and Electric Company (the Utility), a public utility operating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The Utility also operates 33 electric transmission substations with a capacity of approximately 67,000 megavolt amperes (MVA). Customers can also obtain electricity from alternative providers such as municipalities (CCAs).</v>
      </c>
      <c r="Q127" s="25" cm="1">
        <f t="array" aca="1" ref="Q127" ca="1">_FV(B127,"Year incorporated",TRUE)</f>
        <v>1995</v>
      </c>
      <c r="R127" s="11" cm="1">
        <f t="array" aca="1" ref="R127" ca="1">_FV(B127,"Market cap",TRUE)/1000</f>
        <v>32000506.719999999</v>
      </c>
      <c r="S127" s="26" cm="1">
        <f t="array" aca="1" ref="S127" ca="1">_FV(B127,"Market cap",TRUE)</f>
        <v>32000506720</v>
      </c>
      <c r="T127" s="9"/>
      <c r="U127" s="9"/>
      <c r="V127" s="9"/>
    </row>
    <row r="128" spans="1:22" ht="13.35" customHeight="1" x14ac:dyDescent="0.25">
      <c r="A128" s="9" t="s">
        <v>179</v>
      </c>
      <c r="B128" s="10" t="e" vm="128">
        <v>#VALUE!</v>
      </c>
      <c r="C128" s="1" cm="1">
        <f t="array" aca="1" ref="C128" ca="1">_FV(B128,"Price")</f>
        <v>79.41</v>
      </c>
      <c r="D128" s="13" cm="1">
        <f t="array" aca="1" ref="D128" ca="1">_FV(B128,"Change (%)",TRUE)</f>
        <v>-2.0958999999999998E-2</v>
      </c>
      <c r="E128" s="14" cm="1">
        <f t="array" aca="1" ref="E128" ca="1">_FV(B128,"Open")</f>
        <v>81.400000000000006</v>
      </c>
      <c r="F128" s="14" cm="1">
        <f t="array" aca="1" ref="F128" ca="1">_FV(B128,"Low")</f>
        <v>78.97</v>
      </c>
      <c r="G128" s="14" cm="1">
        <f t="array" aca="1" ref="G128" ca="1">_FV(B128,"High")</f>
        <v>81.400000000000006</v>
      </c>
      <c r="H128" s="14" cm="1">
        <f t="array" aca="1" ref="H128" ca="1">_FV(B128,"52 week low",TRUE)</f>
        <v>61.9</v>
      </c>
      <c r="I128" s="14" cm="1">
        <f t="array" aca="1" ref="I128" ca="1">_FV(B128,"52 week high",TRUE)</f>
        <v>95.77</v>
      </c>
      <c r="J128" s="15" cm="1">
        <f t="array" aca="1" ref="J128" ca="1">_FV(B128,"Volume")</f>
        <v>4818227</v>
      </c>
      <c r="K128" s="16" cm="1">
        <f t="array" aca="1" ref="K128" ca="1">IFERROR(_FV(B128,"Beta"), "")</f>
        <v>0.64980000000000004</v>
      </c>
      <c r="L128" s="16" cm="1">
        <f t="array" aca="1" ref="L128" ca="1">IFERROR(_FV(B128,"P/E",TRUE), "")</f>
        <v>19.221599999999999</v>
      </c>
      <c r="M128" s="14" t="str" cm="1">
        <f t="array" aca="1" ref="M128" ca="1">IFERROR(_FV(B128,"Industry"),"")</f>
        <v>Multiline Utilities</v>
      </c>
      <c r="N128" s="19" cm="1">
        <f t="array" aca="1" ref="N128" ca="1">IFERROR(_FV(B128,"Year incorporated",TRUE),"")</f>
        <v>1996</v>
      </c>
      <c r="O128" s="13" t="str" cm="1">
        <f t="array" aca="1" ref="O128" ca="1">UPPER(_FV(B128,"Headquarters"))</f>
        <v>488 8TH AVENUE, SAN DIEGO, CA, 92101 US</v>
      </c>
      <c r="P128" s="13" t="str" cm="1">
        <f t="array" aca="1" ref="P128" ca="1">_FV(B128,"Description")</f>
        <v>Sempra is a North American energy infrastructure company. The Company's businesses invest in, develop and operate energy infrastructure, and provide electric and gas services to customers. Its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an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c>
      <c r="Q128" s="25" cm="1">
        <f t="array" aca="1" ref="Q128" ca="1">_FV(B128,"Year incorporated",TRUE)</f>
        <v>1996</v>
      </c>
      <c r="R128" s="11" cm="1">
        <f t="array" aca="1" ref="R128" ca="1">_FV(B128,"Market cap",TRUE)/1000</f>
        <v>51812833.284000002</v>
      </c>
      <c r="S128" s="26" cm="1">
        <f t="array" aca="1" ref="S128" ca="1">_FV(B128,"Market cap",TRUE)</f>
        <v>51812833284</v>
      </c>
      <c r="T128" s="9"/>
      <c r="U128" s="9"/>
      <c r="V128" s="9"/>
    </row>
    <row r="129" spans="1:22" ht="13.35" customHeight="1" x14ac:dyDescent="0.25">
      <c r="A129" s="9" t="s">
        <v>25</v>
      </c>
      <c r="B129" s="10" t="e" vm="129">
        <v>#VALUE!</v>
      </c>
      <c r="C129" s="1" cm="1">
        <f t="array" aca="1" ref="C129" ca="1">_FV(B129,"Price")</f>
        <v>157.36000000000001</v>
      </c>
      <c r="D129" s="13" cm="1">
        <f t="array" aca="1" ref="D129" ca="1">_FV(B129,"Change (%)",TRUE)</f>
        <v>3.7630000000000003E-3</v>
      </c>
      <c r="E129" s="14" cm="1">
        <f t="array" aca="1" ref="E129" ca="1">_FV(B129,"Open")</f>
        <v>156.86500000000001</v>
      </c>
      <c r="F129" s="14" cm="1">
        <f t="array" aca="1" ref="F129" ca="1">_FV(B129,"Low")</f>
        <v>153.62</v>
      </c>
      <c r="G129" s="14" cm="1">
        <f t="array" aca="1" ref="G129" ca="1">_FV(B129,"High")</f>
        <v>157.55000000000001</v>
      </c>
      <c r="H129" s="14" cm="1">
        <f t="array" aca="1" ref="H129" ca="1">_FV(B129,"52 week low",TRUE)</f>
        <v>99</v>
      </c>
      <c r="I129" s="14" cm="1">
        <f t="array" aca="1" ref="I129" ca="1">_FV(B129,"52 week high",TRUE)</f>
        <v>159.26</v>
      </c>
      <c r="J129" s="15" cm="1">
        <f t="array" aca="1" ref="J129" ca="1">_FV(B129,"Volume")</f>
        <v>2458975</v>
      </c>
      <c r="K129" s="16" cm="1">
        <f t="array" aca="1" ref="K129" ca="1">IFERROR(_FV(B129,"Beta"), "")</f>
        <v>1.0122</v>
      </c>
      <c r="L129" s="16" cm="1">
        <f t="array" aca="1" ref="L129" ca="1">IFERROR(_FV(B129,"P/E",TRUE), "")</f>
        <v>65.251300000000001</v>
      </c>
      <c r="M129" s="14" t="str" cm="1">
        <f t="array" aca="1" ref="M129" ca="1">IFERROR(_FV(B129,"Industry"),"")</f>
        <v>Oil &amp; Gas</v>
      </c>
      <c r="N129" s="19" cm="1">
        <f t="array" aca="1" ref="N129" ca="1">IFERROR(_FV(B129,"Year incorporated",TRUE),"")</f>
        <v>1981</v>
      </c>
      <c r="O129" s="13" t="str" cm="1">
        <f t="array" aca="1" ref="O129" ca="1">UPPER(_FV(B129,"Headquarters"))</f>
        <v>P.O. BOX 696000, SAN ANTONIO, TX, 78269-6000 US</v>
      </c>
      <c r="P129" s="13" t="str" cm="1">
        <f t="array" aca="1" ref="P129" ca="1">_FV(B129,"Description")</f>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c>
      <c r="Q129" s="25" cm="1">
        <f t="array" aca="1" ref="Q129" ca="1">_FV(B129,"Year incorporated",TRUE)</f>
        <v>1981</v>
      </c>
      <c r="R129" s="11" cm="1">
        <f t="array" aca="1" ref="R129" ca="1">_FV(B129,"Market cap",TRUE)/1000</f>
        <v>48884151.512000002</v>
      </c>
      <c r="S129" s="26" cm="1">
        <f t="array" aca="1" ref="S129" ca="1">_FV(B129,"Market cap",TRUE)</f>
        <v>48884151512</v>
      </c>
      <c r="T129" s="9"/>
      <c r="U129" s="9"/>
      <c r="V129" s="9"/>
    </row>
    <row r="130" spans="1:22" ht="13.35" customHeight="1" x14ac:dyDescent="0.25">
      <c r="A130" s="9" t="s">
        <v>349</v>
      </c>
      <c r="B130" s="10" t="e" vm="130">
        <v>#VALUE!</v>
      </c>
      <c r="C130" s="1" cm="1">
        <f t="array" aca="1" ref="C130" ca="1">_FV(B130,"Price")</f>
        <v>78.16</v>
      </c>
      <c r="D130" s="13" cm="1">
        <f t="array" aca="1" ref="D130" ca="1">_FV(B130,"Change (%)",TRUE)</f>
        <v>3.2087999999999998E-2</v>
      </c>
      <c r="E130" s="14" cm="1">
        <f t="array" aca="1" ref="E130" ca="1">_FV(B130,"Open")</f>
        <v>76.14</v>
      </c>
      <c r="F130" s="14" cm="1">
        <f t="array" aca="1" ref="F130" ca="1">_FV(B130,"Low")</f>
        <v>74.989999999999995</v>
      </c>
      <c r="G130" s="14" cm="1">
        <f t="array" aca="1" ref="G130" ca="1">_FV(B130,"High")</f>
        <v>78.430000000000007</v>
      </c>
      <c r="H130" s="14" cm="1">
        <f t="array" aca="1" ref="H130" ca="1">_FV(B130,"52 week low",TRUE)</f>
        <v>57.65</v>
      </c>
      <c r="I130" s="14" cm="1">
        <f t="array" aca="1" ref="I130" ca="1">_FV(B130,"52 week high",TRUE)</f>
        <v>94.8</v>
      </c>
      <c r="J130" s="15" cm="1">
        <f t="array" aca="1" ref="J130" ca="1">_FV(B130,"Volume")</f>
        <v>6251185</v>
      </c>
      <c r="K130" s="16" cm="1">
        <f t="array" aca="1" ref="K130" ca="1">IFERROR(_FV(B130,"Beta"), "")</f>
        <v>1.2350000000000001</v>
      </c>
      <c r="L130" s="16" cm="1">
        <f t="array" aca="1" ref="L130" ca="1">IFERROR(_FV(B130,"P/E",TRUE), "")</f>
        <v>16.001000000000001</v>
      </c>
      <c r="M130" s="14" t="str" cm="1">
        <f t="array" aca="1" ref="M130" ca="1">IFERROR(_FV(B130,"Industry"),"")</f>
        <v>Healthcare Equipment &amp; Supplies</v>
      </c>
      <c r="N130" s="19" cm="1">
        <f t="array" aca="1" ref="N130" ca="1">IFERROR(_FV(B130,"Year incorporated",TRUE),"")</f>
        <v>2022</v>
      </c>
      <c r="O130" s="13" t="str" cm="1">
        <f t="array" aca="1" ref="O130" ca="1">UPPER(_FV(B130,"Headquarters"))</f>
        <v>500 WEST MONROE STREET, CHICAGO, IL, 60661 US</v>
      </c>
      <c r="P130" s="13" t="str" cm="1">
        <f t="array" aca="1" ref="P130" ca="1">_FV(B130,"Description")</f>
        <v>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v>
      </c>
      <c r="Q130" s="25" cm="1">
        <f t="array" aca="1" ref="Q130" ca="1">_FV(B130,"Year incorporated",TRUE)</f>
        <v>2022</v>
      </c>
      <c r="R130" s="11" cm="1">
        <f t="array" aca="1" ref="R130" ca="1">_FV(B130,"Market cap",TRUE)/1000</f>
        <v>35684885.920000002</v>
      </c>
      <c r="S130" s="26" cm="1">
        <f t="array" aca="1" ref="S130" ca="1">_FV(B130,"Market cap",TRUE)</f>
        <v>35684885920</v>
      </c>
      <c r="T130" s="9"/>
      <c r="U130" s="9"/>
      <c r="V130" s="9"/>
    </row>
    <row r="131" spans="1:22" ht="13.35" customHeight="1" x14ac:dyDescent="0.25">
      <c r="A131" s="9" t="s">
        <v>102</v>
      </c>
      <c r="B131" s="10" t="e" vm="131">
        <v>#VALUE!</v>
      </c>
      <c r="C131" s="1" cm="1">
        <f t="array" aca="1" ref="C131" ca="1">_FV(B131,"Price")</f>
        <v>397.4</v>
      </c>
      <c r="D131" s="13" cm="1">
        <f t="array" aca="1" ref="D131" ca="1">_FV(B131,"Change (%)",TRUE)</f>
        <v>-6.1270000000000005E-3</v>
      </c>
      <c r="E131" s="14" cm="1">
        <f t="array" aca="1" ref="E131" ca="1">_FV(B131,"Open")</f>
        <v>399.54</v>
      </c>
      <c r="F131" s="14" cm="1">
        <f t="array" aca="1" ref="F131" ca="1">_FV(B131,"Low")</f>
        <v>394.26499999999999</v>
      </c>
      <c r="G131" s="14" cm="1">
        <f t="array" aca="1" ref="G131" ca="1">_FV(B131,"High")</f>
        <v>400.30500000000001</v>
      </c>
      <c r="H131" s="14" cm="1">
        <f t="array" aca="1" ref="H131" ca="1">_FV(B131,"52 week low",TRUE)</f>
        <v>260.01889999999997</v>
      </c>
      <c r="I131" s="14" cm="1">
        <f t="array" aca="1" ref="I131" ca="1">_FV(B131,"52 week high",TRUE)</f>
        <v>408.38</v>
      </c>
      <c r="J131" s="15" cm="1">
        <f t="array" aca="1" ref="J131" ca="1">_FV(B131,"Volume")</f>
        <v>608004</v>
      </c>
      <c r="K131" s="16" cm="1">
        <f t="array" aca="1" ref="K131" ca="1">IFERROR(_FV(B131,"Beta"), "")</f>
        <v>1.034</v>
      </c>
      <c r="L131" s="16" cm="1">
        <f t="array" aca="1" ref="L131" ca="1">IFERROR(_FV(B131,"P/E",TRUE), "")</f>
        <v>18.686499999999999</v>
      </c>
      <c r="M131" s="14" t="str" cm="1">
        <f t="array" aca="1" ref="M131" ca="1">IFERROR(_FV(B131,"Industry"),"")</f>
        <v>Automobiles &amp; Auto Parts</v>
      </c>
      <c r="N131" s="19" cm="1">
        <f t="array" aca="1" ref="N131" ca="1">IFERROR(_FV(B131,"Year incorporated",TRUE),"")</f>
        <v>1919</v>
      </c>
      <c r="O131" s="13" t="str" cm="1">
        <f t="array" aca="1" ref="O131" ca="1">UPPER(_FV(B131,"Headquarters"))</f>
        <v>500 JACKSON ST, BOX 3005 MAIL CODE 93050, COLUMBUS, IN, 47202-3005 US</v>
      </c>
      <c r="P131" s="13" t="str" cm="1">
        <f t="array" aca="1" ref="P131" ca="1">_FV(B131,"Description")</f>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c>
      <c r="Q131" s="25" cm="1">
        <f t="array" aca="1" ref="Q131" ca="1">_FV(B131,"Year incorporated",TRUE)</f>
        <v>1919</v>
      </c>
      <c r="R131" s="11" cm="1">
        <f t="array" aca="1" ref="R131" ca="1">_FV(B131,"Market cap",TRUE)/1000</f>
        <v>54756156.399999999</v>
      </c>
      <c r="S131" s="26" cm="1">
        <f t="array" aca="1" ref="S131" ca="1">_FV(B131,"Market cap",TRUE)</f>
        <v>54756156400</v>
      </c>
      <c r="T131" s="9"/>
      <c r="U131" s="9"/>
      <c r="V131" s="9"/>
    </row>
    <row r="132" spans="1:22" ht="13.35" customHeight="1" x14ac:dyDescent="0.25">
      <c r="A132" s="9" t="s">
        <v>49</v>
      </c>
      <c r="B132" s="10" t="e" vm="132">
        <v>#VALUE!</v>
      </c>
      <c r="C132" s="1" cm="1">
        <f t="array" aca="1" ref="C132" ca="1">_FV(B132,"Price")</f>
        <v>66.88</v>
      </c>
      <c r="D132" s="13" cm="1">
        <f t="array" aca="1" ref="D132" ca="1">_FV(B132,"Change (%)",TRUE)</f>
        <v>-2.99E-4</v>
      </c>
      <c r="E132" s="14" cm="1">
        <f t="array" aca="1" ref="E132" ca="1">_FV(B132,"Open")</f>
        <v>66.72</v>
      </c>
      <c r="F132" s="14" cm="1">
        <f t="array" aca="1" ref="F132" ca="1">_FV(B132,"Low")</f>
        <v>66.349999999999994</v>
      </c>
      <c r="G132" s="14" cm="1">
        <f t="array" aca="1" ref="G132" ca="1">_FV(B132,"High")</f>
        <v>67.004999999999995</v>
      </c>
      <c r="H132" s="14" cm="1">
        <f t="array" aca="1" ref="H132" ca="1">_FV(B132,"52 week low",TRUE)</f>
        <v>47.850099999999998</v>
      </c>
      <c r="I132" s="14" cm="1">
        <f t="array" aca="1" ref="I132" ca="1">_FV(B132,"52 week high",TRUE)</f>
        <v>72.55</v>
      </c>
      <c r="J132" s="15" cm="1">
        <f t="array" aca="1" ref="J132" ca="1">_FV(B132,"Volume")</f>
        <v>14038024</v>
      </c>
      <c r="K132" s="16" cm="1">
        <f t="array" aca="1" ref="K132" ca="1">IFERROR(_FV(B132,"Beta"), "")</f>
        <v>0.97709999999999997</v>
      </c>
      <c r="L132" s="16" cm="1">
        <f t="array" aca="1" ref="L132" ca="1">IFERROR(_FV(B132,"P/E",TRUE), "")</f>
        <v>28.273099999999999</v>
      </c>
      <c r="M132" s="14" t="str" cm="1">
        <f t="array" aca="1" ref="M132" ca="1">IFERROR(_FV(B132,"Industry"),"")</f>
        <v>Communications &amp; Networking</v>
      </c>
      <c r="N132" s="19" cm="1">
        <f t="array" aca="1" ref="N132" ca="1">IFERROR(_FV(B132,"Year incorporated",TRUE),"")</f>
        <v>2021</v>
      </c>
      <c r="O132" s="13" t="str" cm="1">
        <f t="array" aca="1" ref="O132" ca="1">UPPER(_FV(B132,"Headquarters"))</f>
        <v>170 WEST TASMAN DR, SAN JOSE, CA, 95134-1706 US</v>
      </c>
      <c r="P132" s="13" t="str" cm="1">
        <f t="array" aca="1" ref="P132" ca="1">_FV(B132,"Description")</f>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c>
      <c r="Q132" s="25" cm="1">
        <f t="array" aca="1" ref="Q132" ca="1">_FV(B132,"Year incorporated",TRUE)</f>
        <v>2021</v>
      </c>
      <c r="R132" s="11" cm="1">
        <f t="array" aca="1" ref="R132" ca="1">_FV(B132,"Market cap",TRUE)/1000</f>
        <v>264389815.359</v>
      </c>
      <c r="S132" s="26" cm="1">
        <f t="array" aca="1" ref="S132" ca="1">_FV(B132,"Market cap",TRUE)</f>
        <v>264389815359</v>
      </c>
      <c r="T132" s="9"/>
      <c r="U132" s="9"/>
      <c r="V132" s="9"/>
    </row>
    <row r="133" spans="1:22" ht="13.35" customHeight="1" x14ac:dyDescent="0.25">
      <c r="A133" s="9" t="s">
        <v>437</v>
      </c>
      <c r="B133" s="10" t="e" vm="133">
        <v>#VALUE!</v>
      </c>
      <c r="C133" s="1" cm="1">
        <f t="array" aca="1" ref="C133" ca="1">_FV(B133,"Price")</f>
        <v>70.77</v>
      </c>
      <c r="D133" s="13" cm="1">
        <f t="array" aca="1" ref="D133" ca="1">_FV(B133,"Change (%)",TRUE)</f>
        <v>-1.1592E-2</v>
      </c>
      <c r="E133" s="14" cm="1">
        <f t="array" aca="1" ref="E133" ca="1">_FV(B133,"Open")</f>
        <v>71.849999999999994</v>
      </c>
      <c r="F133" s="14" cm="1">
        <f t="array" aca="1" ref="F133" ca="1">_FV(B133,"Low")</f>
        <v>70.42</v>
      </c>
      <c r="G133" s="14" cm="1">
        <f t="array" aca="1" ref="G133" ca="1">_FV(B133,"High")</f>
        <v>71.849999999999994</v>
      </c>
      <c r="H133" s="14" cm="1">
        <f t="array" aca="1" ref="H133" ca="1">_FV(B133,"52 week low",TRUE)</f>
        <v>59.002000000000002</v>
      </c>
      <c r="I133" s="14" cm="1">
        <f t="array" aca="1" ref="I133" ca="1">_FV(B133,"52 week high",TRUE)</f>
        <v>73.97</v>
      </c>
      <c r="J133" s="15" cm="1">
        <f t="array" aca="1" ref="J133" ca="1">_FV(B133,"Volume")</f>
        <v>2212826</v>
      </c>
      <c r="K133" s="16" cm="1">
        <f t="array" aca="1" ref="K133" ca="1">IFERROR(_FV(B133,"Beta"), "")</f>
        <v>0.54279999999999995</v>
      </c>
      <c r="L133" s="16" cm="1">
        <f t="array" aca="1" ref="L133" ca="1">IFERROR(_FV(B133,"P/E",TRUE), "")</f>
        <v>19.482500000000002</v>
      </c>
      <c r="M133" s="14" t="str" cm="1">
        <f t="array" aca="1" ref="M133" ca="1">IFERROR(_FV(B133,"Industry"),"")</f>
        <v>Electrical Utilities &amp; IPPs</v>
      </c>
      <c r="N133" s="19" cm="1">
        <f t="array" aca="1" ref="N133" ca="1">IFERROR(_FV(B133,"Year incorporated",TRUE),"")</f>
        <v>2017</v>
      </c>
      <c r="O133" s="13" t="str" cm="1">
        <f t="array" aca="1" ref="O133" ca="1">UPPER(_FV(B133,"Headquarters"))</f>
        <v>1200 MAIN ST, KANSAS CITY, MO, 64105-2122 US</v>
      </c>
      <c r="P133" s="13" t="str" cm="1">
        <f t="array" aca="1" ref="P133" ca="1">_FV(B133,"Description")</f>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(Transource) with the remaining 86.5% owned by AEP Transmission Holding Company, LLC. Transource is focused on the development of competitive electric transmission projects.</v>
      </c>
      <c r="Q133" s="25" cm="1">
        <f t="array" aca="1" ref="Q133" ca="1">_FV(B133,"Year incorporated",TRUE)</f>
        <v>2017</v>
      </c>
      <c r="R133" s="11" cm="1">
        <f t="array" aca="1" ref="R133" ca="1">_FV(B133,"Market cap",TRUE)/1000</f>
        <v>16288090.581</v>
      </c>
      <c r="S133" s="26" cm="1">
        <f t="array" aca="1" ref="S133" ca="1">_FV(B133,"Market cap",TRUE)</f>
        <v>16288090581</v>
      </c>
      <c r="T133" s="9"/>
      <c r="U133" s="9"/>
      <c r="V133" s="9"/>
    </row>
    <row r="134" spans="1:22" ht="13.35" customHeight="1" x14ac:dyDescent="0.25">
      <c r="A134" s="9" t="s">
        <v>178</v>
      </c>
      <c r="B134" s="10" t="e" vm="134">
        <v>#VALUE!</v>
      </c>
      <c r="C134" s="1" cm="1">
        <f t="array" aca="1" ref="C134" ca="1">_FV(B134,"Price")</f>
        <v>117.65</v>
      </c>
      <c r="D134" s="13" cm="1">
        <f t="array" aca="1" ref="D134" ca="1">_FV(B134,"Change (%)",TRUE)</f>
        <v>-2.3739999999999998E-3</v>
      </c>
      <c r="E134" s="14" cm="1">
        <f t="array" aca="1" ref="E134" ca="1">_FV(B134,"Open")</f>
        <v>117.85</v>
      </c>
      <c r="F134" s="14" cm="1">
        <f t="array" aca="1" ref="F134" ca="1">_FV(B134,"Low")</f>
        <v>116.06</v>
      </c>
      <c r="G134" s="14" cm="1">
        <f t="array" aca="1" ref="G134" ca="1">_FV(B134,"High")</f>
        <v>118.42</v>
      </c>
      <c r="H134" s="14" cm="1">
        <f t="array" aca="1" ref="H134" ca="1">_FV(B134,"52 week low",TRUE)</f>
        <v>102.52</v>
      </c>
      <c r="I134" s="14" cm="1">
        <f t="array" aca="1" ref="I134" ca="1">_FV(B134,"52 week high",TRUE)</f>
        <v>138.18</v>
      </c>
      <c r="J134" s="15" cm="1">
        <f t="array" aca="1" ref="J134" ca="1">_FV(B134,"Volume")</f>
        <v>2550516</v>
      </c>
      <c r="K134" s="16" cm="1">
        <f t="array" aca="1" ref="K134" ca="1">IFERROR(_FV(B134,"Beta"), "")</f>
        <v>0.78169999999999995</v>
      </c>
      <c r="L134" s="16" cm="1">
        <f t="array" aca="1" ref="L134" ca="1">IFERROR(_FV(B134,"P/E",TRUE), "")</f>
        <v>11.422000000000001</v>
      </c>
      <c r="M134" s="14" t="str" cm="1">
        <f t="array" aca="1" ref="M134" ca="1">IFERROR(_FV(B134,"Industry"),"")</f>
        <v>Oil &amp; Gas</v>
      </c>
      <c r="N134" s="19" cm="1">
        <f t="array" aca="1" ref="N134" ca="1">IFERROR(_FV(B134,"Year incorporated",TRUE),"")</f>
        <v>1985</v>
      </c>
      <c r="O134" s="13" t="str" cm="1">
        <f t="array" aca="1" ref="O134" ca="1">UPPER(_FV(B134,"Headquarters"))</f>
        <v>1111 BAGBY, SKY LOBBY 2, HOUSTON, TX, 77002 US</v>
      </c>
      <c r="P134" s="13" t="str" cm="1">
        <f t="array" aca="1" ref="P134" ca="1">_FV(B134,"Description")</f>
        <v>EOG Resources, Inc. is a crude oil and natural gas exploration and production company. The Company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natural gas plays. It is focused on the Wolfcamp, Bone Spring, and Leonard plays. The South Texas area includes the Eagle Ford play and the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and Pelican Blocks, Banyan and Sercan Areas, and others.</v>
      </c>
      <c r="Q134" s="25" cm="1">
        <f t="array" aca="1" ref="Q134" ca="1">_FV(B134,"Year incorporated",TRUE)</f>
        <v>1985</v>
      </c>
      <c r="R134" s="11" cm="1">
        <f t="array" aca="1" ref="R134" ca="1">_FV(B134,"Market cap",TRUE)/1000</f>
        <v>64236123.509999998</v>
      </c>
      <c r="S134" s="26" cm="1">
        <f t="array" aca="1" ref="S134" ca="1">_FV(B134,"Market cap",TRUE)</f>
        <v>64236123510</v>
      </c>
      <c r="T134" s="9"/>
      <c r="U134" s="9"/>
      <c r="V134" s="9"/>
    </row>
    <row r="135" spans="1:22" ht="13.35" customHeight="1" x14ac:dyDescent="0.25">
      <c r="A135" s="9" t="s">
        <v>309</v>
      </c>
      <c r="B135" s="10" t="e" vm="135">
        <v>#VALUE!</v>
      </c>
      <c r="C135" s="1" cm="1">
        <f t="array" aca="1" ref="C135" ca="1">_FV(B135,"Price")</f>
        <v>294.72000000000003</v>
      </c>
      <c r="D135" s="13" cm="1">
        <f t="array" aca="1" ref="D135" ca="1">_FV(B135,"Change (%)",TRUE)</f>
        <v>-1.0343E-2</v>
      </c>
      <c r="E135" s="14" cm="1">
        <f t="array" aca="1" ref="E135" ca="1">_FV(B135,"Open")</f>
        <v>294.87</v>
      </c>
      <c r="F135" s="14" cm="1">
        <f t="array" aca="1" ref="F135" ca="1">_FV(B135,"Low")</f>
        <v>291.7</v>
      </c>
      <c r="G135" s="14" cm="1">
        <f t="array" aca="1" ref="G135" ca="1">_FV(B135,"High")</f>
        <v>295.625</v>
      </c>
      <c r="H135" s="14" cm="1">
        <f t="array" aca="1" ref="H135" ca="1">_FV(B135,"52 week low",TRUE)</f>
        <v>256.60000000000002</v>
      </c>
      <c r="I135" s="14" cm="1">
        <f t="array" aca="1" ref="I135" ca="1">_FV(B135,"52 week high",TRUE)</f>
        <v>369.988</v>
      </c>
      <c r="J135" s="15" cm="1">
        <f t="array" aca="1" ref="J135" ca="1">_FV(B135,"Volume")</f>
        <v>817390</v>
      </c>
      <c r="K135" s="16" cm="1">
        <f t="array" aca="1" ref="K135" ca="1">IFERROR(_FV(B135,"Beta"), "")</f>
        <v>0.91120000000000001</v>
      </c>
      <c r="L135" s="16" cm="1">
        <f t="array" aca="1" ref="L135" ca="1">IFERROR(_FV(B135,"P/E",TRUE), "")</f>
        <v>32.478499999999997</v>
      </c>
      <c r="M135" s="14" t="str" cm="1">
        <f t="array" aca="1" ref="M135" ca="1">IFERROR(_FV(B135,"Industry"),"")</f>
        <v>Residential &amp; Commercial REIT</v>
      </c>
      <c r="N135" s="19" cm="1">
        <f t="array" aca="1" ref="N135" ca="1">IFERROR(_FV(B135,"Year incorporated",TRUE),"")</f>
        <v>2023</v>
      </c>
      <c r="O135" s="13" t="str" cm="1">
        <f t="array" aca="1" ref="O135" ca="1">UPPER(_FV(B135,"Headquarters"))</f>
        <v>701 WESTERN AVENUE, GLENDALE, CA, 91201-2349 US</v>
      </c>
      <c r="P135" s="13" t="str" cm="1">
        <f t="array" aca="1" ref="P135" ca="1">_FV(B135,"Description")</f>
        <v>Public Storage is a real estate investment trust. Its principal business activities include the ownership and operation of self-storage facilities that offer storage spaces for lease, generally on a month-to-month basis, for personal and business use, and other related operations, such as tenant reinsurance, merchandise sales, third party management, and bridge lending to third-party self-storage owners, as well as the acquisition and development of additional self-storage space. Its Self-Storage Operations segment includes the aggregated rental operations from the self-storage facilities it owns from same store facilities, acquired facilities, newly developed and expanded facilities, and other non-same store facilities. Its Ancillary Operations segment includes the combined operations of its tenant reinsurance, merchandise sales, and third-party property management operating segments. It owned interests in over 3,085 self-storage facilities located in 40 states in the United States.</v>
      </c>
      <c r="Q135" s="25" cm="1">
        <f t="array" aca="1" ref="Q135" ca="1">_FV(B135,"Year incorporated",TRUE)</f>
        <v>2023</v>
      </c>
      <c r="R135" s="11" cm="1">
        <f t="array" aca="1" ref="R135" ca="1">_FV(B135,"Market cap",TRUE)/1000</f>
        <v>51709478.688000001</v>
      </c>
      <c r="S135" s="26" cm="1">
        <f t="array" aca="1" ref="S135" ca="1">_FV(B135,"Market cap",TRUE)</f>
        <v>51709478688</v>
      </c>
      <c r="T135" s="9"/>
      <c r="U135" s="9"/>
      <c r="V135" s="9"/>
    </row>
    <row r="136" spans="1:22" ht="13.35" customHeight="1" x14ac:dyDescent="0.25">
      <c r="A136" s="9" t="s">
        <v>33</v>
      </c>
      <c r="B136" s="10" t="e" vm="136">
        <v>#VALUE!</v>
      </c>
      <c r="C136" s="1" cm="1">
        <f t="array" aca="1" ref="C136" ca="1">_FV(B136,"Price")</f>
        <v>159.01</v>
      </c>
      <c r="D136" s="13" cm="1">
        <f t="array" aca="1" ref="D136" ca="1">_FV(B136,"Change (%)",TRUE)</f>
        <v>-6.3119999999999999E-3</v>
      </c>
      <c r="E136" s="14" cm="1">
        <f t="array" aca="1" ref="E136" ca="1">_FV(B136,"Open")</f>
        <v>159.61000000000001</v>
      </c>
      <c r="F136" s="14" cm="1">
        <f t="array" aca="1" ref="F136" ca="1">_FV(B136,"Low")</f>
        <v>158.25</v>
      </c>
      <c r="G136" s="14" cm="1">
        <f t="array" aca="1" ref="G136" ca="1">_FV(B136,"High")</f>
        <v>160.27000000000001</v>
      </c>
      <c r="H136" s="14" cm="1">
        <f t="array" aca="1" ref="H136" ca="1">_FV(B136,"52 week low",TRUE)</f>
        <v>149.91</v>
      </c>
      <c r="I136" s="14" cm="1">
        <f t="array" aca="1" ref="I136" ca="1">_FV(B136,"52 week high",TRUE)</f>
        <v>180.43</v>
      </c>
      <c r="J136" s="15" cm="1">
        <f t="array" aca="1" ref="J136" ca="1">_FV(B136,"Volume")</f>
        <v>7178356</v>
      </c>
      <c r="K136" s="16" cm="1">
        <f t="array" aca="1" ref="K136" ca="1">IFERROR(_FV(B136,"Beta"), "")</f>
        <v>0.36880000000000002</v>
      </c>
      <c r="L136" s="16" cm="1">
        <f t="array" aca="1" ref="L136" ca="1">IFERROR(_FV(B136,"P/E",TRUE), "")</f>
        <v>24.438600000000001</v>
      </c>
      <c r="M136" s="14" t="str" cm="1">
        <f t="array" aca="1" ref="M136" ca="1">IFERROR(_FV(B136,"Industry"),"")</f>
        <v>Personal &amp; Household Products &amp; Services</v>
      </c>
      <c r="N136" s="19" cm="1">
        <f t="array" aca="1" ref="N136" ca="1">IFERROR(_FV(B136,"Year incorporated",TRUE),"")</f>
        <v>1905</v>
      </c>
      <c r="O136" s="13" t="str" cm="1">
        <f t="array" aca="1" ref="O136" ca="1">UPPER(_FV(B136,"Headquarters"))</f>
        <v>ONE PROCTER &amp; GAMBLE PLAZA, CINCINNATI, OH, 45202 US</v>
      </c>
      <c r="P136" s="13" t="str" cm="1">
        <f t="array" aca="1" ref="P136" ca="1">_FV(B136,"Description")</f>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c>
      <c r="Q136" s="25" cm="1">
        <f t="array" aca="1" ref="Q136" ca="1">_FV(B136,"Year incorporated",TRUE)</f>
        <v>1905</v>
      </c>
      <c r="R136" s="11" cm="1">
        <f t="array" aca="1" ref="R136" ca="1">_FV(B136,"Market cap",TRUE)/1000</f>
        <v>372160519.85000002</v>
      </c>
      <c r="S136" s="26" cm="1">
        <f t="array" aca="1" ref="S136" ca="1">_FV(B136,"Market cap",TRUE)</f>
        <v>372160519850</v>
      </c>
      <c r="T136" s="9"/>
      <c r="U136" s="9"/>
      <c r="V136" s="9"/>
    </row>
    <row r="137" spans="1:22" ht="13.35" customHeight="1" x14ac:dyDescent="0.25">
      <c r="A137" s="9" t="s">
        <v>438</v>
      </c>
      <c r="B137" s="10" t="e" vm="137">
        <v>#VALUE!</v>
      </c>
      <c r="C137" s="1" cm="1">
        <f t="array" aca="1" ref="C137" ca="1">_FV(B137,"Price")</f>
        <v>64.05</v>
      </c>
      <c r="D137" s="13" cm="1">
        <f t="array" aca="1" ref="D137" ca="1">_FV(B137,"Change (%)",TRUE)</f>
        <v>-8.8210000000000007E-3</v>
      </c>
      <c r="E137" s="14" cm="1">
        <f t="array" aca="1" ref="E137" ca="1">_FV(B137,"Open")</f>
        <v>64.680000000000007</v>
      </c>
      <c r="F137" s="14" cm="1">
        <f t="array" aca="1" ref="F137" ca="1">_FV(B137,"Low")</f>
        <v>63.7</v>
      </c>
      <c r="G137" s="14" cm="1">
        <f t="array" aca="1" ref="G137" ca="1">_FV(B137,"High")</f>
        <v>64.72</v>
      </c>
      <c r="H137" s="14" cm="1">
        <f t="array" aca="1" ref="H137" ca="1">_FV(B137,"52 week low",TRUE)</f>
        <v>56.08</v>
      </c>
      <c r="I137" s="14" cm="1">
        <f t="array" aca="1" ref="I137" ca="1">_FV(B137,"52 week high",TRUE)</f>
        <v>67.11</v>
      </c>
      <c r="J137" s="15" cm="1">
        <f t="array" aca="1" ref="J137" ca="1">_FV(B137,"Volume")</f>
        <v>1911850</v>
      </c>
      <c r="K137" s="16" cm="1">
        <f t="array" aca="1" ref="K137" ca="1">IFERROR(_FV(B137,"Beta"), "")</f>
        <v>0.53680000000000005</v>
      </c>
      <c r="L137" s="16" cm="1">
        <f t="array" aca="1" ref="L137" ca="1">IFERROR(_FV(B137,"P/E",TRUE), "")</f>
        <v>19.792300000000001</v>
      </c>
      <c r="M137" s="14" t="str" cm="1">
        <f t="array" aca="1" ref="M137" ca="1">IFERROR(_FV(B137,"Industry"),"")</f>
        <v>Electrical Utilities &amp; IPPs</v>
      </c>
      <c r="N137" s="19" cm="1">
        <f t="array" aca="1" ref="N137" ca="1">IFERROR(_FV(B137,"Year incorporated",TRUE),"")</f>
        <v>1981</v>
      </c>
      <c r="O137" s="13" t="str" cm="1">
        <f t="array" aca="1" ref="O137" ca="1">UPPER(_FV(B137,"Headquarters"))</f>
        <v>4902 NORTH BILTMORE LANE, SUITE 1000, MADISON, WI, 53718-2148 US</v>
      </c>
      <c r="P137" s="13" t="str" cm="1">
        <f t="array" aca="1" ref="P137" ca="1">_FV(B137,"Description")</f>
        <v>Alliant Energy Corporation operates as a regulated investor-owned public utility holding company. Its primary focus is to provide regulated electric and natural gas service to its customers in the Midwest through its two public utility subsidiaries: Interstate Power and Light Company (IPL) and Wisconsin Power and Light Company (WPL). Its non-utility holdings are organized under Alliant Energy Finance, LLC. Its segments include IPL and WPL. IPL is a public utility engaged principally in the generation and distribution of electricity and the distribution and transportation of natural gas to retail customers in select markets in Iowa. WPL is a public utility engaged principally in the generation and distribution of electricity and the distribution and transportation of natural gas to retail customers in select markets in Wisconsin. WPL operates in municipalities pursuant to permits of indefinite duration and state statutes authorizing utility operation in areas annexed by a municipality.</v>
      </c>
      <c r="Q137" s="25" cm="1">
        <f t="array" aca="1" ref="Q137" ca="1">_FV(B137,"Year incorporated",TRUE)</f>
        <v>1981</v>
      </c>
      <c r="R137" s="11" cm="1">
        <f t="array" aca="1" ref="R137" ca="1">_FV(B137,"Market cap",TRUE)/1000</f>
        <v>16458877.26</v>
      </c>
      <c r="S137" s="26" cm="1">
        <f t="array" aca="1" ref="S137" ca="1">_FV(B137,"Market cap",TRUE)</f>
        <v>16458877260</v>
      </c>
      <c r="T137" s="9"/>
      <c r="U137" s="9"/>
      <c r="V137" s="9"/>
    </row>
    <row r="138" spans="1:22" ht="13.35" customHeight="1" x14ac:dyDescent="0.25">
      <c r="A138" s="9" t="s">
        <v>31</v>
      </c>
      <c r="B138" s="10" t="e" vm="138">
        <v>#VALUE!</v>
      </c>
      <c r="C138" s="1" cm="1">
        <f t="array" aca="1" ref="C138" ca="1">_FV(B138,"Price")</f>
        <v>273.02</v>
      </c>
      <c r="D138" s="13" cm="1">
        <f t="array" aca="1" ref="D138" ca="1">_FV(B138,"Change (%)",TRUE)</f>
        <v>1.1297999999999999E-2</v>
      </c>
      <c r="E138" s="14" cm="1">
        <f t="array" aca="1" ref="E138" ca="1">_FV(B138,"Open")</f>
        <v>269.20999999999998</v>
      </c>
      <c r="F138" s="14" cm="1">
        <f t="array" aca="1" ref="F138" ca="1">_FV(B138,"Low")</f>
        <v>268.68</v>
      </c>
      <c r="G138" s="14" cm="1">
        <f t="array" aca="1" ref="G138" ca="1">_FV(B138,"High")</f>
        <v>273.22000000000003</v>
      </c>
      <c r="H138" s="14" cm="1">
        <f t="array" aca="1" ref="H138" ca="1">_FV(B138,"52 week low",TRUE)</f>
        <v>206.38499999999999</v>
      </c>
      <c r="I138" s="14" cm="1">
        <f t="array" aca="1" ref="I138" ca="1">_FV(B138,"52 week high",TRUE)</f>
        <v>287.01</v>
      </c>
      <c r="J138" s="15" cm="1">
        <f t="array" aca="1" ref="J138" ca="1">_FV(B138,"Volume")</f>
        <v>4465199</v>
      </c>
      <c r="K138" s="16" cm="1">
        <f t="array" aca="1" ref="K138" ca="1">IFERROR(_FV(B138,"Beta"), "")</f>
        <v>0.88749999999999996</v>
      </c>
      <c r="L138" s="16" cm="1">
        <f t="array" aca="1" ref="L138" ca="1">IFERROR(_FV(B138,"P/E",TRUE), "")</f>
        <v>22.443999999999999</v>
      </c>
      <c r="M138" s="14" t="str" cm="1">
        <f t="array" aca="1" ref="M138" ca="1">IFERROR(_FV(B138,"Industry"),"")</f>
        <v>Specialty Retailers</v>
      </c>
      <c r="N138" s="19" cm="1">
        <f t="array" aca="1" ref="N138" ca="1">IFERROR(_FV(B138,"Year incorporated",TRUE),"")</f>
        <v>1952</v>
      </c>
      <c r="O138" s="13" t="str" cm="1">
        <f t="array" aca="1" ref="O138" ca="1">UPPER(_FV(B138,"Headquarters"))</f>
        <v>1000 LOWES BLVD, MOORESVILLE, NC, 28117-8520 US</v>
      </c>
      <c r="P138" s="13" t="str" cm="1">
        <f t="array" aca="1" ref="P138" ca="1">_FV(B138,"Description")</f>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c>
      <c r="Q138" s="25" cm="1">
        <f t="array" aca="1" ref="Q138" ca="1">_FV(B138,"Year incorporated",TRUE)</f>
        <v>1952</v>
      </c>
      <c r="R138" s="11" cm="1">
        <f t="array" aca="1" ref="R138" ca="1">_FV(B138,"Market cap",TRUE)/1000</f>
        <v>153116414.19800001</v>
      </c>
      <c r="S138" s="26" cm="1">
        <f t="array" aca="1" ref="S138" ca="1">_FV(B138,"Market cap",TRUE)</f>
        <v>153116414198</v>
      </c>
      <c r="T138" s="9"/>
      <c r="U138" s="9"/>
      <c r="V138" s="9"/>
    </row>
    <row r="139" spans="1:22" ht="13.35" customHeight="1" x14ac:dyDescent="0.25">
      <c r="A139" s="9" t="s">
        <v>363</v>
      </c>
      <c r="B139" s="10" t="e" vm="139">
        <v>#VALUE!</v>
      </c>
      <c r="C139" s="1" cm="1">
        <f t="array" aca="1" ref="C139" ca="1">_FV(B139,"Price")</f>
        <v>94.99</v>
      </c>
      <c r="D139" s="13" cm="1">
        <f t="array" aca="1" ref="D139" ca="1">_FV(B139,"Change (%)",TRUE)</f>
        <v>1.6153000000000001E-2</v>
      </c>
      <c r="E139" s="14" cm="1">
        <f t="array" aca="1" ref="E139" ca="1">_FV(B139,"Open")</f>
        <v>93.825000000000003</v>
      </c>
      <c r="F139" s="14" cm="1">
        <f t="array" aca="1" ref="F139" ca="1">_FV(B139,"Low")</f>
        <v>93.5</v>
      </c>
      <c r="G139" s="14" cm="1">
        <f t="array" aca="1" ref="G139" ca="1">_FV(B139,"High")</f>
        <v>95.05</v>
      </c>
      <c r="H139" s="14" cm="1">
        <f t="array" aca="1" ref="H139" ca="1">_FV(B139,"52 week low",TRUE)</f>
        <v>64.84</v>
      </c>
      <c r="I139" s="14" cm="1">
        <f t="array" aca="1" ref="I139" ca="1">_FV(B139,"52 week high",TRUE)</f>
        <v>97.63</v>
      </c>
      <c r="J139" s="15" cm="1">
        <f t="array" aca="1" ref="J139" ca="1">_FV(B139,"Volume")</f>
        <v>3879272</v>
      </c>
      <c r="K139" s="16" cm="1">
        <f t="array" aca="1" ref="K139" ca="1">IFERROR(_FV(B139,"Beta"), "")</f>
        <v>1.0099</v>
      </c>
      <c r="L139" s="16" cm="1">
        <f t="array" aca="1" ref="L139" ca="1">IFERROR(_FV(B139,"P/E",TRUE), "")</f>
        <v>36.500900000000001</v>
      </c>
      <c r="M139" s="14" t="str" cm="1">
        <f t="array" aca="1" ref="M139" ca="1">IFERROR(_FV(B139,"Industry"),"")</f>
        <v>Investment Banking &amp; Investment Services</v>
      </c>
      <c r="N139" s="19" cm="1">
        <f t="array" aca="1" ref="N139" ca="1">IFERROR(_FV(B139,"Year incorporated",TRUE),"")</f>
        <v>1979</v>
      </c>
      <c r="O139" s="13" t="str" cm="1">
        <f t="array" aca="1" ref="O139" ca="1">UPPER(_FV(B139,"Headquarters"))</f>
        <v>151 W. 42ND STREET, NEW YORK, NY, 10036 US</v>
      </c>
      <c r="P139" s="13" t="str" cm="1">
        <f t="array" aca="1" ref="P139" ca="1">_FV(B139,"Description")</f>
        <v>Nasdaq, Inc. is a global technology company serving corporate clients, investment managers, banks, brokers, and exchange operators as they navigate and interact with the global capital markets and the broader financial system. The Company manages, operates and provides its products and services in three business segments: Capital Access Platforms, Financial Technology and Market Services. Its Capital Access Platforms segment comprises Data &amp; Listing Services, Index and Workflow &amp; Insights. The Financial Technology segment comprises Financial Crime Management Technology, Regulatory Technology and Capital Markets Technology businesses. Its Market Services segment includes its equity derivative trading and clearing, cash equity trading, fixed income, currency and commodities trading. It operates over 19 exchanges across several asset classes, including derivatives, commodities, cash equity, debt, structured products and exchange-traded products (ETPs).</v>
      </c>
      <c r="Q139" s="25" cm="1">
        <f t="array" aca="1" ref="Q139" ca="1">_FV(B139,"Year incorporated",TRUE)</f>
        <v>1979</v>
      </c>
      <c r="R139" s="11" cm="1">
        <f t="array" aca="1" ref="R139" ca="1">_FV(B139,"Market cap",TRUE)/1000</f>
        <v>54504806.048</v>
      </c>
      <c r="S139" s="26" cm="1">
        <f t="array" aca="1" ref="S139" ca="1">_FV(B139,"Market cap",TRUE)</f>
        <v>54504806048</v>
      </c>
      <c r="T139" s="9"/>
      <c r="U139" s="9"/>
      <c r="V139" s="9"/>
    </row>
    <row r="140" spans="1:22" ht="13.35" customHeight="1" x14ac:dyDescent="0.25">
      <c r="A140" s="9" t="s">
        <v>322</v>
      </c>
      <c r="B140" s="10" t="e" vm="140">
        <v>#VALUE!</v>
      </c>
      <c r="C140" s="1" cm="1">
        <f t="array" aca="1" ref="C140" ca="1">_FV(B140,"Price")</f>
        <v>169.36</v>
      </c>
      <c r="D140" s="13" cm="1">
        <f t="array" aca="1" ref="D140" ca="1">_FV(B140,"Change (%)",TRUE)</f>
        <v>9.1760000000000001E-3</v>
      </c>
      <c r="E140" s="14" cm="1">
        <f t="array" aca="1" ref="E140" ca="1">_FV(B140,"Open")</f>
        <v>167.81</v>
      </c>
      <c r="F140" s="14" cm="1">
        <f t="array" aca="1" ref="F140" ca="1">_FV(B140,"Low")</f>
        <v>166.95500000000001</v>
      </c>
      <c r="G140" s="14" cm="1">
        <f t="array" aca="1" ref="G140" ca="1">_FV(B140,"High")</f>
        <v>170.99</v>
      </c>
      <c r="H140" s="14" cm="1">
        <f t="array" aca="1" ref="H140" ca="1">_FV(B140,"52 week low",TRUE)</f>
        <v>122.34</v>
      </c>
      <c r="I140" s="14" cm="1">
        <f t="array" aca="1" ref="I140" ca="1">_FV(B140,"52 week high",TRUE)</f>
        <v>171.08500000000001</v>
      </c>
      <c r="J140" s="15" cm="1">
        <f t="array" aca="1" ref="J140" ca="1">_FV(B140,"Volume")</f>
        <v>2679695</v>
      </c>
      <c r="K140" s="16" cm="1">
        <f t="array" aca="1" ref="K140" ca="1">IFERROR(_FV(B140,"Beta"), "")</f>
        <v>0.90910000000000002</v>
      </c>
      <c r="L140" s="16" cm="1">
        <f t="array" aca="1" ref="L140" ca="1">IFERROR(_FV(B140,"P/E",TRUE), "")</f>
        <v>139.51730000000001</v>
      </c>
      <c r="M140" s="14" t="str" cm="1">
        <f t="array" aca="1" ref="M140" ca="1">IFERROR(_FV(B140,"Industry"),"")</f>
        <v>Residential &amp; Commercial REIT</v>
      </c>
      <c r="N140" s="19" cm="1">
        <f t="array" aca="1" ref="N140" ca="1">IFERROR(_FV(B140,"Year incorporated",TRUE),"")</f>
        <v>2022</v>
      </c>
      <c r="O140" s="13" t="str" cm="1">
        <f t="array" aca="1" ref="O140" ca="1">UPPER(_FV(B140,"Headquarters"))</f>
        <v>4500 DORR STREET, TOLEDO, OH, 43615 US</v>
      </c>
      <c r="P140" s="13" t="str" cm="1">
        <f t="array" aca="1" ref="P140" ca="1">_FV(B140,"Description")</f>
        <v>Welltower Inc. is a residential wellness and healthcare infrastructure company. It seeks to position its portfolio of 1,500 plus seniors and wellness housing communities at the intersection of housing, healthcare, and hospitality, creating communities for mature renters and older adults in the United States, United Kingdom, and Canada. Its segments include Seniors Housing Operating, Triple-net and Outpatient Medical. Its seniors housing operating properties include seniors apartments, assisted living communities, independent living/continuing care retirement communities, independent supportive living communities (Canada), care homes with and without nursing (United Kingdom) and combinations thereof. Its triple-net properties include the property types that are under seniors housing operating properties, as well as long-term/post-acute care facilities. Its outpatient medical portfolio is primarily self-managed and consists of multi-tenant properties leased to healthcare providers.</v>
      </c>
      <c r="Q140" s="25" cm="1">
        <f t="array" aca="1" ref="Q140" ca="1">_FV(B140,"Year incorporated",TRUE)</f>
        <v>2022</v>
      </c>
      <c r="R140" s="11" cm="1">
        <f t="array" aca="1" ref="R140" ca="1">_FV(B140,"Market cap",TRUE)/1000</f>
        <v>113272354.42399999</v>
      </c>
      <c r="S140" s="26" cm="1">
        <f t="array" aca="1" ref="S140" ca="1">_FV(B140,"Market cap",TRUE)</f>
        <v>113272354424</v>
      </c>
      <c r="T140" s="9"/>
      <c r="U140" s="9"/>
      <c r="V140" s="9"/>
    </row>
    <row r="141" spans="1:22" ht="13.35" customHeight="1" x14ac:dyDescent="0.25">
      <c r="A141" s="9" t="s">
        <v>267</v>
      </c>
      <c r="B141" s="10" t="e" vm="141">
        <v>#VALUE!</v>
      </c>
      <c r="C141" s="1" cm="1">
        <f t="array" aca="1" ref="C141" ca="1">_FV(B141,"Price")</f>
        <v>173.89</v>
      </c>
      <c r="D141" s="13" cm="1">
        <f t="array" aca="1" ref="D141" ca="1">_FV(B141,"Change (%)",TRUE)</f>
        <v>-2.1809999999999998E-3</v>
      </c>
      <c r="E141" s="14" cm="1">
        <f t="array" aca="1" ref="E141" ca="1">_FV(B141,"Open")</f>
        <v>173.39</v>
      </c>
      <c r="F141" s="14" cm="1">
        <f t="array" aca="1" ref="F141" ca="1">_FV(B141,"Low")</f>
        <v>172</v>
      </c>
      <c r="G141" s="14" cm="1">
        <f t="array" aca="1" ref="G141" ca="1">_FV(B141,"High")</f>
        <v>174.14</v>
      </c>
      <c r="H141" s="14" cm="1">
        <f t="array" aca="1" ref="H141" ca="1">_FV(B141,"52 week low",TRUE)</f>
        <v>142.29</v>
      </c>
      <c r="I141" s="14" cm="1">
        <f t="array" aca="1" ref="I141" ca="1">_FV(B141,"52 week high",TRUE)</f>
        <v>189.35</v>
      </c>
      <c r="J141" s="15" cm="1">
        <f t="array" aca="1" ref="J141" ca="1">_FV(B141,"Volume")</f>
        <v>2322618</v>
      </c>
      <c r="K141" s="16" cm="1">
        <f t="array" aca="1" ref="K141" ca="1">IFERROR(_FV(B141,"Beta"), "")</f>
        <v>1.1019000000000001</v>
      </c>
      <c r="L141" s="16" cm="1">
        <f t="array" aca="1" ref="L141" ca="1">IFERROR(_FV(B141,"P/E",TRUE), "")</f>
        <v>33.365299999999998</v>
      </c>
      <c r="M141" s="14" t="str" cm="1">
        <f t="array" aca="1" ref="M141" ca="1">IFERROR(_FV(B141,"Industry"),"")</f>
        <v>Investment Banking &amp; Investment Services</v>
      </c>
      <c r="N141" s="19" cm="1">
        <f t="array" aca="1" ref="N141" ca="1">IFERROR(_FV(B141,"Year incorporated",TRUE),"")</f>
        <v>2013</v>
      </c>
      <c r="O141" s="13" t="str" cm="1">
        <f t="array" aca="1" ref="O141" ca="1">UPPER(_FV(B141,"Headquarters"))</f>
        <v>5660 NEW NORTHSIDE DRIVE, THIRD FLOOR, ATLANTA, GA, 30328 US</v>
      </c>
      <c r="P141" s="13" t="str" cm="1">
        <f t="array" aca="1" ref="P141" ca="1">_FV(B141,"Description")</f>
        <v>Intercontinental Exchange, Inc. provides financial technology and data services across major asset classes, helping its customers access workflow tools that increase transparency and efficiency. Its Exchanges segment operates regulated marketplace technology for the listing, trading and clearing of an array of derivatives contracts and financial securities as well as data and connectivity services related to its exchanges and clearing houses. Its Fixed Income and Data Services segment provides fixed income pricing, reference data, indices, analytics and execution services as well as global credit default swaps (CDS), clearing and multi-asset class data delivery technology. Its Mortgage Technology segment provides a technology platform that offers customers comprehensive, digital workflow tools that aim to address inefficiencies and mitigate risks that exist in the United States residential mortgage market life cycle, from application through closing, servicing and the secondary market.</v>
      </c>
      <c r="Q141" s="25" cm="1">
        <f t="array" aca="1" ref="Q141" ca="1">_FV(B141,"Year incorporated",TRUE)</f>
        <v>2013</v>
      </c>
      <c r="R141" s="11" cm="1">
        <f t="array" aca="1" ref="R141" ca="1">_FV(B141,"Market cap",TRUE)/1000</f>
        <v>99538652.857999995</v>
      </c>
      <c r="S141" s="26" cm="1">
        <f t="array" aca="1" ref="S141" ca="1">_FV(B141,"Market cap",TRUE)</f>
        <v>99538652858</v>
      </c>
      <c r="T141" s="9"/>
      <c r="U141" s="9"/>
      <c r="V141" s="9"/>
    </row>
    <row r="142" spans="1:22" ht="13.35" customHeight="1" x14ac:dyDescent="0.25">
      <c r="A142" s="9" t="s">
        <v>407</v>
      </c>
      <c r="B142" s="10" t="e" vm="142">
        <v>#VALUE!</v>
      </c>
      <c r="C142" s="1" cm="1">
        <f t="array" aca="1" ref="C142" ca="1">_FV(B142,"Price")</f>
        <v>164.17</v>
      </c>
      <c r="D142" s="13" cm="1">
        <f t="array" aca="1" ref="D142" ca="1">_FV(B142,"Change (%)",TRUE)</f>
        <v>-4.6080000000000001E-3</v>
      </c>
      <c r="E142" s="14" cm="1">
        <f t="array" aca="1" ref="E142" ca="1">_FV(B142,"Open")</f>
        <v>164.83</v>
      </c>
      <c r="F142" s="14" cm="1">
        <f t="array" aca="1" ref="F142" ca="1">_FV(B142,"Low")</f>
        <v>162.22</v>
      </c>
      <c r="G142" s="14" cm="1">
        <f t="array" aca="1" ref="G142" ca="1">_FV(B142,"High")</f>
        <v>164.87280000000001</v>
      </c>
      <c r="H142" s="14" cm="1">
        <f t="array" aca="1" ref="H142" ca="1">_FV(B142,"52 week low",TRUE)</f>
        <v>153.36000000000001</v>
      </c>
      <c r="I142" s="14" cm="1">
        <f t="array" aca="1" ref="I142" ca="1">_FV(B142,"52 week high",TRUE)</f>
        <v>238.22</v>
      </c>
      <c r="J142" s="15" cm="1">
        <f t="array" aca="1" ref="J142" ca="1">_FV(B142,"Volume")</f>
        <v>738361</v>
      </c>
      <c r="K142" s="16" cm="1">
        <f t="array" aca="1" ref="K142" ca="1">IFERROR(_FV(B142,"Beta"), "")</f>
        <v>1.0415000000000001</v>
      </c>
      <c r="L142" s="16" cm="1">
        <f t="array" aca="1" ref="L142" ca="1">IFERROR(_FV(B142,"P/E",TRUE), "")</f>
        <v>26.499099999999999</v>
      </c>
      <c r="M142" s="14" t="str" cm="1">
        <f t="array" aca="1" ref="M142" ca="1">IFERROR(_FV(B142,"Industry"),"")</f>
        <v>Machinery, Equipment &amp; Components</v>
      </c>
      <c r="N142" s="19" cm="1">
        <f t="array" aca="1" ref="N142" ca="1">IFERROR(_FV(B142,"Year incorporated",TRUE),"")</f>
        <v>1987</v>
      </c>
      <c r="O142" s="13" t="str" cm="1">
        <f t="array" aca="1" ref="O142" ca="1">UPPER(_FV(B142,"Headquarters"))</f>
        <v>3100 SANDERS ROAD, SUITE 301, NORTHBROOK, IL, 60062 US</v>
      </c>
      <c r="P142" s="13" t="str" cm="1">
        <f t="array" aca="1" ref="P142" ca="1">_FV(B142,"Description")</f>
        <v>IDEX Corporation is a global applied solutions provider. The Company designs and builds engineered products and mission-critical components.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positive displacement pumps, powder and liquid processing technologies, drying systems, micro-precision components, pneumatic components and sealing solutions, and others. The FSDP segment designs, produces and distributes firefighting pumps, valves and controls, rescue tools, lifting bags and other components and systems; engineered stainless steel banding and clamping devices, and others.</v>
      </c>
      <c r="Q142" s="25" cm="1">
        <f t="array" aca="1" ref="Q142" ca="1">_FV(B142,"Year incorporated",TRUE)</f>
        <v>1987</v>
      </c>
      <c r="R142" s="11" cm="1">
        <f t="array" aca="1" ref="R142" ca="1">_FV(B142,"Market cap",TRUE)/1000</f>
        <v>12359912.756999999</v>
      </c>
      <c r="S142" s="26" cm="1">
        <f t="array" aca="1" ref="S142" ca="1">_FV(B142,"Market cap",TRUE)</f>
        <v>12359912757</v>
      </c>
      <c r="T142" s="9"/>
      <c r="U142" s="9"/>
      <c r="V142" s="9"/>
    </row>
    <row r="143" spans="1:22" ht="13.35" customHeight="1" x14ac:dyDescent="0.25">
      <c r="A143" s="9" t="s">
        <v>203</v>
      </c>
      <c r="B143" s="10" t="e" vm="143">
        <v>#VALUE!</v>
      </c>
      <c r="C143" s="1" cm="1">
        <f t="array" aca="1" ref="C143" ca="1">_FV(B143,"Price")</f>
        <v>25.5</v>
      </c>
      <c r="D143" s="13" cm="1">
        <f t="array" aca="1" ref="D143" ca="1">_FV(B143,"Change (%)",TRUE)</f>
        <v>-6.235000000000001E-3</v>
      </c>
      <c r="E143" s="14" cm="1">
        <f t="array" aca="1" ref="E143" ca="1">_FV(B143,"Open")</f>
        <v>25.56</v>
      </c>
      <c r="F143" s="14" cm="1">
        <f t="array" aca="1" ref="F143" ca="1">_FV(B143,"Low")</f>
        <v>25.37</v>
      </c>
      <c r="G143" s="14" cm="1">
        <f t="array" aca="1" ref="G143" ca="1">_FV(B143,"High")</f>
        <v>25.74</v>
      </c>
      <c r="H143" s="14" cm="1">
        <f t="array" aca="1" ref="H143" ca="1">_FV(B143,"52 week low",TRUE)</f>
        <v>23.7087</v>
      </c>
      <c r="I143" s="14" cm="1">
        <f t="array" aca="1" ref="I143" ca="1">_FV(B143,"52 week high",TRUE)</f>
        <v>33.799999999999997</v>
      </c>
      <c r="J143" s="15" cm="1">
        <f t="array" aca="1" ref="J143" ca="1">_FV(B143,"Volume")</f>
        <v>3758100</v>
      </c>
      <c r="K143" s="16" cm="1">
        <f t="array" aca="1" ref="K143" ca="1">IFERROR(_FV(B143,"Beta"), "")</f>
        <v>0.29970000000000002</v>
      </c>
      <c r="L143" s="16" cm="1">
        <f t="array" aca="1" ref="L143" ca="1">IFERROR(_FV(B143,"P/E",TRUE), "")</f>
        <v>18.5914</v>
      </c>
      <c r="M143" s="14" t="str" cm="1">
        <f t="array" aca="1" ref="M143" ca="1">IFERROR(_FV(B143,"Industry"),"")</f>
        <v>Food &amp; Tobacco</v>
      </c>
      <c r="N143" s="19" cm="1">
        <f t="array" aca="1" ref="N143" ca="1">IFERROR(_FV(B143,"Year incorporated",TRUE),"")</f>
        <v>1928</v>
      </c>
      <c r="O143" s="13" t="str" cm="1">
        <f t="array" aca="1" ref="O143" ca="1">UPPER(_FV(B143,"Headquarters"))</f>
        <v>1 HORMEL PL, AUSTIN, MN, 55912-3680 US</v>
      </c>
      <c r="P143" s="13" t="str" cm="1">
        <f t="array" aca="1" ref="P143" ca="1">_FV(B143,"Description")</f>
        <v>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v>
      </c>
      <c r="Q143" s="25" cm="1">
        <f t="array" aca="1" ref="Q143" ca="1">_FV(B143,"Year incorporated",TRUE)</f>
        <v>1928</v>
      </c>
      <c r="R143" s="11" cm="1">
        <f t="array" aca="1" ref="R143" ca="1">_FV(B143,"Market cap",TRUE)/1000</f>
        <v>14024959.199999999</v>
      </c>
      <c r="S143" s="26" cm="1">
        <f t="array" aca="1" ref="S143" ca="1">_FV(B143,"Market cap",TRUE)</f>
        <v>14024959200</v>
      </c>
      <c r="T143" s="9"/>
      <c r="U143" s="9"/>
      <c r="V143" s="9"/>
    </row>
    <row r="144" spans="1:22" ht="13.35" customHeight="1" x14ac:dyDescent="0.25">
      <c r="A144" s="9" t="s">
        <v>195</v>
      </c>
      <c r="B144" s="10" t="e" vm="144">
        <v>#VALUE!</v>
      </c>
      <c r="C144" s="1" cm="1">
        <f t="array" aca="1" ref="C144" ca="1">_FV(B144,"Price")</f>
        <v>44.43</v>
      </c>
      <c r="D144" s="13" cm="1">
        <f t="array" aca="1" ref="D144" ca="1">_FV(B144,"Change (%)",TRUE)</f>
        <v>9.0849999999999993E-3</v>
      </c>
      <c r="E144" s="14" cm="1">
        <f t="array" aca="1" ref="E144" ca="1">_FV(B144,"Open")</f>
        <v>43.82</v>
      </c>
      <c r="F144" s="14" cm="1">
        <f t="array" aca="1" ref="F144" ca="1">_FV(B144,"Low")</f>
        <v>43.45</v>
      </c>
      <c r="G144" s="14" cm="1">
        <f t="array" aca="1" ref="G144" ca="1">_FV(B144,"High")</f>
        <v>44.45</v>
      </c>
      <c r="H144" s="14" cm="1">
        <f t="array" aca="1" ref="H144" ca="1">_FV(B144,"52 week low",TRUE)</f>
        <v>24.4</v>
      </c>
      <c r="I144" s="14" cm="1">
        <f t="array" aca="1" ref="I144" ca="1">_FV(B144,"52 week high",TRUE)</f>
        <v>44.45</v>
      </c>
      <c r="J144" s="15" cm="1">
        <f t="array" aca="1" ref="J144" ca="1">_FV(B144,"Volume")</f>
        <v>2282256</v>
      </c>
      <c r="K144" s="16" cm="1">
        <f t="array" aca="1" ref="K144" ca="1">IFERROR(_FV(B144,"Beta"), "")</f>
        <v>1.0906</v>
      </c>
      <c r="L144" s="16" cm="1">
        <f t="array" aca="1" ref="L144" ca="1">IFERROR(_FV(B144,"P/E",TRUE), "")</f>
        <v>45.974800000000002</v>
      </c>
      <c r="M144" s="14" t="str" cm="1">
        <f t="array" aca="1" ref="M144" ca="1">IFERROR(_FV(B144,"Industry"),"")</f>
        <v>Automobiles &amp; Auto Parts</v>
      </c>
      <c r="N144" s="19" cm="1">
        <f t="array" aca="1" ref="N144" ca="1">IFERROR(_FV(B144,"Year incorporated",TRUE),"")</f>
        <v>1987</v>
      </c>
      <c r="O144" s="13" t="str" cm="1">
        <f t="array" aca="1" ref="O144" ca="1">UPPER(_FV(B144,"Headquarters"))</f>
        <v>3850 HAMLIN RD, AUBURN HILLS, MI, 48326 US</v>
      </c>
      <c r="P144" s="13" t="str" cm="1">
        <f t="array" aca="1" ref="P144" ca="1">_FV(B144,"Description")</f>
        <v>BorgWarner Inc. is engaged in clean technology solutions for combustion, hybrid and electric vehicles. The Company operates in four segments. The Turbos &amp; Thermal Technologies’ technologies include turbochargers, e-boosters, e-turbos, emissions systems, thermal systems, gasoline ignition technology, smart remote actuators, powertrain sensors, among others. The Drivetrain &amp; Morse Systems segment’s products include control modules, friction and mechanical clutch products for automatic transmissions, torque-management products and rear-wheel drive (RWD) and all-wheel drive (AWD) transfer case systems and coupling systems. The PowerDrive Systems segment’s products include power electronics such as inverters, onboard chargers, DC/DC converters and combination boxes, and others. The Battery &amp; Charging Systems segment’s products include lithium-ion battery systems for electrified bus, truck and off-highway applications and DC fast chargers suitable for all types of electric vehicles.</v>
      </c>
      <c r="Q144" s="25" cm="1">
        <f t="array" aca="1" ref="Q144" ca="1">_FV(B144,"Year incorporated",TRUE)</f>
        <v>1987</v>
      </c>
      <c r="R144" s="11" cm="1">
        <f t="array" aca="1" ref="R144" ca="1">_FV(B144,"Market cap",TRUE)/1000</f>
        <v>9614336.5470000003</v>
      </c>
      <c r="S144" s="26" cm="1">
        <f t="array" aca="1" ref="S144" ca="1">_FV(B144,"Market cap",TRUE)</f>
        <v>9614336547</v>
      </c>
      <c r="T144" s="9"/>
      <c r="U144" s="9"/>
      <c r="V144" s="9"/>
    </row>
    <row r="145" spans="1:22" ht="13.35" customHeight="1" x14ac:dyDescent="0.25">
      <c r="A145" s="9" t="s">
        <v>320</v>
      </c>
      <c r="B145" s="10" t="e" vm="145">
        <v>#VALUE!</v>
      </c>
      <c r="C145" s="1" cm="1">
        <f t="array" aca="1" ref="C145" ca="1">_FV(B145,"Price")</f>
        <v>151.11000000000001</v>
      </c>
      <c r="D145" s="13" cm="1">
        <f t="array" aca="1" ref="D145" ca="1">_FV(B145,"Change (%)",TRUE)</f>
        <v>2.6540000000000001E-3</v>
      </c>
      <c r="E145" s="14" cm="1">
        <f t="array" aca="1" ref="E145" ca="1">_FV(B145,"Open")</f>
        <v>150.9</v>
      </c>
      <c r="F145" s="14" cm="1">
        <f t="array" aca="1" ref="F145" ca="1">_FV(B145,"Low")</f>
        <v>147.62</v>
      </c>
      <c r="G145" s="14" cm="1">
        <f t="array" aca="1" ref="G145" ca="1">_FV(B145,"High")</f>
        <v>151.29499999999999</v>
      </c>
      <c r="H145" s="14" cm="1">
        <f t="array" aca="1" ref="H145" ca="1">_FV(B145,"52 week low",TRUE)</f>
        <v>140.71</v>
      </c>
      <c r="I145" s="14" cm="1">
        <f t="array" aca="1" ref="I145" ca="1">_FV(B145,"52 week high",TRUE)</f>
        <v>233.26</v>
      </c>
      <c r="J145" s="15" cm="1">
        <f t="array" aca="1" ref="J145" ca="1">_FV(B145,"Volume")</f>
        <v>1603219</v>
      </c>
      <c r="K145" s="16" cm="1">
        <f t="array" aca="1" ref="K145" ca="1">IFERROR(_FV(B145,"Beta"), "")</f>
        <v>1.2142999999999999</v>
      </c>
      <c r="L145" s="16" cm="1">
        <f t="array" aca="1" ref="L145" ca="1">IFERROR(_FV(B145,"P/E",TRUE), "")</f>
        <v>29.512499999999999</v>
      </c>
      <c r="M145" s="14" t="str" cm="1">
        <f t="array" aca="1" ref="M145" ca="1">IFERROR(_FV(B145,"Industry"),"")</f>
        <v>Freight &amp; Logistics Services</v>
      </c>
      <c r="N145" s="19" cm="1">
        <f t="array" aca="1" ref="N145" ca="1">IFERROR(_FV(B145,"Year incorporated",TRUE),"")</f>
        <v>1950</v>
      </c>
      <c r="O145" s="13" t="str" cm="1">
        <f t="array" aca="1" ref="O145" ca="1">UPPER(_FV(B145,"Headquarters"))</f>
        <v>500 OLD DOMINION WAY, THOMASVILLE, NC, 27360 US</v>
      </c>
      <c r="P145" s="13" t="str" cm="1">
        <f t="array" aca="1" ref="P145" ca="1">_FV(B145,"Description")</f>
        <v>Old Dominion Freight Line, Inc. is a less-than-truckload (LTL) motor carrier.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261 service center locations, of which it owns 239 and leased 22. Its service centers are responsible for the pickup and delivery of freight within their local service area. Its systems allow it to offer its customers access to information, such as freight tracking, shipping documents, rate quotes, rate databases and account activity. Its integrated systems and customer service department provide its customers with a single point of contact to access information.</v>
      </c>
      <c r="Q145" s="25" cm="1">
        <f t="array" aca="1" ref="Q145" ca="1">_FV(B145,"Year incorporated",TRUE)</f>
        <v>1950</v>
      </c>
      <c r="R145" s="11" cm="1">
        <f t="array" aca="1" ref="R145" ca="1">_FV(B145,"Market cap",TRUE)/1000</f>
        <v>31758501.590999998</v>
      </c>
      <c r="S145" s="26" cm="1">
        <f t="array" aca="1" ref="S145" ca="1">_FV(B145,"Market cap",TRUE)</f>
        <v>31758501591</v>
      </c>
      <c r="T145" s="9"/>
      <c r="U145" s="9"/>
      <c r="V145" s="9"/>
    </row>
    <row r="146" spans="1:22" ht="13.35" customHeight="1" x14ac:dyDescent="0.25">
      <c r="A146" s="9" t="s">
        <v>302</v>
      </c>
      <c r="B146" s="10" t="e" vm="146">
        <v>#VALUE!</v>
      </c>
      <c r="C146" s="1" cm="1">
        <f t="array" aca="1" ref="C146" ca="1">_FV(B146,"Price")</f>
        <v>507.63</v>
      </c>
      <c r="D146" s="13" cm="1">
        <f t="array" aca="1" ref="D146" ca="1">_FV(B146,"Change (%)",TRUE)</f>
        <v>1.7233000000000002E-2</v>
      </c>
      <c r="E146" s="14" cm="1">
        <f t="array" aca="1" ref="E146" ca="1">_FV(B146,"Open")</f>
        <v>499.18</v>
      </c>
      <c r="F146" s="14" cm="1">
        <f t="array" aca="1" ref="F146" ca="1">_FV(B146,"Low")</f>
        <v>497.86500000000001</v>
      </c>
      <c r="G146" s="14" cm="1">
        <f t="array" aca="1" ref="G146" ca="1">_FV(B146,"High")</f>
        <v>508.67</v>
      </c>
      <c r="H146" s="14" cm="1">
        <f t="array" aca="1" ref="H146" ca="1">_FV(B146,"52 week low",TRUE)</f>
        <v>378.71</v>
      </c>
      <c r="I146" s="14" cm="1">
        <f t="array" aca="1" ref="I146" ca="1">_FV(B146,"52 week high",TRUE)</f>
        <v>531.92999999999995</v>
      </c>
      <c r="J146" s="15" cm="1">
        <f t="array" aca="1" ref="J146" ca="1">_FV(B146,"Volume")</f>
        <v>735440</v>
      </c>
      <c r="K146" s="16" cm="1">
        <f t="array" aca="1" ref="K146" ca="1">IFERROR(_FV(B146,"Beta"), "")</f>
        <v>1.4339</v>
      </c>
      <c r="L146" s="16" cm="1">
        <f t="array" aca="1" ref="L146" ca="1">IFERROR(_FV(B146,"P/E",TRUE), "")</f>
        <v>43.611199999999997</v>
      </c>
      <c r="M146" s="14" t="str" cm="1">
        <f t="array" aca="1" ref="M146" ca="1">IFERROR(_FV(B146,"Industry"),"")</f>
        <v>Professional &amp; Commercial Services</v>
      </c>
      <c r="N146" s="19" cm="1">
        <f t="array" aca="1" ref="N146" ca="1">IFERROR(_FV(B146,"Year incorporated",TRUE),"")</f>
        <v>2000</v>
      </c>
      <c r="O146" s="13" t="str" cm="1">
        <f t="array" aca="1" ref="O146" ca="1">UPPER(_FV(B146,"Headquarters"))</f>
        <v>7 WORLD TRADE CENTER, AT 250 GREENWICH STREET, NEW YORK, NY, 10007 US</v>
      </c>
      <c r="P146" s="13" t="str" cm="1">
        <f t="array" aca="1" ref="P146" ca="1">_FV(B146,"Description")</f>
        <v>Moody's Corporation is a global integrated risk assessment company. It is a global provider of research and insights; data and information, and decision solutions, which help companies make decisions. Its MA segment provides data, intelligence and analytical tools to help business and financial leaders make decisions. MA consists of a premier fixed income and economic research business (Research &amp; Insights); a data business powered by databases on companies and credit (Data &amp; Information), and three cloud-based subscription businesses serving banking, insurance and KYC workflows (Decision Solutions). Its MIS segment is a global provider of credit ratings, research, and risk analysis. It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v>
      </c>
      <c r="Q146" s="25" cm="1">
        <f t="array" aca="1" ref="Q146" ca="1">_FV(B146,"Year incorporated",TRUE)</f>
        <v>2000</v>
      </c>
      <c r="R146" s="11" cm="1">
        <f t="array" aca="1" ref="R146" ca="1">_FV(B146,"Market cap",TRUE)/1000</f>
        <v>91068822</v>
      </c>
      <c r="S146" s="26" cm="1">
        <f t="array" aca="1" ref="S146" ca="1">_FV(B146,"Market cap",TRUE)</f>
        <v>91068822000</v>
      </c>
      <c r="T146" s="9"/>
      <c r="U146" s="9"/>
      <c r="V146" s="9"/>
    </row>
    <row r="147" spans="1:22" ht="13.35" customHeight="1" x14ac:dyDescent="0.25">
      <c r="A147" s="9" t="s">
        <v>150</v>
      </c>
      <c r="B147" s="10" t="e" vm="147">
        <v>#VALUE!</v>
      </c>
      <c r="C147" s="1" cm="1">
        <f t="array" aca="1" ref="C147" ca="1">_FV(B147,"Price")</f>
        <v>79.36</v>
      </c>
      <c r="D147" s="13" cm="1">
        <f t="array" aca="1" ref="D147" ca="1">_FV(B147,"Change (%)",TRUE)</f>
        <v>-6.3849999999999992E-3</v>
      </c>
      <c r="E147" s="14" cm="1">
        <f t="array" aca="1" ref="E147" ca="1">_FV(B147,"Open")</f>
        <v>79.599999999999994</v>
      </c>
      <c r="F147" s="14" cm="1">
        <f t="array" aca="1" ref="F147" ca="1">_FV(B147,"Low")</f>
        <v>79.254999999999995</v>
      </c>
      <c r="G147" s="14" cm="1">
        <f t="array" aca="1" ref="G147" ca="1">_FV(B147,"High")</f>
        <v>79.73</v>
      </c>
      <c r="H147" s="14" cm="1">
        <f t="array" aca="1" ref="H147" ca="1">_FV(B147,"52 week low",TRUE)</f>
        <v>77.7</v>
      </c>
      <c r="I147" s="14" cm="1">
        <f t="array" aca="1" ref="I147" ca="1">_FV(B147,"52 week high",TRUE)</f>
        <v>83.22</v>
      </c>
      <c r="J147" s="15" cm="1">
        <f t="array" aca="1" ref="J147" ca="1">_FV(B147,"Volume")</f>
        <v>1985675</v>
      </c>
      <c r="K147" s="16" cm="1">
        <f t="array" aca="1" ref="K147" ca="1">IFERROR(_FV(B147,"Beta"), "")</f>
        <v>0.22750000000000001</v>
      </c>
      <c r="L147" s="16" cm="1">
        <f t="array" aca="1" ref="L147" ca="1">IFERROR(_FV(B147,"P/E",TRUE), "")</f>
        <v>20.860099999999999</v>
      </c>
      <c r="M147" s="14" t="str" cm="1">
        <f t="array" aca="1" ref="M147" ca="1">IFERROR(_FV(B147,"Industry"),"")</f>
        <v>Food &amp; Tobacco</v>
      </c>
      <c r="N147" s="19" cm="1">
        <f t="array" aca="1" ref="N147" ca="1">IFERROR(_FV(B147,"Year incorporated",TRUE),"")</f>
        <v>1922</v>
      </c>
      <c r="O147" s="13" t="str" cm="1">
        <f t="array" aca="1" ref="O147" ca="1">UPPER(_FV(B147,"Headquarters"))</f>
        <v>412 N WELLS ST, CHICAGO, IL, 60654 US</v>
      </c>
      <c r="P147" s="13" t="str" cm="1">
        <f t="array" aca="1" ref="P147" ca="1">_FV(B147,"Description")</f>
        <v>Kellanova is engaged in manufacturing and marketing snacks and convenience foods. Its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These products were manufactured by the Company in over 20 countries and marketed in more than 180 countries.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brands include Special K, Coco Pops, Crunchy Nut, Nutri-Grain, Rice Krispies Squares, and others.</v>
      </c>
      <c r="Q147" s="25" cm="1">
        <f t="array" aca="1" ref="Q147" ca="1">_FV(B147,"Year incorporated",TRUE)</f>
        <v>1922</v>
      </c>
      <c r="R147" s="11" cm="1">
        <f t="array" aca="1" ref="R147" ca="1">_FV(B147,"Market cap",TRUE)/1000</f>
        <v>27617280</v>
      </c>
      <c r="S147" s="26" cm="1">
        <f t="array" aca="1" ref="S147" ca="1">_FV(B147,"Market cap",TRUE)</f>
        <v>27617280000</v>
      </c>
      <c r="T147" s="9"/>
      <c r="U147" s="9"/>
      <c r="V147" s="9"/>
    </row>
    <row r="148" spans="1:22" ht="13.35" customHeight="1" x14ac:dyDescent="0.25">
      <c r="A148" s="9" t="s">
        <v>44</v>
      </c>
      <c r="B148" s="10" t="e" vm="148">
        <v>#VALUE!</v>
      </c>
      <c r="C148" s="1" cm="1">
        <f t="array" aca="1" ref="C148" ca="1">_FV(B148,"Price")</f>
        <v>24.55</v>
      </c>
      <c r="D148" s="13" cm="1">
        <f t="array" aca="1" ref="D148" ca="1">_FV(B148,"Change (%)",TRUE)</f>
        <v>-1.3264E-2</v>
      </c>
      <c r="E148" s="14" cm="1">
        <f t="array" aca="1" ref="E148" ca="1">_FV(B148,"Open")</f>
        <v>24.9</v>
      </c>
      <c r="F148" s="14" cm="1">
        <f t="array" aca="1" ref="F148" ca="1">_FV(B148,"Low")</f>
        <v>24.31</v>
      </c>
      <c r="G148" s="14" cm="1">
        <f t="array" aca="1" ref="G148" ca="1">_FV(B148,"High")</f>
        <v>24.965</v>
      </c>
      <c r="H148" s="14" cm="1">
        <f t="array" aca="1" ref="H148" ca="1">_FV(B148,"52 week low",TRUE)</f>
        <v>20.914999999999999</v>
      </c>
      <c r="I148" s="14" cm="1">
        <f t="array" aca="1" ref="I148" ca="1">_FV(B148,"52 week high",TRUE)</f>
        <v>30.43</v>
      </c>
      <c r="J148" s="15" cm="1">
        <f t="array" aca="1" ref="J148" ca="1">_FV(B148,"Volume")</f>
        <v>49242866</v>
      </c>
      <c r="K148" s="16" cm="1">
        <f t="array" aca="1" ref="K148" ca="1">IFERROR(_FV(B148,"Beta"), "")</f>
        <v>0.50639999999999996</v>
      </c>
      <c r="L148" s="16" cm="1">
        <f t="array" aca="1" ref="L148" ca="1">IFERROR(_FV(B148,"P/E",TRUE), "")</f>
        <v>17.802800000000001</v>
      </c>
      <c r="M148" s="14" t="str" cm="1">
        <f t="array" aca="1" ref="M148" ca="1">IFERROR(_FV(B148,"Industry"),"")</f>
        <v>Pharmaceuticals</v>
      </c>
      <c r="N148" s="19" cm="1">
        <f t="array" aca="1" ref="N148" ca="1">IFERROR(_FV(B148,"Year incorporated",TRUE),"")</f>
        <v>1942</v>
      </c>
      <c r="O148" s="13" t="str" cm="1">
        <f t="array" aca="1" ref="O148" ca="1">UPPER(_FV(B148,"Headquarters"))</f>
        <v>66 HUDSON BOULEVARD EAST, NEW YORK, NY, 10001-2192 US</v>
      </c>
      <c r="P148" s="13" t="str" cm="1">
        <f t="array" aca="1" ref="P148" ca="1">_FV(B148,"Description")</f>
        <v>Pfizer Inc. is a research-based, global biopharmaceutical company. The Company is engaged in the discovery, development, manufacture, marketing, sale and distribution of biopharmaceutical products worldwide. Its Biopharma segment includes the Pfizer U.S. Commercial Division, and the Pfizer International Commercial Division. Its product categories include oncology, primary care and specialty care. Its oncology products include Ibrance, Xtandi, Padcev, Adcetris, Inlyta, Lorbrena, Bosulif, Tukysa, Braftovi, Mektovi, Orgovyx, Elrexfio, Tivdak and Talzenna. Its primary care products include Eliquis, Nurtec ODT/Vydura, Zavzpret, the Prevnar family, Comirnaty, Abrysvo, FSME/IMMUN-TicoVac, Nimenrix, Trumenba, and Paxlovid. Its specialty care products include Xeljanz, Enbrel (outside the United States and Canada), Inflectra, Abrilada, Cibinqo, Litfulo, Eucrisa, Velsipity, the Vyndaqel family, Genotropin, BeneFIX, Xyntha, Somavert, Ngenla, Hympavzi, Sulperazon, Zavicefta, Octagam and others.</v>
      </c>
      <c r="Q148" s="25" cm="1">
        <f t="array" aca="1" ref="Q148" ca="1">_FV(B148,"Year incorporated",TRUE)</f>
        <v>1942</v>
      </c>
      <c r="R148" s="11" cm="1">
        <f t="array" aca="1" ref="R148" ca="1">_FV(B148,"Market cap",TRUE)/1000</f>
        <v>139580252.5</v>
      </c>
      <c r="S148" s="26" cm="1">
        <f t="array" aca="1" ref="S148" ca="1">_FV(B148,"Market cap",TRUE)</f>
        <v>139580252500</v>
      </c>
      <c r="T148" s="9"/>
      <c r="U148" s="9"/>
      <c r="V148" s="9"/>
    </row>
    <row r="149" spans="1:22" ht="13.35" customHeight="1" x14ac:dyDescent="0.25">
      <c r="A149" s="9" t="s">
        <v>413</v>
      </c>
      <c r="B149" s="10" t="e" vm="149">
        <v>#VALUE!</v>
      </c>
      <c r="C149" s="1" cm="1">
        <f t="array" aca="1" ref="C149" ca="1">_FV(B149,"Price")</f>
        <v>234.608</v>
      </c>
      <c r="D149" s="13" cm="1">
        <f t="array" aca="1" ref="D149" ca="1">_FV(B149,"Change (%)",TRUE)</f>
        <v>8.7200000000000003E-3</v>
      </c>
      <c r="E149" s="14" cm="1">
        <f t="array" aca="1" ref="E149" ca="1">_FV(B149,"Open")</f>
        <v>233.84</v>
      </c>
      <c r="F149" s="14" cm="1">
        <f t="array" aca="1" ref="F149" ca="1">_FV(B149,"Low")</f>
        <v>230.97</v>
      </c>
      <c r="G149" s="14" cm="1">
        <f t="array" aca="1" ref="G149" ca="1">_FV(B149,"High")</f>
        <v>234.84</v>
      </c>
      <c r="H149" s="14" cm="1">
        <f t="array" aca="1" ref="H149" ca="1">_FV(B149,"52 week low",TRUE)</f>
        <v>187.3</v>
      </c>
      <c r="I149" s="14" cm="1">
        <f t="array" aca="1" ref="I149" ca="1">_FV(B149,"52 week high",TRUE)</f>
        <v>255.27</v>
      </c>
      <c r="J149" s="15" cm="1">
        <f t="array" aca="1" ref="J149" ca="1">_FV(B149,"Volume")</f>
        <v>753762</v>
      </c>
      <c r="K149" s="16" cm="1">
        <f t="array" aca="1" ref="K149" ca="1">IFERROR(_FV(B149,"Beta"), "")</f>
        <v>0.43880000000000002</v>
      </c>
      <c r="L149" s="16" cm="1">
        <f t="array" aca="1" ref="L149" ca="1">IFERROR(_FV(B149,"P/E",TRUE), "")</f>
        <v>120.2933</v>
      </c>
      <c r="M149" s="14" t="str" cm="1">
        <f t="array" aca="1" ref="M149" ca="1">IFERROR(_FV(B149,"Industry"),"")</f>
        <v>Investment Banking &amp; Investment Services</v>
      </c>
      <c r="N149" s="19" cm="1">
        <f t="array" aca="1" ref="N149" ca="1">IFERROR(_FV(B149,"Year incorporated",TRUE),"")</f>
        <v>2006</v>
      </c>
      <c r="O149" s="13" t="str" cm="1">
        <f t="array" aca="1" ref="O149" ca="1">UPPER(_FV(B149,"Headquarters"))</f>
        <v>433 WEST VAN BUREN STREET, CHICAGO, IL, 60607 US</v>
      </c>
      <c r="P149" s="13" t="str" cm="1">
        <f t="array" aca="1" ref="P149" ca="1">_FV(B149,"Description")</f>
        <v>Cboe Global Markets, Inc. is a provider of derivatives and securities exchange networks,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segments include the pan-European listed equities and derivatives transaction services, ETPs, exchange-traded commodities, and international depository receipts. The Futures segment includes transaction services provided by Cboe Futures Exchange, LLC (CFE), an electronic futures exchange that offers trading of VIX futures and other futures products. The Global FX segment includes institutional FX trading services. The Digital segment includes a regulated futures exchange (Cboe Digital Exchange) and a regulated clearinghouse.</v>
      </c>
      <c r="Q149" s="25" cm="1">
        <f t="array" aca="1" ref="Q149" ca="1">_FV(B149,"Year incorporated",TRUE)</f>
        <v>2006</v>
      </c>
      <c r="R149" s="11" cm="1">
        <f t="array" aca="1" ref="R149" ca="1">_FV(B149,"Market cap",TRUE)/1000</f>
        <v>24537674.18</v>
      </c>
      <c r="S149" s="26" cm="1">
        <f t="array" aca="1" ref="S149" ca="1">_FV(B149,"Market cap",TRUE)</f>
        <v>24537674180</v>
      </c>
      <c r="T149" s="9"/>
      <c r="U149" s="9"/>
      <c r="V149" s="9"/>
    </row>
    <row r="150" spans="1:22" ht="13.35" customHeight="1" x14ac:dyDescent="0.25">
      <c r="A150" s="9" t="s">
        <v>340</v>
      </c>
      <c r="B150" s="10" t="e" vm="150">
        <v>#VALUE!</v>
      </c>
      <c r="C150" s="1" cm="1">
        <f t="array" aca="1" ref="C150" ca="1">_FV(B150,"Price")</f>
        <v>87.37</v>
      </c>
      <c r="D150" s="13" cm="1">
        <f t="array" aca="1" ref="D150" ca="1">_FV(B150,"Change (%)",TRUE)</f>
        <v>4.2529999999999998E-3</v>
      </c>
      <c r="E150" s="14" cm="1">
        <f t="array" aca="1" ref="E150" ca="1">_FV(B150,"Open")</f>
        <v>86.91</v>
      </c>
      <c r="F150" s="14" cm="1">
        <f t="array" aca="1" ref="F150" ca="1">_FV(B150,"Low")</f>
        <v>86.34</v>
      </c>
      <c r="G150" s="14" cm="1">
        <f t="array" aca="1" ref="G150" ca="1">_FV(B150,"High")</f>
        <v>87.385000000000005</v>
      </c>
      <c r="H150" s="14" cm="1">
        <f t="array" aca="1" ref="H150" ca="1">_FV(B150,"52 week low",TRUE)</f>
        <v>84.25</v>
      </c>
      <c r="I150" s="14" cm="1">
        <f t="array" aca="1" ref="I150" ca="1">_FV(B150,"52 week high",TRUE)</f>
        <v>106.8284</v>
      </c>
      <c r="J150" s="15" cm="1">
        <f t="array" aca="1" ref="J150" ca="1">_FV(B150,"Volume")</f>
        <v>2529370</v>
      </c>
      <c r="K150" s="16" cm="1">
        <f t="array" aca="1" ref="K150" ca="1">IFERROR(_FV(B150,"Beta"), "")</f>
        <v>0.98460000000000003</v>
      </c>
      <c r="L150" s="16" cm="1">
        <f t="array" aca="1" ref="L150" ca="1">IFERROR(_FV(B150,"P/E",TRUE), "")</f>
        <v>22.914899999999999</v>
      </c>
      <c r="M150" s="14" t="str" cm="1">
        <f t="array" aca="1" ref="M150" ca="1">IFERROR(_FV(B150,"Industry"),"")</f>
        <v>Machinery, Equipment &amp; Components</v>
      </c>
      <c r="N150" s="19" cm="1">
        <f t="array" aca="1" ref="N150" ca="1">IFERROR(_FV(B150,"Year incorporated",TRUE),"")</f>
        <v>2019</v>
      </c>
      <c r="O150" s="13" t="str" cm="1">
        <f t="array" aca="1" ref="O150" ca="1">UPPER(_FV(B150,"Headquarters"))</f>
        <v>1 CARRIER PLACE, FARMINGTON, CT, 06032 US</v>
      </c>
      <c r="P150" s="13" t="str" cm="1">
        <f t="array" aca="1" ref="P150" ca="1">_FV(B150,"Description")</f>
        <v>Otis Worldwide Corporation is an elevator and escalator manufacturing, installation and service company. The Company’s segments include New Equipment and Service. The New Equipment segment designs, manufactures, sells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c>
      <c r="Q150" s="25" cm="1">
        <f t="array" aca="1" ref="Q150" ca="1">_FV(B150,"Year incorporated",TRUE)</f>
        <v>2019</v>
      </c>
      <c r="R150" s="11" cm="1">
        <f t="array" aca="1" ref="R150" ca="1">_FV(B150,"Market cap",TRUE)/1000</f>
        <v>34290558.223999999</v>
      </c>
      <c r="S150" s="26" cm="1">
        <f t="array" aca="1" ref="S150" ca="1">_FV(B150,"Market cap",TRUE)</f>
        <v>34290558224</v>
      </c>
      <c r="T150" s="9"/>
      <c r="U150" s="9"/>
      <c r="V150" s="9"/>
    </row>
    <row r="151" spans="1:22" ht="13.35" customHeight="1" x14ac:dyDescent="0.25">
      <c r="A151" s="9" t="s">
        <v>357</v>
      </c>
      <c r="B151" s="10" t="e" vm="151">
        <v>#VALUE!</v>
      </c>
      <c r="C151" s="1" cm="1">
        <f t="array" aca="1" ref="C151" ca="1">_FV(B151,"Price")</f>
        <v>136.86000000000001</v>
      </c>
      <c r="D151" s="13" cm="1">
        <f t="array" aca="1" ref="D151" ca="1">_FV(B151,"Change (%)",TRUE)</f>
        <v>-1.6244999999999999E-2</v>
      </c>
      <c r="E151" s="14" cm="1">
        <f t="array" aca="1" ref="E151" ca="1">_FV(B151,"Open")</f>
        <v>139.88</v>
      </c>
      <c r="F151" s="14" cm="1">
        <f t="array" aca="1" ref="F151" ca="1">_FV(B151,"Low")</f>
        <v>136.43</v>
      </c>
      <c r="G151" s="14" cm="1">
        <f t="array" aca="1" ref="G151" ca="1">_FV(B151,"High")</f>
        <v>139.88</v>
      </c>
      <c r="H151" s="14" cm="1">
        <f t="array" aca="1" ref="H151" ca="1">_FV(B151,"52 week low",TRUE)</f>
        <v>127.7</v>
      </c>
      <c r="I151" s="14" cm="1">
        <f t="array" aca="1" ref="I151" ca="1">_FV(B151,"52 week high",TRUE)</f>
        <v>262.87</v>
      </c>
      <c r="J151" s="15" cm="1">
        <f t="array" aca="1" ref="J151" ca="1">_FV(B151,"Volume")</f>
        <v>1423626</v>
      </c>
      <c r="K151" s="16" cm="1">
        <f t="array" aca="1" ref="K151" ca="1">IFERROR(_FV(B151,"Beta"), "")</f>
        <v>1.7326999999999999</v>
      </c>
      <c r="L151" s="16" cm="1">
        <f t="array" aca="1" ref="L151" ca="1">IFERROR(_FV(B151,"P/E",TRUE), "")</f>
        <v>23.090599999999998</v>
      </c>
      <c r="M151" s="14" t="str" cm="1">
        <f t="array" aca="1" ref="M151" ca="1">IFERROR(_FV(B151,"Industry"),"")</f>
        <v>Healthcare Equipment &amp; Supplies</v>
      </c>
      <c r="N151" s="19" cm="1">
        <f t="array" aca="1" ref="N151" ca="1">IFERROR(_FV(B151,"Year incorporated",TRUE),"")</f>
        <v>1997</v>
      </c>
      <c r="O151" s="13" t="str" cm="1">
        <f t="array" aca="1" ref="O151" ca="1">UPPER(_FV(B151,"Headquarters"))</f>
        <v>410 NORTH SCOTTSDALE ROAD, SUITE 1300, TEMPE, AZ, 85288 US</v>
      </c>
      <c r="P151" s="13" t="str" cm="1">
        <f t="array" aca="1" ref="P151" ca="1">_FV(B151,"Description")</f>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c>
      <c r="Q151" s="25" cm="1">
        <f t="array" aca="1" ref="Q151" ca="1">_FV(B151,"Year incorporated",TRUE)</f>
        <v>1997</v>
      </c>
      <c r="R151" s="11" cm="1">
        <f t="array" aca="1" ref="R151" ca="1">_FV(B151,"Market cap",TRUE)/1000</f>
        <v>10084300</v>
      </c>
      <c r="S151" s="26" cm="1">
        <f t="array" aca="1" ref="S151" ca="1">_FV(B151,"Market cap",TRUE)</f>
        <v>10084300000</v>
      </c>
      <c r="T151" s="9"/>
      <c r="U151" s="9"/>
      <c r="V151" s="9"/>
    </row>
    <row r="152" spans="1:22" ht="13.35" customHeight="1" x14ac:dyDescent="0.25">
      <c r="A152" s="9" t="s">
        <v>174</v>
      </c>
      <c r="B152" s="10" t="e" vm="152">
        <v>#VALUE!</v>
      </c>
      <c r="C152" s="1" cm="1">
        <f t="array" aca="1" ref="C152" ca="1">_FV(B152,"Price")</f>
        <v>32.43</v>
      </c>
      <c r="D152" s="13" cm="1">
        <f t="array" aca="1" ref="D152" ca="1">_FV(B152,"Change (%)",TRUE)</f>
        <v>-3.0739999999999999E-3</v>
      </c>
      <c r="E152" s="14" cm="1">
        <f t="array" aca="1" ref="E152" ca="1">_FV(B152,"Open")</f>
        <v>32.5</v>
      </c>
      <c r="F152" s="14" cm="1">
        <f t="array" aca="1" ref="F152" ca="1">_FV(B152,"Low")</f>
        <v>31.995000000000001</v>
      </c>
      <c r="G152" s="14" cm="1">
        <f t="array" aca="1" ref="G152" ca="1">_FV(B152,"High")</f>
        <v>32.58</v>
      </c>
      <c r="H152" s="14" cm="1">
        <f t="array" aca="1" ref="H152" ca="1">_FV(B152,"52 week low",TRUE)</f>
        <v>26.218399999999999</v>
      </c>
      <c r="I152" s="14" cm="1">
        <f t="array" aca="1" ref="I152" ca="1">_FV(B152,"52 week high",TRUE)</f>
        <v>37.25</v>
      </c>
      <c r="J152" s="15" cm="1">
        <f t="array" aca="1" ref="J152" ca="1">_FV(B152,"Volume")</f>
        <v>16025682</v>
      </c>
      <c r="K152" s="16" cm="1">
        <f t="array" aca="1" ref="K152" ca="1">IFERROR(_FV(B152,"Beta"), "")</f>
        <v>1.2756000000000001</v>
      </c>
      <c r="L152" s="16" cm="1">
        <f t="array" aca="1" ref="L152" ca="1">IFERROR(_FV(B152,"P/E",TRUE), "")</f>
        <v>19.326599999999999</v>
      </c>
      <c r="M152" s="14" t="str" cm="1">
        <f t="array" aca="1" ref="M152" ca="1">IFERROR(_FV(B152,"Industry"),"")</f>
        <v>Freight &amp; Logistics Services</v>
      </c>
      <c r="N152" s="19" cm="1">
        <f t="array" aca="1" ref="N152" ca="1">IFERROR(_FV(B152,"Year incorporated",TRUE),"")</f>
        <v>1978</v>
      </c>
      <c r="O152" s="13" t="str" cm="1">
        <f t="array" aca="1" ref="O152" ca="1">UPPER(_FV(B152,"Headquarters"))</f>
        <v>500 WATER STREET, 15TH FLOOR, JACKSONVILLE, FL, 32202 US</v>
      </c>
      <c r="P152" s="13" t="str" cm="1">
        <f t="array" aca="1" ref="P152" ca="1">_FV(B152,"Description")</f>
        <v>CSX Corporation is a transportation company. The Company provides rail, intermodal and rail-to-truck transload services and solutions to customers across an array of markets, including energy, industrial, construction, agricultural and consumer products. It provides rail-based freight transportation services, including traditional rail service, the transport of intermodal containers and trailers, as well as other transportation services such as rail-to-truck transfers and bulk commodity operations. Through its subsidiary, CSX Transportation, Inc. (CSXT), it provides a link to the transportation supply chain through its approximately 20,000 route-mile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c>
      <c r="Q152" s="25" cm="1">
        <f t="array" aca="1" ref="Q152" ca="1">_FV(B152,"Year incorporated",TRUE)</f>
        <v>1978</v>
      </c>
      <c r="R152" s="11" cm="1">
        <f t="array" aca="1" ref="R152" ca="1">_FV(B152,"Market cap",TRUE)/1000</f>
        <v>60458503.109999999</v>
      </c>
      <c r="S152" s="26" cm="1">
        <f t="array" aca="1" ref="S152" ca="1">_FV(B152,"Market cap",TRUE)</f>
        <v>60458503110</v>
      </c>
      <c r="T152" s="9"/>
      <c r="U152" s="9"/>
      <c r="V152" s="9"/>
    </row>
    <row r="153" spans="1:22" ht="13.35" customHeight="1" x14ac:dyDescent="0.25">
      <c r="A153" s="9" t="s">
        <v>132</v>
      </c>
      <c r="B153" s="10" t="e" vm="153">
        <v>#VALUE!</v>
      </c>
      <c r="C153" s="1" cm="1">
        <f t="array" aca="1" ref="C153" ca="1">_FV(B153,"Price")</f>
        <v>51.86</v>
      </c>
      <c r="D153" s="13" cm="1">
        <f t="array" aca="1" ref="D153" ca="1">_FV(B153,"Change (%)",TRUE)</f>
        <v>-7.2740000000000001E-3</v>
      </c>
      <c r="E153" s="14" cm="1">
        <f t="array" aca="1" ref="E153" ca="1">_FV(B153,"Open")</f>
        <v>51.62</v>
      </c>
      <c r="F153" s="14" cm="1">
        <f t="array" aca="1" ref="F153" ca="1">_FV(B153,"Low")</f>
        <v>51.494999999999997</v>
      </c>
      <c r="G153" s="14" cm="1">
        <f t="array" aca="1" ref="G153" ca="1">_FV(B153,"High")</f>
        <v>52.009900000000002</v>
      </c>
      <c r="H153" s="14" cm="1">
        <f t="array" aca="1" ref="H153" ca="1">_FV(B153,"52 week low",TRUE)</f>
        <v>27.12</v>
      </c>
      <c r="I153" s="14" cm="1">
        <f t="array" aca="1" ref="I153" ca="1">_FV(B153,"52 week high",TRUE)</f>
        <v>54.83</v>
      </c>
      <c r="J153" s="15" cm="1">
        <f t="array" aca="1" ref="J153" ca="1">_FV(B153,"Volume")</f>
        <v>1722246</v>
      </c>
      <c r="K153" s="16" cm="1">
        <f t="array" aca="1" ref="K153" ca="1">IFERROR(_FV(B153,"Beta"), "")</f>
        <v>1.0667</v>
      </c>
      <c r="L153" s="16" cm="1">
        <f t="array" aca="1" ref="L153" ca="1">IFERROR(_FV(B153,"P/E",TRUE), "")</f>
        <v>43.737900000000003</v>
      </c>
      <c r="M153" s="14" t="str" cm="1">
        <f t="array" aca="1" ref="M153" ca="1">IFERROR(_FV(B153,"Industry"),"")</f>
        <v>Containers &amp; Packaging</v>
      </c>
      <c r="N153" s="19" cm="1">
        <f t="array" aca="1" ref="N153" ca="1">IFERROR(_FV(B153,"Year incorporated",TRUE),"")</f>
        <v>2018</v>
      </c>
      <c r="O153" s="13" t="str" cm="1">
        <f t="array" aca="1" ref="O153" ca="1">UPPER(_FV(B153,"Headquarters"))</f>
        <v>1000 ABERNATHY ROAD NE, ATLANTA, GA, 30328 US</v>
      </c>
      <c r="P153" s="13" t="str" cm="1">
        <f t="array" aca="1" ref="P153" ca="1">_FV(B153,"Description")</f>
        <v>WestRock Company is a multinational provider of sustainable fiber-based paper and packaging solutions. The Company is an integrated producer of linerboard, white-top linerboard and corrugating medium (containerboard) and kraft paper in North America. It operates through four segments: corrugated packaging, consumer packaging, global paper and distribution. Its corrugated packaging segment consists of its integrated corrugated converting operations and is engaged in the sale of corrugated containers and other corrugated products, including displays. The Company's consumer packaging segment is engaged in integrated consumer converting operations and the sale of consumer packaging products, such as folding cartons, inserts and labels. The Company's global paper segment is engaged in commercial paper operations and the sale of container board, paperboard and specialty grades to external customers. Its distribution segment is engaged in distribution and display assembly operations.</v>
      </c>
      <c r="Q153" s="25" cm="1">
        <f t="array" aca="1" ref="Q153" ca="1">_FV(B153,"Year incorporated",TRUE)</f>
        <v>2018</v>
      </c>
      <c r="R153" s="11" cm="1">
        <f t="array" aca="1" ref="R153" ca="1">_FV(B153,"Market cap",TRUE)/1000</f>
        <v>13387560</v>
      </c>
      <c r="S153" s="26" cm="1">
        <f t="array" aca="1" ref="S153" ca="1">_FV(B153,"Market cap",TRUE)</f>
        <v>13387560000</v>
      </c>
      <c r="T153" s="9"/>
      <c r="U153" s="9"/>
      <c r="V153" s="9"/>
    </row>
    <row r="154" spans="1:22" ht="13.35" customHeight="1" x14ac:dyDescent="0.25">
      <c r="A154" s="9" t="s">
        <v>74</v>
      </c>
      <c r="B154" s="10" t="e" vm="154">
        <v>#VALUE!</v>
      </c>
      <c r="C154" s="1" cm="1">
        <f t="array" aca="1" ref="C154" ca="1">_FV(B154,"Price")</f>
        <v>481.51</v>
      </c>
      <c r="D154" s="13" cm="1">
        <f t="array" aca="1" ref="D154" ca="1">_FV(B154,"Change (%)",TRUE)</f>
        <v>1.7432E-2</v>
      </c>
      <c r="E154" s="14" cm="1">
        <f t="array" aca="1" ref="E154" ca="1">_FV(B154,"Open")</f>
        <v>473.87</v>
      </c>
      <c r="F154" s="14" cm="1">
        <f t="array" aca="1" ref="F154" ca="1">_FV(B154,"Low")</f>
        <v>471.0505</v>
      </c>
      <c r="G154" s="14" cm="1">
        <f t="array" aca="1" ref="G154" ca="1">_FV(B154,"High")</f>
        <v>481.74</v>
      </c>
      <c r="H154" s="14" cm="1">
        <f t="array" aca="1" ref="H154" ca="1">_FV(B154,"52 week low",TRUE)</f>
        <v>378.66</v>
      </c>
      <c r="I154" s="14" cm="1">
        <f t="array" aca="1" ref="I154" ca="1">_FV(B154,"52 week high",TRUE)</f>
        <v>533.78</v>
      </c>
      <c r="J154" s="15" cm="1">
        <f t="array" aca="1" ref="J154" ca="1">_FV(B154,"Volume")</f>
        <v>1271522</v>
      </c>
      <c r="K154" s="16" cm="1">
        <f t="array" aca="1" ref="K154" ca="1">IFERROR(_FV(B154,"Beta"), "")</f>
        <v>1.0483</v>
      </c>
      <c r="L154" s="16" cm="1">
        <f t="array" aca="1" ref="L154" ca="1">IFERROR(_FV(B154,"P/E",TRUE), "")</f>
        <v>25.1769</v>
      </c>
      <c r="M154" s="14" t="str" cm="1">
        <f t="array" aca="1" ref="M154" ca="1">IFERROR(_FV(B154,"Industry"),"")</f>
        <v>Machinery, Equipment &amp; Components</v>
      </c>
      <c r="N154" s="19" cm="1">
        <f t="array" aca="1" ref="N154" ca="1">IFERROR(_FV(B154,"Year incorporated",TRUE),"")</f>
        <v>1958</v>
      </c>
      <c r="O154" s="13" t="str" cm="1">
        <f t="array" aca="1" ref="O154" ca="1">UPPER(_FV(B154,"Headquarters"))</f>
        <v>ONE JOHN DEERE PLACE, MOLINE, IL, 61265 US</v>
      </c>
      <c r="P154" s="13" t="str" cm="1">
        <f t="array" aca="1" ref="P154" ca="1">_FV(B154,"Description")</f>
        <v>Deere &amp; Company is engaged in the delivery of agricultural, construction and forestry equipment. Its segments include production and precision agriculture (PPA), small agriculture and turf (SAT), construction and forestry (CF), and financial services (FS). PPA segment defines, develops and delivers global equipment and technology solutions for production-scale growers of large grains, small grains, cotton and sugarcane. SAT segment defines, develops and delivers global equipment and technology solutions for dairy and livestock producers, high-value and small acreage crop producers, and turf and utility customers. CF segment defines, develops and delivers a range of machines and technology solutions organized along the earthmoving, forestry and roadbuilding production systems. FS segment finances sales and leases by John Deere dealers of new and used production and precision agriculture equipment and others. Its products include John Deere Autonomous 8R Tractor and E-Power Backhoe.</v>
      </c>
      <c r="Q154" s="25" cm="1">
        <f t="array" aca="1" ref="Q154" ca="1">_FV(B154,"Year incorporated",TRUE)</f>
        <v>1958</v>
      </c>
      <c r="R154" s="11" cm="1">
        <f t="array" aca="1" ref="R154" ca="1">_FV(B154,"Market cap",TRUE)/1000</f>
        <v>130166309.39399999</v>
      </c>
      <c r="S154" s="26" cm="1">
        <f t="array" aca="1" ref="S154" ca="1">_FV(B154,"Market cap",TRUE)</f>
        <v>130166309394</v>
      </c>
      <c r="T154" s="9"/>
      <c r="U154" s="9"/>
      <c r="V154" s="9"/>
    </row>
    <row r="155" spans="1:22" ht="13.35" customHeight="1" x14ac:dyDescent="0.25">
      <c r="A155" s="9" t="s">
        <v>147</v>
      </c>
      <c r="B155" s="10" t="e" vm="155">
        <v>#VALUE!</v>
      </c>
      <c r="C155" s="1" cm="1">
        <f t="array" aca="1" ref="C155" ca="1">_FV(B155,"Price")</f>
        <v>43.31</v>
      </c>
      <c r="D155" s="13" cm="1">
        <f t="array" aca="1" ref="D155" ca="1">_FV(B155,"Change (%)",TRUE)</f>
        <v>-3.9100000000000003E-3</v>
      </c>
      <c r="E155" s="14" cm="1">
        <f t="array" aca="1" ref="E155" ca="1">_FV(B155,"Open")</f>
        <v>43.52</v>
      </c>
      <c r="F155" s="14" cm="1">
        <f t="array" aca="1" ref="F155" ca="1">_FV(B155,"Low")</f>
        <v>43.01</v>
      </c>
      <c r="G155" s="14" cm="1">
        <f t="array" aca="1" ref="G155" ca="1">_FV(B155,"High")</f>
        <v>43.72</v>
      </c>
      <c r="H155" s="14" cm="1">
        <f t="array" aca="1" ref="H155" ca="1">_FV(B155,"52 week low",TRUE)</f>
        <v>37.58</v>
      </c>
      <c r="I155" s="14" cm="1">
        <f t="array" aca="1" ref="I155" ca="1">_FV(B155,"52 week high",TRUE)</f>
        <v>44.78</v>
      </c>
      <c r="J155" s="15" cm="1">
        <f t="array" aca="1" ref="J155" ca="1">_FV(B155,"Volume")</f>
        <v>4080716</v>
      </c>
      <c r="K155" s="16" cm="1">
        <f t="array" aca="1" ref="K155" ca="1">IFERROR(_FV(B155,"Beta"), "")</f>
        <v>0.49280000000000002</v>
      </c>
      <c r="L155" s="16" cm="1">
        <f t="array" aca="1" ref="L155" ca="1">IFERROR(_FV(B155,"P/E",TRUE), "")</f>
        <v>19.140799999999999</v>
      </c>
      <c r="M155" s="14" t="str" cm="1">
        <f t="array" aca="1" ref="M155" ca="1">IFERROR(_FV(B155,"Industry"),"")</f>
        <v>Electrical Utilities &amp; IPPs</v>
      </c>
      <c r="N155" s="19" cm="1">
        <f t="array" aca="1" ref="N155" ca="1">IFERROR(_FV(B155,"Year incorporated",TRUE),"")</f>
        <v>1996</v>
      </c>
      <c r="O155" s="13" t="str" cm="1">
        <f t="array" aca="1" ref="O155" ca="1">UPPER(_FV(B155,"Headquarters"))</f>
        <v>341 WHITE POND DRIVE, AKRON, OH, 44320 US</v>
      </c>
      <c r="P155" s="13" t="str" cm="1">
        <f t="array" aca="1" ref="P155" ca="1">_FV(B155,"Description")</f>
        <v>FirstEnergy Corp. and its subsidiaries are involved in the transmission, distribution, and generation of electricity through its segments: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segment distributes electricity in New Jersey, West Virginia and Maryland, provides transmission infrastructure, and operates 3,604 MWs of regulated net maximum generation capacity. The Stand-Alone Transmission segment consists of its ownership in FET and KATCo, which includes transmission infrastructure owned and operated by the Transmission Companies and used to transmit electricity.</v>
      </c>
      <c r="Q155" s="25" cm="1">
        <f t="array" aca="1" ref="Q155" ca="1">_FV(B155,"Year incorporated",TRUE)</f>
        <v>1996</v>
      </c>
      <c r="R155" s="11" cm="1">
        <f t="array" aca="1" ref="R155" ca="1">_FV(B155,"Market cap",TRUE)/1000</f>
        <v>25007362.909000002</v>
      </c>
      <c r="S155" s="26" cm="1">
        <f t="array" aca="1" ref="S155" ca="1">_FV(B155,"Market cap",TRUE)</f>
        <v>25007362909</v>
      </c>
      <c r="T155" s="9"/>
      <c r="U155" s="9"/>
      <c r="V155" s="9"/>
    </row>
    <row r="156" spans="1:22" ht="13.35" customHeight="1" x14ac:dyDescent="0.25">
      <c r="A156" s="9" t="s">
        <v>465</v>
      </c>
      <c r="B156" s="10" t="e" vm="156">
        <v>#VALUE!</v>
      </c>
      <c r="C156" s="1" cm="1">
        <f t="array" aca="1" ref="C156" ca="1">_FV(B156,"Price")</f>
        <v>28.48</v>
      </c>
      <c r="D156" s="13" cm="1">
        <f t="array" aca="1" ref="D156" ca="1">_FV(B156,"Change (%)",TRUE)</f>
        <v>-3.1621999999999997E-2</v>
      </c>
      <c r="E156" s="14" cm="1">
        <f t="array" aca="1" ref="E156" ca="1">_FV(B156,"Open")</f>
        <v>29.59</v>
      </c>
      <c r="F156" s="14" cm="1">
        <f t="array" aca="1" ref="F156" ca="1">_FV(B156,"Low")</f>
        <v>27.7</v>
      </c>
      <c r="G156" s="14" cm="1">
        <f t="array" aca="1" ref="G156" ca="1">_FV(B156,"High")</f>
        <v>29.635000000000002</v>
      </c>
      <c r="H156" s="14" cm="1">
        <f t="array" aca="1" ref="H156" ca="1">_FV(B156,"52 week low",TRUE)</f>
        <v>24.94</v>
      </c>
      <c r="I156" s="14" cm="1">
        <f t="array" aca="1" ref="I156" ca="1">_FV(B156,"52 week high",TRUE)</f>
        <v>41.87</v>
      </c>
      <c r="J156" s="15" cm="1">
        <f t="array" aca="1" ref="J156" ca="1">_FV(B156,"Volume")</f>
        <v>11482943</v>
      </c>
      <c r="K156" s="16" cm="1">
        <f t="array" aca="1" ref="K156" ca="1">IFERROR(_FV(B156,"Beta"), "")</f>
        <v>1.5463</v>
      </c>
      <c r="L156" s="16" cm="1">
        <f t="array" aca="1" ref="L156" ca="1">IFERROR(_FV(B156,"P/E",TRUE), "")</f>
        <v>8.4192999999999998</v>
      </c>
      <c r="M156" s="14" t="str" cm="1">
        <f t="array" aca="1" ref="M156" ca="1">IFERROR(_FV(B156,"Industry"),"")</f>
        <v>Specialty Retailers</v>
      </c>
      <c r="N156" s="19" cm="1">
        <f t="array" aca="1" ref="N156" ca="1">IFERROR(_FV(B156,"Year incorporated",TRUE),"")</f>
        <v>1982</v>
      </c>
      <c r="O156" s="13" t="str" cm="1">
        <f t="array" aca="1" ref="O156" ca="1">UPPER(_FV(B156,"Headquarters"))</f>
        <v>THREE LIMITED PKWY, P O BOX 16000, COLUMBUS, OH, 43230 US</v>
      </c>
      <c r="P156" s="13" t="str" cm="1">
        <f t="array" aca="1" ref="P156" ca="1">_FV(B156,"Description")</f>
        <v>Bath &amp; Body Works, Inc. is a global omnichannel retailer focused on personal care and home fragrance. The Company offers a range of fragrances for the body and home, including selling collections for 3-wick candles, home fragrance diffusers, fine fragrance mists, liquid hand soaps, body lotions and body creams. It delivers customers their fragrances in multiple forms and categories. The Company sells merchandise through its retail stores in the United States and Canada, and through its Websites and other channels, under the Bath &amp; Body Works, White Barn and other brand names. The Company’s international business is conducted through franchise, license and wholesale partners. It provides in-store experiences at more than 1,890 Company-operated Bath &amp; Body Works locations in the United States and Canada, more than 525 international franchised locations and an online storefront at bathandbodyworks.com. Additionally, it offers a buy online pick-up in-store (BOPIS) option.</v>
      </c>
      <c r="Q156" s="25" cm="1">
        <f t="array" aca="1" ref="Q156" ca="1">_FV(B156,"Year incorporated",TRUE)</f>
        <v>1982</v>
      </c>
      <c r="R156" s="11" cm="1">
        <f t="array" aca="1" ref="R156" ca="1">_FV(B156,"Market cap",TRUE)/1000</f>
        <v>5872222.8480000002</v>
      </c>
      <c r="S156" s="26" cm="1">
        <f t="array" aca="1" ref="S156" ca="1">_FV(B156,"Market cap",TRUE)</f>
        <v>5872222848</v>
      </c>
      <c r="T156" s="9"/>
      <c r="U156" s="9"/>
      <c r="V156" s="9"/>
    </row>
    <row r="157" spans="1:22" ht="13.35" customHeight="1" x14ac:dyDescent="0.25">
      <c r="A157" s="9" t="s">
        <v>78</v>
      </c>
      <c r="B157" s="10" t="e" vm="157">
        <v>#VALUE!</v>
      </c>
      <c r="C157" s="1" cm="1">
        <f t="array" aca="1" ref="C157" ca="1">_FV(B157,"Price")</f>
        <v>62.48</v>
      </c>
      <c r="D157" s="13" cm="1">
        <f t="array" aca="1" ref="D157" ca="1">_FV(B157,"Change (%)",TRUE)</f>
        <v>1.5934999999999998E-2</v>
      </c>
      <c r="E157" s="14" cm="1">
        <f t="array" aca="1" ref="E157" ca="1">_FV(B157,"Open")</f>
        <v>61.41</v>
      </c>
      <c r="F157" s="14" cm="1">
        <f t="array" aca="1" ref="F157" ca="1">_FV(B157,"Low")</f>
        <v>61.1</v>
      </c>
      <c r="G157" s="14" cm="1">
        <f t="array" aca="1" ref="G157" ca="1">_FV(B157,"High")</f>
        <v>62.69</v>
      </c>
      <c r="H157" s="14" cm="1">
        <f t="array" aca="1" ref="H157" ca="1">_FV(B157,"52 week low",TRUE)</f>
        <v>38.715000000000003</v>
      </c>
      <c r="I157" s="14" cm="1">
        <f t="array" aca="1" ref="I157" ca="1">_FV(B157,"52 week high",TRUE)</f>
        <v>62.69</v>
      </c>
      <c r="J157" s="15" cm="1">
        <f t="array" aca="1" ref="J157" ca="1">_FV(B157,"Volume")</f>
        <v>2066305</v>
      </c>
      <c r="K157" s="16" cm="1">
        <f t="array" aca="1" ref="K157" ca="1">IFERROR(_FV(B157,"Beta"), "")</f>
        <v>0.53649999999999998</v>
      </c>
      <c r="L157" s="16" cm="1">
        <f t="array" aca="1" ref="L157" ca="1">IFERROR(_FV(B157,"P/E",TRUE), "")</f>
        <v>12.7362</v>
      </c>
      <c r="M157" s="14" t="str" cm="1">
        <f t="array" aca="1" ref="M157" ca="1">IFERROR(_FV(B157,"Industry"),"")</f>
        <v>Media &amp; Publishing</v>
      </c>
      <c r="N157" s="19" cm="1">
        <f t="array" aca="1" ref="N157" ca="1">IFERROR(_FV(B157,"Year incorporated",TRUE),"")</f>
        <v>2018</v>
      </c>
      <c r="O157" s="13" t="str" cm="1">
        <f t="array" aca="1" ref="O157" ca="1">UPPER(_FV(B157,"Headquarters"))</f>
        <v>1211 AVENUE OF THE AMERICAS, NEW YORK, NY, 10036-8701 US</v>
      </c>
      <c r="P157" s="13" t="str" cm="1">
        <f t="array" aca="1" ref="P157" ca="1">_FV(B157,"Description")</f>
        <v>Fox Corporation produces and distributes news, sports, and entertainment content through its primary domestic brands, including FOX News Media, FOX Sports, FOX Entertainment, FOX Television Stations and Tubi Media Group. Its operating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virtual multi-channel video programming distributors and other digital platforms. Television produces, acquires, markets and distributes programming through the FOX broadcast network, advertising supported video-on-demand service Tubi, approximately 29 full power broadcast television stations, including 11 duopolies, and other digital platforms. The FOX Studio Lot provides television and film production services. Credible is a United States consumer finance marketplace.</v>
      </c>
      <c r="Q157" s="25" cm="1">
        <f t="array" aca="1" ref="Q157" ca="1">_FV(B157,"Year incorporated",TRUE)</f>
        <v>2018</v>
      </c>
      <c r="R157" s="11" cm="1">
        <f t="array" aca="1" ref="R157" ca="1">_FV(B157,"Market cap",TRUE)/1000</f>
        <v>26097700</v>
      </c>
      <c r="S157" s="26" cm="1">
        <f t="array" aca="1" ref="S157" ca="1">_FV(B157,"Market cap",TRUE)</f>
        <v>26097700000</v>
      </c>
      <c r="T157" s="9"/>
      <c r="U157" s="9"/>
      <c r="V157" s="9"/>
    </row>
    <row r="158" spans="1:22" ht="13.35" customHeight="1" x14ac:dyDescent="0.25">
      <c r="A158" s="9" t="s">
        <v>162</v>
      </c>
      <c r="B158" s="10" t="e" vm="158">
        <v>#VALUE!</v>
      </c>
      <c r="C158" s="1" cm="1">
        <f t="array" aca="1" ref="C158" ca="1">_FV(B158,"Price")</f>
        <v>53.3</v>
      </c>
      <c r="D158" s="13" cm="1">
        <f t="array" aca="1" ref="D158" ca="1">_FV(B158,"Change (%)",TRUE)</f>
        <v>-2.112E-2</v>
      </c>
      <c r="E158" s="14" cm="1">
        <f t="array" aca="1" ref="E158" ca="1">_FV(B158,"Open")</f>
        <v>54.45</v>
      </c>
      <c r="F158" s="14" cm="1">
        <f t="array" aca="1" ref="F158" ca="1">_FV(B158,"Low")</f>
        <v>53</v>
      </c>
      <c r="G158" s="14" cm="1">
        <f t="array" aca="1" ref="G158" ca="1">_FV(B158,"High")</f>
        <v>55.15</v>
      </c>
      <c r="H158" s="14" cm="1">
        <f t="array" aca="1" ref="H158" ca="1">_FV(B158,"52 week low",TRUE)</f>
        <v>47.73</v>
      </c>
      <c r="I158" s="14" cm="1">
        <f t="array" aca="1" ref="I158" ca="1">_FV(B158,"52 week high",TRUE)</f>
        <v>88.644999999999996</v>
      </c>
      <c r="J158" s="15" cm="1">
        <f t="array" aca="1" ref="J158" ca="1">_FV(B158,"Volume")</f>
        <v>3615138</v>
      </c>
      <c r="K158" s="16" cm="1">
        <f t="array" aca="1" ref="K158" ca="1">IFERROR(_FV(B158,"Beta"), "")</f>
        <v>0.81389999999999996</v>
      </c>
      <c r="L158" s="16" cm="1">
        <f t="array" aca="1" ref="L158" ca="1">IFERROR(_FV(B158,"P/E",TRUE), "")</f>
        <v>7.9962999999999997</v>
      </c>
      <c r="M158" s="14" t="str" cm="1">
        <f t="array" aca="1" ref="M158" ca="1">IFERROR(_FV(B158,"Industry"),"")</f>
        <v>Electrical Utilities &amp; IPPs</v>
      </c>
      <c r="N158" s="19" cm="1">
        <f t="array" aca="1" ref="N158" ca="1">IFERROR(_FV(B158,"Year incorporated",TRUE),"")</f>
        <v>1987</v>
      </c>
      <c r="O158" s="13" t="str" cm="1">
        <f t="array" aca="1" ref="O158" ca="1">UPPER(_FV(B158,"Headquarters"))</f>
        <v>2244 WALNUT GROVE AVE, P O BOX 800, ROSEMEAD, CA, 91770 US</v>
      </c>
      <c r="P158" s="13" t="str" cm="1">
        <f t="array" aca="1" ref="P158" ca="1">_FV(B158,"Description")</f>
        <v>Edison International is an electric utility holding company. The Company is focused on providing clean and reliable energy and energy services through its independent companies. It is the parent holding company of Southern California Edison Company (SCE) and Trio. SCE is a public utility primarily engaged in the business of supplying and delivering electricity to an approximately 50,000 square mile area across Southern, Central and Coastal California. Trio is a global energy advisory firm providing integrated sustainability and energy advisory services to large commercial, industrial and institutional organizations in North America and Europe. Trio provides integrated strategy and implementation solutions in sustainability, renewables, energy procurement, conventional supply, energy optimization and transportation electrification.</v>
      </c>
      <c r="Q158" s="25" cm="1">
        <f t="array" aca="1" ref="Q158" ca="1">_FV(B158,"Year incorporated",TRUE)</f>
        <v>1987</v>
      </c>
      <c r="R158" s="11" cm="1">
        <f t="array" aca="1" ref="R158" ca="1">_FV(B158,"Market cap",TRUE)/1000</f>
        <v>20511652.199999999</v>
      </c>
      <c r="S158" s="26" cm="1">
        <f t="array" aca="1" ref="S158" ca="1">_FV(B158,"Market cap",TRUE)</f>
        <v>20511652200</v>
      </c>
      <c r="T158" s="9"/>
      <c r="U158" s="9"/>
      <c r="V158" s="9"/>
    </row>
    <row r="159" spans="1:22" ht="13.35" customHeight="1" x14ac:dyDescent="0.25">
      <c r="A159" s="9" t="s">
        <v>53</v>
      </c>
      <c r="B159" s="10" t="e" vm="159">
        <v>#VALUE!</v>
      </c>
      <c r="C159" s="1" cm="1">
        <f t="array" aca="1" ref="C159" ca="1">_FV(B159,"Price")</f>
        <v>741.85</v>
      </c>
      <c r="D159" s="13" cm="1">
        <f t="array" aca="1" ref="D159" ca="1">_FV(B159,"Change (%)",TRUE)</f>
        <v>4.9309999999999996E-3</v>
      </c>
      <c r="E159" s="14" cm="1">
        <f t="array" aca="1" ref="E159" ca="1">_FV(B159,"Open")</f>
        <v>739.42</v>
      </c>
      <c r="F159" s="14" cm="1">
        <f t="array" aca="1" ref="F159" ca="1">_FV(B159,"Low")</f>
        <v>733.57</v>
      </c>
      <c r="G159" s="14" cm="1">
        <f t="array" aca="1" ref="G159" ca="1">_FV(B159,"High")</f>
        <v>743.54319999999996</v>
      </c>
      <c r="H159" s="14" cm="1">
        <f t="array" aca="1" ref="H159" ca="1">_FV(B159,"52 week low",TRUE)</f>
        <v>439.38</v>
      </c>
      <c r="I159" s="14" cm="1">
        <f t="array" aca="1" ref="I159" ca="1">_FV(B159,"52 week high",TRUE)</f>
        <v>757.35</v>
      </c>
      <c r="J159" s="15" cm="1">
        <f t="array" aca="1" ref="J159" ca="1">_FV(B159,"Volume")</f>
        <v>1400067</v>
      </c>
      <c r="K159" s="16" cm="1">
        <f t="array" aca="1" ref="K159" ca="1">IFERROR(_FV(B159,"Beta"), "")</f>
        <v>1.4151</v>
      </c>
      <c r="L159" s="16" cm="1">
        <f t="array" aca="1" ref="L159" ca="1">IFERROR(_FV(B159,"P/E",TRUE), "")</f>
        <v>16.348600000000001</v>
      </c>
      <c r="M159" s="14" t="str" cm="1">
        <f t="array" aca="1" ref="M159" ca="1">IFERROR(_FV(B159,"Industry"),"")</f>
        <v>Investment Banking &amp; Investment Services</v>
      </c>
      <c r="N159" s="19" cm="1">
        <f t="array" aca="1" ref="N159" ca="1">IFERROR(_FV(B159,"Year incorporated",TRUE),"")</f>
        <v>1998</v>
      </c>
      <c r="O159" s="13" t="str" cm="1">
        <f t="array" aca="1" ref="O159" ca="1">UPPER(_FV(B159,"Headquarters"))</f>
        <v>200 WEST ST, NEW YORK, NY, 10282 US</v>
      </c>
      <c r="P159" s="13" t="str" cm="1">
        <f t="array" aca="1" ref="P159" ca="1">_FV(B159,"Description")</f>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c>
      <c r="Q159" s="25" cm="1">
        <f t="array" aca="1" ref="Q159" ca="1">_FV(B159,"Year incorporated",TRUE)</f>
        <v>1998</v>
      </c>
      <c r="R159" s="11" cm="1">
        <f t="array" aca="1" ref="R159" ca="1">_FV(B159,"Market cap",TRUE)/1000</f>
        <v>224573648.035</v>
      </c>
      <c r="S159" s="26" cm="1">
        <f t="array" aca="1" ref="S159" ca="1">_FV(B159,"Market cap",TRUE)</f>
        <v>224573648035</v>
      </c>
      <c r="T159" s="9"/>
      <c r="U159" s="9"/>
      <c r="V159" s="9"/>
    </row>
    <row r="160" spans="1:22" ht="13.35" customHeight="1" x14ac:dyDescent="0.25">
      <c r="A160" s="9" t="s">
        <v>332</v>
      </c>
      <c r="B160" s="10" t="e" vm="160">
        <v>#VALUE!</v>
      </c>
      <c r="C160" s="1" cm="1">
        <f t="array" aca="1" ref="C160" ca="1">_FV(B160,"Price")</f>
        <v>46.01</v>
      </c>
      <c r="D160" s="13" cm="1">
        <f t="array" aca="1" ref="D160" ca="1">_FV(B160,"Change (%)",TRUE)</f>
        <v>-1.0963000000000001E-2</v>
      </c>
      <c r="E160" s="14" cm="1">
        <f t="array" aca="1" ref="E160" ca="1">_FV(B160,"Open")</f>
        <v>46.555</v>
      </c>
      <c r="F160" s="14" cm="1">
        <f t="array" aca="1" ref="F160" ca="1">_FV(B160,"Low")</f>
        <v>45.585000000000001</v>
      </c>
      <c r="G160" s="14" cm="1">
        <f t="array" aca="1" ref="G160" ca="1">_FV(B160,"High")</f>
        <v>46.58</v>
      </c>
      <c r="H160" s="14" cm="1">
        <f t="array" aca="1" ref="H160" ca="1">_FV(B160,"52 week low",TRUE)</f>
        <v>33.56</v>
      </c>
      <c r="I160" s="14" cm="1">
        <f t="array" aca="1" ref="I160" ca="1">_FV(B160,"52 week high",TRUE)</f>
        <v>49.055</v>
      </c>
      <c r="J160" s="15" cm="1">
        <f t="array" aca="1" ref="J160" ca="1">_FV(B160,"Volume")</f>
        <v>6170188</v>
      </c>
      <c r="K160" s="16" cm="1">
        <f t="array" aca="1" ref="K160" ca="1">IFERROR(_FV(B160,"Beta"), "")</f>
        <v>0.86480000000000001</v>
      </c>
      <c r="L160" s="16" cm="1">
        <f t="array" aca="1" ref="L160" ca="1">IFERROR(_FV(B160,"P/E",TRUE), "")</f>
        <v>12.5883</v>
      </c>
      <c r="M160" s="14" t="str" cm="1">
        <f t="array" aca="1" ref="M160" ca="1">IFERROR(_FV(B160,"Industry"),"")</f>
        <v>Banking Services</v>
      </c>
      <c r="N160" s="19" cm="1">
        <f t="array" aca="1" ref="N160" ca="1">IFERROR(_FV(B160,"Year incorporated",TRUE),"")</f>
        <v>1968</v>
      </c>
      <c r="O160" s="13" t="str" cm="1">
        <f t="array" aca="1" ref="O160" ca="1">UPPER(_FV(B160,"Headquarters"))</f>
        <v>214 NORTH TRYON STREET, CHARLOTTE, NC, 28202 US</v>
      </c>
      <c r="P160" s="13" t="str" cm="1">
        <f t="array" aca="1" ref="P160" ca="1">_FV(B160,"Description")</f>
        <v>Truist Financial Corporation is a financial services company. As a commercial bank, it offers a range of products and services through its wholesale and consumer businesses, including consumer and small business banking, commercial banking, corporate and investment banking, wealth management, payments, and specialized lending businesses. Its segments include Consumer and Small Business Banking (CSBB) and Wholesale Banking (WB). CSBB segment serves retail, premier, and small business clients, providing transaction, money market, savings, time deposits and payment services, credit cards, loans, and mortgages through digital banking, a network of community banking branches, ATMs, virtual service centers, and other channels. WB segment provides a comprehensive set of products, solutions, and advisory services to commercial, corporate, institutional and wealth clients. It also invests in certain affordable housing, new market tax credit, and renewable energy tax credit investments.</v>
      </c>
      <c r="Q160" s="25" cm="1">
        <f t="array" aca="1" ref="Q160" ca="1">_FV(B160,"Year incorporated",TRUE)</f>
        <v>1968</v>
      </c>
      <c r="R160" s="11" cm="1">
        <f t="array" aca="1" ref="R160" ca="1">_FV(B160,"Market cap",TRUE)/1000</f>
        <v>59326904.350000001</v>
      </c>
      <c r="S160" s="26" cm="1">
        <f t="array" aca="1" ref="S160" ca="1">_FV(B160,"Market cap",TRUE)</f>
        <v>59326904350</v>
      </c>
      <c r="T160" s="9"/>
      <c r="U160" s="9"/>
      <c r="V160" s="9"/>
    </row>
    <row r="161" spans="1:22" ht="13.35" customHeight="1" x14ac:dyDescent="0.25">
      <c r="A161" s="9" t="s">
        <v>448</v>
      </c>
      <c r="B161" s="10" t="e" vm="161">
        <v>#VALUE!</v>
      </c>
      <c r="C161" s="1" cm="1">
        <f t="array" aca="1" ref="C161" ca="1">_FV(B161,"Price")</f>
        <v>290.38</v>
      </c>
      <c r="D161" s="13" cm="1">
        <f t="array" aca="1" ref="D161" ca="1">_FV(B161,"Change (%)",TRUE)</f>
        <v>-1.7094000000000002E-2</v>
      </c>
      <c r="E161" s="14" cm="1">
        <f t="array" aca="1" ref="E161" ca="1">_FV(B161,"Open")</f>
        <v>293.44</v>
      </c>
      <c r="F161" s="14" cm="1">
        <f t="array" aca="1" ref="F161" ca="1">_FV(B161,"Low")</f>
        <v>286.37</v>
      </c>
      <c r="G161" s="14" cm="1">
        <f t="array" aca="1" ref="G161" ca="1">_FV(B161,"High")</f>
        <v>293.44</v>
      </c>
      <c r="H161" s="14" cm="1">
        <f t="array" aca="1" ref="H161" ca="1">_FV(B161,"52 week low",TRUE)</f>
        <v>211.43</v>
      </c>
      <c r="I161" s="14" cm="1">
        <f t="array" aca="1" ref="I161" ca="1">_FV(B161,"52 week high",TRUE)</f>
        <v>387.99</v>
      </c>
      <c r="J161" s="15" cm="1">
        <f t="array" aca="1" ref="J161" ca="1">_FV(B161,"Volume")</f>
        <v>192612</v>
      </c>
      <c r="K161" s="16" cm="1">
        <f t="array" aca="1" ref="K161" ca="1">IFERROR(_FV(B161,"Beta"), "")</f>
        <v>0.98319999999999996</v>
      </c>
      <c r="L161" s="16" cm="1">
        <f t="array" aca="1" ref="L161" ca="1">IFERROR(_FV(B161,"P/E",TRUE), "")</f>
        <v>25.174900000000001</v>
      </c>
      <c r="M161" s="14" t="str" cm="1">
        <f t="array" aca="1" ref="M161" ca="1">IFERROR(_FV(B161,"Industry"),"")</f>
        <v>Healthcare Equipment &amp; Supplies</v>
      </c>
      <c r="N161" s="19" cm="1">
        <f t="array" aca="1" ref="N161" ca="1">IFERROR(_FV(B161,"Year incorporated",TRUE),"")</f>
        <v>1975</v>
      </c>
      <c r="O161" s="13" t="str" cm="1">
        <f t="array" aca="1" ref="O161" ca="1">UPPER(_FV(B161,"Headquarters"))</f>
        <v>1000 ALFRED NOBEL DR, HERCULES, CA, 94547 US</v>
      </c>
      <c r="P161" s="13" t="str" cm="1">
        <f t="array" aca="1" ref="P161" ca="1">_FV(B161,"Description")</f>
        <v>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It operates through two segments: Life Science and Clinical Diagnostics. The Life Science segment develops, manufactures, and markets instruments, systems, reagents, and consumables used for biological research, biopharmaceutical production processes, food testing regimes, and science education. Its Clinical Diagnostics segment designs, manufactures, markets and supports test systems, informatics systems, test kits and specialized quality controls that serve clinical laboratories in the global diagnostics market. These products are sold to hospital laboratories, diagnostic reference laboratories, transfusion laboratories, and physician office laboratories.</v>
      </c>
      <c r="Q161" s="25" cm="1">
        <f t="array" aca="1" ref="Q161" ca="1">_FV(B161,"Year incorporated",TRUE)</f>
        <v>1975</v>
      </c>
      <c r="R161" s="11" cm="1">
        <f t="array" aca="1" ref="R161" ca="1">_FV(B161,"Market cap",TRUE)/1000</f>
        <v>7749776</v>
      </c>
      <c r="S161" s="26" cm="1">
        <f t="array" aca="1" ref="S161" ca="1">_FV(B161,"Market cap",TRUE)</f>
        <v>7749776000</v>
      </c>
      <c r="T161" s="9"/>
      <c r="U161" s="9"/>
      <c r="V161" s="9"/>
    </row>
    <row r="162" spans="1:22" ht="13.35" customHeight="1" x14ac:dyDescent="0.25">
      <c r="A162" s="9" t="s">
        <v>242</v>
      </c>
      <c r="B162" s="10" t="e" vm="162">
        <v>#VALUE!</v>
      </c>
      <c r="C162" s="1" cm="1">
        <f t="array" aca="1" ref="C162" ca="1">_FV(B162,"Price")</f>
        <v>47.98</v>
      </c>
      <c r="D162" s="13" cm="1">
        <f t="array" aca="1" ref="D162" ca="1">_FV(B162,"Change (%)",TRUE)</f>
        <v>2.2980000000000001E-3</v>
      </c>
      <c r="E162" s="14" cm="1">
        <f t="array" aca="1" ref="E162" ca="1">_FV(B162,"Open")</f>
        <v>47.7</v>
      </c>
      <c r="F162" s="14" cm="1">
        <f t="array" aca="1" ref="F162" ca="1">_FV(B162,"Low")</f>
        <v>47.03</v>
      </c>
      <c r="G162" s="14" cm="1">
        <f t="array" aca="1" ref="G162" ca="1">_FV(B162,"High")</f>
        <v>48.04</v>
      </c>
      <c r="H162" s="14" cm="1">
        <f t="array" aca="1" ref="H162" ca="1">_FV(B162,"52 week low",TRUE)</f>
        <v>45.491199999999999</v>
      </c>
      <c r="I162" s="14" cm="1">
        <f t="array" aca="1" ref="I162" ca="1">_FV(B162,"52 week high",TRUE)</f>
        <v>62.769300000000001</v>
      </c>
      <c r="J162" s="15" cm="1">
        <f t="array" aca="1" ref="J162" ca="1">_FV(B162,"Volume")</f>
        <v>3201594</v>
      </c>
      <c r="K162" s="16" cm="1">
        <f t="array" aca="1" ref="K162" ca="1">IFERROR(_FV(B162,"Beta"), "")</f>
        <v>1.1497999999999999</v>
      </c>
      <c r="L162" s="16" cm="1">
        <f t="array" aca="1" ref="L162" ca="1">IFERROR(_FV(B162,"P/E",TRUE), "")</f>
        <v>21.657499999999999</v>
      </c>
      <c r="M162" s="14" t="str" cm="1">
        <f t="array" aca="1" ref="M162" ca="1">IFERROR(_FV(B162,"Industry"),"")</f>
        <v>Machinery, Equipment &amp; Components</v>
      </c>
      <c r="N162" s="19" cm="1">
        <f t="array" aca="1" ref="N162" ca="1">IFERROR(_FV(B162,"Year incorporated",TRUE),"")</f>
        <v>2015</v>
      </c>
      <c r="O162" s="13" t="str" cm="1">
        <f t="array" aca="1" ref="O162" ca="1">UPPER(_FV(B162,"Headquarters"))</f>
        <v>6920 SEAWAY BLVD, EVERETT, WA, 98203-5829 US</v>
      </c>
      <c r="P162" s="13" t="str" cm="1">
        <f t="array" aca="1" ref="P162" ca="1">_FV(B162,"Description")</f>
        <v>Fortive Corporation is a technology solutions company. The Company's businesses design, develop, manufacture, and market products, software, and services, building on brand names, technologies, and market positions. The Company's segments include Intelligent Operating Solutions (IOS) and Advanced Healthcare Solutions (AHS). The Company's IOS segment provides advanced instrumentation, software and services to various customers enabling their mission-critical workflows. These offerings include electrical test and measurement, facility and asset lifecycle software applications, connected worker safety and compliance solutions across a range of vertical end markets. Its AHS segment supplies critical workflow solutions enabling healthcare providers to deliver patient care more efficiently. Its offerings include instrument sterilization solutions, instrument tracking, biomedical test tools, radiation detection and safety monitoring and end-to-end clinical productivity software and solutions.</v>
      </c>
      <c r="Q162" s="25" cm="1">
        <f t="array" aca="1" ref="Q162" ca="1">_FV(B162,"Year incorporated",TRUE)</f>
        <v>2015</v>
      </c>
      <c r="R162" s="11" cm="1">
        <f t="array" aca="1" ref="R162" ca="1">_FV(B162,"Market cap",TRUE)/1000</f>
        <v>16233375.673</v>
      </c>
      <c r="S162" s="26" cm="1">
        <f t="array" aca="1" ref="S162" ca="1">_FV(B162,"Market cap",TRUE)</f>
        <v>16233375673</v>
      </c>
      <c r="T162" s="9"/>
      <c r="U162" s="9"/>
      <c r="V162" s="9"/>
    </row>
    <row r="163" spans="1:22" ht="13.35" customHeight="1" x14ac:dyDescent="0.25">
      <c r="A163" s="9" t="s">
        <v>414</v>
      </c>
      <c r="B163" s="10" t="e" vm="163">
        <v>#VALUE!</v>
      </c>
      <c r="C163" s="1" cm="1">
        <f t="array" aca="1" ref="C163" ca="1">_FV(B163,"Price")</f>
        <v>56.81</v>
      </c>
      <c r="D163" s="13" cm="1">
        <f t="array" aca="1" ref="D163" ca="1">_FV(B163,"Change (%)",TRUE)</f>
        <v>1.5007999999999999E-2</v>
      </c>
      <c r="E163" s="14" cm="1">
        <f t="array" aca="1" ref="E163" ca="1">_FV(B163,"Open")</f>
        <v>55.83</v>
      </c>
      <c r="F163" s="14" cm="1">
        <f t="array" aca="1" ref="F163" ca="1">_FV(B163,"Low")</f>
        <v>55.63</v>
      </c>
      <c r="G163" s="14" cm="1">
        <f t="array" aca="1" ref="G163" ca="1">_FV(B163,"High")</f>
        <v>57.0199</v>
      </c>
      <c r="H163" s="14" cm="1">
        <f t="array" aca="1" ref="H163" ca="1">_FV(B163,"52 week low",TRUE)</f>
        <v>35.89</v>
      </c>
      <c r="I163" s="14" cm="1">
        <f t="array" aca="1" ref="I163" ca="1">_FV(B163,"52 week high",TRUE)</f>
        <v>57.0199</v>
      </c>
      <c r="J163" s="15" cm="1">
        <f t="array" aca="1" ref="J163" ca="1">_FV(B163,"Volume")</f>
        <v>1795373</v>
      </c>
      <c r="K163" s="16" cm="1">
        <f t="array" aca="1" ref="K163" ca="1">IFERROR(_FV(B163,"Beta"), "")</f>
        <v>0.53649999999999998</v>
      </c>
      <c r="L163" s="16" cm="1">
        <f t="array" aca="1" ref="L163" ca="1">IFERROR(_FV(B163,"P/E",TRUE), "")</f>
        <v>0</v>
      </c>
      <c r="M163" s="14" t="str" cm="1">
        <f t="array" aca="1" ref="M163" ca="1">IFERROR(_FV(B163,"Industry"),"")</f>
        <v>Media &amp; Publishing</v>
      </c>
      <c r="N163" s="19" cm="1">
        <f t="array" aca="1" ref="N163" ca="1">IFERROR(_FV(B163,"Year incorporated",TRUE),"")</f>
        <v>2018</v>
      </c>
      <c r="O163" s="13" t="str" cm="1">
        <f t="array" aca="1" ref="O163" ca="1">UPPER(_FV(B163,"Headquarters"))</f>
        <v>1211 AVENUE OF THE AMERICAS, NEW YORK, NY, 10036-8701 US</v>
      </c>
      <c r="P163" s="13" t="str" cm="1">
        <f t="array" aca="1" ref="P163" ca="1">_FV(B163,"Description")</f>
        <v>Fox Corporation produces and distributes news, sports, and entertainment content through its primary domestic brands, including FOX News Media, FOX Sports, FOX Entertainment, FOX Television Stations and Tubi Media Group. Its operating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virtual multi-channel video programming distributors and other digital platforms. Television produces, acquires, markets and distributes programming through the FOX broadcast network, advertising supported video-on-demand service Tubi, approximately 29 full power broadcast television stations, including 11 duopolies, and other digital platforms. The FOX Studio Lot provides television and film production services. Credible is a United States consumer finance marketplace.</v>
      </c>
      <c r="Q163" s="25" cm="1">
        <f t="array" aca="1" ref="Q163" ca="1">_FV(B163,"Year incorporated",TRUE)</f>
        <v>2018</v>
      </c>
      <c r="R163" s="11" cm="1">
        <f t="array" aca="1" ref="R163" ca="1">_FV(B163,"Market cap",TRUE)/1000</f>
        <v>26097700</v>
      </c>
      <c r="S163" s="26" cm="1">
        <f t="array" aca="1" ref="S163" ca="1">_FV(B163,"Market cap",TRUE)</f>
        <v>26097700000</v>
      </c>
      <c r="T163" s="9"/>
      <c r="U163" s="9"/>
      <c r="V163" s="9"/>
    </row>
    <row r="164" spans="1:22" ht="13.35" customHeight="1" x14ac:dyDescent="0.25">
      <c r="A164" s="9" t="s">
        <v>225</v>
      </c>
      <c r="B164" s="10" t="e" vm="164">
        <v>#VALUE!</v>
      </c>
      <c r="C164" s="1" cm="1">
        <f t="array" aca="1" ref="C164" ca="1">_FV(B164,"Price")</f>
        <v>187.53</v>
      </c>
      <c r="D164" s="13" cm="1">
        <f t="array" aca="1" ref="D164" ca="1">_FV(B164,"Change (%)",TRUE)</f>
        <v>1.1051999999999999E-2</v>
      </c>
      <c r="E164" s="14" cm="1">
        <f t="array" aca="1" ref="E164" ca="1">_FV(B164,"Open")</f>
        <v>184.62</v>
      </c>
      <c r="F164" s="14" cm="1">
        <f t="array" aca="1" ref="F164" ca="1">_FV(B164,"Low")</f>
        <v>184.02680000000001</v>
      </c>
      <c r="G164" s="14" cm="1">
        <f t="array" aca="1" ref="G164" ca="1">_FV(B164,"High")</f>
        <v>188.39</v>
      </c>
      <c r="H164" s="14" cm="1">
        <f t="array" aca="1" ref="H164" ca="1">_FV(B164,"52 week low",TRUE)</f>
        <v>140.13</v>
      </c>
      <c r="I164" s="14" cm="1">
        <f t="array" aca="1" ref="I164" ca="1">_FV(B164,"52 week high",TRUE)</f>
        <v>208.03</v>
      </c>
      <c r="J164" s="15" cm="1">
        <f t="array" aca="1" ref="J164" ca="1">_FV(B164,"Volume")</f>
        <v>1466263</v>
      </c>
      <c r="K164" s="16" cm="1">
        <f t="array" aca="1" ref="K164" ca="1">IFERROR(_FV(B164,"Beta"), "")</f>
        <v>0.24740000000000001</v>
      </c>
      <c r="L164" s="16" t="str" cm="1">
        <f t="array" ref="L164">IFERROR(_FV(B164,"P/E",TRUE), "")</f>
        <v/>
      </c>
      <c r="M164" s="14" t="str" cm="1">
        <f t="array" aca="1" ref="M164" ca="1">IFERROR(_FV(B164,"Industry"),"")</f>
        <v>Food &amp; Tobacco</v>
      </c>
      <c r="N164" s="19" cm="1">
        <f t="array" aca="1" ref="N164" ca="1">IFERROR(_FV(B164,"Year incorporated",TRUE),"")</f>
        <v>1927</v>
      </c>
      <c r="O164" s="13" t="str" cm="1">
        <f t="array" aca="1" ref="O164" ca="1">UPPER(_FV(B164,"Headquarters"))</f>
        <v>19 EAST CHOCOLATE AVENUE, EXTERNAL RPTG &amp; COMPLIANCE, HERSHEY, PA, 17033 US</v>
      </c>
      <c r="P164" s="13" t="str" cm="1">
        <f t="array" aca="1" ref="P164" ca="1">_FV(B164,"Description")</f>
        <v>The Hershey Company is a snacks company. The Company's segments include North America Confectionery, North America Salty Snacks and International. The North America Confectionery segment is responsible for its traditional chocolate and non-chocolate confectionery market position in the United States and Canada. This includes its business in chocolate and non-chocolate confectionery, gum and refreshment products, protein bars, spreads, snack bites and mixes, as well as pantry and food service lines. This segment also includes its retail operations. The North America Salty Snacks segment is responsible for its salty snacking products in the United States. This includes ready-to-eat popcorn, baked and trans fat free snacks, pretzels and other snacks. The Company's portfolio includes chocolate and confectionery brands such as Hershey's, Reese's, Kisses, Kit Kat, Jolly Rancher, Ice Breakers, Shaq-a-licious alongside salty snacks including SkinnyPop and Dot's Homestyle Pretzels.</v>
      </c>
      <c r="Q164" s="25" cm="1">
        <f t="array" aca="1" ref="Q164" ca="1">_FV(B164,"Year incorporated",TRUE)</f>
        <v>1927</v>
      </c>
      <c r="R164" s="11" cm="1">
        <f t="array" aca="1" ref="R164" ca="1">_FV(B164,"Market cap",TRUE)/1000</f>
        <v>38016869.226000004</v>
      </c>
      <c r="S164" s="26" cm="1">
        <f t="array" aca="1" ref="S164" ca="1">_FV(B164,"Market cap",TRUE)</f>
        <v>38016869226</v>
      </c>
      <c r="T164" s="9"/>
      <c r="U164" s="9"/>
      <c r="V164" s="9"/>
    </row>
    <row r="165" spans="1:22" ht="13.35" customHeight="1" x14ac:dyDescent="0.25">
      <c r="A165" s="9" t="s">
        <v>223</v>
      </c>
      <c r="B165" s="10" t="e" vm="165">
        <v>#VALUE!</v>
      </c>
      <c r="C165" s="1" cm="1">
        <f t="array" aca="1" ref="C165" ca="1">_FV(B165,"Price")</f>
        <v>107.36</v>
      </c>
      <c r="D165" s="13" cm="1">
        <f t="array" aca="1" ref="D165" ca="1">_FV(B165,"Change (%)",TRUE)</f>
        <v>-3.9889999999999995E-3</v>
      </c>
      <c r="E165" s="14" cm="1">
        <f t="array" aca="1" ref="E165" ca="1">_FV(B165,"Open")</f>
        <v>107.52</v>
      </c>
      <c r="F165" s="14" cm="1">
        <f t="array" aca="1" ref="F165" ca="1">_FV(B165,"Low")</f>
        <v>106.65</v>
      </c>
      <c r="G165" s="14" cm="1">
        <f t="array" aca="1" ref="G165" ca="1">_FV(B165,"High")</f>
        <v>107.65</v>
      </c>
      <c r="H165" s="14" cm="1">
        <f t="array" aca="1" ref="H165" ca="1">_FV(B165,"52 week low",TRUE)</f>
        <v>91.94</v>
      </c>
      <c r="I165" s="14" cm="1">
        <f t="array" aca="1" ref="I165" ca="1">_FV(B165,"52 week high",TRUE)</f>
        <v>111.9</v>
      </c>
      <c r="J165" s="15" cm="1">
        <f t="array" aca="1" ref="J165" ca="1">_FV(B165,"Volume")</f>
        <v>2444010</v>
      </c>
      <c r="K165" s="16" cm="1">
        <f t="array" aca="1" ref="K165" ca="1">IFERROR(_FV(B165,"Beta"), "")</f>
        <v>0.4415</v>
      </c>
      <c r="L165" s="16" cm="1">
        <f t="array" aca="1" ref="L165" ca="1">IFERROR(_FV(B165,"P/E",TRUE), "")</f>
        <v>20.578499999999998</v>
      </c>
      <c r="M165" s="14" t="str" cm="1">
        <f t="array" aca="1" ref="M165" ca="1">IFERROR(_FV(B165,"Industry"),"")</f>
        <v>Electrical Utilities &amp; IPPs</v>
      </c>
      <c r="N165" s="19" cm="1">
        <f t="array" aca="1" ref="N165" ca="1">IFERROR(_FV(B165,"Year incorporated",TRUE),"")</f>
        <v>1981</v>
      </c>
      <c r="O165" s="13" t="str" cm="1">
        <f t="array" aca="1" ref="O165" ca="1">UPPER(_FV(B165,"Headquarters"))</f>
        <v>231 W MICHIGAN ST, P O BOX 1331, MILWAUKEE, WI, 53201 US</v>
      </c>
      <c r="P165" s="13" t="str" cm="1">
        <f t="array" aca="1" ref="P165" ca="1">_FV(B165,"Description")</f>
        <v>WEC Energy Group, Inc. is a diversified holding company. The Company, through its wholly owned subsidiaries, provides or invests in regulated natural gas and electricity, and renewable energy, as well as non-regulated renewable energy. Its segments include Wisconsin, Illinois, Other states, electric transmission, non-utility energy and infrastructure, and corporate and other segment. The Wisconsin segment is engaged in the generation of electricity and the distribution of electricity and natural gas in Wisconsin and distributes natural gas to customers located in the Upper Peninsula of Michigan. The Illinois segment is engaged in the distribution of natural gas in Illinois. Other states segment engaged primarily in the distribution of natural gas in Minnesota and Michigan. The non-utility energy infrastructure segment consists of We Power, which owns electric power-generating facilities, and Bluewater, which owns underground natural gas storage facilities in Michigan.</v>
      </c>
      <c r="Q165" s="25" cm="1">
        <f t="array" aca="1" ref="Q165" ca="1">_FV(B165,"Year incorporated",TRUE)</f>
        <v>1981</v>
      </c>
      <c r="R165" s="11" cm="1">
        <f t="array" aca="1" ref="R165" ca="1">_FV(B165,"Market cap",TRUE)/1000</f>
        <v>34555576.704000004</v>
      </c>
      <c r="S165" s="26" cm="1">
        <f t="array" aca="1" ref="S165" ca="1">_FV(B165,"Market cap",TRUE)</f>
        <v>34555576704</v>
      </c>
      <c r="T165" s="9"/>
      <c r="U165" s="9"/>
      <c r="V165" s="9"/>
    </row>
    <row r="166" spans="1:22" ht="13.35" customHeight="1" x14ac:dyDescent="0.25">
      <c r="A166" s="9" t="s">
        <v>284</v>
      </c>
      <c r="B166" s="10" t="e" vm="166">
        <v>#VALUE!</v>
      </c>
      <c r="C166" s="1" cm="1">
        <f t="array" aca="1" ref="C166" ca="1">_FV(B166,"Price")</f>
        <v>939.33</v>
      </c>
      <c r="D166" s="13" cm="1">
        <f t="array" aca="1" ref="D166" ca="1">_FV(B166,"Change (%)",TRUE)</f>
        <v>2.7938000000000001E-2</v>
      </c>
      <c r="E166" s="14" cm="1">
        <f t="array" aca="1" ref="E166" ca="1">_FV(B166,"Open")</f>
        <v>915.14</v>
      </c>
      <c r="F166" s="14" cm="1">
        <f t="array" aca="1" ref="F166" ca="1">_FV(B166,"Low")</f>
        <v>912.55499999999995</v>
      </c>
      <c r="G166" s="14" cm="1">
        <f t="array" aca="1" ref="G166" ca="1">_FV(B166,"High")</f>
        <v>944.82</v>
      </c>
      <c r="H166" s="14" cm="1">
        <f t="array" aca="1" ref="H166" ca="1">_FV(B166,"52 week low",TRUE)</f>
        <v>678.65880000000004</v>
      </c>
      <c r="I166" s="14" cm="1">
        <f t="array" aca="1" ref="I166" ca="1">_FV(B166,"52 week high",TRUE)</f>
        <v>1198.0899999999999</v>
      </c>
      <c r="J166" s="15" cm="1">
        <f t="array" aca="1" ref="J166" ca="1">_FV(B166,"Volume")</f>
        <v>1636381</v>
      </c>
      <c r="K166" s="16" cm="1">
        <f t="array" aca="1" ref="K166" ca="1">IFERROR(_FV(B166,"Beta"), "")</f>
        <v>0.92959999999999998</v>
      </c>
      <c r="L166" s="16" cm="1">
        <f t="array" aca="1" ref="L166" ca="1">IFERROR(_FV(B166,"P/E",TRUE), "")</f>
        <v>118.3169</v>
      </c>
      <c r="M166" s="14" t="str" cm="1">
        <f t="array" aca="1" ref="M166" ca="1">IFERROR(_FV(B166,"Industry"),"")</f>
        <v>Software &amp; IT Services</v>
      </c>
      <c r="N166" s="19" cm="1">
        <f t="array" aca="1" ref="N166" ca="1">IFERROR(_FV(B166,"Year incorporated",TRUE),"")</f>
        <v>2012</v>
      </c>
      <c r="O166" s="13" t="str" cm="1">
        <f t="array" aca="1" ref="O166" ca="1">UPPER(_FV(B166,"Headquarters"))</f>
        <v>2225 LAWSON LANE, SANTA CLARA, CA, 95054 US</v>
      </c>
      <c r="P166" s="13" t="str" cm="1">
        <f t="array" aca="1" ref="P166" ca="1">_FV(B166,"Description")</f>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c>
      <c r="Q166" s="25" cm="1">
        <f t="array" aca="1" ref="Q166" ca="1">_FV(B166,"Year incorporated",TRUE)</f>
        <v>2012</v>
      </c>
      <c r="R166" s="11" cm="1">
        <f t="array" aca="1" ref="R166" ca="1">_FV(B166,"Market cap",TRUE)/1000</f>
        <v>195380640</v>
      </c>
      <c r="S166" s="26" cm="1">
        <f t="array" aca="1" ref="S166" ca="1">_FV(B166,"Market cap",TRUE)</f>
        <v>195380640000</v>
      </c>
      <c r="T166" s="9"/>
      <c r="U166" s="9"/>
      <c r="V166" s="9"/>
    </row>
    <row r="167" spans="1:22" ht="13.35" customHeight="1" x14ac:dyDescent="0.25">
      <c r="A167" s="9" t="s">
        <v>22</v>
      </c>
      <c r="B167" s="10" t="e" vm="167">
        <v>#VALUE!</v>
      </c>
      <c r="C167" s="1" cm="1">
        <f t="array" aca="1" ref="C167" ca="1">_FV(B167,"Price")</f>
        <v>230.95</v>
      </c>
      <c r="D167" s="13" cm="1">
        <f t="array" aca="1" ref="D167" ca="1">_FV(B167,"Change (%)",TRUE)</f>
        <v>5.836E-3</v>
      </c>
      <c r="E167" s="14" cm="1">
        <f t="array" aca="1" ref="E167" ca="1">_FV(B167,"Open")</f>
        <v>231.7</v>
      </c>
      <c r="F167" s="14" cm="1">
        <f t="array" aca="1" ref="F167" ca="1">_FV(B167,"Low")</f>
        <v>228.09</v>
      </c>
      <c r="G167" s="14" cm="1">
        <f t="array" aca="1" ref="G167" ca="1">_FV(B167,"High")</f>
        <v>232.2</v>
      </c>
      <c r="H167" s="14" cm="1">
        <f t="array" aca="1" ref="H167" ca="1">_FV(B167,"52 week low",TRUE)</f>
        <v>128.8801</v>
      </c>
      <c r="I167" s="14" cm="1">
        <f t="array" aca="1" ref="I167" ca="1">_FV(B167,"52 week high",TRUE)</f>
        <v>242.68989999999999</v>
      </c>
      <c r="J167" s="15" cm="1">
        <f t="array" aca="1" ref="J167" ca="1">_FV(B167,"Volume")</f>
        <v>5954965</v>
      </c>
      <c r="K167" s="16" cm="1">
        <f t="array" aca="1" ref="K167" ca="1">IFERROR(_FV(B167,"Beta"), "")</f>
        <v>1.4946999999999999</v>
      </c>
      <c r="L167" s="16" t="str" cm="1">
        <f t="array" ref="L167">IFERROR(_FV(B167,"P/E",TRUE), "")</f>
        <v/>
      </c>
      <c r="M167" s="14" t="str" cm="1">
        <f t="array" aca="1" ref="M167" ca="1">IFERROR(_FV(B167,"Industry"),"")</f>
        <v>Aerospace &amp; Defense</v>
      </c>
      <c r="N167" s="19" cm="1">
        <f t="array" aca="1" ref="N167" ca="1">IFERROR(_FV(B167,"Year incorporated",TRUE),"")</f>
        <v>1934</v>
      </c>
      <c r="O167" s="13" t="str" cm="1">
        <f t="array" aca="1" ref="O167" ca="1">UPPER(_FV(B167,"Headquarters"))</f>
        <v>929 LONG BRIDGE DRIVE, ARLINGTON, VA, 22202 US</v>
      </c>
      <c r="P167" s="13" t="str" cm="1">
        <f t="array" aca="1" ref="P167" ca="1">_FV(B167,"Description")</f>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c>
      <c r="Q167" s="25" cm="1">
        <f t="array" aca="1" ref="Q167" ca="1">_FV(B167,"Year incorporated",TRUE)</f>
        <v>1934</v>
      </c>
      <c r="R167" s="11" cm="1">
        <f t="array" aca="1" ref="R167" ca="1">_FV(B167,"Market cap",TRUE)/1000</f>
        <v>174634620.815</v>
      </c>
      <c r="S167" s="26" cm="1">
        <f t="array" aca="1" ref="S167" ca="1">_FV(B167,"Market cap",TRUE)</f>
        <v>174634620815</v>
      </c>
      <c r="T167" s="9"/>
      <c r="U167" s="9"/>
      <c r="V167" s="9"/>
    </row>
    <row r="168" spans="1:22" ht="13.35" customHeight="1" x14ac:dyDescent="0.25">
      <c r="A168" s="9" t="s">
        <v>158</v>
      </c>
      <c r="B168" s="10" t="e" vm="168">
        <v>#VALUE!</v>
      </c>
      <c r="C168" s="1" cm="1">
        <f t="array" aca="1" ref="C168" ca="1">_FV(B168,"Price")</f>
        <v>1104.92</v>
      </c>
      <c r="D168" s="13" cm="1">
        <f t="array" aca="1" ref="D168" ca="1">_FV(B168,"Change (%)",TRUE)</f>
        <v>5.2500000000000003E-3</v>
      </c>
      <c r="E168" s="14" cm="1">
        <f t="array" aca="1" ref="E168" ca="1">_FV(B168,"Open")</f>
        <v>1098.28</v>
      </c>
      <c r="F168" s="14" cm="1">
        <f t="array" aca="1" ref="F168" ca="1">_FV(B168,"Low")</f>
        <v>1094.0006000000001</v>
      </c>
      <c r="G168" s="14" cm="1">
        <f t="array" aca="1" ref="G168" ca="1">_FV(B168,"High")</f>
        <v>1105.82</v>
      </c>
      <c r="H168" s="14" cm="1">
        <f t="array" aca="1" ref="H168" ca="1">_FV(B168,"52 week low",TRUE)</f>
        <v>773.74009999999998</v>
      </c>
      <c r="I168" s="14" cm="1">
        <f t="array" aca="1" ref="I168" ca="1">_FV(B168,"52 week high",TRUE)</f>
        <v>1171.8900000000001</v>
      </c>
      <c r="J168" s="15" cm="1">
        <f t="array" aca="1" ref="J168" ca="1">_FV(B168,"Volume")</f>
        <v>671011</v>
      </c>
      <c r="K168" s="16" cm="1">
        <f t="array" aca="1" ref="K168" ca="1">IFERROR(_FV(B168,"Beta"), "")</f>
        <v>1.4673</v>
      </c>
      <c r="L168" s="16" cm="1">
        <f t="array" aca="1" ref="L168" ca="1">IFERROR(_FV(B168,"P/E",TRUE), "")</f>
        <v>26.7059</v>
      </c>
      <c r="M168" s="14" t="str" cm="1">
        <f t="array" aca="1" ref="M168" ca="1">IFERROR(_FV(B168,"Industry"),"")</f>
        <v>Investment Banking &amp; Investment Services</v>
      </c>
      <c r="N168" s="19" cm="1">
        <f t="array" aca="1" ref="N168" ca="1">IFERROR(_FV(B168,"Year incorporated",TRUE),"")</f>
        <v>2024</v>
      </c>
      <c r="O168" s="13" t="str" cm="1">
        <f t="array" aca="1" ref="O168" ca="1">UPPER(_FV(B168,"Headquarters"))</f>
        <v>50 HUDSON YARDS, NEW YORK, NY, 10001 US</v>
      </c>
      <c r="P168" s="13" t="str" cm="1">
        <f t="array" aca="1" ref="P168" ca="1">_FV(B168,"Description")</f>
        <v>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c>
      <c r="Q168" s="25" cm="1">
        <f t="array" aca="1" ref="Q168" ca="1">_FV(B168,"Year incorporated",TRUE)</f>
        <v>2024</v>
      </c>
      <c r="R168" s="11" cm="1">
        <f t="array" aca="1" ref="R168" ca="1">_FV(B168,"Market cap",TRUE)/1000</f>
        <v>171100508.236</v>
      </c>
      <c r="S168" s="26" cm="1">
        <f t="array" aca="1" ref="S168" ca="1">_FV(B168,"Market cap",TRUE)</f>
        <v>171100508236</v>
      </c>
      <c r="T168" s="9"/>
      <c r="U168" s="9"/>
      <c r="V168" s="9"/>
    </row>
    <row r="169" spans="1:22" ht="13.35" customHeight="1" x14ac:dyDescent="0.25">
      <c r="A169" s="9" t="s">
        <v>265</v>
      </c>
      <c r="B169" s="10" t="e" vm="169">
        <v>#VALUE!</v>
      </c>
      <c r="C169" s="1" cm="1">
        <f t="array" aca="1" ref="C169" ca="1">_FV(B169,"Price")</f>
        <v>147.99</v>
      </c>
      <c r="D169" s="13" cm="1">
        <f t="array" aca="1" ref="D169" ca="1">_FV(B169,"Change (%)",TRUE)</f>
        <v>2.3585999999999999E-2</v>
      </c>
      <c r="E169" s="14" cm="1">
        <f t="array" aca="1" ref="E169" ca="1">_FV(B169,"Open")</f>
        <v>144</v>
      </c>
      <c r="F169" s="14" cm="1">
        <f t="array" aca="1" ref="F169" ca="1">_FV(B169,"Low")</f>
        <v>143.22999999999999</v>
      </c>
      <c r="G169" s="14" cm="1">
        <f t="array" aca="1" ref="G169" ca="1">_FV(B169,"High")</f>
        <v>148.04</v>
      </c>
      <c r="H169" s="14" cm="1">
        <f t="array" aca="1" ref="H169" ca="1">_FV(B169,"52 week low",TRUE)</f>
        <v>122.13</v>
      </c>
      <c r="I169" s="14" cm="1">
        <f t="array" aca="1" ref="I169" ca="1">_FV(B169,"52 week high",TRUE)</f>
        <v>163.30000000000001</v>
      </c>
      <c r="J169" s="15" cm="1">
        <f t="array" aca="1" ref="J169" ca="1">_FV(B169,"Volume")</f>
        <v>2187676</v>
      </c>
      <c r="K169" s="16" cm="1">
        <f t="array" aca="1" ref="K169" ca="1">IFERROR(_FV(B169,"Beta"), "")</f>
        <v>0.7208</v>
      </c>
      <c r="L169" s="16" cm="1">
        <f t="array" aca="1" ref="L169" ca="1">IFERROR(_FV(B169,"P/E",TRUE), "")</f>
        <v>29.289300000000001</v>
      </c>
      <c r="M169" s="14" t="str" cm="1">
        <f t="array" aca="1" ref="M169" ca="1">IFERROR(_FV(B169,"Industry"),"")</f>
        <v>Hotels &amp; Entertainment Services</v>
      </c>
      <c r="N169" s="19" cm="1">
        <f t="array" aca="1" ref="N169" ca="1">IFERROR(_FV(B169,"Year incorporated",TRUE),"")</f>
        <v>1997</v>
      </c>
      <c r="O169" s="13" t="str" cm="1">
        <f t="array" aca="1" ref="O169" ca="1">UPPER(_FV(B169,"Headquarters"))</f>
        <v>1441 GARDINER LANE, LOUISVILLE, KY, 40213 US</v>
      </c>
      <c r="P169" s="13" t="str" cm="1">
        <f t="array" aca="1" ref="P169" ca="1">_FV(B169,"Description")</f>
        <v>YUM! Brands, Inc. and its subsidiaries franchise or operate a system of approximately 61,000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 fried and non-fried chicken products. Taco Bell offers Mexican-style food products. Pizza Hut specializes in the sale of ready-to-eat pizza products. The Habit Burger Grill offers chargrilled burgers and sandwiches made-to-order over an open flame.</v>
      </c>
      <c r="Q169" s="25" cm="1">
        <f t="array" aca="1" ref="Q169" ca="1">_FV(B169,"Year incorporated",TRUE)</f>
        <v>1997</v>
      </c>
      <c r="R169" s="11" cm="1">
        <f t="array" aca="1" ref="R169" ca="1">_FV(B169,"Market cap",TRUE)/1000</f>
        <v>41072508.243000001</v>
      </c>
      <c r="S169" s="26" cm="1">
        <f t="array" aca="1" ref="S169" ca="1">_FV(B169,"Market cap",TRUE)</f>
        <v>41072508243</v>
      </c>
      <c r="T169" s="9"/>
      <c r="U169" s="9"/>
      <c r="V169" s="9"/>
    </row>
    <row r="170" spans="1:22" ht="13.35" customHeight="1" x14ac:dyDescent="0.25">
      <c r="A170" s="9" t="s">
        <v>77</v>
      </c>
      <c r="B170" s="10" t="e" vm="170">
        <v>#VALUE!</v>
      </c>
      <c r="C170" s="1" cm="1">
        <f t="array" aca="1" ref="C170" ca="1">_FV(B170,"Price")</f>
        <v>162.72</v>
      </c>
      <c r="D170" s="13" cm="1">
        <f t="array" aca="1" ref="D170" ca="1">_FV(B170,"Change (%)",TRUE)</f>
        <v>7.2419999999999993E-3</v>
      </c>
      <c r="E170" s="14" cm="1">
        <f t="array" aca="1" ref="E170" ca="1">_FV(B170,"Open")</f>
        <v>161.66</v>
      </c>
      <c r="F170" s="14" cm="1">
        <f t="array" aca="1" ref="F170" ca="1">_FV(B170,"Low")</f>
        <v>159.57</v>
      </c>
      <c r="G170" s="14" cm="1">
        <f t="array" aca="1" ref="G170" ca="1">_FV(B170,"High")</f>
        <v>162.79</v>
      </c>
      <c r="H170" s="14" cm="1">
        <f t="array" aca="1" ref="H170" ca="1">_FV(B170,"52 week low",TRUE)</f>
        <v>116.12</v>
      </c>
      <c r="I170" s="14" cm="1">
        <f t="array" aca="1" ref="I170" ca="1">_FV(B170,"52 week high",TRUE)</f>
        <v>186.69</v>
      </c>
      <c r="J170" s="15" cm="1">
        <f t="array" aca="1" ref="J170" ca="1">_FV(B170,"Volume")</f>
        <v>6056133</v>
      </c>
      <c r="K170" s="16" cm="1">
        <f t="array" aca="1" ref="K170" ca="1">IFERROR(_FV(B170,"Beta"), "")</f>
        <v>0.49280000000000002</v>
      </c>
      <c r="L170" s="16" cm="1">
        <f t="array" aca="1" ref="L170" ca="1">IFERROR(_FV(B170,"P/E",TRUE), "")</f>
        <v>25.599399999999999</v>
      </c>
      <c r="M170" s="14" t="str" cm="1">
        <f t="array" aca="1" ref="M170" ca="1">IFERROR(_FV(B170,"Industry"),"")</f>
        <v>Food &amp; Tobacco</v>
      </c>
      <c r="N170" s="19" cm="1">
        <f t="array" aca="1" ref="N170" ca="1">IFERROR(_FV(B170,"Year incorporated",TRUE),"")</f>
        <v>2007</v>
      </c>
      <c r="O170" s="13" t="str" cm="1">
        <f t="array" aca="1" ref="O170" ca="1">UPPER(_FV(B170,"Headquarters"))</f>
        <v>677 WASHINGTON BLVD, STE. 1100, STAMFORD, CT, 06901 US</v>
      </c>
      <c r="P170" s="13" t="str" cm="1">
        <f t="array" aca="1" ref="P170" ca="1">_FV(B170,"Description")</f>
        <v>Philip Morris International Inc. is an international tobacco company. The Company’s product portfolio primarily consists of cigarettes and smoke-free products. Its smoke-free business (SFB) also includes wellness and healthcare products, as well as consumer accessories, such as lighters and matches. The Company’s segments include Europe Region; South and Southeast Asia, Commonwealth of Independent States, Middle East and Africa Region (SSEA, CIS &amp; MEA); East Asia, Australia &amp; PMI Global Travel Retail (EA, AU &amp; PMI GTR), and Americas Region. The Company's brands include Marlboro, HEETS, IQOS, IQOS ILUMA, TEREA, VEEV and ZYN. Its IQOS smoke-free product brand portfolio includes heated tobacco and nicotine-containing vapor products. Its international cigarette brands are Chesterfield, L&amp;M, and Philip Morris. It also owns a number of local cigarette brands, such as Dji Sam Soe and Sampoerna A in Indonesia, and Fortune and Jackpot in the Philippines.</v>
      </c>
      <c r="Q170" s="25" cm="1">
        <f t="array" aca="1" ref="Q170" ca="1">_FV(B170,"Year incorporated",TRUE)</f>
        <v>2007</v>
      </c>
      <c r="R170" s="11" cm="1">
        <f t="array" aca="1" ref="R170" ca="1">_FV(B170,"Market cap",TRUE)/1000</f>
        <v>253288162.08000001</v>
      </c>
      <c r="S170" s="26" cm="1">
        <f t="array" aca="1" ref="S170" ca="1">_FV(B170,"Market cap",TRUE)</f>
        <v>253288162080</v>
      </c>
      <c r="T170" s="9"/>
      <c r="U170" s="9"/>
      <c r="V170" s="9"/>
    </row>
    <row r="171" spans="1:22" ht="13.35" customHeight="1" x14ac:dyDescent="0.25">
      <c r="A171" s="9" t="s">
        <v>214</v>
      </c>
      <c r="B171" s="10" t="e" vm="171">
        <v>#VALUE!</v>
      </c>
      <c r="C171" s="1" cm="1">
        <f t="array" aca="1" ref="C171" ca="1">_FV(B171,"Price")</f>
        <v>56.85</v>
      </c>
      <c r="D171" s="13" cm="1">
        <f t="array" aca="1" ref="D171" ca="1">_FV(B171,"Change (%)",TRUE)</f>
        <v>-6.1190000000000003E-3</v>
      </c>
      <c r="E171" s="14" cm="1">
        <f t="array" aca="1" ref="E171" ca="1">_FV(B171,"Open")</f>
        <v>57.3</v>
      </c>
      <c r="F171" s="14" cm="1">
        <f t="array" aca="1" ref="F171" ca="1">_FV(B171,"Low")</f>
        <v>56.46</v>
      </c>
      <c r="G171" s="14" cm="1">
        <f t="array" aca="1" ref="G171" ca="1">_FV(B171,"High")</f>
        <v>57.68</v>
      </c>
      <c r="H171" s="14" cm="1">
        <f t="array" aca="1" ref="H171" ca="1">_FV(B171,"52 week low",TRUE)</f>
        <v>43.98</v>
      </c>
      <c r="I171" s="14" cm="1">
        <f t="array" aca="1" ref="I171" ca="1">_FV(B171,"52 week high",TRUE)</f>
        <v>63.45</v>
      </c>
      <c r="J171" s="15" cm="1">
        <f t="array" aca="1" ref="J171" ca="1">_FV(B171,"Volume")</f>
        <v>4669389</v>
      </c>
      <c r="K171" s="16" cm="1">
        <f t="array" aca="1" ref="K171" ca="1">IFERROR(_FV(B171,"Beta"), "")</f>
        <v>0.65620000000000001</v>
      </c>
      <c r="L171" s="16" cm="1">
        <f t="array" aca="1" ref="L171" ca="1">IFERROR(_FV(B171,"P/E",TRUE), "")</f>
        <v>28.8155</v>
      </c>
      <c r="M171" s="14" t="str" cm="1">
        <f t="array" aca="1" ref="M171" ca="1">IFERROR(_FV(B171,"Industry"),"")</f>
        <v>Oil &amp; Gas Related Equipment and Services</v>
      </c>
      <c r="N171" s="19" cm="1">
        <f t="array" aca="1" ref="N171" ca="1">IFERROR(_FV(B171,"Year incorporated",TRUE),"")</f>
        <v>1987</v>
      </c>
      <c r="O171" s="13" t="str" cm="1">
        <f t="array" aca="1" ref="O171" ca="1">UPPER(_FV(B171,"Headquarters"))</f>
        <v>ONE WILLIAMS CTR, TULSA, OK, 74172 US</v>
      </c>
      <c r="P171" s="13" t="str" cm="1">
        <f t="array" aca="1" ref="P171" ca="1">_FV(B171,"Description")</f>
        <v>The Williams Companies, Inc. is an energy company. Its segments include Transmission &amp; Gulf of America, Northeast G&amp;P, West, and Gas &amp; NGL Marketing Services. The Transmission &amp; Gulf of America segment comprises the Transco, NWP, and MountainWest interstate natural gas pipelines, and their related natural gas storage facilities, as well as natural gas gathering and processing and crude oil production handling and transportation assets in the Gulf Coast region. Northeast G&amp;P comprises midstream gathering, processing, and fractionation businesses in the Marcellus Shale region. The West segment comprises gas gathering, processing, and treating operations in the Rocky Mountain region of Colorado and Wyoming, the Barnett Shale region of north-central Texas, and the Eagle Ford Shale region of south Texas, among others. The Gas &amp; NGL Marketing Services segment includes natural gas liquids (NGL) and natural gas marketing and trading operations.</v>
      </c>
      <c r="Q171" s="25" cm="1">
        <f t="array" aca="1" ref="Q171" ca="1">_FV(B171,"Year incorporated",TRUE)</f>
        <v>1987</v>
      </c>
      <c r="R171" s="11" cm="1">
        <f t="array" aca="1" ref="R171" ca="1">_FV(B171,"Market cap",TRUE)/1000</f>
        <v>69851350</v>
      </c>
      <c r="S171" s="26" cm="1">
        <f t="array" aca="1" ref="S171" ca="1">_FV(B171,"Market cap",TRUE)</f>
        <v>69851350000</v>
      </c>
      <c r="T171" s="9"/>
      <c r="U171" s="9"/>
      <c r="V171" s="9"/>
    </row>
    <row r="172" spans="1:22" ht="13.35" customHeight="1" x14ac:dyDescent="0.25">
      <c r="A172" s="9" t="s">
        <v>134</v>
      </c>
      <c r="B172" s="10" t="e" vm="172">
        <v>#VALUE!</v>
      </c>
      <c r="C172" s="1" cm="1">
        <f t="array" aca="1" ref="C172" ca="1">_FV(B172,"Price")</f>
        <v>219.05</v>
      </c>
      <c r="D172" s="13" cm="1">
        <f t="array" aca="1" ref="D172" ca="1">_FV(B172,"Change (%)",TRUE)</f>
        <v>-4.5900000000000003E-3</v>
      </c>
      <c r="E172" s="14" cm="1">
        <f t="array" aca="1" ref="E172" ca="1">_FV(B172,"Open")</f>
        <v>220.01</v>
      </c>
      <c r="F172" s="14" cm="1">
        <f t="array" aca="1" ref="F172" ca="1">_FV(B172,"Low")</f>
        <v>217.87</v>
      </c>
      <c r="G172" s="14" cm="1">
        <f t="array" aca="1" ref="G172" ca="1">_FV(B172,"High")</f>
        <v>220.60499999999999</v>
      </c>
      <c r="H172" s="14" cm="1">
        <f t="array" aca="1" ref="H172" ca="1">_FV(B172,"52 week low",TRUE)</f>
        <v>199.69</v>
      </c>
      <c r="I172" s="14" cm="1">
        <f t="array" aca="1" ref="I172" ca="1">_FV(B172,"52 week high",TRUE)</f>
        <v>242.58</v>
      </c>
      <c r="J172" s="15" cm="1">
        <f t="array" aca="1" ref="J172" ca="1">_FV(B172,"Volume")</f>
        <v>1509537</v>
      </c>
      <c r="K172" s="16" cm="1">
        <f t="array" aca="1" ref="K172" ca="1">IFERROR(_FV(B172,"Beta"), "")</f>
        <v>0.65429999999999999</v>
      </c>
      <c r="L172" s="16" cm="1">
        <f t="array" aca="1" ref="L172" ca="1">IFERROR(_FV(B172,"P/E",TRUE), "")</f>
        <v>32.510100000000001</v>
      </c>
      <c r="M172" s="14" t="str" cm="1">
        <f t="array" aca="1" ref="M172" ca="1">IFERROR(_FV(B172,"Industry"),"")</f>
        <v>Professional &amp; Commercial Services</v>
      </c>
      <c r="N172" s="19" cm="1">
        <f t="array" aca="1" ref="N172" ca="1">IFERROR(_FV(B172,"Year incorporated",TRUE),"")</f>
        <v>1995</v>
      </c>
      <c r="O172" s="13" t="str" cm="1">
        <f t="array" aca="1" ref="O172" ca="1">UPPER(_FV(B172,"Headquarters"))</f>
        <v>800 CAPITOL STREET, SUITE 3000, HOUSTON, TX, 77002 US</v>
      </c>
      <c r="P172" s="13" t="str" cm="1">
        <f t="array" aca="1" ref="P172" ca="1">_FV(B172,"Description")</f>
        <v>Waste Management, Inc. is a provider of environmental solutions. The Company provides collection, recycling, and disposal services to millions of residential, commercial, industrial, and municipal customers throughout the United States and Canada. Its segments include East Tier, West Tier, Recycling Processing and Sales, WM Renewable Energy, and WM Healthcare Solutions. East Tier primarily consists of geographic areas located in the Eastern U.S., the Great Lakes region and all of Canada. The West Tier primarily includes geographic areas located in the Western U.S., including the upper Midwest region and British Columbia, Canada. Recycling Processing and Sales includes the processing and sales of materials collected from residential, commercial, and industrial customers. WM Renewable Energy develops, operates, and promotes projects for the beneficial use of landfill gas. WM Healthcare Solutions includes Regulated Waste and Compliance Services and Secure Information Destruction services.</v>
      </c>
      <c r="Q172" s="25" cm="1">
        <f t="array" aca="1" ref="Q172" ca="1">_FV(B172,"Year incorporated",TRUE)</f>
        <v>1995</v>
      </c>
      <c r="R172" s="11" cm="1">
        <f t="array" aca="1" ref="R172" ca="1">_FV(B172,"Market cap",TRUE)/1000</f>
        <v>88239977.215000004</v>
      </c>
      <c r="S172" s="26" cm="1">
        <f t="array" aca="1" ref="S172" ca="1">_FV(B172,"Market cap",TRUE)</f>
        <v>88239977215</v>
      </c>
      <c r="T172" s="9"/>
      <c r="U172" s="9"/>
      <c r="V172" s="9"/>
    </row>
    <row r="173" spans="1:22" ht="13.35" customHeight="1" x14ac:dyDescent="0.25">
      <c r="A173" s="9" t="s">
        <v>264</v>
      </c>
      <c r="B173" s="10" t="e" vm="173">
        <v>#VALUE!</v>
      </c>
      <c r="C173" s="1" cm="1">
        <f t="array" aca="1" ref="C173" ca="1">_FV(B173,"Price")</f>
        <v>519.80999999999995</v>
      </c>
      <c r="D173" s="13" cm="1">
        <f t="array" aca="1" ref="D173" ca="1">_FV(B173,"Change (%)",TRUE)</f>
        <v>9.614000000000001E-3</v>
      </c>
      <c r="E173" s="14" cm="1">
        <f t="array" aca="1" ref="E173" ca="1">_FV(B173,"Open")</f>
        <v>518.95000000000005</v>
      </c>
      <c r="F173" s="14" cm="1">
        <f t="array" aca="1" ref="F173" ca="1">_FV(B173,"Low")</f>
        <v>509.32</v>
      </c>
      <c r="G173" s="14" cm="1">
        <f t="array" aca="1" ref="G173" ca="1">_FV(B173,"High")</f>
        <v>523.57000000000005</v>
      </c>
      <c r="H173" s="14" cm="1">
        <f t="array" aca="1" ref="H173" ca="1">_FV(B173,"52 week low",TRUE)</f>
        <v>309.01</v>
      </c>
      <c r="I173" s="14" cm="1">
        <f t="array" aca="1" ref="I173" ca="1">_FV(B173,"52 week high",TRUE)</f>
        <v>539</v>
      </c>
      <c r="J173" s="15" cm="1">
        <f t="array" aca="1" ref="J173" ca="1">_FV(B173,"Volume")</f>
        <v>720867</v>
      </c>
      <c r="K173" s="16" cm="1">
        <f t="array" aca="1" ref="K173" ca="1">IFERROR(_FV(B173,"Beta"), "")</f>
        <v>1.0595000000000001</v>
      </c>
      <c r="L173" s="16" cm="1">
        <f t="array" aca="1" ref="L173" ca="1">IFERROR(_FV(B173,"P/E",TRUE), "")</f>
        <v>19.9526</v>
      </c>
      <c r="M173" s="14" t="str" cm="1">
        <f t="array" aca="1" ref="M173" ca="1">IFERROR(_FV(B173,"Industry"),"")</f>
        <v>Specialty Retailers</v>
      </c>
      <c r="N173" s="19" cm="1">
        <f t="array" aca="1" ref="N173" ca="1">IFERROR(_FV(B173,"Year incorporated",TRUE),"")</f>
        <v>2016</v>
      </c>
      <c r="O173" s="13" t="str" cm="1">
        <f t="array" aca="1" ref="O173" ca="1">UPPER(_FV(B173,"Headquarters"))</f>
        <v>1000 REMINGTON BLVD, SUITE 120, BOLINGBROOK, IL, 60440 US</v>
      </c>
      <c r="P173" s="13" t="str" cm="1">
        <f t="array" aca="1" ref="P173" ca="1">_FV(B173,"Description")</f>
        <v>Ulta Beauty, Inc. is a specialty United States beauty retailer and the premier beauty destination for cosmetics, fragrance, skincare products, haircare products and salon services. The Company operates approximately 1,451 retail stores across 50 states and distributes products through its Website, which includes a collection of tips, tutorials, and social content. The Company’s business includes a differentiated assortment of approximately 29,000 beauty products across a variety of categories and price points, as well as a variety of beauty services, including salon services, in more than 1,400 stores predominantly located in convenient, high-traffic locations. It also offers digital experiences delivered through its Website, Ulta.com, and its mobile applications. The Company’s brands include Ulta Beauty Collection, about-face, Ariana Grande, CHANEL, FENTY BEAUTY by Rihanna, It Cosmetics, LolaVie, OUAI, PAT McGRATH LABS, Tula, and NYX Professional Makeup.</v>
      </c>
      <c r="Q173" s="25" cm="1">
        <f t="array" aca="1" ref="Q173" ca="1">_FV(B173,"Year incorporated",TRUE)</f>
        <v>2016</v>
      </c>
      <c r="R173" s="11" cm="1">
        <f t="array" aca="1" ref="R173" ca="1">_FV(B173,"Market cap",TRUE)/1000</f>
        <v>23307427.910999998</v>
      </c>
      <c r="S173" s="26" cm="1">
        <f t="array" aca="1" ref="S173" ca="1">_FV(B173,"Market cap",TRUE)</f>
        <v>23307427911</v>
      </c>
      <c r="T173" s="9"/>
      <c r="U173" s="9"/>
      <c r="V173" s="9"/>
    </row>
    <row r="174" spans="1:22" ht="13.35" customHeight="1" x14ac:dyDescent="0.25">
      <c r="A174" s="9" t="s">
        <v>369</v>
      </c>
      <c r="B174" s="10" t="e" vm="174">
        <v>#VALUE!</v>
      </c>
      <c r="C174" s="1" cm="1">
        <f t="array" aca="1" ref="C174" ca="1">_FV(B174,"Price")</f>
        <v>108.17</v>
      </c>
      <c r="D174" s="13" cm="1">
        <f t="array" aca="1" ref="D174" ca="1">_FV(B174,"Change (%)",TRUE)</f>
        <v>9.2460000000000006E-5</v>
      </c>
      <c r="E174" s="14" cm="1">
        <f t="array" aca="1" ref="E174" ca="1">_FV(B174,"Open")</f>
        <v>108.16</v>
      </c>
      <c r="F174" s="14" cm="1">
        <f t="array" aca="1" ref="F174" ca="1">_FV(B174,"Low")</f>
        <v>107.58</v>
      </c>
      <c r="G174" s="14" cm="1">
        <f t="array" aca="1" ref="G174" ca="1">_FV(B174,"High")</f>
        <v>109.17</v>
      </c>
      <c r="H174" s="14" cm="1">
        <f t="array" aca="1" ref="H174" ca="1">_FV(B174,"52 week low",TRUE)</f>
        <v>77.849999999999994</v>
      </c>
      <c r="I174" s="14" cm="1">
        <f t="array" aca="1" ref="I174" ca="1">_FV(B174,"52 week high",TRUE)</f>
        <v>125.8078</v>
      </c>
      <c r="J174" s="15" cm="1">
        <f t="array" aca="1" ref="J174" ca="1">_FV(B174,"Volume")</f>
        <v>1587137</v>
      </c>
      <c r="K174" s="16" cm="1">
        <f t="array" aca="1" ref="K174" ca="1">IFERROR(_FV(B174,"Beta"), "")</f>
        <v>1.5293000000000001</v>
      </c>
      <c r="L174" s="16" cm="1">
        <f t="array" aca="1" ref="L174" ca="1">IFERROR(_FV(B174,"P/E",TRUE), "")</f>
        <v>12.0944</v>
      </c>
      <c r="M174" s="14" t="str" cm="1">
        <f t="array" aca="1" ref="M174" ca="1">IFERROR(_FV(B174,"Industry"),"")</f>
        <v>Investment Banking &amp; Investment Services</v>
      </c>
      <c r="N174" s="19" cm="1">
        <f t="array" aca="1" ref="N174" ca="1">IFERROR(_FV(B174,"Year incorporated",TRUE),"")</f>
        <v>2000</v>
      </c>
      <c r="O174" s="13" t="str" cm="1">
        <f t="array" aca="1" ref="O174" ca="1">UPPER(_FV(B174,"Headquarters"))</f>
        <v>HARBOR POINT, 1307 POINT STREET, BALTIMORE, MD, 21231 US</v>
      </c>
      <c r="P174" s="13" t="str" cm="1">
        <f t="array" aca="1" ref="P174" ca="1">_FV(B174,"Description")</f>
        <v>T. Rowe Price Group, Inc. is a financial services holding company that provides global investment advisory services to investors. It provides a range of investment solutions across equity, fixed income, multi-asset, and alternative capabilities for clients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distributes its array of active investment solutions through a diverse set of distribution channels and vehicles. These vehicles include an array of U.S. mutual funds, collective investment trusts, exchange-traded funds, subadvised funds, separately managed accounts, and other sponsored products.</v>
      </c>
      <c r="Q174" s="25" cm="1">
        <f t="array" aca="1" ref="Q174" ca="1">_FV(B174,"Year incorporated",TRUE)</f>
        <v>2000</v>
      </c>
      <c r="R174" s="11" cm="1">
        <f t="array" aca="1" ref="R174" ca="1">_FV(B174,"Market cap",TRUE)/1000</f>
        <v>23766593.184</v>
      </c>
      <c r="S174" s="26" cm="1">
        <f t="array" aca="1" ref="S174" ca="1">_FV(B174,"Market cap",TRUE)</f>
        <v>23766593184</v>
      </c>
      <c r="T174" s="9"/>
      <c r="U174" s="9"/>
      <c r="V174" s="9"/>
    </row>
    <row r="175" spans="1:22" ht="13.35" customHeight="1" x14ac:dyDescent="0.25">
      <c r="A175" s="9" t="s">
        <v>398</v>
      </c>
      <c r="B175" s="10" t="e" vm="175">
        <v>#VALUE!</v>
      </c>
      <c r="C175" s="1" cm="1">
        <f t="array" aca="1" ref="C175" ca="1">_FV(B175,"Price")</f>
        <v>163.87</v>
      </c>
      <c r="D175" s="13" cm="1">
        <f t="array" aca="1" ref="D175" ca="1">_FV(B175,"Change (%)",TRUE)</f>
        <v>-1.5678000000000001E-2</v>
      </c>
      <c r="E175" s="14" cm="1">
        <f t="array" aca="1" ref="E175" ca="1">_FV(B175,"Open")</f>
        <v>166.48</v>
      </c>
      <c r="F175" s="14" cm="1">
        <f t="array" aca="1" ref="F175" ca="1">_FV(B175,"Low")</f>
        <v>163.34</v>
      </c>
      <c r="G175" s="14" cm="1">
        <f t="array" aca="1" ref="G175" ca="1">_FV(B175,"High")</f>
        <v>166.55</v>
      </c>
      <c r="H175" s="14" cm="1">
        <f t="array" aca="1" ref="H175" ca="1">_FV(B175,"52 week low",TRUE)</f>
        <v>130.88</v>
      </c>
      <c r="I175" s="14" cm="1">
        <f t="array" aca="1" ref="I175" ca="1">_FV(B175,"52 week high",TRUE)</f>
        <v>168.86</v>
      </c>
      <c r="J175" s="15" cm="1">
        <f t="array" aca="1" ref="J175" ca="1">_FV(B175,"Volume")</f>
        <v>1030548</v>
      </c>
      <c r="K175" s="16" cm="1">
        <f t="array" aca="1" ref="K175" ca="1">IFERROR(_FV(B175,"Beta"), "")</f>
        <v>0.72950000000000004</v>
      </c>
      <c r="L175" s="16" cm="1">
        <f t="array" aca="1" ref="L175" ca="1">IFERROR(_FV(B175,"P/E",TRUE), "")</f>
        <v>22.547999999999998</v>
      </c>
      <c r="M175" s="14" t="str" cm="1">
        <f t="array" aca="1" ref="M175" ca="1">IFERROR(_FV(B175,"Industry"),"")</f>
        <v>Natural Gas Utilities</v>
      </c>
      <c r="N175" s="19" cm="1">
        <f t="array" aca="1" ref="N175" ca="1">IFERROR(_FV(B175,"Year incorporated",TRUE),"")</f>
        <v>1981</v>
      </c>
      <c r="O175" s="13" t="str" cm="1">
        <f t="array" aca="1" ref="O175" ca="1">UPPER(_FV(B175,"Headquarters"))</f>
        <v>1800 THREE LINCOLN CTR, 5430 LBJ FREEWAY, DALLAS, TX, 75240 US</v>
      </c>
      <c r="P175" s="13" t="str" cm="1">
        <f t="array" aca="1" ref="P175" ca="1">_FV(B175,"Description")</f>
        <v>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v>
      </c>
      <c r="Q175" s="25" cm="1">
        <f t="array" aca="1" ref="Q175" ca="1">_FV(B175,"Year incorporated",TRUE)</f>
        <v>1981</v>
      </c>
      <c r="R175" s="11" cm="1">
        <f t="array" aca="1" ref="R175" ca="1">_FV(B175,"Market cap",TRUE)/1000</f>
        <v>26305002.331999999</v>
      </c>
      <c r="S175" s="26" cm="1">
        <f t="array" aca="1" ref="S175" ca="1">_FV(B175,"Market cap",TRUE)</f>
        <v>26305002332</v>
      </c>
      <c r="T175" s="9"/>
      <c r="U175" s="9"/>
      <c r="V175" s="9"/>
    </row>
    <row r="176" spans="1:22" ht="13.35" customHeight="1" x14ac:dyDescent="0.25">
      <c r="A176" s="9" t="s">
        <v>330</v>
      </c>
      <c r="B176" s="10" t="e" vm="176">
        <v>#VALUE!</v>
      </c>
      <c r="C176" s="1" cm="1">
        <f t="array" aca="1" ref="C176" ca="1">_FV(B176,"Price")</f>
        <v>187.68</v>
      </c>
      <c r="D176" s="13" cm="1">
        <f t="array" aca="1" ref="D176" ca="1">_FV(B176,"Change (%)",TRUE)</f>
        <v>0</v>
      </c>
      <c r="E176" s="14" cm="1">
        <f t="array" aca="1" ref="E176" ca="1">_FV(B176,"Open")</f>
        <v>185.65</v>
      </c>
      <c r="F176" s="14" cm="1">
        <f t="array" aca="1" ref="F176" ca="1">_FV(B176,"Low")</f>
        <v>183.7</v>
      </c>
      <c r="G176" s="14" cm="1">
        <f t="array" aca="1" ref="G176" ca="1">_FV(B176,"High")</f>
        <v>189</v>
      </c>
      <c r="H176" s="14" cm="1">
        <f t="array" aca="1" ref="H176" ca="1">_FV(B176,"52 week low",TRUE)</f>
        <v>134.64500000000001</v>
      </c>
      <c r="I176" s="14" cm="1">
        <f t="array" aca="1" ref="I176" ca="1">_FV(B176,"52 week high",TRUE)</f>
        <v>248.03</v>
      </c>
      <c r="J176" s="15" cm="1">
        <f t="array" aca="1" ref="J176" ca="1">_FV(B176,"Volume")</f>
        <v>1329347</v>
      </c>
      <c r="K176" s="16" cm="1">
        <f t="array" aca="1" ref="K176" ca="1">IFERROR(_FV(B176,"Beta"), "")</f>
        <v>1.3339000000000001</v>
      </c>
      <c r="L176" s="16" cm="1">
        <f t="array" aca="1" ref="L176" ca="1">IFERROR(_FV(B176,"P/E",TRUE), "")</f>
        <v>25.573699999999999</v>
      </c>
      <c r="M176" s="14" t="str" cm="1">
        <f t="array" aca="1" ref="M176" ca="1">IFERROR(_FV(B176,"Industry"),"")</f>
        <v>Biotechnology &amp; Medical Research</v>
      </c>
      <c r="N176" s="19" cm="1">
        <f t="array" aca="1" ref="N176" ca="1">IFERROR(_FV(B176,"Year incorporated",TRUE),"")</f>
        <v>2016</v>
      </c>
      <c r="O176" s="13" t="str" cm="1">
        <f t="array" aca="1" ref="O176" ca="1">UPPER(_FV(B176,"Headquarters"))</f>
        <v>2400 ELLIS ROAD, DURHAM, NC, 27703 US</v>
      </c>
      <c r="P176" s="13" t="str" cm="1">
        <f t="array" aca="1" ref="P176" ca="1">_FV(B176,"Description")</f>
        <v>IQVIA Holdings Inc. is a global provider of clinical research services, commercial insights and healthcare intelligence to the life sciences and healthcare industries. Its segments include Technology &amp; Analytics Solutions, Research &amp; Development Solutions and Contract Sales &amp; Medical Solutions. The Technology &amp; Analytics Solutions segment provides mission-critical information, technology solutions and real-world insights and services to the Company’s life science clients. The Research &amp; Development Solutions segment primarily serves biopharmaceutical customers, and provides outsourced clinical research and clinical trial-related services. The Contract Sales &amp; Medical Solutions segment provides healthcare provider (including contract sales) and patient engagement services to both biopharmaceutical customers and the broader healthcare market. It offers a set of strategic and implementation consulting services, including advanced analytics and commercial processes outsourcing services.</v>
      </c>
      <c r="Q176" s="25" cm="1">
        <f t="array" aca="1" ref="Q176" ca="1">_FV(B176,"Year incorporated",TRUE)</f>
        <v>2016</v>
      </c>
      <c r="R176" s="11" cm="1">
        <f t="array" aca="1" ref="R176" ca="1">_FV(B176,"Market cap",TRUE)/1000</f>
        <v>31905600</v>
      </c>
      <c r="S176" s="26" cm="1">
        <f t="array" aca="1" ref="S176" ca="1">_FV(B176,"Market cap",TRUE)</f>
        <v>31905600000</v>
      </c>
      <c r="T176" s="9"/>
      <c r="U176" s="9"/>
      <c r="V176" s="9"/>
    </row>
    <row r="177" spans="1:22" ht="13.35" customHeight="1" x14ac:dyDescent="0.25">
      <c r="A177" s="9" t="s">
        <v>227</v>
      </c>
      <c r="B177" s="10" t="e" vm="177">
        <v>#VALUE!</v>
      </c>
      <c r="C177" s="1" cm="1">
        <f t="array" aca="1" ref="C177" ca="1">_FV(B177,"Price")</f>
        <v>269.94</v>
      </c>
      <c r="D177" s="13" cm="1">
        <f t="array" aca="1" ref="D177" ca="1">_FV(B177,"Change (%)",TRUE)</f>
        <v>-4.3890000000000005E-3</v>
      </c>
      <c r="E177" s="14" cm="1">
        <f t="array" aca="1" ref="E177" ca="1">_FV(B177,"Open")</f>
        <v>270.87</v>
      </c>
      <c r="F177" s="14" cm="1">
        <f t="array" aca="1" ref="F177" ca="1">_FV(B177,"Low")</f>
        <v>265.435</v>
      </c>
      <c r="G177" s="14" cm="1">
        <f t="array" aca="1" ref="G177" ca="1">_FV(B177,"High")</f>
        <v>271.02249999999998</v>
      </c>
      <c r="H177" s="14" cm="1">
        <f t="array" aca="1" ref="H177" ca="1">_FV(B177,"52 week low",TRUE)</f>
        <v>158.88</v>
      </c>
      <c r="I177" s="14" cm="1">
        <f t="array" aca="1" ref="I177" ca="1">_FV(B177,"52 week high",TRUE)</f>
        <v>293.14</v>
      </c>
      <c r="J177" s="15" cm="1">
        <f t="array" aca="1" ref="J177" ca="1">_FV(B177,"Volume")</f>
        <v>399657</v>
      </c>
      <c r="K177" s="16" cm="1">
        <f t="array" aca="1" ref="K177" ca="1">IFERROR(_FV(B177,"Beta"), "")</f>
        <v>0.36470000000000002</v>
      </c>
      <c r="L177" s="16" cm="1">
        <f t="array" aca="1" ref="L177" ca="1">IFERROR(_FV(B177,"P/E",TRUE), "")</f>
        <v>20.217199999999998</v>
      </c>
      <c r="M177" s="14" t="str" cm="1">
        <f t="array" aca="1" ref="M177" ca="1">IFERROR(_FV(B177,"Industry"),"")</f>
        <v>Aerospace &amp; Defense</v>
      </c>
      <c r="N177" s="19" cm="1">
        <f t="array" aca="1" ref="N177" ca="1">IFERROR(_FV(B177,"Year incorporated",TRUE),"")</f>
        <v>2010</v>
      </c>
      <c r="O177" s="13" t="str" cm="1">
        <f t="array" aca="1" ref="O177" ca="1">UPPER(_FV(B177,"Headquarters"))</f>
        <v>909-7, 7J2, 4101 WASHINGTON AVENUE, NEWPORT NEWS, VA, 23607 US</v>
      </c>
      <c r="P177" s="13" t="str" cm="1">
        <f t="array" aca="1" ref="P177" ca="1">_FV(B177,"Description")</f>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The Company’s Mission Technologies segment develops integrated solutions that enable connected, all-domain force.</v>
      </c>
      <c r="Q177" s="25" cm="1">
        <f t="array" aca="1" ref="Q177" ca="1">_FV(B177,"Year incorporated",TRUE)</f>
        <v>2010</v>
      </c>
      <c r="R177" s="11" cm="1">
        <f t="array" aca="1" ref="R177" ca="1">_FV(B177,"Market cap",TRUE)/1000</f>
        <v>10592615.662</v>
      </c>
      <c r="S177" s="26" cm="1">
        <f t="array" aca="1" ref="S177" ca="1">_FV(B177,"Market cap",TRUE)</f>
        <v>10592615662</v>
      </c>
      <c r="T177" s="9"/>
      <c r="U177" s="9"/>
      <c r="V177" s="9"/>
    </row>
    <row r="178" spans="1:22" ht="13.35" customHeight="1" x14ac:dyDescent="0.25">
      <c r="A178" s="9" t="s">
        <v>63</v>
      </c>
      <c r="B178" s="10" t="e" vm="178">
        <v>#VALUE!</v>
      </c>
      <c r="C178" s="1" cm="1">
        <f t="array" aca="1" ref="C178" ca="1">_FV(B178,"Price")</f>
        <v>107.77</v>
      </c>
      <c r="D178" s="13" cm="1">
        <f t="array" aca="1" ref="D178" ca="1">_FV(B178,"Change (%)",TRUE)</f>
        <v>1.107E-2</v>
      </c>
      <c r="E178" s="14" cm="1">
        <f t="array" aca="1" ref="E178" ca="1">_FV(B178,"Open")</f>
        <v>107.47499999999999</v>
      </c>
      <c r="F178" s="14" cm="1">
        <f t="array" aca="1" ref="F178" ca="1">_FV(B178,"Low")</f>
        <v>106.21</v>
      </c>
      <c r="G178" s="14" cm="1">
        <f t="array" aca="1" ref="G178" ca="1">_FV(B178,"High")</f>
        <v>109.44</v>
      </c>
      <c r="H178" s="14" cm="1">
        <f t="array" aca="1" ref="H178" ca="1">_FV(B178,"52 week low",TRUE)</f>
        <v>46.58</v>
      </c>
      <c r="I178" s="14" cm="1">
        <f t="array" aca="1" ref="I178" ca="1">_FV(B178,"52 week high",TRUE)</f>
        <v>116</v>
      </c>
      <c r="J178" s="15" cm="1">
        <f t="array" aca="1" ref="J178" ca="1">_FV(B178,"Volume")</f>
        <v>5219232</v>
      </c>
      <c r="K178" s="16" cm="1">
        <f t="array" aca="1" ref="K178" ca="1">IFERROR(_FV(B178,"Beta"), "")</f>
        <v>1.4831000000000001</v>
      </c>
      <c r="L178" s="16" cm="1">
        <f t="array" aca="1" ref="L178" ca="1">IFERROR(_FV(B178,"P/E",TRUE), "")</f>
        <v>10.7822</v>
      </c>
      <c r="M178" s="14" t="str" cm="1">
        <f t="array" aca="1" ref="M178" ca="1">IFERROR(_FV(B178,"Industry"),"")</f>
        <v>Passenger Transportation Services</v>
      </c>
      <c r="N178" s="19" cm="1">
        <f t="array" aca="1" ref="N178" ca="1">IFERROR(_FV(B178,"Year incorporated",TRUE),"")</f>
        <v>1968</v>
      </c>
      <c r="O178" s="13" t="str" cm="1">
        <f t="array" aca="1" ref="O178" ca="1">UPPER(_FV(B178,"Headquarters"))</f>
        <v>E. ANNA HA - WHQLD, 233 SOUTH WACKER DRIVE, CHICAGO, IL, 60606 US</v>
      </c>
      <c r="P178" s="13" t="str" cm="1">
        <f t="array" aca="1" ref="P178" ca="1">_FV(B178,"Description")</f>
        <v>United Airlines Holdings, Inc. is a holding company. The Company transports people and cargo throughout North America and to destinations in Asia, Europe, Africa, the Pacific, the Middle East and Latin America. The Company, through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 it to transport passengers between a large number of destinations with frequent services. The Company has contractual relationships with various regional carriers to provide regional aircraft service branded as United Express. It provides freight and mail transportation services (Air Cargo).</v>
      </c>
      <c r="Q178" s="25" cm="1">
        <f t="array" aca="1" ref="Q178" ca="1">_FV(B178,"Year incorporated",TRUE)</f>
        <v>1968</v>
      </c>
      <c r="R178" s="11" cm="1">
        <f t="array" aca="1" ref="R178" ca="1">_FV(B178,"Market cap",TRUE)/1000</f>
        <v>34888608.417000003</v>
      </c>
      <c r="S178" s="26" cm="1">
        <f t="array" aca="1" ref="S178" ca="1">_FV(B178,"Market cap",TRUE)</f>
        <v>34888608417</v>
      </c>
      <c r="T178" s="9"/>
      <c r="U178" s="9"/>
      <c r="V178" s="9"/>
    </row>
    <row r="179" spans="1:22" ht="13.35" customHeight="1" x14ac:dyDescent="0.25">
      <c r="A179" s="9" t="s">
        <v>84</v>
      </c>
      <c r="B179" s="10" t="e" vm="179">
        <v>#VALUE!</v>
      </c>
      <c r="C179" s="1" cm="1">
        <f t="array" aca="1" ref="C179" ca="1">_FV(B179,"Price")</f>
        <v>61.94</v>
      </c>
      <c r="D179" s="13" cm="1">
        <f t="array" aca="1" ref="D179" ca="1">_FV(B179,"Change (%)",TRUE)</f>
        <v>3.2390000000000001E-3</v>
      </c>
      <c r="E179" s="14" cm="1">
        <f t="array" aca="1" ref="E179" ca="1">_FV(B179,"Open")</f>
        <v>61.59</v>
      </c>
      <c r="F179" s="14" cm="1">
        <f t="array" aca="1" ref="F179" ca="1">_FV(B179,"Low")</f>
        <v>61</v>
      </c>
      <c r="G179" s="14" cm="1">
        <f t="array" aca="1" ref="G179" ca="1">_FV(B179,"High")</f>
        <v>61.97</v>
      </c>
      <c r="H179" s="14" cm="1">
        <f t="array" aca="1" ref="H179" ca="1">_FV(B179,"52 week low",TRUE)</f>
        <v>53.95</v>
      </c>
      <c r="I179" s="14" cm="1">
        <f t="array" aca="1" ref="I179" ca="1">_FV(B179,"52 week high",TRUE)</f>
        <v>76.06</v>
      </c>
      <c r="J179" s="15" cm="1">
        <f t="array" aca="1" ref="J179" ca="1">_FV(B179,"Volume")</f>
        <v>6540893</v>
      </c>
      <c r="K179" s="16" cm="1">
        <f t="array" aca="1" ref="K179" ca="1">IFERROR(_FV(B179,"Beta"), "")</f>
        <v>0.4556</v>
      </c>
      <c r="L179" s="16" cm="1">
        <f t="array" aca="1" ref="L179" ca="1">IFERROR(_FV(B179,"P/E",TRUE), "")</f>
        <v>22.6265</v>
      </c>
      <c r="M179" s="14" t="str" cm="1">
        <f t="array" aca="1" ref="M179" ca="1">IFERROR(_FV(B179,"Industry"),"")</f>
        <v>Food &amp; Tobacco</v>
      </c>
      <c r="N179" s="19" cm="1">
        <f t="array" aca="1" ref="N179" ca="1">IFERROR(_FV(B179,"Year incorporated",TRUE),"")</f>
        <v>2000</v>
      </c>
      <c r="O179" s="13" t="str" cm="1">
        <f t="array" aca="1" ref="O179" ca="1">UPPER(_FV(B179,"Headquarters"))</f>
        <v>905 WEST FULTON MARKET, SUITE 200, CHICAGO, IL, 60607 US</v>
      </c>
      <c r="P179" s="13" t="str" cm="1">
        <f t="array" aca="1" ref="P179" ca="1">_FV(B179,"Description")</f>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in over 150 countries and has operations in approximately 80 countries, including 147 principal manufacturing and processing facilities across 46 countries. It sells its products to supermarket chains, wholesalers, supercenters, club stores, mass merchandisers, distributors, convenience stores, gasoline stations, drug stores, value stores and other retail food outlets.</v>
      </c>
      <c r="Q179" s="25" cm="1">
        <f t="array" aca="1" ref="Q179" ca="1">_FV(B179,"Year incorporated",TRUE)</f>
        <v>2000</v>
      </c>
      <c r="R179" s="11" cm="1">
        <f t="array" aca="1" ref="R179" ca="1">_FV(B179,"Market cap",TRUE)/1000</f>
        <v>80146953.299999997</v>
      </c>
      <c r="S179" s="26" cm="1">
        <f t="array" aca="1" ref="S179" ca="1">_FV(B179,"Market cap",TRUE)</f>
        <v>80146953300</v>
      </c>
      <c r="T179" s="9"/>
      <c r="U179" s="9"/>
      <c r="V179" s="9"/>
    </row>
    <row r="180" spans="1:22" ht="13.35" customHeight="1" x14ac:dyDescent="0.25">
      <c r="A180" s="9" t="s">
        <v>144</v>
      </c>
      <c r="B180" s="10" t="e" vm="180">
        <v>#VALUE!</v>
      </c>
      <c r="C180" s="1" cm="1">
        <f t="array" aca="1" ref="C180" ca="1">_FV(B180,"Price")</f>
        <v>275.35000000000002</v>
      </c>
      <c r="D180" s="13" cm="1">
        <f t="array" aca="1" ref="D180" ca="1">_FV(B180,"Change (%)",TRUE)</f>
        <v>6.5430000000000002E-3</v>
      </c>
      <c r="E180" s="14" cm="1">
        <f t="array" aca="1" ref="E180" ca="1">_FV(B180,"Open")</f>
        <v>273.27999999999997</v>
      </c>
      <c r="F180" s="14" cm="1">
        <f t="array" aca="1" ref="F180" ca="1">_FV(B180,"Low")</f>
        <v>271.39</v>
      </c>
      <c r="G180" s="14" cm="1">
        <f t="array" aca="1" ref="G180" ca="1">_FV(B180,"High")</f>
        <v>275.62</v>
      </c>
      <c r="H180" s="14" cm="1">
        <f t="array" aca="1" ref="H180" ca="1">_FV(B180,"52 week low",TRUE)</f>
        <v>221.62</v>
      </c>
      <c r="I180" s="14" cm="1">
        <f t="array" aca="1" ref="I180" ca="1">_FV(B180,"52 week high",TRUE)</f>
        <v>286.04000000000002</v>
      </c>
      <c r="J180" s="15" cm="1">
        <f t="array" aca="1" ref="J180" ca="1">_FV(B180,"Volume")</f>
        <v>1595615</v>
      </c>
      <c r="K180" s="16" cm="1">
        <f t="array" aca="1" ref="K180" ca="1">IFERROR(_FV(B180,"Beta"), "")</f>
        <v>1.1055999999999999</v>
      </c>
      <c r="L180" s="16" cm="1">
        <f t="array" aca="1" ref="L180" ca="1">IFERROR(_FV(B180,"P/E",TRUE), "")</f>
        <v>36.830199999999998</v>
      </c>
      <c r="M180" s="14" t="str" cm="1">
        <f t="array" aca="1" ref="M180" ca="1">IFERROR(_FV(B180,"Industry"),"")</f>
        <v>Chemicals</v>
      </c>
      <c r="N180" s="19" cm="1">
        <f t="array" aca="1" ref="N180" ca="1">IFERROR(_FV(B180,"Year incorporated",TRUE),"")</f>
        <v>1924</v>
      </c>
      <c r="O180" s="13" t="str" cm="1">
        <f t="array" aca="1" ref="O180" ca="1">UPPER(_FV(B180,"Headquarters"))</f>
        <v>1 ECOLAB PLACE, SAINT PAUL, MN, 55102 US</v>
      </c>
      <c r="P180" s="13" t="str" cm="1">
        <f t="array" aca="1" ref="P180" ca="1">_FV(B180,"Description")</f>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 such as rodents and insects.</v>
      </c>
      <c r="Q180" s="25" cm="1">
        <f t="array" aca="1" ref="Q180" ca="1">_FV(B180,"Year incorporated",TRUE)</f>
        <v>1924</v>
      </c>
      <c r="R180" s="11" cm="1">
        <f t="array" aca="1" ref="R180" ca="1">_FV(B180,"Market cap",TRUE)/1000</f>
        <v>78096116.215000004</v>
      </c>
      <c r="S180" s="26" cm="1">
        <f t="array" aca="1" ref="S180" ca="1">_FV(B180,"Market cap",TRUE)</f>
        <v>78096116215</v>
      </c>
      <c r="T180" s="9"/>
      <c r="U180" s="9"/>
      <c r="V180" s="9"/>
    </row>
    <row r="181" spans="1:22" ht="13.35" customHeight="1" x14ac:dyDescent="0.25">
      <c r="A181" s="9" t="s">
        <v>319</v>
      </c>
      <c r="B181" s="10" t="e" vm="181">
        <v>#VALUE!</v>
      </c>
      <c r="C181" s="1" cm="1">
        <f t="array" aca="1" ref="C181" ca="1">_FV(B181,"Price")</f>
        <v>65.3</v>
      </c>
      <c r="D181" s="13" cm="1">
        <f t="array" aca="1" ref="D181" ca="1">_FV(B181,"Change (%)",TRUE)</f>
        <v>-9.4050000000000002E-3</v>
      </c>
      <c r="E181" s="14" cm="1">
        <f t="array" aca="1" ref="E181" ca="1">_FV(B181,"Open")</f>
        <v>66.349999999999994</v>
      </c>
      <c r="F181" s="14" cm="1">
        <f t="array" aca="1" ref="F181" ca="1">_FV(B181,"Low")</f>
        <v>64.83</v>
      </c>
      <c r="G181" s="14" cm="1">
        <f t="array" aca="1" ref="G181" ca="1">_FV(B181,"High")</f>
        <v>66.875</v>
      </c>
      <c r="H181" s="14" cm="1">
        <f t="array" aca="1" ref="H181" ca="1">_FV(B181,"52 week low",TRUE)</f>
        <v>34.125</v>
      </c>
      <c r="I181" s="14" cm="1">
        <f t="array" aca="1" ref="I181" ca="1">_FV(B181,"52 week high",TRUE)</f>
        <v>81.64</v>
      </c>
      <c r="J181" s="15" cm="1">
        <f t="array" aca="1" ref="J181" ca="1">_FV(B181,"Volume")</f>
        <v>7153405</v>
      </c>
      <c r="K181" s="16" cm="1">
        <f t="array" aca="1" ref="K181" ca="1">IFERROR(_FV(B181,"Beta"), "")</f>
        <v>1.5445</v>
      </c>
      <c r="L181" s="16" cm="1">
        <f t="array" aca="1" ref="L181" ca="1">IFERROR(_FV(B181,"P/E",TRUE), "")</f>
        <v>0</v>
      </c>
      <c r="M181" s="14" t="str" cm="1">
        <f t="array" aca="1" ref="M181" ca="1">IFERROR(_FV(B181,"Industry"),"")</f>
        <v>Semiconductors &amp; Semiconductor Equipment</v>
      </c>
      <c r="N181" s="19" cm="1">
        <f t="array" aca="1" ref="N181" ca="1">IFERROR(_FV(B181,"Year incorporated",TRUE),"")</f>
        <v>1989</v>
      </c>
      <c r="O181" s="13" t="str" cm="1">
        <f t="array" aca="1" ref="O181" ca="1">UPPER(_FV(B181,"Headquarters"))</f>
        <v>2355 W CHANDLER BLVD, CHANDLER, AZ, 85224-6199 US</v>
      </c>
      <c r="P181" s="13" t="str" cm="1">
        <f t="array" aca="1" ref="P181" ca="1">_FV(B181,"Description")</f>
        <v>Microchip Technology Incorporated is a provider of smart, connected, and secure embedded control solutions. Its development tools and comprehensive product portfolio enable customers to create optimal designs which reduce risk while lowering time to market. The Company’s semiconductor products segment designs, develops, manufactures and markets mixed-signal microcontrollers, development tools and analog, interface, mixed-signal, timing, wired and wireless connectivity devices, and memory products. The Company's technology licensing segment includes sales and licensing of the Company's intellectual property. Its manufacturing operations include wafer fabrication, wafer probe, assembly, and test. Its solutions serve customers across the industrial, automotive, consumer, aerospace and defense, communications and computing markets. The Company markets and sells its products worldwide primarily through a network of direct sales personnel and distributors.</v>
      </c>
      <c r="Q181" s="25" cm="1">
        <f t="array" aca="1" ref="Q181" ca="1">_FV(B181,"Year incorporated",TRUE)</f>
        <v>1989</v>
      </c>
      <c r="R181" s="11" cm="1">
        <f t="array" aca="1" ref="R181" ca="1">_FV(B181,"Market cap",TRUE)/1000</f>
        <v>35241084.409999996</v>
      </c>
      <c r="S181" s="26" cm="1">
        <f t="array" aca="1" ref="S181" ca="1">_FV(B181,"Market cap",TRUE)</f>
        <v>35241084410</v>
      </c>
      <c r="T181" s="9"/>
      <c r="U181" s="9"/>
      <c r="V181" s="9"/>
    </row>
    <row r="182" spans="1:22" ht="13.35" customHeight="1" x14ac:dyDescent="0.25">
      <c r="A182" s="9" t="s">
        <v>373</v>
      </c>
      <c r="B182" s="10" t="e" vm="182">
        <v>#VALUE!</v>
      </c>
      <c r="C182" s="1" cm="1">
        <f t="array" aca="1" ref="C182" ca="1">_FV(B182,"Price")</f>
        <v>248.78</v>
      </c>
      <c r="D182" s="13" cm="1">
        <f t="array" aca="1" ref="D182" ca="1">_FV(B182,"Change (%)",TRUE)</f>
        <v>3.7967000000000001E-2</v>
      </c>
      <c r="E182" s="14" cm="1">
        <f t="array" aca="1" ref="E182" ca="1">_FV(B182,"Open")</f>
        <v>241.78</v>
      </c>
      <c r="F182" s="14" cm="1">
        <f t="array" aca="1" ref="F182" ca="1">_FV(B182,"Low")</f>
        <v>241.4</v>
      </c>
      <c r="G182" s="14" cm="1">
        <f t="array" aca="1" ref="G182" ca="1">_FV(B182,"High")</f>
        <v>250.45</v>
      </c>
      <c r="H182" s="14" cm="1">
        <f t="array" aca="1" ref="H182" ca="1">_FV(B182,"52 week low",TRUE)</f>
        <v>146.76</v>
      </c>
      <c r="I182" s="14" cm="1">
        <f t="array" aca="1" ref="I182" ca="1">_FV(B182,"52 week high",TRUE)</f>
        <v>250.45</v>
      </c>
      <c r="J182" s="15" cm="1">
        <f t="array" aca="1" ref="J182" ca="1">_FV(B182,"Volume")</f>
        <v>2214540</v>
      </c>
      <c r="K182" s="16" cm="1">
        <f t="array" aca="1" ref="K182" ca="1">IFERROR(_FV(B182,"Beta"), "")</f>
        <v>1.0009999999999999</v>
      </c>
      <c r="L182" s="16" cm="1">
        <f t="array" aca="1" ref="L182" ca="1">IFERROR(_FV(B182,"P/E",TRUE), "")</f>
        <v>0</v>
      </c>
      <c r="M182" s="14" t="str" cm="1">
        <f t="array" aca="1" ref="M182" ca="1">IFERROR(_FV(B182,"Industry"),"")</f>
        <v>Software &amp; IT Services</v>
      </c>
      <c r="N182" s="19" cm="1">
        <f t="array" aca="1" ref="N182" ca="1">IFERROR(_FV(B182,"Year incorporated",TRUE),"")</f>
        <v>1993</v>
      </c>
      <c r="O182" s="13" t="str" cm="1">
        <f t="array" aca="1" ref="O182" ca="1">UPPER(_FV(B182,"Headquarters"))</f>
        <v>110 WEST 44TH STREET, NEW YORK, NY, 10036 US</v>
      </c>
      <c r="P182" s="13" t="str" cm="1">
        <f t="array" aca="1" ref="P182" ca="1">_FV(B182,"Description")</f>
        <v>Take-Two Interactive Software, Inc. is a developer, publisher, and marketer of interactive entertainment for consumers around the globe. The Company develops and publishes products principally through Rockstar Games, 2K, and Zynga. Its products are designed for console gaming systems, including, but not limited to, the Sony Computer Entertainment, Inc. (Sony) PlayStation4 (PS4) and PlayStation5 (PS5), the Microsoft Corporation (Microsoft) Xbox One (Xbox One) and Xbox Series XS (Xbox Series XS), and the Nintendo Switch (Switch), as well as mobile, including smartphones and tablets, and personal computers (PC). It delivers its products through physical retail, digital download, online platforms, and cloud streaming services. It sells software titles both digitally and physically through direct relationships with digital storefronts and platform partners, large retail customers, and third-party distributors. It also sells advertising within a number of its games, primarily in mobile.</v>
      </c>
      <c r="Q182" s="25" cm="1">
        <f t="array" aca="1" ref="Q182" ca="1">_FV(B182,"Year incorporated",TRUE)</f>
        <v>1993</v>
      </c>
      <c r="R182" s="11" cm="1">
        <f t="array" aca="1" ref="R182" ca="1">_FV(B182,"Market cap",TRUE)/1000</f>
        <v>45892496.355999999</v>
      </c>
      <c r="S182" s="26" cm="1">
        <f t="array" aca="1" ref="S182" ca="1">_FV(B182,"Market cap",TRUE)</f>
        <v>45892496356</v>
      </c>
      <c r="T182" s="9"/>
      <c r="U182" s="9"/>
      <c r="V182" s="9"/>
    </row>
    <row r="183" spans="1:22" ht="13.35" customHeight="1" x14ac:dyDescent="0.25">
      <c r="A183" s="9" t="s">
        <v>364</v>
      </c>
      <c r="B183" s="10" t="e" vm="183">
        <v>#VALUE!</v>
      </c>
      <c r="C183" s="1" cm="1">
        <f t="array" aca="1" ref="C183" ca="1">_FV(B183,"Price")</f>
        <v>194.47</v>
      </c>
      <c r="D183" s="13" cm="1">
        <f t="array" aca="1" ref="D183" ca="1">_FV(B183,"Change (%)",TRUE)</f>
        <v>-4.81E-3</v>
      </c>
      <c r="E183" s="14" cm="1">
        <f t="array" aca="1" ref="E183" ca="1">_FV(B183,"Open")</f>
        <v>193.45</v>
      </c>
      <c r="F183" s="14" cm="1">
        <f t="array" aca="1" ref="F183" ca="1">_FV(B183,"Low")</f>
        <v>192.79</v>
      </c>
      <c r="G183" s="14" cm="1">
        <f t="array" aca="1" ref="G183" ca="1">_FV(B183,"High")</f>
        <v>194.7</v>
      </c>
      <c r="H183" s="14" cm="1">
        <f t="array" aca="1" ref="H183" ca="1">_FV(B183,"52 week low",TRUE)</f>
        <v>180.4</v>
      </c>
      <c r="I183" s="14" cm="1">
        <f t="array" aca="1" ref="I183" ca="1">_FV(B183,"52 week high",TRUE)</f>
        <v>239.29</v>
      </c>
      <c r="J183" s="15" cm="1">
        <f t="array" aca="1" ref="J183" ca="1">_FV(B183,"Volume")</f>
        <v>604582</v>
      </c>
      <c r="K183" s="16" cm="1">
        <f t="array" aca="1" ref="K183" ca="1">IFERROR(_FV(B183,"Beta"), "")</f>
        <v>0.87290000000000001</v>
      </c>
      <c r="L183" s="16" cm="1">
        <f t="array" aca="1" ref="L183" ca="1">IFERROR(_FV(B183,"P/E",TRUE), "")</f>
        <v>23.931799999999999</v>
      </c>
      <c r="M183" s="14" t="str" cm="1">
        <f t="array" aca="1" ref="M183" ca="1">IFERROR(_FV(B183,"Industry"),"")</f>
        <v>Residential &amp; Commercial REIT</v>
      </c>
      <c r="N183" s="19" cm="1">
        <f t="array" aca="1" ref="N183" ca="1">IFERROR(_FV(B183,"Year incorporated",TRUE),"")</f>
        <v>1995</v>
      </c>
      <c r="O183" s="13" t="str" cm="1">
        <f t="array" aca="1" ref="O183" ca="1">UPPER(_FV(B183,"Headquarters"))</f>
        <v>4040 WILSON BOULEVARD, STE 1000, ARLINGTON, VA, 22203 US</v>
      </c>
      <c r="P183" s="13" t="str" cm="1">
        <f t="array" aca="1" ref="P183" ca="1">_FV(B183,"Description")</f>
        <v>AvalonBay Communities, Inc. is a real estate investment trust (REIT). The Company develops, redevelops, acquires and manages apartment communities in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operating apartment communities containing apartment homes in 11 states and the District of Columbia. The Company operates under four core brands, which include Avalon, AVA, eaves by Avalon, and Kanso. Its core Avalon brand focuses on upscale apartment living and high-end amenities and services.</v>
      </c>
      <c r="Q183" s="25" cm="1">
        <f t="array" aca="1" ref="Q183" ca="1">_FV(B183,"Year incorporated",TRUE)</f>
        <v>1995</v>
      </c>
      <c r="R183" s="11" cm="1">
        <f t="array" aca="1" ref="R183" ca="1">_FV(B183,"Market cap",TRUE)/1000</f>
        <v>27689222.010000002</v>
      </c>
      <c r="S183" s="26" cm="1">
        <f t="array" aca="1" ref="S183" ca="1">_FV(B183,"Market cap",TRUE)</f>
        <v>27689222010</v>
      </c>
      <c r="T183" s="9"/>
      <c r="U183" s="9"/>
      <c r="V183" s="9"/>
    </row>
    <row r="184" spans="1:22" ht="13.35" customHeight="1" x14ac:dyDescent="0.25">
      <c r="A184" s="9" t="s">
        <v>334</v>
      </c>
      <c r="B184" s="10" t="e" vm="184">
        <v>#VALUE!</v>
      </c>
      <c r="C184" s="1" cm="1">
        <f t="array" aca="1" ref="C184" ca="1">_FV(B184,"Price")</f>
        <v>161.21</v>
      </c>
      <c r="D184" s="13" cm="1">
        <f t="array" aca="1" ref="D184" ca="1">_FV(B184,"Change (%)",TRUE)</f>
        <v>-1.2436000000000001E-2</v>
      </c>
      <c r="E184" s="14" cm="1">
        <f t="array" aca="1" ref="E184" ca="1">_FV(B184,"Open")</f>
        <v>162</v>
      </c>
      <c r="F184" s="14" cm="1">
        <f t="array" aca="1" ref="F184" ca="1">_FV(B184,"Low")</f>
        <v>159.22</v>
      </c>
      <c r="G184" s="14" cm="1">
        <f t="array" aca="1" ref="G184" ca="1">_FV(B184,"High")</f>
        <v>162.37</v>
      </c>
      <c r="H184" s="14" cm="1">
        <f t="array" aca="1" ref="H184" ca="1">_FV(B184,"52 week low",TRUE)</f>
        <v>129.94999999999999</v>
      </c>
      <c r="I184" s="14" cm="1">
        <f t="array" aca="1" ref="I184" ca="1">_FV(B184,"52 week high",TRUE)</f>
        <v>198</v>
      </c>
      <c r="J184" s="15" cm="1">
        <f t="array" aca="1" ref="J184" ca="1">_FV(B184,"Volume")</f>
        <v>1879755</v>
      </c>
      <c r="K184" s="16" cm="1">
        <f t="array" aca="1" ref="K184" ca="1">IFERROR(_FV(B184,"Beta"), "")</f>
        <v>0.97509999999999997</v>
      </c>
      <c r="L184" s="16" cm="1">
        <f t="array" aca="1" ref="L184" ca="1">IFERROR(_FV(B184,"P/E",TRUE), "")</f>
        <v>150.1583</v>
      </c>
      <c r="M184" s="14" t="str" cm="1">
        <f t="array" aca="1" ref="M184" ca="1">IFERROR(_FV(B184,"Industry"),"")</f>
        <v>Residential &amp; Commercial REIT</v>
      </c>
      <c r="N184" s="19" cm="1">
        <f t="array" aca="1" ref="N184" ca="1">IFERROR(_FV(B184,"Year incorporated",TRUE),"")</f>
        <v>2004</v>
      </c>
      <c r="O184" s="13" t="str" cm="1">
        <f t="array" aca="1" ref="O184" ca="1">UPPER(_FV(B184,"Headquarters"))</f>
        <v>2323 BRYAN STREET, SUITE 1800, DALLAS, TX, 75201 US</v>
      </c>
      <c r="P184" s="13" t="str" cm="1">
        <f t="array" aca="1" ref="P184" ca="1">_FV(B184,"Description")</f>
        <v>Digital Realty Trust, Inc. is a real estate investment trust. The Company owns, acquires, develops, and operates data centers through its operating partnership subsidiary, Digital Realty Trust, L.P. The Company is focused on providing data center, colocation, and interconnection solutions for domestic and international customers across a variety of industry verticals ranging from cloud and information technology services, communications and social networking to financial services, manufacturing, energy, healthcare, and consumer products. Its portfolio consists of over 308 data centers, of which 121 are located in the United States, 112 are located in Europe, 36 are located in Latin America, 16 are located in Africa, 16 are located in Asia, six are located in Australia and three are located in Canada. Its PlatformDIGITAL is a global data center platform for scaling digital business which enables customers to deploy their critical infrastructure with a global data center provider.</v>
      </c>
      <c r="Q184" s="25" cm="1">
        <f t="array" aca="1" ref="Q184" ca="1">_FV(B184,"Year incorporated",TRUE)</f>
        <v>2004</v>
      </c>
      <c r="R184" s="11" cm="1">
        <f t="array" aca="1" ref="R184" ca="1">_FV(B184,"Market cap",TRUE)/1000</f>
        <v>54980734.983999997</v>
      </c>
      <c r="S184" s="26" cm="1">
        <f t="array" aca="1" ref="S184" ca="1">_FV(B184,"Market cap",TRUE)</f>
        <v>54980734984</v>
      </c>
      <c r="T184" s="9"/>
      <c r="U184" s="9"/>
      <c r="V184" s="9"/>
    </row>
    <row r="185" spans="1:22" ht="13.35" customHeight="1" x14ac:dyDescent="0.25">
      <c r="A185" s="9" t="s">
        <v>82</v>
      </c>
      <c r="B185" s="10" t="e" vm="185">
        <v>#VALUE!</v>
      </c>
      <c r="C185" s="1" cm="1">
        <f t="array" aca="1" ref="C185" ca="1">_FV(B185,"Price")</f>
        <v>26.9</v>
      </c>
      <c r="D185" s="13" cm="1">
        <f t="array" aca="1" ref="D185" ca="1">_FV(B185,"Change (%)",TRUE)</f>
        <v>-1.4291E-2</v>
      </c>
      <c r="E185" s="14" cm="1">
        <f t="array" aca="1" ref="E185" ca="1">_FV(B185,"Open")</f>
        <v>27.14</v>
      </c>
      <c r="F185" s="14" cm="1">
        <f t="array" aca="1" ref="F185" ca="1">_FV(B185,"Low")</f>
        <v>26.53</v>
      </c>
      <c r="G185" s="14" cm="1">
        <f t="array" aca="1" ref="G185" ca="1">_FV(B185,"High")</f>
        <v>27.15</v>
      </c>
      <c r="H185" s="14" cm="1">
        <f t="array" aca="1" ref="H185" ca="1">_FV(B185,"52 week low",TRUE)</f>
        <v>25.44</v>
      </c>
      <c r="I185" s="14" cm="1">
        <f t="array" aca="1" ref="I185" ca="1">_FV(B185,"52 week high",TRUE)</f>
        <v>36.31</v>
      </c>
      <c r="J185" s="15" cm="1">
        <f t="array" aca="1" ref="J185" ca="1">_FV(B185,"Volume")</f>
        <v>17984188</v>
      </c>
      <c r="K185" s="16" cm="1">
        <f t="array" aca="1" ref="K185" ca="1">IFERROR(_FV(B185,"Beta"), "")</f>
        <v>0.14230000000000001</v>
      </c>
      <c r="L185" s="16" cm="1">
        <f t="array" aca="1" ref="L185" ca="1">IFERROR(_FV(B185,"P/E",TRUE), "")</f>
        <v>0</v>
      </c>
      <c r="M185" s="14" t="str" cm="1">
        <f t="array" aca="1" ref="M185" ca="1">IFERROR(_FV(B185,"Industry"),"")</f>
        <v>Food &amp; Tobacco</v>
      </c>
      <c r="N185" s="19" cm="1">
        <f t="array" aca="1" ref="N185" ca="1">IFERROR(_FV(B185,"Year incorporated",TRUE),"")</f>
        <v>2013</v>
      </c>
      <c r="O185" s="13" t="str" cm="1">
        <f t="array" aca="1" ref="O185" ca="1">UPPER(_FV(B185,"Headquarters"))</f>
        <v>ONE PPG PLACE, PITTSBURGH, PA, 15222 US</v>
      </c>
      <c r="P185" s="13" t="str" cm="1">
        <f t="array" aca="1" ref="P185" ca="1">_FV(B185,"Description")</f>
        <v>The Kraft Heinz Company manufactures and markets food and beverage products around the world through its eight consumer-driven product platforms: Taste Elevation, Easy Ready Meals, Hydration, Meats, Cheeses, Substantial Snacking, Desserts, Coffee, and other grocery products. The Company has two reportable segments defined by geographic region: North America and International Developed Markets. Its other segments, consisting of West and East Emerging Markets (WEEM) and Asia Emerging Markets (AEM), are combined and disclosed as Emerging Markets. It manufactures its products from a wide variety of raw materials. Its brands include Kraft, Oscar Mayer, Heinz, Philadelphia, Lunchables, Velveeta, Ore-Ida, Capri Sun, Maxwell House, Kool-Aid, Jell-O, Heinz, Golden Circle, Wattie’s, Plasmon, Heinz, ABC, Master, Quero, Kraft, and Pudliszki, among others. The Company’s products are sold through its own sales organizations and through independent brokers, agents, and distributors.</v>
      </c>
      <c r="Q185" s="25" cm="1">
        <f t="array" aca="1" ref="Q185" ca="1">_FV(B185,"Year incorporated",TRUE)</f>
        <v>2013</v>
      </c>
      <c r="R185" s="11" cm="1">
        <f t="array" aca="1" ref="R185" ca="1">_FV(B185,"Market cap",TRUE)/1000</f>
        <v>31838813.100000001</v>
      </c>
      <c r="S185" s="26" cm="1">
        <f t="array" aca="1" ref="S185" ca="1">_FV(B185,"Market cap",TRUE)</f>
        <v>31838813100</v>
      </c>
      <c r="T185" s="9"/>
      <c r="U185" s="9"/>
      <c r="V185" s="9"/>
    </row>
    <row r="186" spans="1:22" ht="13.35" customHeight="1" x14ac:dyDescent="0.25">
      <c r="A186" s="9" t="s">
        <v>424</v>
      </c>
      <c r="B186" s="10" t="e" vm="186">
        <v>#VALUE!</v>
      </c>
      <c r="C186" s="1" cm="1">
        <f t="array" aca="1" ref="C186" ca="1">_FV(B186,"Price")</f>
        <v>349.56</v>
      </c>
      <c r="D186" s="13" cm="1">
        <f t="array" aca="1" ref="D186" ca="1">_FV(B186,"Change (%)",TRUE)</f>
        <v>3.2429999999999998E-3</v>
      </c>
      <c r="E186" s="14" cm="1">
        <f t="array" aca="1" ref="E186" ca="1">_FV(B186,"Open")</f>
        <v>349.56</v>
      </c>
      <c r="F186" s="14" cm="1">
        <f t="array" aca="1" ref="F186" ca="1">_FV(B186,"Low")</f>
        <v>345.56</v>
      </c>
      <c r="G186" s="14" cm="1">
        <f t="array" aca="1" ref="G186" ca="1">_FV(B186,"High")</f>
        <v>350</v>
      </c>
      <c r="H186" s="14" cm="1">
        <f t="array" aca="1" ref="H186" ca="1">_FV(B186,"52 week low",TRUE)</f>
        <v>216</v>
      </c>
      <c r="I186" s="14" cm="1">
        <f t="array" aca="1" ref="I186" ca="1">_FV(B186,"52 week high",TRUE)</f>
        <v>350</v>
      </c>
      <c r="J186" s="15" cm="1">
        <f t="array" aca="1" ref="J186" ca="1">_FV(B186,"Volume")</f>
        <v>526583</v>
      </c>
      <c r="K186" s="16" cm="1">
        <f t="array" aca="1" ref="K186" ca="1">IFERROR(_FV(B186,"Beta"), "")</f>
        <v>1.4224000000000001</v>
      </c>
      <c r="L186" s="16" cm="1">
        <f t="array" aca="1" ref="L186" ca="1">IFERROR(_FV(B186,"P/E",TRUE), "")</f>
        <v>106.37860000000001</v>
      </c>
      <c r="M186" s="14" t="str" cm="1">
        <f t="array" aca="1" ref="M186" ca="1">IFERROR(_FV(B186,"Industry"),"")</f>
        <v>Healthcare Equipment &amp; Supplies</v>
      </c>
      <c r="N186" s="19" cm="1">
        <f t="array" aca="1" ref="N186" ca="1">IFERROR(_FV(B186,"Year incorporated",TRUE),"")</f>
        <v>2000</v>
      </c>
      <c r="O186" s="13" t="str" cm="1">
        <f t="array" aca="1" ref="O186" ca="1">UPPER(_FV(B186,"Headquarters"))</f>
        <v>100 NAGOG PARK, ACTON, MA, 01720-3440 US</v>
      </c>
      <c r="P186" s="13" t="str" cm="1">
        <f t="array" aca="1" ref="P186" ca="1">_FV(B186,"Description")</f>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and the Omnipod Insulin Management System.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It also produces pods for Amgen for use in the Neulasta Onpro kit, a delivery system for Amgen’s Neulasta to help reduce the risk of infection after intense chemotherapy.</v>
      </c>
      <c r="Q186" s="25" cm="1">
        <f t="array" aca="1" ref="Q186" ca="1">_FV(B186,"Year incorporated",TRUE)</f>
        <v>2000</v>
      </c>
      <c r="R186" s="11" cm="1">
        <f t="array" aca="1" ref="R186" ca="1">_FV(B186,"Market cap",TRUE)/1000</f>
        <v>24606412.785999998</v>
      </c>
      <c r="S186" s="26" cm="1">
        <f t="array" aca="1" ref="S186" ca="1">_FV(B186,"Market cap",TRUE)</f>
        <v>24606412786</v>
      </c>
      <c r="T186" s="9"/>
      <c r="U186" s="9"/>
      <c r="V186" s="9"/>
    </row>
    <row r="187" spans="1:22" ht="13.35" customHeight="1" x14ac:dyDescent="0.25">
      <c r="A187" s="9" t="s">
        <v>288</v>
      </c>
      <c r="B187" s="10" t="e" vm="187">
        <v>#VALUE!</v>
      </c>
      <c r="C187" s="1" cm="1">
        <f t="array" aca="1" ref="C187" ca="1">_FV(B187,"Price")</f>
        <v>395.25</v>
      </c>
      <c r="D187" s="13" cm="1">
        <f t="array" aca="1" ref="D187" ca="1">_FV(B187,"Change (%)",TRUE)</f>
        <v>-2.196E-3</v>
      </c>
      <c r="E187" s="14" cm="1">
        <f t="array" aca="1" ref="E187" ca="1">_FV(B187,"Open")</f>
        <v>395.28</v>
      </c>
      <c r="F187" s="14" cm="1">
        <f t="array" aca="1" ref="F187" ca="1">_FV(B187,"Low")</f>
        <v>390.98</v>
      </c>
      <c r="G187" s="14" cm="1">
        <f t="array" aca="1" ref="G187" ca="1">_FV(B187,"High")</f>
        <v>396</v>
      </c>
      <c r="H187" s="14" cm="1">
        <f t="array" aca="1" ref="H187" ca="1">_FV(B187,"52 week low",TRUE)</f>
        <v>362.5</v>
      </c>
      <c r="I187" s="14" cm="1">
        <f t="array" aca="1" ref="I187" ca="1">_FV(B187,"52 week high",TRUE)</f>
        <v>519.88</v>
      </c>
      <c r="J187" s="15" cm="1">
        <f t="array" aca="1" ref="J187" ca="1">_FV(B187,"Volume")</f>
        <v>1365571</v>
      </c>
      <c r="K187" s="16" cm="1">
        <f t="array" aca="1" ref="K187" ca="1">IFERROR(_FV(B187,"Beta"), "")</f>
        <v>0.43380000000000002</v>
      </c>
      <c r="L187" s="16" cm="1">
        <f t="array" aca="1" ref="L187" ca="1">IFERROR(_FV(B187,"P/E",TRUE), "")</f>
        <v>28.163900000000002</v>
      </c>
      <c r="M187" s="14" t="str" cm="1">
        <f t="array" aca="1" ref="M187" ca="1">IFERROR(_FV(B187,"Industry"),"")</f>
        <v>Pharmaceuticals</v>
      </c>
      <c r="N187" s="19" cm="1">
        <f t="array" aca="1" ref="N187" ca="1">IFERROR(_FV(B187,"Year incorporated",TRUE),"")</f>
        <v>1989</v>
      </c>
      <c r="O187" s="13" t="str" cm="1">
        <f t="array" aca="1" ref="O187" ca="1">UPPER(_FV(B187,"Headquarters"))</f>
        <v>50 NORTHERN AVENUE, BOSTON, MA, 02210 US</v>
      </c>
      <c r="P187" s="13" t="str" cm="1">
        <f t="array" aca="1" ref="P187" ca="1">_FV(B187,"Description")</f>
        <v>Vertex Pharmaceuticals Incorporated is a global biotechnology company that invests in scientific innovation to create transformative medicines for people with serious diseases, with a focus on specialty markets. It has seven approved medicines: five that treat the underlying cause of cystic fibrosis (CF), one that treats severe sickle cell disease (SCD) and transfusion dependent beta thalassemia (TDT), and one that treats moderate-to-severe acute pain. Its pipeline includes clinical-stage programs in CF, SCD, beta thalassemia, acute and peripheral neuropathic pain, APOL1-mediated kidney disease, IgA nephropathy and other autoimmune renal diseases and cytopenias, type 1 diabetes, myotonic dystrophy type 1, and autosomal dominant polycystic kidney disease. Its marketed medicines are TRIKAFTA/KAFTRIO (elexacaftor/tezacaftor/ivacaftor and ivacaftor), SYMDEKO/SYMKEVI (elexacaftor/tezacaftor/ivacaftor and ivacaftor), ORKAMBI (lumacaftor/ivacaftor), and KALYDECO (ivacaftor).</v>
      </c>
      <c r="Q187" s="25" cm="1">
        <f t="array" aca="1" ref="Q187" ca="1">_FV(B187,"Year incorporated",TRUE)</f>
        <v>1989</v>
      </c>
      <c r="R187" s="11" cm="1">
        <f t="array" aca="1" ref="R187" ca="1">_FV(B187,"Market cap",TRUE)/1000</f>
        <v>101338424.175</v>
      </c>
      <c r="S187" s="26" cm="1">
        <f t="array" aca="1" ref="S187" ca="1">_FV(B187,"Market cap",TRUE)</f>
        <v>101338424175</v>
      </c>
      <c r="T187" s="9"/>
      <c r="U187" s="9"/>
      <c r="V187" s="9"/>
    </row>
    <row r="188" spans="1:22" ht="13.35" customHeight="1" x14ac:dyDescent="0.25">
      <c r="A188" s="9" t="s">
        <v>482</v>
      </c>
      <c r="B188" s="10" t="e" vm="188">
        <v>#VALUE!</v>
      </c>
      <c r="C188" s="1" cm="1">
        <f t="array" aca="1" ref="C188" ca="1">_FV(B188,"Price")</f>
        <v>297.86</v>
      </c>
      <c r="D188" s="13" cm="1">
        <f t="array" aca="1" ref="D188" ca="1">_FV(B188,"Change (%)",TRUE)</f>
        <v>1.8325000000000001E-2</v>
      </c>
      <c r="E188" s="14" cm="1">
        <f t="array" aca="1" ref="E188" ca="1">_FV(B188,"Open")</f>
        <v>292.77</v>
      </c>
      <c r="F188" s="14" cm="1">
        <f t="array" aca="1" ref="F188" ca="1">_FV(B188,"Low")</f>
        <v>290.67</v>
      </c>
      <c r="G188" s="14" cm="1">
        <f t="array" aca="1" ref="G188" ca="1">_FV(B188,"High")</f>
        <v>298.3</v>
      </c>
      <c r="H188" s="14" cm="1">
        <f t="array" aca="1" ref="H188" ca="1">_FV(B188,"52 week low",TRUE)</f>
        <v>218.65</v>
      </c>
      <c r="I188" s="14" cm="1">
        <f t="array" aca="1" ref="I188" ca="1">_FV(B188,"52 week high",TRUE)</f>
        <v>309.35000000000002</v>
      </c>
      <c r="J188" s="15" cm="1">
        <f t="array" aca="1" ref="J188" ca="1">_FV(B188,"Volume")</f>
        <v>2794170</v>
      </c>
      <c r="K188" s="16" cm="1">
        <f t="array" aca="1" ref="K188" ca="1">IFERROR(_FV(B188,"Beta"), "")</f>
        <v>0.62380000000000002</v>
      </c>
      <c r="L188" s="16" cm="1">
        <f t="array" aca="1" ref="L188" ca="1">IFERROR(_FV(B188,"P/E",TRUE), "")</f>
        <v>30.641200000000001</v>
      </c>
      <c r="M188" s="14" t="str" cm="1">
        <f t="array" aca="1" ref="M188" ca="1">IFERROR(_FV(B188,"Industry"),"")</f>
        <v>Healthcare Equipment &amp; Supplies</v>
      </c>
      <c r="N188" s="19" cm="1">
        <f t="array" aca="1" ref="N188" ca="1">IFERROR(_FV(B188,"Year incorporated",TRUE),"")</f>
        <v>2001</v>
      </c>
      <c r="O188" s="13" t="str" cm="1">
        <f t="array" aca="1" ref="O188" ca="1">UPPER(_FV(B188,"Headquarters"))</f>
        <v>1 WEST FIRST AVENUE, CONSHOHOCKEN, PA, 19428 US</v>
      </c>
      <c r="P188" s="13" t="str" cm="1">
        <f t="array" aca="1" ref="P188" ca="1">_FV(B188,"Description")</f>
        <v>Cencora, Inc. is a global pharmaceutical sourcing and distribution services company. The Company helps both healthcare providers and pharmaceutical and biotech manufacturers improve patient access to products and enhance patient care.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c>
      <c r="Q188" s="25" cm="1">
        <f t="array" aca="1" ref="Q188" ca="1">_FV(B188,"Year incorporated",TRUE)</f>
        <v>2001</v>
      </c>
      <c r="R188" s="11" cm="1">
        <f t="array" aca="1" ref="R188" ca="1">_FV(B188,"Market cap",TRUE)/1000</f>
        <v>57748471.294</v>
      </c>
      <c r="S188" s="26" cm="1">
        <f t="array" aca="1" ref="S188" ca="1">_FV(B188,"Market cap",TRUE)</f>
        <v>57748471294</v>
      </c>
      <c r="T188" s="9"/>
      <c r="U188" s="9"/>
      <c r="V188" s="9"/>
    </row>
    <row r="189" spans="1:22" ht="13.35" customHeight="1" x14ac:dyDescent="0.25">
      <c r="A189" s="9" t="s">
        <v>389</v>
      </c>
      <c r="B189" s="10" t="e" vm="189">
        <v>#VALUE!</v>
      </c>
      <c r="C189" s="1" cm="1">
        <f t="array" aca="1" ref="C189" ca="1">_FV(B189,"Price")</f>
        <v>190.93</v>
      </c>
      <c r="D189" s="13" cm="1">
        <f t="array" aca="1" ref="D189" ca="1">_FV(B189,"Change (%)",TRUE)</f>
        <v>-1.1647000000000001E-2</v>
      </c>
      <c r="E189" s="14" cm="1">
        <f t="array" aca="1" ref="E189" ca="1">_FV(B189,"Open")</f>
        <v>193.7</v>
      </c>
      <c r="F189" s="14" cm="1">
        <f t="array" aca="1" ref="F189" ca="1">_FV(B189,"Low")</f>
        <v>189.37</v>
      </c>
      <c r="G189" s="14" cm="1">
        <f t="array" aca="1" ref="G189" ca="1">_FV(B189,"High")</f>
        <v>194.01</v>
      </c>
      <c r="H189" s="14" cm="1">
        <f t="array" aca="1" ref="H189" ca="1">_FV(B189,"52 week low",TRUE)</f>
        <v>151.81</v>
      </c>
      <c r="I189" s="14" cm="1">
        <f t="array" aca="1" ref="I189" ca="1">_FV(B189,"52 week high",TRUE)</f>
        <v>216.1</v>
      </c>
      <c r="J189" s="15" cm="1">
        <f t="array" aca="1" ref="J189" ca="1">_FV(B189,"Volume")</f>
        <v>1339908</v>
      </c>
      <c r="K189" s="16" cm="1">
        <f t="array" aca="1" ref="K189" ca="1">IFERROR(_FV(B189,"Beta"), "")</f>
        <v>1.1000000000000001</v>
      </c>
      <c r="L189" s="16" cm="1">
        <f t="array" aca="1" ref="L189" ca="1">IFERROR(_FV(B189,"P/E",TRUE), "")</f>
        <v>28.4983</v>
      </c>
      <c r="M189" s="14" t="str" cm="1">
        <f t="array" aca="1" ref="M189" ca="1">IFERROR(_FV(B189,"Industry"),"")</f>
        <v>Machinery, Equipment &amp; Components</v>
      </c>
      <c r="N189" s="19" cm="1">
        <f t="array" aca="1" ref="N189" ca="1">IFERROR(_FV(B189,"Year incorporated",TRUE),"")</f>
        <v>1989</v>
      </c>
      <c r="O189" s="13" t="str" cm="1">
        <f t="array" aca="1" ref="O189" ca="1">UPPER(_FV(B189,"Headquarters"))</f>
        <v>30 ISABELLA STREET, PITTSBURGH, PA, 15212 US</v>
      </c>
      <c r="P189" s="13" t="str" cm="1">
        <f t="array" aca="1" ref="P189" ca="1">_FV(B189,"Description")</f>
        <v>Westinghouse Air Brake Technologies Corporation, doing business as Wabtec Corporation, is a global provider of value-added, technology-based locomotives, equipment, systems, and services for the freight rail and passenger transit industries as well as the mining, marine and industrial markets. Its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Its Transit Segment primarily manufactures and services components for new and existing passenger transit vehicles, such as regional trains, high-speed trains, subway cars, light-rail vehicles and buses; supplies rail control and infrastructure products including electronics, signal design and engineering services.</v>
      </c>
      <c r="Q189" s="25" cm="1">
        <f t="array" aca="1" ref="Q189" ca="1">_FV(B189,"Year incorporated",TRUE)</f>
        <v>1989</v>
      </c>
      <c r="R189" s="11" cm="1">
        <f t="array" aca="1" ref="R189" ca="1">_FV(B189,"Market cap",TRUE)/1000</f>
        <v>32640094.476</v>
      </c>
      <c r="S189" s="26" cm="1">
        <f t="array" aca="1" ref="S189" ca="1">_FV(B189,"Market cap",TRUE)</f>
        <v>32640094476</v>
      </c>
      <c r="T189" s="9"/>
      <c r="U189" s="9"/>
      <c r="V189" s="9"/>
    </row>
    <row r="190" spans="1:22" ht="13.35" customHeight="1" x14ac:dyDescent="0.25">
      <c r="A190" s="9" t="s">
        <v>458</v>
      </c>
      <c r="B190" s="10" t="e" vm="190">
        <v>#VALUE!</v>
      </c>
      <c r="C190" s="1" cm="1">
        <f t="array" aca="1" ref="C190" ca="1">_FV(B190,"Price")</f>
        <v>173.1</v>
      </c>
      <c r="D190" s="13" cm="1">
        <f t="array" aca="1" ref="D190" ca="1">_FV(B190,"Change (%)",TRUE)</f>
        <v>7.2150000000000001E-3</v>
      </c>
      <c r="E190" s="14" cm="1">
        <f t="array" aca="1" ref="E190" ca="1">_FV(B190,"Open")</f>
        <v>171.53</v>
      </c>
      <c r="F190" s="14" cm="1">
        <f t="array" aca="1" ref="F190" ca="1">_FV(B190,"Low")</f>
        <v>170.7</v>
      </c>
      <c r="G190" s="14" cm="1">
        <f t="array" aca="1" ref="G190" ca="1">_FV(B190,"High")</f>
        <v>173.25</v>
      </c>
      <c r="H190" s="14" cm="1">
        <f t="array" aca="1" ref="H190" ca="1">_FV(B190,"52 week low",TRUE)</f>
        <v>116.57</v>
      </c>
      <c r="I190" s="14" cm="1">
        <f t="array" aca="1" ref="I190" ca="1">_FV(B190,"52 week high",TRUE)</f>
        <v>173.25</v>
      </c>
      <c r="J190" s="15" cm="1">
        <f t="array" aca="1" ref="J190" ca="1">_FV(B190,"Volume")</f>
        <v>578158</v>
      </c>
      <c r="K190" s="16" cm="1">
        <f t="array" aca="1" ref="K190" ca="1">IFERROR(_FV(B190,"Beta"), "")</f>
        <v>1.0763</v>
      </c>
      <c r="L190" s="16" cm="1">
        <f t="array" aca="1" ref="L190" ca="1">IFERROR(_FV(B190,"P/E",TRUE), "")</f>
        <v>24.033000000000001</v>
      </c>
      <c r="M190" s="14" t="str" cm="1">
        <f t="array" aca="1" ref="M190" ca="1">IFERROR(_FV(B190,"Industry"),"")</f>
        <v>Communications &amp; Networking</v>
      </c>
      <c r="N190" s="19" cm="1">
        <f t="array" aca="1" ref="N190" ca="1">IFERROR(_FV(B190,"Year incorporated",TRUE),"")</f>
        <v>2013</v>
      </c>
      <c r="O190" s="13" t="str" cm="1">
        <f t="array" aca="1" ref="O190" ca="1">UPPER(_FV(B190,"Headquarters"))</f>
        <v>BLOCK D IVEAGH COURT, HARCOURT ROAD, DUBLIN 2, DUBLIN, DUBLIN, D02 VH94 IE</v>
      </c>
      <c r="P190" s="13" t="str" cm="1">
        <f t="array" aca="1" ref="P190" ca="1">_FV(B190,"Description")</f>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It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and others. Its brands include CISA, Interflex, LCN, Schlage, SimonsVoss, Von Duprin, Trimco and others.</v>
      </c>
      <c r="Q190" s="25" cm="1">
        <f t="array" aca="1" ref="Q190" ca="1">_FV(B190,"Year incorporated",TRUE)</f>
        <v>2013</v>
      </c>
      <c r="R190" s="11" cm="1">
        <f t="array" aca="1" ref="R190" ca="1">_FV(B190,"Market cap",TRUE)/1000</f>
        <v>14860032.612</v>
      </c>
      <c r="S190" s="26" cm="1">
        <f t="array" aca="1" ref="S190" ca="1">_FV(B190,"Market cap",TRUE)</f>
        <v>14860032612</v>
      </c>
      <c r="T190" s="9"/>
      <c r="U190" s="9"/>
      <c r="V190" s="9"/>
    </row>
    <row r="191" spans="1:22" ht="13.35" customHeight="1" x14ac:dyDescent="0.25">
      <c r="A191" s="9" t="s">
        <v>259</v>
      </c>
      <c r="B191" s="10" t="e" vm="191">
        <v>#VALUE!</v>
      </c>
      <c r="C191" s="1" cm="1">
        <f t="array" aca="1" ref="C191" ca="1">_FV(B191,"Price")</f>
        <v>46.52</v>
      </c>
      <c r="D191" s="13" cm="1">
        <f t="array" aca="1" ref="D191" ca="1">_FV(B191,"Change (%)",TRUE)</f>
        <v>-4.5351999999999996E-2</v>
      </c>
      <c r="E191" s="14" cm="1">
        <f t="array" aca="1" ref="E191" ca="1">_FV(B191,"Open")</f>
        <v>47.84</v>
      </c>
      <c r="F191" s="14" cm="1">
        <f t="array" aca="1" ref="F191" ca="1">_FV(B191,"Low")</f>
        <v>45.65</v>
      </c>
      <c r="G191" s="14" cm="1">
        <f t="array" aca="1" ref="G191" ca="1">_FV(B191,"High")</f>
        <v>48.16</v>
      </c>
      <c r="H191" s="14" cm="1">
        <f t="array" aca="1" ref="H191" ca="1">_FV(B191,"52 week low",TRUE)</f>
        <v>36.29</v>
      </c>
      <c r="I191" s="14" cm="1">
        <f t="array" aca="1" ref="I191" ca="1">_FV(B191,"52 week high",TRUE)</f>
        <v>142.54</v>
      </c>
      <c r="J191" s="15" cm="1">
        <f t="array" aca="1" ref="J191" ca="1">_FV(B191,"Volume")</f>
        <v>2091106</v>
      </c>
      <c r="K191" s="16" cm="1">
        <f t="array" aca="1" ref="K191" ca="1">IFERROR(_FV(B191,"Beta"), "")</f>
        <v>1.1568000000000001</v>
      </c>
      <c r="L191" s="16" t="str" cm="1">
        <f t="array" ref="L191">IFERROR(_FV(B191,"P/E",TRUE), "")</f>
        <v/>
      </c>
      <c r="M191" s="14" t="str" cm="1">
        <f t="array" aca="1" ref="M191" ca="1">IFERROR(_FV(B191,"Industry"),"")</f>
        <v>Chemicals</v>
      </c>
      <c r="N191" s="19" cm="1">
        <f t="array" aca="1" ref="N191" ca="1">IFERROR(_FV(B191,"Year incorporated",TRUE),"")</f>
        <v>2004</v>
      </c>
      <c r="O191" s="13" t="str" cm="1">
        <f t="array" aca="1" ref="O191" ca="1">UPPER(_FV(B191,"Headquarters"))</f>
        <v>222 W. LAS COLINAS BLVD., SUITE 900N, IRVING, TX, 75039-5421 US</v>
      </c>
      <c r="P191" s="13" t="str" cm="1">
        <f t="array" aca="1" ref="P191" ca="1">_FV(B191,"Description")</f>
        <v>Celanese Corporation is a global chemical and specialty materials company. The Company is a global producer of engineered polymers that are used in a variety of applications. Its segments include Engineered Materials and the Acetyl Chain. The Company's Engineered Materials segment includes the engineered materials business and certain strategic affiliates. The Engineered Materials business develops, produces and supplies a broad portfolio of high-performance specialty polymers for automotive and medical applications, as well as industrial products and consumer electronics. The Company's Acetyl Chain segment includes the integrated chain of acetic acid, vinyl acetate monomer (VAM), acetic anhydride, acetate esters, emulsion polymers, ethylene vinyl acetate (EVA) polymers, redispersible powders (RDP), and acetate tow businesses. The Acetyl Chain business produces and supplies acetyl products, including acetic acid, VAM, acetic anhydride and acetate esters.</v>
      </c>
      <c r="Q191" s="25" cm="1">
        <f t="array" aca="1" ref="Q191" ca="1">_FV(B191,"Year incorporated",TRUE)</f>
        <v>2004</v>
      </c>
      <c r="R191" s="11" cm="1">
        <f t="array" aca="1" ref="R191" ca="1">_FV(B191,"Market cap",TRUE)/1000</f>
        <v>5094112.1239999998</v>
      </c>
      <c r="S191" s="26" cm="1">
        <f t="array" aca="1" ref="S191" ca="1">_FV(B191,"Market cap",TRUE)</f>
        <v>5094112124</v>
      </c>
      <c r="T191" s="9"/>
      <c r="U191" s="9"/>
      <c r="V191" s="9"/>
    </row>
    <row r="192" spans="1:22" ht="13.35" customHeight="1" x14ac:dyDescent="0.25">
      <c r="A192" s="9" t="s">
        <v>376</v>
      </c>
      <c r="B192" s="10" t="e" vm="192">
        <v>#VALUE!</v>
      </c>
      <c r="C192" s="1" cm="1">
        <f t="array" aca="1" ref="C192" ca="1">_FV(B192,"Price")</f>
        <v>94.58</v>
      </c>
      <c r="D192" s="13" cm="1">
        <f t="array" aca="1" ref="D192" ca="1">_FV(B192,"Change (%)",TRUE)</f>
        <v>-1.2735000000000002E-2</v>
      </c>
      <c r="E192" s="14" cm="1">
        <f t="array" aca="1" ref="E192" ca="1">_FV(B192,"Open")</f>
        <v>95.4</v>
      </c>
      <c r="F192" s="14" cm="1">
        <f t="array" aca="1" ref="F192" ca="1">_FV(B192,"Low")</f>
        <v>93.99</v>
      </c>
      <c r="G192" s="14" cm="1">
        <f t="array" aca="1" ref="G192" ca="1">_FV(B192,"High")</f>
        <v>95.42</v>
      </c>
      <c r="H192" s="14" cm="1">
        <f t="array" aca="1" ref="H192" ca="1">_FV(B192,"52 week low",TRUE)</f>
        <v>90.504999999999995</v>
      </c>
      <c r="I192" s="14" cm="1">
        <f t="array" aca="1" ref="I192" ca="1">_FV(B192,"52 week high",TRUE)</f>
        <v>116.46</v>
      </c>
      <c r="J192" s="15" cm="1">
        <f t="array" aca="1" ref="J192" ca="1">_FV(B192,"Volume")</f>
        <v>2223361</v>
      </c>
      <c r="K192" s="16" cm="1">
        <f t="array" aca="1" ref="K192" ca="1">IFERROR(_FV(B192,"Beta"), "")</f>
        <v>0.4365</v>
      </c>
      <c r="L192" s="16" cm="1">
        <f t="array" aca="1" ref="L192" ca="1">IFERROR(_FV(B192,"P/E",TRUE), "")</f>
        <v>44.6111</v>
      </c>
      <c r="M192" s="14" t="str" cm="1">
        <f t="array" aca="1" ref="M192" ca="1">IFERROR(_FV(B192,"Industry"),"")</f>
        <v>Personal &amp; Household Products &amp; Services</v>
      </c>
      <c r="N192" s="19" cm="1">
        <f t="array" aca="1" ref="N192" ca="1">IFERROR(_FV(B192,"Year incorporated",TRUE),"")</f>
        <v>1925</v>
      </c>
      <c r="O192" s="13" t="str" cm="1">
        <f t="array" aca="1" ref="O192" ca="1">UPPER(_FV(B192,"Headquarters"))</f>
        <v>PRINCETON SOUTH CORPORATE CENTER, 500 CHARLES EWING BOULEVARD, EWING, NJ, 08628 US</v>
      </c>
      <c r="P192" s="13" t="str" cm="1">
        <f t="array" aca="1" ref="P192" ca="1">_FV(B192,"Description")</f>
        <v>Church &amp; Dwight Co., Inc. develops, manufactures and markets a range of consumer household and personal care products and specialty products focused on animal and food production, chemicals and cleaners. The Company’s segments include Consumer Domestic, Consumer International, and Specialty Products Division (SPD). The Consumer Domestic segment includes each of its seven power brands, as well as other brands and household and personal care products. The Consumer International segment markets a variety of personal care, household and over-the-counter products in international subsidiary markets, including Australia, Canada, France, Germany, Japan, Mexico, China and the United Kingdom. Its SPD segment focuses on sales to businesses and participates in three product areas: animal nutrition, specialty chemicals and commercial and professional. The Company’s brands include ARM &amp; HAMMER; OXICLEAN; VITAFUSION and L’IL CRITTERS; BATISTE; WATERPIK; THERABREATH; and HERO.</v>
      </c>
      <c r="Q192" s="25" cm="1">
        <f t="array" aca="1" ref="Q192" ca="1">_FV(B192,"Year incorporated",TRUE)</f>
        <v>1925</v>
      </c>
      <c r="R192" s="11" cm="1">
        <f t="array" aca="1" ref="R192" ca="1">_FV(B192,"Market cap",TRUE)/1000</f>
        <v>23040510.846000001</v>
      </c>
      <c r="S192" s="26" cm="1">
        <f t="array" aca="1" ref="S192" ca="1">_FV(B192,"Market cap",TRUE)</f>
        <v>23040510846</v>
      </c>
      <c r="T192" s="9"/>
      <c r="U192" s="9"/>
      <c r="V192" s="9"/>
    </row>
    <row r="193" spans="1:22" ht="13.35" customHeight="1" x14ac:dyDescent="0.25">
      <c r="A193" s="9" t="s">
        <v>457</v>
      </c>
      <c r="B193" s="10" t="e" vm="193">
        <v>#VALUE!</v>
      </c>
      <c r="C193" s="1" cm="1">
        <f t="array" aca="1" ref="C193" ca="1">_FV(B193,"Price")</f>
        <v>91.76</v>
      </c>
      <c r="D193" s="13" cm="1">
        <f t="array" aca="1" ref="D193" ca="1">_FV(B193,"Change (%)",TRUE)</f>
        <v>-1.2164999999999999E-2</v>
      </c>
      <c r="E193" s="14" cm="1">
        <f t="array" aca="1" ref="E193" ca="1">_FV(B193,"Open")</f>
        <v>92.4</v>
      </c>
      <c r="F193" s="14" cm="1">
        <f t="array" aca="1" ref="F193" ca="1">_FV(B193,"Low")</f>
        <v>88.68</v>
      </c>
      <c r="G193" s="14" cm="1">
        <f t="array" aca="1" ref="G193" ca="1">_FV(B193,"High")</f>
        <v>92.46</v>
      </c>
      <c r="H193" s="14" cm="1">
        <f t="array" aca="1" ref="H193" ca="1">_FV(B193,"52 week low",TRUE)</f>
        <v>49.46</v>
      </c>
      <c r="I193" s="14" cm="1">
        <f t="array" aca="1" ref="I193" ca="1">_FV(B193,"52 week high",TRUE)</f>
        <v>108.441</v>
      </c>
      <c r="J193" s="15" cm="1">
        <f t="array" aca="1" ref="J193" ca="1">_FV(B193,"Volume")</f>
        <v>2743651</v>
      </c>
      <c r="K193" s="16" cm="1">
        <f t="array" aca="1" ref="K193" ca="1">IFERROR(_FV(B193,"Beta"), "")</f>
        <v>1.4253</v>
      </c>
      <c r="L193" s="16" cm="1">
        <f t="array" aca="1" ref="L193" ca="1">IFERROR(_FV(B193,"P/E",TRUE), "")</f>
        <v>108.53919999999999</v>
      </c>
      <c r="M193" s="14" t="str" cm="1">
        <f t="array" aca="1" ref="M193" ca="1">IFERROR(_FV(B193,"Industry"),"")</f>
        <v>Semiconductors &amp; Semiconductor Equipment</v>
      </c>
      <c r="N193" s="19" cm="1">
        <f t="array" aca="1" ref="N193" ca="1">IFERROR(_FV(B193,"Year incorporated",TRUE),"")</f>
        <v>2013</v>
      </c>
      <c r="O193" s="13" t="str" cm="1">
        <f t="array" aca="1" ref="O193" ca="1">UPPER(_FV(B193,"Headquarters"))</f>
        <v>7628 THORNDIKE RD, GREENSBORO, NC, 27409 US</v>
      </c>
      <c r="P193" s="13" t="str" cm="1">
        <f t="array" aca="1" ref="P193" ca="1">_FV(B193,"Description")</f>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(BLE), Zigbee, Thread, Wi-Fi, cellular solutions for the Internet of Things (IoT) and microelectromechanical system (MEMS)-based sensors. The ACG segment is a global supplier of advanced cellular solutions for smartphones, wearables, laptops, tablets and other devices. The Company serves diverse segments of global markets, including automotive, consumer, defense and aerospace, industrial and enterprise, infrastructure and mobile.</v>
      </c>
      <c r="Q193" s="25" cm="1">
        <f t="array" aca="1" ref="Q193" ca="1">_FV(B193,"Year incorporated",TRUE)</f>
        <v>2013</v>
      </c>
      <c r="R193" s="11" cm="1">
        <f t="array" aca="1" ref="R193" ca="1">_FV(B193,"Market cap",TRUE)/1000</f>
        <v>8501954.8969999999</v>
      </c>
      <c r="S193" s="26" cm="1">
        <f t="array" aca="1" ref="S193" ca="1">_FV(B193,"Market cap",TRUE)</f>
        <v>8501954897</v>
      </c>
      <c r="T193" s="9"/>
      <c r="U193" s="9"/>
      <c r="V193" s="9"/>
    </row>
    <row r="194" spans="1:22" ht="13.35" customHeight="1" x14ac:dyDescent="0.25">
      <c r="A194" s="9" t="s">
        <v>294</v>
      </c>
      <c r="B194" s="10" t="e" vm="194">
        <v>#VALUE!</v>
      </c>
      <c r="C194" s="1" cm="1">
        <f t="array" aca="1" ref="C194" ca="1">_FV(B194,"Price")</f>
        <v>262.58</v>
      </c>
      <c r="D194" s="13" cm="1">
        <f t="array" aca="1" ref="D194" ca="1">_FV(B194,"Change (%)",TRUE)</f>
        <v>2.4429999999999999E-3</v>
      </c>
      <c r="E194" s="14" cm="1">
        <f t="array" aca="1" ref="E194" ca="1">_FV(B194,"Open")</f>
        <v>261.61</v>
      </c>
      <c r="F194" s="14" cm="1">
        <f t="array" aca="1" ref="F194" ca="1">_FV(B194,"Low")</f>
        <v>258.51</v>
      </c>
      <c r="G194" s="14" cm="1">
        <f t="array" aca="1" ref="G194" ca="1">_FV(B194,"High")</f>
        <v>262.67</v>
      </c>
      <c r="H194" s="14" cm="1">
        <f t="array" aca="1" ref="H194" ca="1">_FV(B194,"52 week low",TRUE)</f>
        <v>212.38200000000001</v>
      </c>
      <c r="I194" s="14" cm="1">
        <f t="array" aca="1" ref="I194" ca="1">_FV(B194,"52 week high",TRUE)</f>
        <v>290.79000000000002</v>
      </c>
      <c r="J194" s="15" cm="1">
        <f t="array" aca="1" ref="J194" ca="1">_FV(B194,"Volume")</f>
        <v>1973612</v>
      </c>
      <c r="K194" s="16" cm="1">
        <f t="array" aca="1" ref="K194" ca="1">IFERROR(_FV(B194,"Beta"), "")</f>
        <v>0.43709999999999999</v>
      </c>
      <c r="L194" s="16" cm="1">
        <f t="array" aca="1" ref="L194" ca="1">IFERROR(_FV(B194,"P/E",TRUE), "")</f>
        <v>26.398399999999999</v>
      </c>
      <c r="M194" s="14" t="str" cm="1">
        <f t="array" aca="1" ref="M194" ca="1">IFERROR(_FV(B194,"Industry"),"")</f>
        <v>Investment Banking &amp; Investment Services</v>
      </c>
      <c r="N194" s="19" cm="1">
        <f t="array" aca="1" ref="N194" ca="1">IFERROR(_FV(B194,"Year incorporated",TRUE),"")</f>
        <v>2001</v>
      </c>
      <c r="O194" s="13" t="str" cm="1">
        <f t="array" aca="1" ref="O194" ca="1">UPPER(_FV(B194,"Headquarters"))</f>
        <v>20 S. WACKER DR., CHICAGO, IL, 60606 US</v>
      </c>
      <c r="P194" s="13" t="str" cm="1">
        <f t="array" aca="1" ref="P194" ca="1">_FV(B194,"Description")</f>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(FX), energy, agricultural products and metals. It offers futures and options on futures trading through the CME Globex platform, fixed income trading via BrokerTec and FX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c>
      <c r="Q194" s="25" cm="1">
        <f t="array" aca="1" ref="Q194" ca="1">_FV(B194,"Year incorporated",TRUE)</f>
        <v>2001</v>
      </c>
      <c r="R194" s="11" cm="1">
        <f t="array" aca="1" ref="R194" ca="1">_FV(B194,"Market cap",TRUE)/1000</f>
        <v>94627792.659999996</v>
      </c>
      <c r="S194" s="26" cm="1">
        <f t="array" aca="1" ref="S194" ca="1">_FV(B194,"Market cap",TRUE)</f>
        <v>94627792660</v>
      </c>
      <c r="T194" s="9"/>
      <c r="U194" s="9"/>
      <c r="V194" s="9"/>
    </row>
    <row r="195" spans="1:22" ht="13.35" customHeight="1" x14ac:dyDescent="0.25">
      <c r="A195" s="9" t="s">
        <v>184</v>
      </c>
      <c r="B195" s="10" t="e" vm="195">
        <v>#VALUE!</v>
      </c>
      <c r="C195" s="1" cm="1">
        <f t="array" aca="1" ref="C195" ca="1">_FV(B195,"Price")</f>
        <v>24.09</v>
      </c>
      <c r="D195" s="13" cm="1">
        <f t="array" aca="1" ref="D195" ca="1">_FV(B195,"Change (%)",TRUE)</f>
        <v>-1.3514E-2</v>
      </c>
      <c r="E195" s="14" cm="1">
        <f t="array" aca="1" ref="E195" ca="1">_FV(B195,"Open")</f>
        <v>24.25</v>
      </c>
      <c r="F195" s="14" cm="1">
        <f t="array" aca="1" ref="F195" ca="1">_FV(B195,"Low")</f>
        <v>23.785</v>
      </c>
      <c r="G195" s="14" cm="1">
        <f t="array" aca="1" ref="G195" ca="1">_FV(B195,"High")</f>
        <v>24.36</v>
      </c>
      <c r="H195" s="14" cm="1">
        <f t="array" aca="1" ref="H195" ca="1">_FV(B195,"52 week low",TRUE)</f>
        <v>21.33</v>
      </c>
      <c r="I195" s="14" cm="1">
        <f t="array" aca="1" ref="I195" ca="1">_FV(B195,"52 week high",TRUE)</f>
        <v>40.49</v>
      </c>
      <c r="J195" s="15" cm="1">
        <f t="array" aca="1" ref="J195" ca="1">_FV(B195,"Volume")</f>
        <v>5637438</v>
      </c>
      <c r="K195" s="16" cm="1">
        <f t="array" aca="1" ref="K195" ca="1">IFERROR(_FV(B195,"Beta"), "")</f>
        <v>0.59079999999999999</v>
      </c>
      <c r="L195" s="16" t="str" cm="1">
        <f t="array" ref="L195">IFERROR(_FV(B195,"P/E",TRUE), "")</f>
        <v/>
      </c>
      <c r="M195" s="14" t="str" cm="1">
        <f t="array" aca="1" ref="M195" ca="1">IFERROR(_FV(B195,"Industry"),"")</f>
        <v>Healthcare Equipment &amp; Supplies</v>
      </c>
      <c r="N195" s="19" cm="1">
        <f t="array" aca="1" ref="N195" ca="1">IFERROR(_FV(B195,"Year incorporated",TRUE),"")</f>
        <v>1931</v>
      </c>
      <c r="O195" s="13" t="str" cm="1">
        <f t="array" aca="1" ref="O195" ca="1">UPPER(_FV(B195,"Headquarters"))</f>
        <v>ONE BAXTER PARKWAY, DEERFIELD, IL, 60015 US</v>
      </c>
      <c r="P195" s="13" t="str" cm="1">
        <f t="array" aca="1" ref="P195" ca="1">_FV(B195,"Description")</f>
        <v>Baxter International Inc. is a global medtech company. Its segments include Medical Products and Therapies, Healthcare Systems and Technologies, and Pharmaceuticals. The Medical Products and Therapies segment includes sales of its sterile IV solutions, infusion systems, administration sets, parenteral nutrition therapies and surgical hemostat, sealant, and adhesion prevention products. The Healthcare Systems and Technologies segment includes sales of its connected care solutions and collaboration tools, including smart bed systems, patient monitoring systems and diagnostic technologies, respiratory health devices, and advanced equipment for the surgical space, including operating room integration technologies, precision positioning devices, and other accessories. The Pharmaceuticals segment includes sales of specialty injectable pharmaceuticals, inhaled anesthesia, and drug compounding. It provides a portfolio of diagnostic, critical care, nutrition, hospital and surgical products.</v>
      </c>
      <c r="Q195" s="25" cm="1">
        <f t="array" aca="1" ref="Q195" ca="1">_FV(B195,"Year incorporated",TRUE)</f>
        <v>1931</v>
      </c>
      <c r="R195" s="11" cm="1">
        <f t="array" aca="1" ref="R195" ca="1">_FV(B195,"Market cap",TRUE)/1000</f>
        <v>12542630</v>
      </c>
      <c r="S195" s="26" cm="1">
        <f t="array" aca="1" ref="S195" ca="1">_FV(B195,"Market cap",TRUE)</f>
        <v>12542630000</v>
      </c>
      <c r="T195" s="9"/>
      <c r="U195" s="9"/>
      <c r="V195" s="9"/>
    </row>
    <row r="196" spans="1:22" ht="13.35" customHeight="1" x14ac:dyDescent="0.25">
      <c r="A196" s="9" t="s">
        <v>36</v>
      </c>
      <c r="B196" s="10" t="e" vm="196">
        <v>#VALUE!</v>
      </c>
      <c r="C196" s="1" cm="1">
        <f t="array" aca="1" ref="C196" ca="1">_FV(B196,"Price")</f>
        <v>141.71</v>
      </c>
      <c r="D196" s="13" cm="1">
        <f t="array" aca="1" ref="D196" ca="1">_FV(B196,"Change (%)",TRUE)</f>
        <v>-3.1968999999999997E-2</v>
      </c>
      <c r="E196" s="14" cm="1">
        <f t="array" aca="1" ref="E196" ca="1">_FV(B196,"Open")</f>
        <v>145.72</v>
      </c>
      <c r="F196" s="14" cm="1">
        <f t="array" aca="1" ref="F196" ca="1">_FV(B196,"Low")</f>
        <v>140.345</v>
      </c>
      <c r="G196" s="14" cm="1">
        <f t="array" aca="1" ref="G196" ca="1">_FV(B196,"High")</f>
        <v>145.72</v>
      </c>
      <c r="H196" s="14" cm="1">
        <f t="array" aca="1" ref="H196" ca="1">_FV(B196,"52 week low",TRUE)</f>
        <v>127.6</v>
      </c>
      <c r="I196" s="14" cm="1">
        <f t="array" aca="1" ref="I196" ca="1">_FV(B196,"52 week high",TRUE)</f>
        <v>179.42500000000001</v>
      </c>
      <c r="J196" s="15" cm="1">
        <f t="array" aca="1" ref="J196" ca="1">_FV(B196,"Volume")</f>
        <v>11127619</v>
      </c>
      <c r="K196" s="16" cm="1">
        <f t="array" aca="1" ref="K196" ca="1">IFERROR(_FV(B196,"Beta"), "")</f>
        <v>0.47260000000000002</v>
      </c>
      <c r="L196" s="16" cm="1">
        <f t="array" aca="1" ref="L196" ca="1">IFERROR(_FV(B196,"P/E",TRUE), "")</f>
        <v>25.8218</v>
      </c>
      <c r="M196" s="14" t="str" cm="1">
        <f t="array" aca="1" ref="M196" ca="1">IFERROR(_FV(B196,"Industry"),"")</f>
        <v>Beverages</v>
      </c>
      <c r="N196" s="19" cm="1">
        <f t="array" aca="1" ref="N196" ca="1">IFERROR(_FV(B196,"Year incorporated",TRUE),"")</f>
        <v>1986</v>
      </c>
      <c r="O196" s="13" t="str" cm="1">
        <f t="array" aca="1" ref="O196" ca="1">UPPER(_FV(B196,"Headquarters"))</f>
        <v>700 ANDERSON HILL RD, PURCHASE, NY, 10577 US</v>
      </c>
      <c r="P196" s="13" t="str" cm="1">
        <f t="array" aca="1" ref="P196" ca="1">_FV(B196,"Description")</f>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c>
      <c r="Q196" s="25" cm="1">
        <f t="array" aca="1" ref="Q196" ca="1">_FV(B196,"Year incorporated",TRUE)</f>
        <v>1986</v>
      </c>
      <c r="R196" s="11" cm="1">
        <f t="array" aca="1" ref="R196" ca="1">_FV(B196,"Market cap",TRUE)/1000</f>
        <v>194011901.66999999</v>
      </c>
      <c r="S196" s="26" cm="1">
        <f t="array" aca="1" ref="S196" ca="1">_FV(B196,"Market cap",TRUE)</f>
        <v>194011901670</v>
      </c>
      <c r="T196" s="9"/>
      <c r="U196" s="9"/>
      <c r="V196" s="9"/>
    </row>
    <row r="197" spans="1:22" ht="13.35" customHeight="1" x14ac:dyDescent="0.25">
      <c r="A197" s="9" t="s">
        <v>122</v>
      </c>
      <c r="B197" s="10" t="e" vm="197">
        <v>#VALUE!</v>
      </c>
      <c r="C197" s="1" cm="1">
        <f t="array" aca="1" ref="C197" ca="1">_FV(B197,"Price")</f>
        <v>134.51</v>
      </c>
      <c r="D197" s="13" cm="1">
        <f t="array" aca="1" ref="D197" ca="1">_FV(B197,"Change (%)",TRUE)</f>
        <v>-2.4371E-2</v>
      </c>
      <c r="E197" s="14" cm="1">
        <f t="array" aca="1" ref="E197" ca="1">_FV(B197,"Open")</f>
        <v>136.99</v>
      </c>
      <c r="F197" s="14" cm="1">
        <f t="array" aca="1" ref="F197" ca="1">_FV(B197,"Low")</f>
        <v>133.57</v>
      </c>
      <c r="G197" s="14" cm="1">
        <f t="array" aca="1" ref="G197" ca="1">_FV(B197,"High")</f>
        <v>136.99</v>
      </c>
      <c r="H197" s="14" cm="1">
        <f t="array" aca="1" ref="H197" ca="1">_FV(B197,"52 week low",TRUE)</f>
        <v>126.07</v>
      </c>
      <c r="I197" s="14" cm="1">
        <f t="array" aca="1" ref="I197" ca="1">_FV(B197,"52 week high",TRUE)</f>
        <v>179.6</v>
      </c>
      <c r="J197" s="15" cm="1">
        <f t="array" aca="1" ref="J197" ca="1">_FV(B197,"Volume")</f>
        <v>882306</v>
      </c>
      <c r="K197" s="16" cm="1">
        <f t="array" aca="1" ref="K197" ca="1">IFERROR(_FV(B197,"Beta"), "")</f>
        <v>1.1385000000000001</v>
      </c>
      <c r="L197" s="16" cm="1">
        <f t="array" aca="1" ref="L197" ca="1">IFERROR(_FV(B197,"P/E",TRUE), "")</f>
        <v>13.5471</v>
      </c>
      <c r="M197" s="14" t="str" cm="1">
        <f t="array" aca="1" ref="M197" ca="1">IFERROR(_FV(B197,"Industry"),"")</f>
        <v>Healthcare Providers &amp; Services</v>
      </c>
      <c r="N197" s="19" cm="1">
        <f t="array" aca="1" ref="N197" ca="1">IFERROR(_FV(B197,"Year incorporated",TRUE),"")</f>
        <v>1994</v>
      </c>
      <c r="O197" s="13" t="str" cm="1">
        <f t="array" aca="1" ref="O197" ca="1">UPPER(_FV(B197,"Headquarters"))</f>
        <v>2000 16TH ST, DENVER, CO, 80202-5117 US</v>
      </c>
      <c r="P197" s="13" t="str" cm="1">
        <f t="array" aca="1" ref="P197" ca="1">_FV(B197,"Description")</f>
        <v>DaVita Inc. is a healthcare provider focused on transforming care delivery to improve the quality of life for patients globally. The Company is a provider of kidney care services in the United States. Its United States dialysis (U.S. dialysis) and related lab services business treats patients with chronic kidney failure and end-stage kidney disease (ESKD). The Company’s robust platform delivers kidney care services and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c>
      <c r="Q197" s="25" cm="1">
        <f t="array" aca="1" ref="Q197" ca="1">_FV(B197,"Year incorporated",TRUE)</f>
        <v>1994</v>
      </c>
      <c r="R197" s="11" cm="1">
        <f t="array" aca="1" ref="R197" ca="1">_FV(B197,"Market cap",TRUE)/1000</f>
        <v>9617465</v>
      </c>
      <c r="S197" s="26" cm="1">
        <f t="array" aca="1" ref="S197" ca="1">_FV(B197,"Market cap",TRUE)</f>
        <v>9617465000</v>
      </c>
      <c r="T197" s="9"/>
      <c r="U197" s="9"/>
      <c r="V197" s="9"/>
    </row>
    <row r="198" spans="1:22" ht="13.35" customHeight="1" x14ac:dyDescent="0.25">
      <c r="A198" s="9" t="s">
        <v>217</v>
      </c>
      <c r="B198" s="10" t="e" vm="198">
        <v>#VALUE!</v>
      </c>
      <c r="C198" s="1" cm="1">
        <f t="array" aca="1" ref="C198" ca="1">_FV(B198,"Price")</f>
        <v>178</v>
      </c>
      <c r="D198" s="13" cm="1">
        <f t="array" aca="1" ref="D198" ca="1">_FV(B198,"Change (%)",TRUE)</f>
        <v>1.4060000000000001E-3</v>
      </c>
      <c r="E198" s="14" cm="1">
        <f t="array" aca="1" ref="E198" ca="1">_FV(B198,"Open")</f>
        <v>177.77</v>
      </c>
      <c r="F198" s="14" cm="1">
        <f t="array" aca="1" ref="F198" ca="1">_FV(B198,"Low")</f>
        <v>175.82</v>
      </c>
      <c r="G198" s="14" cm="1">
        <f t="array" aca="1" ref="G198" ca="1">_FV(B198,"High")</f>
        <v>178.63</v>
      </c>
      <c r="H198" s="14" cm="1">
        <f t="array" aca="1" ref="H198" ca="1">_FV(B198,"52 week low",TRUE)</f>
        <v>143.04</v>
      </c>
      <c r="I198" s="14" cm="1">
        <f t="array" aca="1" ref="I198" ca="1">_FV(B198,"52 week high",TRUE)</f>
        <v>222.31</v>
      </c>
      <c r="J198" s="15" cm="1">
        <f t="array" aca="1" ref="J198" ca="1">_FV(B198,"Volume")</f>
        <v>1136113</v>
      </c>
      <c r="K198" s="16" cm="1">
        <f t="array" aca="1" ref="K198" ca="1">IFERROR(_FV(B198,"Beta"), "")</f>
        <v>1.2799</v>
      </c>
      <c r="L198" s="16" cm="1">
        <f t="array" aca="1" ref="L198" ca="1">IFERROR(_FV(B198,"P/E",TRUE), "")</f>
        <v>22.973400000000002</v>
      </c>
      <c r="M198" s="14" t="str" cm="1">
        <f t="array" aca="1" ref="M198" ca="1">IFERROR(_FV(B198,"Industry"),"")</f>
        <v>Machinery, Equipment &amp; Components</v>
      </c>
      <c r="N198" s="19" cm="1">
        <f t="array" aca="1" ref="N198" ca="1">IFERROR(_FV(B198,"Year incorporated",TRUE),"")</f>
        <v>1947</v>
      </c>
      <c r="O198" s="13" t="str" cm="1">
        <f t="array" aca="1" ref="O198" ca="1">UPPER(_FV(B198,"Headquarters"))</f>
        <v>3005 HIGHLAND PARKWAY, SUITE 200, DOWNERS GROVE, IL, 60515 US</v>
      </c>
      <c r="P198" s="13" t="str" cm="1">
        <f t="array" aca="1" ref="P198" ca="1">_FV(B198,"Description")</f>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engineered precision components, instruments, and digital controls. Its Climate &amp; Sustainability Technologies segment is a provider of energy-efficient equipment, components, and parts.</v>
      </c>
      <c r="Q198" s="25" cm="1">
        <f t="array" aca="1" ref="Q198" ca="1">_FV(B198,"Year incorporated",TRUE)</f>
        <v>1947</v>
      </c>
      <c r="R198" s="11" cm="1">
        <f t="array" aca="1" ref="R198" ca="1">_FV(B198,"Market cap",TRUE)/1000</f>
        <v>24375650</v>
      </c>
      <c r="S198" s="26" cm="1">
        <f t="array" aca="1" ref="S198" ca="1">_FV(B198,"Market cap",TRUE)</f>
        <v>24375650000</v>
      </c>
      <c r="T198" s="9"/>
      <c r="U198" s="9"/>
      <c r="V198" s="9"/>
    </row>
    <row r="199" spans="1:22" ht="13.35" customHeight="1" x14ac:dyDescent="0.25">
      <c r="A199" s="9" t="s">
        <v>125</v>
      </c>
      <c r="B199" s="10" t="e" vm="199">
        <v>#VALUE!</v>
      </c>
      <c r="C199" s="1" cm="1">
        <f t="array" aca="1" ref="C199" ca="1">_FV(B199,"Price")</f>
        <v>107.55</v>
      </c>
      <c r="D199" s="13" cm="1">
        <f t="array" aca="1" ref="D199" ca="1">_FV(B199,"Change (%)",TRUE)</f>
        <v>-5.1800000000000006E-3</v>
      </c>
      <c r="E199" s="14" cm="1">
        <f t="array" aca="1" ref="E199" ca="1">_FV(B199,"Open")</f>
        <v>108.22</v>
      </c>
      <c r="F199" s="14" cm="1">
        <f t="array" aca="1" ref="F199" ca="1">_FV(B199,"Low")</f>
        <v>106.872</v>
      </c>
      <c r="G199" s="14" cm="1">
        <f t="array" aca="1" ref="G199" ca="1">_FV(B199,"High")</f>
        <v>108.3</v>
      </c>
      <c r="H199" s="14" cm="1">
        <f t="array" aca="1" ref="H199" ca="1">_FV(B199,"52 week low",TRUE)</f>
        <v>89.91</v>
      </c>
      <c r="I199" s="14" cm="1">
        <f t="array" aca="1" ref="I199" ca="1">_FV(B199,"52 week high",TRUE)</f>
        <v>115.36</v>
      </c>
      <c r="J199" s="15" cm="1">
        <f t="array" aca="1" ref="J199" ca="1">_FV(B199,"Volume")</f>
        <v>2708300</v>
      </c>
      <c r="K199" s="16" cm="1">
        <f t="array" aca="1" ref="K199" ca="1">IFERROR(_FV(B199,"Beta"), "")</f>
        <v>0.4672</v>
      </c>
      <c r="L199" s="16" cm="1">
        <f t="array" aca="1" ref="L199" ca="1">IFERROR(_FV(B199,"P/E",TRUE), "")</f>
        <v>15.760999999999999</v>
      </c>
      <c r="M199" s="14" t="str" cm="1">
        <f t="array" aca="1" ref="M199" ca="1">IFERROR(_FV(B199,"Industry"),"")</f>
        <v>Electrical Utilities &amp; IPPs</v>
      </c>
      <c r="N199" s="19" cm="1">
        <f t="array" aca="1" ref="N199" ca="1">IFERROR(_FV(B199,"Year incorporated",TRUE),"")</f>
        <v>1925</v>
      </c>
      <c r="O199" s="13" t="str" cm="1">
        <f t="array" aca="1" ref="O199" ca="1">UPPER(_FV(B199,"Headquarters"))</f>
        <v>1 RIVERSIDE PLZ, COLUMBUS, OH, 43215-2355 US</v>
      </c>
      <c r="P199" s="13" t="str" cm="1">
        <f t="array" aca="1" ref="P199" ca="1">_FV(B199,"Description")</f>
        <v>American Electric Power Company, Inc. is an electric public utility holding company. Its electric utility operating companies provide generation, transmission and distribution services to more than five million retail customers in Arkansas, Indiana, Kentucky, Louisiana, Michigan, Ohio, Oklahoma, Tennessee, Texas, Virginia and West Virginia. Its segments include Vertically Integrated Utilities, Transmission and Distribution Utilities, AEP Transmission Holdco and Generation &amp; Marketing. The Vertically Integrated Utilities is engaged in the generation, transmission and distribution of electricity for sale to retail and wholesale customers. The Transmission and Distribution Utilities consists of the transmission and distribution of electricity for sale to retail and wholesale customers. The AEP Transmission Holdco is engaged in development, construction and operation of transmission facilities. The Generation &amp; Marketing segment conducts Marketing, risk management and retail activities.</v>
      </c>
      <c r="Q199" s="25" cm="1">
        <f t="array" aca="1" ref="Q199" ca="1">_FV(B199,"Year incorporated",TRUE)</f>
        <v>1925</v>
      </c>
      <c r="R199" s="11" cm="1">
        <f t="array" aca="1" ref="R199" ca="1">_FV(B199,"Market cap",TRUE)/1000</f>
        <v>57517169.984999999</v>
      </c>
      <c r="S199" s="26" cm="1">
        <f t="array" aca="1" ref="S199" ca="1">_FV(B199,"Market cap",TRUE)</f>
        <v>57517169985</v>
      </c>
      <c r="T199" s="9"/>
      <c r="U199" s="9"/>
      <c r="V199" s="9"/>
    </row>
    <row r="200" spans="1:22" ht="13.35" customHeight="1" x14ac:dyDescent="0.25">
      <c r="A200" s="9" t="s">
        <v>303</v>
      </c>
      <c r="B200" s="10" t="e" vm="200">
        <v>#VALUE!</v>
      </c>
      <c r="C200" s="1" cm="1">
        <f t="array" aca="1" ref="C200" ca="1">_FV(B200,"Price")</f>
        <v>360.64</v>
      </c>
      <c r="D200" s="13" cm="1">
        <f t="array" aca="1" ref="D200" ca="1">_FV(B200,"Change (%)",TRUE)</f>
        <v>2.7435000000000001E-2</v>
      </c>
      <c r="E200" s="14" cm="1">
        <f t="array" aca="1" ref="E200" ca="1">_FV(B200,"Open")</f>
        <v>353.67</v>
      </c>
      <c r="F200" s="14" cm="1">
        <f t="array" aca="1" ref="F200" ca="1">_FV(B200,"Low")</f>
        <v>353</v>
      </c>
      <c r="G200" s="14" cm="1">
        <f t="array" aca="1" ref="G200" ca="1">_FV(B200,"High")</f>
        <v>361.36</v>
      </c>
      <c r="H200" s="14" cm="1">
        <f t="array" aca="1" ref="H200" ca="1">_FV(B200,"52 week low",TRUE)</f>
        <v>221.56010000000001</v>
      </c>
      <c r="I200" s="14" cm="1">
        <f t="array" aca="1" ref="I200" ca="1">_FV(B200,"52 week high",TRUE)</f>
        <v>376.44499999999999</v>
      </c>
      <c r="J200" s="15" cm="1">
        <f t="array" aca="1" ref="J200" ca="1">_FV(B200,"Volume")</f>
        <v>1773447</v>
      </c>
      <c r="K200" s="16" cm="1">
        <f t="array" aca="1" ref="K200" ca="1">IFERROR(_FV(B200,"Beta"), "")</f>
        <v>0.99739999999999995</v>
      </c>
      <c r="L200" s="16" cm="1">
        <f t="array" aca="1" ref="L200" ca="1">IFERROR(_FV(B200,"P/E",TRUE), "")</f>
        <v>94.976699999999994</v>
      </c>
      <c r="M200" s="14" t="str" cm="1">
        <f t="array" aca="1" ref="M200" ca="1">IFERROR(_FV(B200,"Industry"),"")</f>
        <v>Software &amp; IT Services</v>
      </c>
      <c r="N200" s="19" cm="1">
        <f t="array" aca="1" ref="N200" ca="1">IFERROR(_FV(B200,"Year incorporated",TRUE),"")</f>
        <v>1987</v>
      </c>
      <c r="O200" s="13" t="str" cm="1">
        <f t="array" aca="1" ref="O200" ca="1">UPPER(_FV(B200,"Headquarters"))</f>
        <v>2655 SEELY AVENUE BLDG 5, SAN JOSE, CA, 95134 US</v>
      </c>
      <c r="P200" s="13" t="str" cm="1">
        <f t="array" aca="1" ref="P200" ca="1">_FV(B200,"Description")</f>
        <v>Cadence Design Systems, Inc. is an electronic systems designing company. The Company applies its Intelligent System Design strategy to deliver software, hardware and intellectual property (IP) that turn design concepts into reality. Its product categories include Core Electronic Design Automation (EDA), Semiconductor IP, and System Design and Analysis (SD&amp;A). Core EDA includes software, hardware, and services used to design and verify a wide variety of semiconductors. The semiconductor IP portfolio includes silicon subsystems, software, and services that are used in semiconductor design. The SD&amp;A category includes the software and services used to design and verify a wide variety of physical electronic systems. Its semiconductors are used in various industries, including automotive, aerospace, biotech, hyperscale and cloud computing, data centers, telecommunications, medical technology, industrial Internet of things (IIoT), and artificial intelligence (AI).</v>
      </c>
      <c r="Q200" s="25" cm="1">
        <f t="array" aca="1" ref="Q200" ca="1">_FV(B200,"Year incorporated",TRUE)</f>
        <v>1987</v>
      </c>
      <c r="R200" s="11" cm="1">
        <f t="array" aca="1" ref="R200" ca="1">_FV(B200,"Market cap",TRUE)/1000</f>
        <v>98270793.599999994</v>
      </c>
      <c r="S200" s="26" cm="1">
        <f t="array" aca="1" ref="S200" ca="1">_FV(B200,"Market cap",TRUE)</f>
        <v>98270793600</v>
      </c>
      <c r="T200" s="9"/>
      <c r="U200" s="9"/>
      <c r="V200" s="9"/>
    </row>
    <row r="201" spans="1:22" ht="13.35" customHeight="1" x14ac:dyDescent="0.25">
      <c r="A201" s="9" t="s">
        <v>209</v>
      </c>
      <c r="B201" s="10" t="e" vm="201">
        <v>#VALUE!</v>
      </c>
      <c r="C201" s="1" cm="1">
        <f t="array" aca="1" ref="C201" ca="1">_FV(B201,"Price")</f>
        <v>93.45</v>
      </c>
      <c r="D201" s="13" cm="1">
        <f t="array" aca="1" ref="D201" ca="1">_FV(B201,"Change (%)",TRUE)</f>
        <v>1.5208999999999999E-2</v>
      </c>
      <c r="E201" s="14" cm="1">
        <f t="array" aca="1" ref="E201" ca="1">_FV(B201,"Open")</f>
        <v>92.18</v>
      </c>
      <c r="F201" s="14" cm="1">
        <f t="array" aca="1" ref="F201" ca="1">_FV(B201,"Low")</f>
        <v>91.85</v>
      </c>
      <c r="G201" s="14" cm="1">
        <f t="array" aca="1" ref="G201" ca="1">_FV(B201,"High")</f>
        <v>93.644999999999996</v>
      </c>
      <c r="H201" s="14" cm="1">
        <f t="array" aca="1" ref="H201" ca="1">_FV(B201,"52 week low",TRUE)</f>
        <v>61.16</v>
      </c>
      <c r="I201" s="14" cm="1">
        <f t="array" aca="1" ref="I201" ca="1">_FV(B201,"52 week high",TRUE)</f>
        <v>99.59</v>
      </c>
      <c r="J201" s="15" cm="1">
        <f t="array" aca="1" ref="J201" ca="1">_FV(B201,"Volume")</f>
        <v>12681466</v>
      </c>
      <c r="K201" s="16" cm="1">
        <f t="array" aca="1" ref="K201" ca="1">IFERROR(_FV(B201,"Beta"), "")</f>
        <v>0.9788</v>
      </c>
      <c r="L201" s="16" cm="1">
        <f t="array" aca="1" ref="L201" ca="1">IFERROR(_FV(B201,"P/E",TRUE), "")</f>
        <v>25.1568</v>
      </c>
      <c r="M201" s="14" t="str" cm="1">
        <f t="array" aca="1" ref="M201" ca="1">IFERROR(_FV(B201,"Industry"),"")</f>
        <v>Investment Banking &amp; Investment Services</v>
      </c>
      <c r="N201" s="19" cm="1">
        <f t="array" aca="1" ref="N201" ca="1">IFERROR(_FV(B201,"Year incorporated",TRUE),"")</f>
        <v>1986</v>
      </c>
      <c r="O201" s="13" t="str" cm="1">
        <f t="array" aca="1" ref="O201" ca="1">UPPER(_FV(B201,"Headquarters"))</f>
        <v>3000 SCHWAB WAY, WESTLAKE, TX, 76262 US</v>
      </c>
      <c r="P201" s="13" t="str" cm="1">
        <f t="array" aca="1" ref="P201" ca="1">_FV(B201,"Description")</f>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and business services, as well as other corporate brokerage services, to businesses and their employees. The Advisor Services segment provides custodial, trading, banking and trust, and support services to independent registered investment advisors (RIAs), independent retirement advisors, and recordkeepers. Its products and services include brokerage, mutual funds, exchange-traded funds (ETFs), managed investing solutions, alternative investments, banking, and trust.</v>
      </c>
      <c r="Q201" s="25" cm="1">
        <f t="array" aca="1" ref="Q201" ca="1">_FV(B201,"Year incorporated",TRUE)</f>
        <v>1986</v>
      </c>
      <c r="R201" s="11" cm="1">
        <f t="array" aca="1" ref="R201" ca="1">_FV(B201,"Market cap",TRUE)/1000</f>
        <v>169632215.55000001</v>
      </c>
      <c r="S201" s="26" cm="1">
        <f t="array" aca="1" ref="S201" ca="1">_FV(B201,"Market cap",TRUE)</f>
        <v>169632215550</v>
      </c>
      <c r="T201" s="9"/>
      <c r="U201" s="9"/>
      <c r="V201" s="9"/>
    </row>
    <row r="202" spans="1:22" ht="13.35" customHeight="1" x14ac:dyDescent="0.25">
      <c r="A202" s="9" t="s">
        <v>136</v>
      </c>
      <c r="B202" s="10" t="e" vm="202">
        <v>#VALUE!</v>
      </c>
      <c r="C202" s="1" cm="1">
        <f t="array" aca="1" ref="C202" ca="1">_FV(B202,"Price")</f>
        <v>163.52000000000001</v>
      </c>
      <c r="D202" s="13" cm="1">
        <f t="array" aca="1" ref="D202" ca="1">_FV(B202,"Change (%)",TRUE)</f>
        <v>-5.2319999999999997E-3</v>
      </c>
      <c r="E202" s="14" cm="1">
        <f t="array" aca="1" ref="E202" ca="1">_FV(B202,"Open")</f>
        <v>162.56</v>
      </c>
      <c r="F202" s="14" cm="1">
        <f t="array" aca="1" ref="F202" ca="1">_FV(B202,"Low")</f>
        <v>161.21</v>
      </c>
      <c r="G202" s="14" cm="1">
        <f t="array" aca="1" ref="G202" ca="1">_FV(B202,"High")</f>
        <v>163.73500000000001</v>
      </c>
      <c r="H202" s="14" cm="1">
        <f t="array" aca="1" ref="H202" ca="1">_FV(B202,"52 week low",TRUE)</f>
        <v>108.45</v>
      </c>
      <c r="I202" s="14" cm="1">
        <f t="array" aca="1" ref="I202" ca="1">_FV(B202,"52 week high",TRUE)</f>
        <v>165.41</v>
      </c>
      <c r="J202" s="15" cm="1">
        <f t="array" aca="1" ref="J202" ca="1">_FV(B202,"Volume")</f>
        <v>1277939</v>
      </c>
      <c r="K202" s="16" cm="1">
        <f t="array" aca="1" ref="K202" ca="1">IFERROR(_FV(B202,"Beta"), "")</f>
        <v>1.3787</v>
      </c>
      <c r="L202" s="16" cm="1">
        <f t="array" aca="1" ref="L202" ca="1">IFERROR(_FV(B202,"P/E",TRUE), "")</f>
        <v>46.052799999999998</v>
      </c>
      <c r="M202" s="14" t="str" cm="1">
        <f t="array" aca="1" ref="M202" ca="1">IFERROR(_FV(B202,"Industry"),"")</f>
        <v>Real Estate Operations</v>
      </c>
      <c r="N202" s="19" cm="1">
        <f t="array" aca="1" ref="N202" ca="1">IFERROR(_FV(B202,"Year incorporated",TRUE),"")</f>
        <v>2001</v>
      </c>
      <c r="O202" s="13" t="str" cm="1">
        <f t="array" aca="1" ref="O202" ca="1">UPPER(_FV(B202,"Headquarters"))</f>
        <v>2121 NORTH PEARL STREET, SUITE 300, DALLAS, TX, 75201 US</v>
      </c>
      <c r="P202" s="13" t="str" cm="1">
        <f t="array" aca="1" ref="P202" ca="1">_FV(B202,"Description")</f>
        <v>CBRE Group, Inc. is a commercial real estate services and investments firm. The Company’s segments include Advisory Services, Building Operations &amp; Experience, Project Management, and Real Estate Investments. The Advisory Services segment provides a comprehensive range of services globally, including property leasing, capital markets (property sales and loan origination), loan servicing, property management, and valuation. The Building Operations &amp; Experience segment provides a suite of integrated, contractually based outsourcing services to occupiers and owners of real estate, including facilities management and property management. The Project Management segment delivers program management, project management and cost consultancy services across the commercial real estate, infrastructure and natural resources sectors. The Real Estate Investments segment is a real asset developer, investor and operator and comprises two businesses: investment management and real estate development.</v>
      </c>
      <c r="Q202" s="25" cm="1">
        <f t="array" aca="1" ref="Q202" ca="1">_FV(B202,"Year incorporated",TRUE)</f>
        <v>2001</v>
      </c>
      <c r="R202" s="11" cm="1">
        <f t="array" aca="1" ref="R202" ca="1">_FV(B202,"Market cap",TRUE)/1000</f>
        <v>48656079.136</v>
      </c>
      <c r="S202" s="26" cm="1">
        <f t="array" aca="1" ref="S202" ca="1">_FV(B202,"Market cap",TRUE)</f>
        <v>48656079136</v>
      </c>
      <c r="T202" s="9"/>
      <c r="U202" s="9"/>
      <c r="V202" s="9"/>
    </row>
    <row r="203" spans="1:22" ht="13.35" customHeight="1" x14ac:dyDescent="0.25">
      <c r="A203" s="9" t="s">
        <v>219</v>
      </c>
      <c r="B203" s="10" t="e" vm="203">
        <v>#VALUE!</v>
      </c>
      <c r="C203" s="1" cm="1">
        <f t="array" aca="1" ref="C203" ca="1">_FV(B203,"Price")</f>
        <v>62.86</v>
      </c>
      <c r="D203" s="13" cm="1">
        <f t="array" aca="1" ref="D203" ca="1">_FV(B203,"Change (%)",TRUE)</f>
        <v>-1.0546E-2</v>
      </c>
      <c r="E203" s="14" cm="1">
        <f t="array" aca="1" ref="E203" ca="1">_FV(B203,"Open")</f>
        <v>63.47</v>
      </c>
      <c r="F203" s="14" cm="1">
        <f t="array" aca="1" ref="F203" ca="1">_FV(B203,"Low")</f>
        <v>62.45</v>
      </c>
      <c r="G203" s="14" cm="1">
        <f t="array" aca="1" ref="G203" ca="1">_FV(B203,"High")</f>
        <v>63.72</v>
      </c>
      <c r="H203" s="14" cm="1">
        <f t="array" aca="1" ref="H203" ca="1">_FV(B203,"52 week low",TRUE)</f>
        <v>52.28</v>
      </c>
      <c r="I203" s="14" cm="1">
        <f t="array" aca="1" ref="I203" ca="1">_FV(B203,"52 week high",TRUE)</f>
        <v>68.73</v>
      </c>
      <c r="J203" s="15" cm="1">
        <f t="array" aca="1" ref="J203" ca="1">_FV(B203,"Volume")</f>
        <v>2591023</v>
      </c>
      <c r="K203" s="16" cm="1">
        <f t="array" aca="1" ref="K203" ca="1">IFERROR(_FV(B203,"Beta"), "")</f>
        <v>0.66020000000000001</v>
      </c>
      <c r="L203" s="16" cm="1">
        <f t="array" aca="1" ref="L203" ca="1">IFERROR(_FV(B203,"P/E",TRUE), "")</f>
        <v>27.3431</v>
      </c>
      <c r="M203" s="14" t="str" cm="1">
        <f t="array" aca="1" ref="M203" ca="1">IFERROR(_FV(B203,"Industry"),"")</f>
        <v>Electrical Utilities &amp; IPPs</v>
      </c>
      <c r="N203" s="19" cm="1">
        <f t="array" aca="1" ref="N203" ca="1">IFERROR(_FV(B203,"Year incorporated",TRUE),"")</f>
        <v>1927</v>
      </c>
      <c r="O203" s="13" t="str" cm="1">
        <f t="array" aca="1" ref="O203" ca="1">UPPER(_FV(B203,"Headquarters"))</f>
        <v>300 CADWELL DR, SPRINGFIELD, MA, 01104-1742 US</v>
      </c>
      <c r="P203" s="13" t="str" cm="1">
        <f t="array" aca="1" ref="P203" ca="1">_FV(B203,"Description")</f>
        <v>Eversource Energy is a utility holding company, which is engaged in the energy delivery business through its utility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Company. The Electric Transmission segment owns and maintains transmission facilities that are part of an interstate power transmission grid over which electricity is transmitted throughout New England. The Natural Gas Distribution distributes natural gas to his customers in central and eastern Massachusetts. The Water Distribution segment provides water services to over 248,000 residential, commercial, industrial, municipal and fire protection and other customers, in 73 towns and cities in Connecticut, Massachusetts and New Hampshire.</v>
      </c>
      <c r="Q203" s="25" cm="1">
        <f t="array" aca="1" ref="Q203" ca="1">_FV(B203,"Year incorporated",TRUE)</f>
        <v>1927</v>
      </c>
      <c r="R203" s="11" cm="1">
        <f t="array" aca="1" ref="R203" ca="1">_FV(B203,"Market cap",TRUE)/1000</f>
        <v>23328301.471999999</v>
      </c>
      <c r="S203" s="26" cm="1">
        <f t="array" aca="1" ref="S203" ca="1">_FV(B203,"Market cap",TRUE)</f>
        <v>23328301472</v>
      </c>
      <c r="T203" s="9"/>
      <c r="U203" s="9"/>
      <c r="V203" s="9"/>
    </row>
    <row r="204" spans="1:22" ht="13.35" customHeight="1" x14ac:dyDescent="0.25">
      <c r="A204" s="9" t="s">
        <v>346</v>
      </c>
      <c r="B204" s="10" t="e" vm="204">
        <v>#VALUE!</v>
      </c>
      <c r="C204" s="1" cm="1">
        <f t="array" aca="1" ref="C204" ca="1">_FV(B204,"Price")</f>
        <v>168.06</v>
      </c>
      <c r="D204" s="13" cm="1">
        <f t="array" aca="1" ref="D204" ca="1">_FV(B204,"Change (%)",TRUE)</f>
        <v>-3.3210000000000002E-3</v>
      </c>
      <c r="E204" s="14" cm="1">
        <f t="array" aca="1" ref="E204" ca="1">_FV(B204,"Open")</f>
        <v>169.44</v>
      </c>
      <c r="F204" s="14" cm="1">
        <f t="array" aca="1" ref="F204" ca="1">_FV(B204,"Low")</f>
        <v>167.18</v>
      </c>
      <c r="G204" s="14" cm="1">
        <f t="array" aca="1" ref="G204" ca="1">_FV(B204,"High")</f>
        <v>170.125</v>
      </c>
      <c r="H204" s="14" cm="1">
        <f t="array" aca="1" ref="H204" ca="1">_FV(B204,"52 week low",TRUE)</f>
        <v>115.21</v>
      </c>
      <c r="I204" s="14" cm="1">
        <f t="array" aca="1" ref="I204" ca="1">_FV(B204,"52 week high",TRUE)</f>
        <v>180.9</v>
      </c>
      <c r="J204" s="15" cm="1">
        <f t="array" aca="1" ref="J204" ca="1">_FV(B204,"Volume")</f>
        <v>1691197</v>
      </c>
      <c r="K204" s="16" cm="1">
        <f t="array" aca="1" ref="K204" ca="1">IFERROR(_FV(B204,"Beta"), "")</f>
        <v>0.74050000000000005</v>
      </c>
      <c r="L204" s="16" cm="1">
        <f t="array" aca="1" ref="L204" ca="1">IFERROR(_FV(B204,"P/E",TRUE), "")</f>
        <v>42.090800000000002</v>
      </c>
      <c r="M204" s="14" t="str" cm="1">
        <f t="array" aca="1" ref="M204" ca="1">IFERROR(_FV(B204,"Industry"),"")</f>
        <v>Software &amp; IT Services</v>
      </c>
      <c r="N204" s="19" cm="1">
        <f t="array" aca="1" ref="N204" ca="1">IFERROR(_FV(B204,"Year incorporated",TRUE),"")</f>
        <v>1991</v>
      </c>
      <c r="O204" s="13" t="str" cm="1">
        <f t="array" aca="1" ref="O204" ca="1">UPPER(_FV(B204,"Headquarters"))</f>
        <v>209 REDWOOD SHORES PKWY, REDWOOD CITY, CA, 94065 US</v>
      </c>
      <c r="P204" s="13" t="str" cm="1">
        <f t="array" aca="1" ref="P204" ca="1">_FV(B204,"Description")</f>
        <v>Electronic Arts Inc. is a digital interactive entertainment company. The Company develops and delivers games, content and online services for Internet-connected consoles, mobile devices and personal computers. It develops and publishes games and experiences across diverse genres, such as sports, racing, first-person shooter, action, role-playing and simulation. Its portfolio of brands includes EA SPORTS FC, Battlefield, Apex Legends, The Sims, EA SPORTS Madden NFL, EA SPORTS College Football, Need for Speed, Dragon Age, Titanfall, Plants vs. Zombies and EA SPORTS F1. The Company also offers live services, including extra content, subscription offerings and other revenue generated outside of the sale of its full games. It primarily distributes its console products and services through partners, such as Sony and Microsoft. It distributes its mobile applications and additional content through distributors such as Apple and Google.</v>
      </c>
      <c r="Q204" s="25" cm="1">
        <f t="array" aca="1" ref="Q204" ca="1">_FV(B204,"Year incorporated",TRUE)</f>
        <v>1991</v>
      </c>
      <c r="R204" s="11" cm="1">
        <f t="array" aca="1" ref="R204" ca="1">_FV(B204,"Market cap",TRUE)/1000</f>
        <v>42049838.838</v>
      </c>
      <c r="S204" s="26" cm="1">
        <f t="array" aca="1" ref="S204" ca="1">_FV(B204,"Market cap",TRUE)</f>
        <v>42049838838</v>
      </c>
      <c r="T204" s="9"/>
      <c r="U204" s="9"/>
      <c r="V204" s="9"/>
    </row>
    <row r="205" spans="1:22" ht="13.35" customHeight="1" x14ac:dyDescent="0.25">
      <c r="A205" s="9" t="s">
        <v>299</v>
      </c>
      <c r="B205" s="10" t="e" vm="205">
        <v>#VALUE!</v>
      </c>
      <c r="C205" s="1" cm="1">
        <f t="array" aca="1" ref="C205" ca="1">_FV(B205,"Price")</f>
        <v>609.08000000000004</v>
      </c>
      <c r="D205" s="13" cm="1">
        <f t="array" aca="1" ref="D205" ca="1">_FV(B205,"Change (%)",TRUE)</f>
        <v>1.8290000000000001E-2</v>
      </c>
      <c r="E205" s="14" cm="1">
        <f t="array" aca="1" ref="E205" ca="1">_FV(B205,"Open")</f>
        <v>600.91999999999996</v>
      </c>
      <c r="F205" s="14" cm="1">
        <f t="array" aca="1" ref="F205" ca="1">_FV(B205,"Low")</f>
        <v>599.22</v>
      </c>
      <c r="G205" s="14" cm="1">
        <f t="array" aca="1" ref="G205" ca="1">_FV(B205,"High")</f>
        <v>615.79250000000002</v>
      </c>
      <c r="H205" s="14" cm="1">
        <f t="array" aca="1" ref="H205" ca="1">_FV(B205,"52 week low",TRUE)</f>
        <v>365.74</v>
      </c>
      <c r="I205" s="14" cm="1">
        <f t="array" aca="1" ref="I205" ca="1">_FV(B205,"52 week high",TRUE)</f>
        <v>651.73</v>
      </c>
      <c r="J205" s="15" cm="1">
        <f t="array" aca="1" ref="J205" ca="1">_FV(B205,"Volume")</f>
        <v>1729462</v>
      </c>
      <c r="K205" s="16" cm="1">
        <f t="array" aca="1" ref="K205" ca="1">IFERROR(_FV(B205,"Beta"), "")</f>
        <v>1.1418999999999999</v>
      </c>
      <c r="L205" s="16" cm="1">
        <f t="array" aca="1" ref="L205" ca="1">IFERROR(_FV(B205,"P/E",TRUE), "")</f>
        <v>70.444000000000003</v>
      </c>
      <c r="M205" s="14" t="str" cm="1">
        <f t="array" aca="1" ref="M205" ca="1">IFERROR(_FV(B205,"Industry"),"")</f>
        <v>Software &amp; IT Services</v>
      </c>
      <c r="N205" s="19" cm="1">
        <f t="array" aca="1" ref="N205" ca="1">IFERROR(_FV(B205,"Year incorporated",TRUE),"")</f>
        <v>1987</v>
      </c>
      <c r="O205" s="13" t="str" cm="1">
        <f t="array" aca="1" ref="O205" ca="1">UPPER(_FV(B205,"Headquarters"))</f>
        <v>675 ALMANOR AVE, SUNNYVALE, CA, 94085 US</v>
      </c>
      <c r="P205" s="13" t="str" cm="1">
        <f t="array" aca="1" ref="P205" ca="1">_FV(B205,"Description")</f>
        <v>Synopsys, Inc. is engaged in providing engineering solutions from silicon to systems, enabling customers to innovate artificial intelligence (AI)-powered products. It delivers silicon design, intellectual property (IP), simulation and analysis solutions, and design services. It supplies mission-critical electronic design automation (EDA) software that engineers use to design and test integrated circuits (ICs). Its Design Automation segment includes its advanced silicon design, verification products and services and system integration products. This segment also includes digital, custom and field programmable gate arrays, integrated circuit design software, verification software and hardware products, system integration products and services, and manufacturing software products. Its Design IP segment includes its interface, foundation, security, and embedded processor IP, IP subsystems, and IP implementation services that serve companies in the semiconductor and electronics industries.</v>
      </c>
      <c r="Q205" s="25" cm="1">
        <f t="array" aca="1" ref="Q205" ca="1">_FV(B205,"Year incorporated",TRUE)</f>
        <v>1987</v>
      </c>
      <c r="R205" s="11" cm="1">
        <f t="array" aca="1" ref="R205" ca="1">_FV(B205,"Market cap",TRUE)/1000</f>
        <v>112706355.888</v>
      </c>
      <c r="S205" s="26" cm="1">
        <f t="array" aca="1" ref="S205" ca="1">_FV(B205,"Market cap",TRUE)</f>
        <v>112706355888</v>
      </c>
      <c r="T205" s="9"/>
      <c r="U205" s="9"/>
      <c r="V205" s="9"/>
    </row>
    <row r="206" spans="1:22" ht="13.35" customHeight="1" x14ac:dyDescent="0.25">
      <c r="A206" s="9" t="s">
        <v>272</v>
      </c>
      <c r="B206" s="10" t="e" vm="206">
        <v>#VALUE!</v>
      </c>
      <c r="C206" s="1" cm="1">
        <f t="array" aca="1" ref="C206" ca="1">_FV(B206,"Price")</f>
        <v>121.17</v>
      </c>
      <c r="D206" s="13" cm="1">
        <f t="array" aca="1" ref="D206" ca="1">_FV(B206,"Change (%)",TRUE)</f>
        <v>2.0379000000000001E-2</v>
      </c>
      <c r="E206" s="14" cm="1">
        <f t="array" aca="1" ref="E206" ca="1">_FV(B206,"Open")</f>
        <v>118.83</v>
      </c>
      <c r="F206" s="14" cm="1">
        <f t="array" aca="1" ref="F206" ca="1">_FV(B206,"Low")</f>
        <v>118.375</v>
      </c>
      <c r="G206" s="14" cm="1">
        <f t="array" aca="1" ref="G206" ca="1">_FV(B206,"High")</f>
        <v>121.33</v>
      </c>
      <c r="H206" s="14" cm="1">
        <f t="array" aca="1" ref="H206" ca="1">_FV(B206,"52 week low",TRUE)</f>
        <v>71.837800000000001</v>
      </c>
      <c r="I206" s="14" cm="1">
        <f t="array" aca="1" ref="I206" ca="1">_FV(B206,"52 week high",TRUE)</f>
        <v>135.4462</v>
      </c>
      <c r="J206" s="15" cm="1">
        <f t="array" aca="1" ref="J206" ca="1">_FV(B206,"Volume")</f>
        <v>3018356</v>
      </c>
      <c r="K206" s="16" cm="1">
        <f t="array" aca="1" ref="K206" ca="1">IFERROR(_FV(B206,"Beta"), "")</f>
        <v>1.4450000000000001</v>
      </c>
      <c r="L206" s="16" cm="1">
        <f t="array" aca="1" ref="L206" ca="1">IFERROR(_FV(B206,"P/E",TRUE), "")</f>
        <v>22.2608</v>
      </c>
      <c r="M206" s="14" t="str" cm="1">
        <f t="array" aca="1" ref="M206" ca="1">IFERROR(_FV(B206,"Industry"),"")</f>
        <v>Computers, Phones &amp; Household Electronics</v>
      </c>
      <c r="N206" s="19" cm="1">
        <f t="array" aca="1" ref="N206" ca="1">IFERROR(_FV(B206,"Year incorporated",TRUE),"")</f>
        <v>2001</v>
      </c>
      <c r="O206" s="13" t="str" cm="1">
        <f t="array" aca="1" ref="O206" ca="1">UPPER(_FV(B206,"Headquarters"))</f>
        <v>3060 OLSEN DRIVE, SAN JOSE, CA, 95128 US</v>
      </c>
      <c r="P206" s="13" t="str" cm="1">
        <f t="array" aca="1" ref="P206" ca="1">_FV(B206,"Description")</f>
        <v>NetApp, Inc. is an intelligent data infrastructure company combining unified data storage, integrated data, operational and workload services. It creates silo-free infrastructure, harnessing observability and AI to enable data management. Its operational and workload services provide continuous optimization of performance and efficiency for infrastructure and workloads through observability and AI. Its Hybrid Cloud segment provides a unified data storage portfolio of storage management and infrastructure solutions that helps customers modernize their data centers. Hybrid Cloud includes software, hardware, and related support, along with professional and other services. Its Public Cloud segment offers a portfolio of products delivered primarily as-a-service, including related support. This portfolio includes cloud storage, data services and operational services. These solutions and services are available in the public clouds, including Amazon AWS, Microsoft Azure, and Google Cloud.</v>
      </c>
      <c r="Q206" s="25" cm="1">
        <f t="array" aca="1" ref="Q206" ca="1">_FV(B206,"Year incorporated",TRUE)</f>
        <v>2001</v>
      </c>
      <c r="R206" s="11" cm="1">
        <f t="array" aca="1" ref="R206" ca="1">_FV(B206,"Market cap",TRUE)/1000</f>
        <v>24187761.528000001</v>
      </c>
      <c r="S206" s="26" cm="1">
        <f t="array" aca="1" ref="S206" ca="1">_FV(B206,"Market cap",TRUE)</f>
        <v>24187761528</v>
      </c>
      <c r="T206" s="9"/>
      <c r="U206" s="9"/>
      <c r="V206" s="9"/>
    </row>
    <row r="207" spans="1:22" ht="13.35" customHeight="1" x14ac:dyDescent="0.25">
      <c r="A207" s="9" t="s">
        <v>90</v>
      </c>
      <c r="B207" s="10" t="e" vm="207">
        <v>#VALUE!</v>
      </c>
      <c r="C207" s="1" cm="1">
        <f t="array" aca="1" ref="C207" ca="1">_FV(B207,"Price")</f>
        <v>268.065</v>
      </c>
      <c r="D207" s="13" cm="1">
        <f t="array" aca="1" ref="D207" ca="1">_FV(B207,"Change (%)",TRUE)</f>
        <v>1.2713E-2</v>
      </c>
      <c r="E207" s="14" cm="1">
        <f t="array" aca="1" ref="E207" ca="1">_FV(B207,"Open")</f>
        <v>265.13</v>
      </c>
      <c r="F207" s="14" cm="1">
        <f t="array" aca="1" ref="F207" ca="1">_FV(B207,"Low")</f>
        <v>263.19</v>
      </c>
      <c r="G207" s="14" cm="1">
        <f t="array" aca="1" ref="G207" ca="1">_FV(B207,"High")</f>
        <v>268.38</v>
      </c>
      <c r="H207" s="14" cm="1">
        <f t="array" aca="1" ref="H207" ca="1">_FV(B207,"52 week low",TRUE)</f>
        <v>205.4</v>
      </c>
      <c r="I207" s="14" cm="1">
        <f t="array" aca="1" ref="I207" ca="1">_FV(B207,"52 week high",TRUE)</f>
        <v>307.51799999999997</v>
      </c>
      <c r="J207" s="15" cm="1">
        <f t="array" aca="1" ref="J207" ca="1">_FV(B207,"Volume")</f>
        <v>998226</v>
      </c>
      <c r="K207" s="16" cm="1">
        <f t="array" aca="1" ref="K207" ca="1">IFERROR(_FV(B207,"Beta"), "")</f>
        <v>1.3632</v>
      </c>
      <c r="L207" s="16" cm="1">
        <f t="array" aca="1" ref="L207" ca="1">IFERROR(_FV(B207,"P/E",TRUE), "")</f>
        <v>30.239599999999999</v>
      </c>
      <c r="M207" s="14" t="str" cm="1">
        <f t="array" aca="1" ref="M207" ca="1">IFERROR(_FV(B207,"Industry"),"")</f>
        <v>Hotels &amp; Entertainment Services</v>
      </c>
      <c r="N207" s="19" cm="1">
        <f t="array" aca="1" ref="N207" ca="1">IFERROR(_FV(B207,"Year incorporated",TRUE),"")</f>
        <v>1997</v>
      </c>
      <c r="O207" s="13" t="str" cm="1">
        <f t="array" aca="1" ref="O207" ca="1">UPPER(_FV(B207,"Headquarters"))</f>
        <v>7750 WISCONSIN AVENUE, BETHESDA, MD, 20814 US</v>
      </c>
      <c r="P207" s="13" t="str" cm="1">
        <f t="array" aca="1" ref="P207" ca="1">_FV(B207,"Description")</f>
        <v>Marriott International, Inc. is an operator, franchisor, and licensor of hotel, residential, timeshare, and other lodging properties under various brand names. Its segments include U.S. and Canada, Europe, Middle East, and Africa (EMEA), Greater China, Asia Pacific, excluding China. Its brand portfolio offers a range of brands and lodging offerings in hospitality. Its brands are categorized by style of offering: Classic and Distinctive. The classic brands offer time-honored hospitality for the modern traveler. The distinctive brands offer memorable experiences with a perspective, each of which it groups into four tiers: Luxury, Premium, Select, and Midscale. Its hotel brands include JW Marriott, The Ritz-Carlton, The Luxury Collection, W Hotels, Marriott Hotels, Sheraton, Delta Hotels by Marriott, Marriott Executive Apartments, Courtyard, SpringHill Suites, TownePlace, City Express, Four Points Flex by Sheraton, citizenM, and others.</v>
      </c>
      <c r="Q207" s="25" cm="1">
        <f t="array" aca="1" ref="Q207" ca="1">_FV(B207,"Year incorporated",TRUE)</f>
        <v>1997</v>
      </c>
      <c r="R207" s="11" cm="1">
        <f t="array" aca="1" ref="R207" ca="1">_FV(B207,"Market cap",TRUE)/1000</f>
        <v>72768361.963</v>
      </c>
      <c r="S207" s="26" cm="1">
        <f t="array" aca="1" ref="S207" ca="1">_FV(B207,"Market cap",TRUE)</f>
        <v>72768361963</v>
      </c>
      <c r="T207" s="9"/>
      <c r="U207" s="9"/>
      <c r="V207" s="9"/>
    </row>
    <row r="208" spans="1:22" ht="13.35" customHeight="1" x14ac:dyDescent="0.25">
      <c r="A208" s="9" t="s">
        <v>352</v>
      </c>
      <c r="B208" s="10" t="e" vm="208">
        <v>#VALUE!</v>
      </c>
      <c r="C208" s="1" cm="1">
        <f t="array" aca="1" ref="C208" ca="1">_FV(B208,"Price")</f>
        <v>298.91000000000003</v>
      </c>
      <c r="D208" s="13" cm="1">
        <f t="array" aca="1" ref="D208" ca="1">_FV(B208,"Change (%)",TRUE)</f>
        <v>1.3907000000000001E-2</v>
      </c>
      <c r="E208" s="14" cm="1">
        <f t="array" aca="1" ref="E208" ca="1">_FV(B208,"Open")</f>
        <v>295.19</v>
      </c>
      <c r="F208" s="14" cm="1">
        <f t="array" aca="1" ref="F208" ca="1">_FV(B208,"Low")</f>
        <v>293.52</v>
      </c>
      <c r="G208" s="14" cm="1">
        <f t="array" aca="1" ref="G208" ca="1">_FV(B208,"High")</f>
        <v>299.29250000000002</v>
      </c>
      <c r="H208" s="14" cm="1">
        <f t="array" aca="1" ref="H208" ca="1">_FV(B208,"52 week low",TRUE)</f>
        <v>215.08</v>
      </c>
      <c r="I208" s="14" cm="1">
        <f t="array" aca="1" ref="I208" ca="1">_FV(B208,"52 week high",TRUE)</f>
        <v>299.29250000000002</v>
      </c>
      <c r="J208" s="15" cm="1">
        <f t="array" aca="1" ref="J208" ca="1">_FV(B208,"Volume")</f>
        <v>776226</v>
      </c>
      <c r="K208" s="16" cm="1">
        <f t="array" aca="1" ref="K208" ca="1">IFERROR(_FV(B208,"Beta"), "")</f>
        <v>0.9194</v>
      </c>
      <c r="L208" s="16" cm="1">
        <f t="array" aca="1" ref="L208" ca="1">IFERROR(_FV(B208,"P/E",TRUE), "")</f>
        <v>41.4968</v>
      </c>
      <c r="M208" s="14" t="str" cm="1">
        <f t="array" aca="1" ref="M208" ca="1">IFERROR(_FV(B208,"Industry"),"")</f>
        <v>Construction Materials</v>
      </c>
      <c r="N208" s="19" cm="1">
        <f t="array" aca="1" ref="N208" ca="1">IFERROR(_FV(B208,"Year incorporated",TRUE),"")</f>
        <v>2007</v>
      </c>
      <c r="O208" s="13" t="str" cm="1">
        <f t="array" aca="1" ref="O208" ca="1">UPPER(_FV(B208,"Headquarters"))</f>
        <v>1200 URBAN CENTER DRIVE, BIRMINGHAM, AL, 35242 US</v>
      </c>
      <c r="P208" s="13" t="str" cm="1">
        <f t="array" aca="1" ref="P208" ca="1">_FV(B208,"Description")</f>
        <v>Vulcan Materials Company is a supplier of construction aggregates and producer of aggregates-based construction materials. The Company’s segments include Aggregates, Asphalt and Concrete. The Aggregates segment produces and sells aggregates, such as crushed stone, sand and gravel, sand, and other aggregates and related products and services. This segment also includes a production stage and leased calcium operation located in Brooksville, Florida. This limestone quarry produces a supplement for end-use products such as animal feed and plastics. The Asphalt segment produces and sells asphalt mix in Alabama, Arizona, California, New Mexico, Tennessee and Texas and provides asphalt construction paving services in Alabama, Tennessee and Texas. The Concrete segment produces and sells ready-mixed concrete in California, Maryland and Virginia. The Company provides the basic materials for the infrastructure delivered by trucks, ships, barges, and trains.</v>
      </c>
      <c r="Q208" s="25" cm="1">
        <f t="array" aca="1" ref="Q208" ca="1">_FV(B208,"Year incorporated",TRUE)</f>
        <v>2007</v>
      </c>
      <c r="R208" s="11" cm="1">
        <f t="array" aca="1" ref="R208" ca="1">_FV(B208,"Market cap",TRUE)/1000</f>
        <v>38951520</v>
      </c>
      <c r="S208" s="26" cm="1">
        <f t="array" aca="1" ref="S208" ca="1">_FV(B208,"Market cap",TRUE)</f>
        <v>38951520000</v>
      </c>
      <c r="T208" s="9"/>
      <c r="U208" s="9"/>
      <c r="V208" s="9"/>
    </row>
    <row r="209" spans="1:22" ht="13.35" customHeight="1" x14ac:dyDescent="0.25">
      <c r="A209" s="9" t="s">
        <v>392</v>
      </c>
      <c r="B209" s="10" t="e" vm="209">
        <v>#VALUE!</v>
      </c>
      <c r="C209" s="1" cm="1">
        <f t="array" aca="1" ref="C209" ca="1">_FV(B209,"Price")</f>
        <v>239.51</v>
      </c>
      <c r="D209" s="13" cm="1">
        <f t="array" aca="1" ref="D209" ca="1">_FV(B209,"Change (%)",TRUE)</f>
        <v>8.9300000000000004E-3</v>
      </c>
      <c r="E209" s="14" cm="1">
        <f t="array" aca="1" ref="E209" ca="1">_FV(B209,"Open")</f>
        <v>237.71</v>
      </c>
      <c r="F209" s="14" cm="1">
        <f t="array" aca="1" ref="F209" ca="1">_FV(B209,"Low")</f>
        <v>236.47</v>
      </c>
      <c r="G209" s="14" cm="1">
        <f t="array" aca="1" ref="G209" ca="1">_FV(B209,"High")</f>
        <v>240.51</v>
      </c>
      <c r="H209" s="14" cm="1">
        <f t="array" aca="1" ref="H209" ca="1">_FV(B209,"52 week low",TRUE)</f>
        <v>160.94</v>
      </c>
      <c r="I209" s="14" cm="1">
        <f t="array" aca="1" ref="I209" ca="1">_FV(B209,"52 week high",TRUE)</f>
        <v>246.5</v>
      </c>
      <c r="J209" s="15" cm="1">
        <f t="array" aca="1" ref="J209" ca="1">_FV(B209,"Volume")</f>
        <v>919452</v>
      </c>
      <c r="K209" s="16" cm="1">
        <f t="array" aca="1" ref="K209" ca="1">IFERROR(_FV(B209,"Beta"), "")</f>
        <v>0.995</v>
      </c>
      <c r="L209" s="16" cm="1">
        <f t="array" aca="1" ref="L209" ca="1">IFERROR(_FV(B209,"P/E",TRUE), "")</f>
        <v>29.311900000000001</v>
      </c>
      <c r="M209" s="14" t="str" cm="1">
        <f t="array" aca="1" ref="M209" ca="1">IFERROR(_FV(B209,"Industry"),"")</f>
        <v>Communications &amp; Networking</v>
      </c>
      <c r="N209" s="19" cm="1">
        <f t="array" aca="1" ref="N209" ca="1">IFERROR(_FV(B209,"Year incorporated",TRUE),"")</f>
        <v>2010</v>
      </c>
      <c r="O209" s="13" t="str" cm="1">
        <f t="array" aca="1" ref="O209" ca="1">UPPER(_FV(B209,"Headquarters"))</f>
        <v>MUEHLENTALSTRASSE 2, SCHAFFHAUSEN, SCHAFFHAUSEN, 8200 CH</v>
      </c>
      <c r="P209" s="13" t="str" cm="1">
        <f t="array" aca="1" ref="P209" ca="1">_FV(B209,"Description")</f>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c>
      <c r="Q209" s="25" cm="1">
        <f t="array" aca="1" ref="Q209" ca="1">_FV(B209,"Year incorporated",TRUE)</f>
        <v>2010</v>
      </c>
      <c r="R209" s="11" cm="1">
        <f t="array" aca="1" ref="R209" ca="1">_FV(B209,"Market cap",TRUE)/1000</f>
        <v>46104213.989</v>
      </c>
      <c r="S209" s="26" cm="1">
        <f t="array" aca="1" ref="S209" ca="1">_FV(B209,"Market cap",TRUE)</f>
        <v>46104213989</v>
      </c>
      <c r="T209" s="9"/>
      <c r="U209" s="9"/>
      <c r="V209" s="9"/>
    </row>
    <row r="210" spans="1:22" ht="13.35" customHeight="1" x14ac:dyDescent="0.25">
      <c r="A210" s="9" t="s">
        <v>452</v>
      </c>
      <c r="B210" s="10" t="e" vm="210">
        <v>#VALUE!</v>
      </c>
      <c r="C210" s="1" cm="1">
        <f t="array" aca="1" ref="C210" ca="1">_FV(B210,"Price")</f>
        <v>73.08</v>
      </c>
      <c r="D210" s="13" cm="1">
        <f t="array" aca="1" ref="D210" ca="1">_FV(B210,"Change (%)",TRUE)</f>
        <v>-8.1430000000000009E-3</v>
      </c>
      <c r="E210" s="14" cm="1">
        <f t="array" aca="1" ref="E210" ca="1">_FV(B210,"Open")</f>
        <v>73.44</v>
      </c>
      <c r="F210" s="14" cm="1">
        <f t="array" aca="1" ref="F210" ca="1">_FV(B210,"Low")</f>
        <v>72.430000000000007</v>
      </c>
      <c r="G210" s="14" cm="1">
        <f t="array" aca="1" ref="G210" ca="1">_FV(B210,"High")</f>
        <v>73.575900000000004</v>
      </c>
      <c r="H210" s="14" cm="1">
        <f t="array" aca="1" ref="H210" ca="1">_FV(B210,"52 week low",TRUE)</f>
        <v>63.44</v>
      </c>
      <c r="I210" s="14" cm="1">
        <f t="array" aca="1" ref="I210" ca="1">_FV(B210,"52 week high",TRUE)</f>
        <v>78.180099999999996</v>
      </c>
      <c r="J210" s="15" cm="1">
        <f t="array" aca="1" ref="J210" ca="1">_FV(B210,"Volume")</f>
        <v>1097757</v>
      </c>
      <c r="K210" s="16" cm="1">
        <f t="array" aca="1" ref="K210" ca="1">IFERROR(_FV(B210,"Beta"), "")</f>
        <v>1.1059000000000001</v>
      </c>
      <c r="L210" s="16" cm="1">
        <f t="array" aca="1" ref="L210" ca="1">IFERROR(_FV(B210,"P/E",TRUE), "")</f>
        <v>34.146299999999997</v>
      </c>
      <c r="M210" s="14" t="str" cm="1">
        <f t="array" aca="1" ref="M210" ca="1">IFERROR(_FV(B210,"Industry"),"")</f>
        <v>Residential &amp; Commercial REIT</v>
      </c>
      <c r="N210" s="19" cm="1">
        <f t="array" aca="1" ref="N210" ca="1">IFERROR(_FV(B210,"Year incorporated",TRUE),"")</f>
        <v>1993</v>
      </c>
      <c r="O210" s="13" t="str" cm="1">
        <f t="array" aca="1" ref="O210" ca="1">UPPER(_FV(B210,"Headquarters"))</f>
        <v>SUITE 114, ONE INDEPENDENT DRIVE, JACKSONVILLE, FL, 32202 US</v>
      </c>
      <c r="P210" s="13" t="str" cm="1">
        <f t="array" aca="1" ref="P210" ca="1">_FV(B210,"Description")</f>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Its portfolio comprises approximately 488 properties.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Corral Hollow, Serramonte Center, Bridgepark Plaza, Mercantile West, Mercantile East, Terrace Shops, Sendero Marketplace and others.</v>
      </c>
      <c r="Q210" s="25" cm="1">
        <f t="array" aca="1" ref="Q210" ca="1">_FV(B210,"Year incorporated",TRUE)</f>
        <v>1993</v>
      </c>
      <c r="R210" s="11" cm="1">
        <f t="array" aca="1" ref="R210" ca="1">_FV(B210,"Market cap",TRUE)/1000</f>
        <v>13267915.164000001</v>
      </c>
      <c r="S210" s="26" cm="1">
        <f t="array" aca="1" ref="S210" ca="1">_FV(B210,"Market cap",TRUE)</f>
        <v>13267915164</v>
      </c>
      <c r="T210" s="9"/>
      <c r="U210" s="9"/>
      <c r="V210" s="9"/>
    </row>
    <row r="211" spans="1:22" ht="13.35" customHeight="1" x14ac:dyDescent="0.25">
      <c r="A211" s="9" t="s">
        <v>285</v>
      </c>
      <c r="B211" s="10" t="e" vm="211">
        <v>#VALUE!</v>
      </c>
      <c r="C211" s="1" cm="1">
        <f t="array" aca="1" ref="C211" ca="1">_FV(B211,"Price")</f>
        <v>308.16000000000003</v>
      </c>
      <c r="D211" s="13" cm="1">
        <f t="array" aca="1" ref="D211" ca="1">_FV(B211,"Change (%)",TRUE)</f>
        <v>-1.7472000000000001E-2</v>
      </c>
      <c r="E211" s="14" cm="1">
        <f t="array" aca="1" ref="E211" ca="1">_FV(B211,"Open")</f>
        <v>315.62</v>
      </c>
      <c r="F211" s="14" cm="1">
        <f t="array" aca="1" ref="F211" ca="1">_FV(B211,"Low")</f>
        <v>306.69659999999999</v>
      </c>
      <c r="G211" s="14" cm="1">
        <f t="array" aca="1" ref="G211" ca="1">_FV(B211,"High")</f>
        <v>318.125</v>
      </c>
      <c r="H211" s="14" cm="1">
        <f t="array" aca="1" ref="H211" ca="1">_FV(B211,"52 week low",TRUE)</f>
        <v>273.70999999999998</v>
      </c>
      <c r="I211" s="14" cm="1">
        <f t="array" aca="1" ref="I211" ca="1">_FV(B211,"52 week high",TRUE)</f>
        <v>559.95000000000005</v>
      </c>
      <c r="J211" s="15" cm="1">
        <f t="array" aca="1" ref="J211" ca="1">_FV(B211,"Volume")</f>
        <v>2006243</v>
      </c>
      <c r="K211" s="16" cm="1">
        <f t="array" aca="1" ref="K211" ca="1">IFERROR(_FV(B211,"Beta"), "")</f>
        <v>0.59299999999999997</v>
      </c>
      <c r="L211" s="16" cm="1">
        <f t="array" aca="1" ref="L211" ca="1">IFERROR(_FV(B211,"P/E",TRUE), "")</f>
        <v>13.114800000000001</v>
      </c>
      <c r="M211" s="14" t="str" cm="1">
        <f t="array" aca="1" ref="M211" ca="1">IFERROR(_FV(B211,"Industry"),"")</f>
        <v>Healthcare Providers &amp; Services</v>
      </c>
      <c r="N211" s="19" cm="1">
        <f t="array" aca="1" ref="N211" ca="1">IFERROR(_FV(B211,"Year incorporated",TRUE),"")</f>
        <v>2001</v>
      </c>
      <c r="O211" s="13" t="str" cm="1">
        <f t="array" aca="1" ref="O211" ca="1">UPPER(_FV(B211,"Headquarters"))</f>
        <v>220 VIRGINIA AVENUE, INDIANAPOLIS, IN, 46204 US</v>
      </c>
      <c r="P211" s="13" t="str" cm="1">
        <f t="array" aca="1" ref="P211" ca="1">_FV(B211,"Description")</f>
        <v>Elevance Health, Inc. is a health company. It operates as a health insurer in the United States. The Company operates through four segments: Health Benefits, CarelonRx, Carelon Services and Corporate &amp; Other. The Health Benefits segment offers a comprehensive suite of health plans and services to its Individual, Employer Group risk-based, Employer Group fee-based, BlueCard, Medicare, Medicaid and Federal Employee Program (FEP) members. The Health Benefits segment also offers health products on a full-risk basis. The CarelonRx segment includes its pharmacy services business. CarelonRx markets and offers pharmacy services to its affiliated health plan customers, as well as to external customers outside of the health plans. The Carelon Services segment integrates physical, behavioral, pharmacy, and social services by offering an array of healthcare-related services and capabilities to internal and external customers through its Carelon Health and Carelon Insights businesses.</v>
      </c>
      <c r="Q211" s="25" cm="1">
        <f t="array" aca="1" ref="Q211" ca="1">_FV(B211,"Year incorporated",TRUE)</f>
        <v>2001</v>
      </c>
      <c r="R211" s="11" cm="1">
        <f t="array" aca="1" ref="R211" ca="1">_FV(B211,"Market cap",TRUE)/1000</f>
        <v>69390944.928000003</v>
      </c>
      <c r="S211" s="26" cm="1">
        <f t="array" aca="1" ref="S211" ca="1">_FV(B211,"Market cap",TRUE)</f>
        <v>69390944928</v>
      </c>
      <c r="T211" s="9"/>
      <c r="U211" s="9"/>
      <c r="V211" s="9"/>
    </row>
    <row r="212" spans="1:22" ht="13.35" customHeight="1" x14ac:dyDescent="0.25">
      <c r="A212" s="9" t="s">
        <v>360</v>
      </c>
      <c r="B212" s="10" t="e" vm="212">
        <v>#VALUE!</v>
      </c>
      <c r="C212" s="1" cm="1">
        <f t="array" aca="1" ref="C212" ca="1">_FV(B212,"Price")</f>
        <v>137.28</v>
      </c>
      <c r="D212" s="13" cm="1">
        <f t="array" aca="1" ref="D212" ca="1">_FV(B212,"Change (%)",TRUE)</f>
        <v>-1.0308999999999999E-2</v>
      </c>
      <c r="E212" s="14" cm="1">
        <f t="array" aca="1" ref="E212" ca="1">_FV(B212,"Open")</f>
        <v>139.62</v>
      </c>
      <c r="F212" s="14" cm="1">
        <f t="array" aca="1" ref="F212" ca="1">_FV(B212,"Low")</f>
        <v>135.65</v>
      </c>
      <c r="G212" s="14" cm="1">
        <f t="array" aca="1" ref="G212" ca="1">_FV(B212,"High")</f>
        <v>139.9</v>
      </c>
      <c r="H212" s="14" cm="1">
        <f t="array" aca="1" ref="H212" ca="1">_FV(B212,"52 week low",TRUE)</f>
        <v>114</v>
      </c>
      <c r="I212" s="14" cm="1">
        <f t="array" aca="1" ref="I212" ca="1">_FV(B212,"52 week high",TRUE)</f>
        <v>200.47</v>
      </c>
      <c r="J212" s="15" cm="1">
        <f t="array" aca="1" ref="J212" ca="1">_FV(B212,"Volume")</f>
        <v>2052200</v>
      </c>
      <c r="K212" s="16" cm="1">
        <f t="array" aca="1" ref="K212" ca="1">IFERROR(_FV(B212,"Beta"), "")</f>
        <v>1.0296000000000001</v>
      </c>
      <c r="L212" s="16" cm="1">
        <f t="array" aca="1" ref="L212" ca="1">IFERROR(_FV(B212,"P/E",TRUE), "")</f>
        <v>9.7650000000000006</v>
      </c>
      <c r="M212" s="14" t="str" cm="1">
        <f t="array" aca="1" ref="M212" ca="1">IFERROR(_FV(B212,"Industry"),"")</f>
        <v>Oil &amp; Gas</v>
      </c>
      <c r="N212" s="19" cm="1">
        <f t="array" aca="1" ref="N212" ca="1">IFERROR(_FV(B212,"Year incorporated",TRUE),"")</f>
        <v>2011</v>
      </c>
      <c r="O212" s="13" t="str" cm="1">
        <f t="array" aca="1" ref="O212" ca="1">UPPER(_FV(B212,"Headquarters"))</f>
        <v>500 WEST TEXAS AVENUE, SUITE 100, MIDLAND, TX, 79701 US</v>
      </c>
      <c r="P212" s="13" t="str" cm="1">
        <f t="array" aca="1" ref="P212" ca="1">_FV(B212,"Description")</f>
        <v>Diamondback Energy, Inc.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Its subsidiary, Viper Energy, Inc., is focused on owning and acquiring mineral interests and royalty interests in oil and natural gas properties primarily in the Permian Basin and derives royalty income and lease bonus income from such interests. The Company has approximately 859,203 net acres, which primarily consists of 742,522 net acres in the Midland Basin and 116,681 net acres in the Delaware Basin. Its subsidiaries include Diamondback E&amp;P LLC, Rattler Midstream GP LLC, Rattler Midstream LP and QEP Resources, Inc.</v>
      </c>
      <c r="Q212" s="25" cm="1">
        <f t="array" aca="1" ref="Q212" ca="1">_FV(B212,"Year incorporated",TRUE)</f>
        <v>2011</v>
      </c>
      <c r="R212" s="11" cm="1">
        <f t="array" aca="1" ref="R212" ca="1">_FV(B212,"Market cap",TRUE)/1000</f>
        <v>39740651.807999998</v>
      </c>
      <c r="S212" s="26" cm="1">
        <f t="array" aca="1" ref="S212" ca="1">_FV(B212,"Market cap",TRUE)</f>
        <v>39740651808</v>
      </c>
      <c r="T212" s="9"/>
      <c r="U212" s="9"/>
      <c r="V212" s="9"/>
    </row>
    <row r="213" spans="1:22" ht="13.35" customHeight="1" x14ac:dyDescent="0.25">
      <c r="A213" s="9" t="s">
        <v>109</v>
      </c>
      <c r="B213" s="10" t="e" vm="213">
        <v>#VALUE!</v>
      </c>
      <c r="C213" s="1" cm="1">
        <f t="array" aca="1" ref="C213" ca="1">_FV(B213,"Price")</f>
        <v>209.17</v>
      </c>
      <c r="D213" s="13" cm="1">
        <f t="array" aca="1" ref="D213" ca="1">_FV(B213,"Change (%)",TRUE)</f>
        <v>-4.4260000000000002E-3</v>
      </c>
      <c r="E213" s="14" cm="1">
        <f t="array" aca="1" ref="E213" ca="1">_FV(B213,"Open")</f>
        <v>211.06</v>
      </c>
      <c r="F213" s="14" cm="1">
        <f t="array" aca="1" ref="F213" ca="1">_FV(B213,"Low")</f>
        <v>207.80500000000001</v>
      </c>
      <c r="G213" s="14" cm="1">
        <f t="array" aca="1" ref="G213" ca="1">_FV(B213,"High")</f>
        <v>212.18</v>
      </c>
      <c r="H213" s="14" cm="1">
        <f t="array" aca="1" ref="H213" ca="1">_FV(B213,"52 week low",TRUE)</f>
        <v>99.67</v>
      </c>
      <c r="I213" s="14" cm="1">
        <f t="array" aca="1" ref="I213" ca="1">_FV(B213,"52 week high",TRUE)</f>
        <v>232.84</v>
      </c>
      <c r="J213" s="15" cm="1">
        <f t="array" aca="1" ref="J213" ca="1">_FV(B213,"Volume")</f>
        <v>1078430</v>
      </c>
      <c r="K213" s="16" cm="1">
        <f t="array" aca="1" ref="K213" ca="1">IFERROR(_FV(B213,"Beta"), "")</f>
        <v>1.2645999999999999</v>
      </c>
      <c r="L213" s="16" cm="1">
        <f t="array" aca="1" ref="L213" ca="1">IFERROR(_FV(B213,"P/E",TRUE), "")</f>
        <v>40.647100000000002</v>
      </c>
      <c r="M213" s="14" t="str" cm="1">
        <f t="array" aca="1" ref="M213" ca="1">IFERROR(_FV(B213,"Industry"),"")</f>
        <v>Electronic Equipment &amp; Parts</v>
      </c>
      <c r="N213" s="19" cm="1">
        <f t="array" aca="1" ref="N213" ca="1">IFERROR(_FV(B213,"Year incorporated",TRUE),"")</f>
        <v>1992</v>
      </c>
      <c r="O213" s="13" t="str" cm="1">
        <f t="array" aca="1" ref="O213" ca="1">UPPER(_FV(B213,"Headquarters"))</f>
        <v>10560 DR. MLK STREET NORTH, ST PETERSBURG, FL, 33716 US</v>
      </c>
      <c r="P213" s="13" t="str" cm="1">
        <f t="array" aca="1" ref="P213" ca="1">_FV(B213,"Description")</f>
        <v>Jabil Inc. provides comprehensive engineering, manufacturing, and supply chain solutions. The Company provides comprehensive electronics design, production, and product management services to companies in various industries and end markets. The Company’s Regulated Industries segment is focused on regulated markets and includes revenues from customers primarily in the automotive and transportation, healthcare and packaging, and renewable energy infrastructure industries. Its Intelligent Infrastructure segment is focused on the modern digital ecosystem including artificial intelligence (AI) infrastructure and includes revenues from customers primarily in the capital equipment, cloud and data center infrastructure, and networking and communications industries. Its Connected Living and Digital Commerce segment is focused on digitalization and automation, including warehouse automation and robotics. The Company is also engaged in drug development and manufacturing solutions.</v>
      </c>
      <c r="Q213" s="25" cm="1">
        <f t="array" aca="1" ref="Q213" ca="1">_FV(B213,"Year incorporated",TRUE)</f>
        <v>1992</v>
      </c>
      <c r="R213" s="11" cm="1">
        <f t="array" aca="1" ref="R213" ca="1">_FV(B213,"Market cap",TRUE)/1000</f>
        <v>22547690</v>
      </c>
      <c r="S213" s="26" cm="1">
        <f t="array" aca="1" ref="S213" ca="1">_FV(B213,"Market cap",TRUE)</f>
        <v>22547690000</v>
      </c>
      <c r="T213" s="9"/>
      <c r="U213" s="9"/>
      <c r="V213" s="9"/>
    </row>
    <row r="214" spans="1:22" ht="13.35" customHeight="1" x14ac:dyDescent="0.25">
      <c r="A214" s="9" t="s">
        <v>164</v>
      </c>
      <c r="B214" s="10" t="e" vm="214">
        <v>#VALUE!</v>
      </c>
      <c r="C214" s="1" cm="1">
        <f t="array" aca="1" ref="C214" ca="1">_FV(B214,"Price")</f>
        <v>71.36</v>
      </c>
      <c r="D214" s="13" cm="1">
        <f t="array" aca="1" ref="D214" ca="1">_FV(B214,"Change (%)",TRUE)</f>
        <v>-1.7485999999999998E-2</v>
      </c>
      <c r="E214" s="14" cm="1">
        <f t="array" aca="1" ref="E214" ca="1">_FV(B214,"Open")</f>
        <v>73.19</v>
      </c>
      <c r="F214" s="14" cm="1">
        <f t="array" aca="1" ref="F214" ca="1">_FV(B214,"Low")</f>
        <v>71.069999999999993</v>
      </c>
      <c r="G214" s="14" cm="1">
        <f t="array" aca="1" ref="G214" ca="1">_FV(B214,"High")</f>
        <v>73.53</v>
      </c>
      <c r="H214" s="14" cm="1">
        <f t="array" aca="1" ref="H214" ca="1">_FV(B214,"52 week low",TRUE)</f>
        <v>70.63</v>
      </c>
      <c r="I214" s="14" cm="1">
        <f t="array" aca="1" ref="I214" ca="1">_FV(B214,"52 week high",TRUE)</f>
        <v>118.07</v>
      </c>
      <c r="J214" s="15" cm="1">
        <f t="array" aca="1" ref="J214" ca="1">_FV(B214,"Volume")</f>
        <v>3914102</v>
      </c>
      <c r="K214" s="16" cm="1">
        <f t="array" aca="1" ref="K214" ca="1">IFERROR(_FV(B214,"Beta"), "")</f>
        <v>1.0225</v>
      </c>
      <c r="L214" s="16" cm="1">
        <f t="array" aca="1" ref="L214" ca="1">IFERROR(_FV(B214,"P/E",TRUE), "")</f>
        <v>13.913</v>
      </c>
      <c r="M214" s="14" t="str" cm="1">
        <f t="array" aca="1" ref="M214" ca="1">IFERROR(_FV(B214,"Industry"),"")</f>
        <v>Oil &amp; Gas Related Equipment and Services</v>
      </c>
      <c r="N214" s="19" cm="1">
        <f t="array" aca="1" ref="N214" ca="1">IFERROR(_FV(B214,"Year incorporated",TRUE),"")</f>
        <v>1997</v>
      </c>
      <c r="O214" s="13" t="str" cm="1">
        <f t="array" aca="1" ref="O214" ca="1">UPPER(_FV(B214,"Headquarters"))</f>
        <v>100 W 5TH ST, TULSA, OK, 74103 US</v>
      </c>
      <c r="P214" s="13" t="str" cm="1">
        <f t="array" aca="1" ref="P214" ca="1">_FV(B214,"Description")</f>
        <v>ONEOK, Inc. is a midstream operator that provides gathering, processing, fractionation, transportation, storage and marine export services. The Company's segments include Natural Gas Gathering and Processing; Natural Gas Liquids; Natural Gas Pipelines, and Refined Products and Crude. The Natural Gas Gathering and Processing segment provides midstream services to producers in the Rocky Mountain region, the Mid-Continent region, the Permian Basin region and the North Texas region. The Natural Gas Liquids segment owns and operates facilities that gather, fractionate, treat and distribute natural gas liquids (NGLs) and store Purity NGLs, primarily in the Rocky Mountain region, Mid-Continent region, Permian Basin and Gulf Coast region (including Louisiana). The Natural Gas Pipelines segment transports, stores and markets natural gas. The Refined Products and Crude segment gathers, transports, stores, distributes, blends and markets refined products and crude oil.</v>
      </c>
      <c r="Q214" s="25" cm="1">
        <f t="array" aca="1" ref="Q214" ca="1">_FV(B214,"Year incorporated",TRUE)</f>
        <v>1997</v>
      </c>
      <c r="R214" s="11" cm="1">
        <f t="array" aca="1" ref="R214" ca="1">_FV(B214,"Market cap",TRUE)/1000</f>
        <v>44939388.159999996</v>
      </c>
      <c r="S214" s="26" cm="1">
        <f t="array" aca="1" ref="S214" ca="1">_FV(B214,"Market cap",TRUE)</f>
        <v>44939388160</v>
      </c>
      <c r="T214" s="9"/>
      <c r="U214" s="9"/>
      <c r="V214" s="9"/>
    </row>
    <row r="215" spans="1:22" ht="13.35" customHeight="1" x14ac:dyDescent="0.25">
      <c r="A215" s="9" t="s">
        <v>208</v>
      </c>
      <c r="B215" s="10" t="e" vm="215">
        <v>#VALUE!</v>
      </c>
      <c r="C215" s="1" cm="1">
        <f t="array" aca="1" ref="C215" ca="1">_FV(B215,"Price")</f>
        <v>106.4</v>
      </c>
      <c r="D215" s="13" cm="1">
        <f t="array" aca="1" ref="D215" ca="1">_FV(B215,"Change (%)",TRUE)</f>
        <v>1.4879999999999999E-2</v>
      </c>
      <c r="E215" s="14" cm="1">
        <f t="array" aca="1" ref="E215" ca="1">_FV(B215,"Open")</f>
        <v>104.94</v>
      </c>
      <c r="F215" s="14" cm="1">
        <f t="array" aca="1" ref="F215" ca="1">_FV(B215,"Low")</f>
        <v>104.89</v>
      </c>
      <c r="G215" s="14" cm="1">
        <f t="array" aca="1" ref="G215" ca="1">_FV(B215,"High")</f>
        <v>106.545</v>
      </c>
      <c r="H215" s="14" cm="1">
        <f t="array" aca="1" ref="H215" ca="1">_FV(B215,"52 week low",TRUE)</f>
        <v>73.106999999999999</v>
      </c>
      <c r="I215" s="14" cm="1">
        <f t="array" aca="1" ref="I215" ca="1">_FV(B215,"52 week high",TRUE)</f>
        <v>106.545</v>
      </c>
      <c r="J215" s="15" cm="1">
        <f t="array" aca="1" ref="J215" ca="1">_FV(B215,"Volume")</f>
        <v>4361074</v>
      </c>
      <c r="K215" s="16" cm="1">
        <f t="array" aca="1" ref="K215" ca="1">IFERROR(_FV(B215,"Beta"), "")</f>
        <v>0.59750000000000003</v>
      </c>
      <c r="L215" s="16" cm="1">
        <f t="array" aca="1" ref="L215" ca="1">IFERROR(_FV(B215,"P/E",TRUE), "")</f>
        <v>38.055700000000002</v>
      </c>
      <c r="M215" s="14" t="str" cm="1">
        <f t="array" aca="1" ref="M215" ca="1">IFERROR(_FV(B215,"Industry"),"")</f>
        <v>Specialty Retailers</v>
      </c>
      <c r="N215" s="19" cm="1">
        <f t="array" aca="1" ref="N215" ca="1">IFERROR(_FV(B215,"Year incorporated",TRUE),"")</f>
        <v>2010</v>
      </c>
      <c r="O215" s="13" t="str" cm="1">
        <f t="array" aca="1" ref="O215" ca="1">UPPER(_FV(B215,"Headquarters"))</f>
        <v>233 S PATTERSON AVE, SPRINGFIELD, MO, 65802 US</v>
      </c>
      <c r="P215" s="13" t="str" cm="1">
        <f t="array" aca="1" ref="P215" ca="1">_FV(B215,"Description")</f>
        <v>O’Reilly Automotive, Inc. is a specialty retailer of automotive aftermarket parts, tools, supplies, equipment, and accessories in the United States (U.S.), selling its products to both do-it-yourself (DIY) and professional service provider customers. Its stores carry various product lines,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services and programs, including battery diagnostic testing; battery, wiper, and bulb replacement; a loaner tool program; custom hydraulic hoses, drum and rotor resurfacing, electrical and module testing, used oil, oil filter, and battery recycling; and others.</v>
      </c>
      <c r="Q215" s="25" cm="1">
        <f t="array" aca="1" ref="Q215" ca="1">_FV(B215,"Year incorporated",TRUE)</f>
        <v>2010</v>
      </c>
      <c r="R215" s="11" cm="1">
        <f t="array" aca="1" ref="R215" ca="1">_FV(B215,"Market cap",TRUE)/1000</f>
        <v>90280048.879999995</v>
      </c>
      <c r="S215" s="26" cm="1">
        <f t="array" aca="1" ref="S215" ca="1">_FV(B215,"Market cap",TRUE)</f>
        <v>90280048880</v>
      </c>
      <c r="T215" s="9"/>
      <c r="U215" s="9"/>
      <c r="V215" s="9"/>
    </row>
    <row r="216" spans="1:22" ht="13.35" customHeight="1" x14ac:dyDescent="0.25">
      <c r="A216" s="9" t="s">
        <v>6</v>
      </c>
      <c r="B216" s="10" t="e" vm="216">
        <v>#VALUE!</v>
      </c>
      <c r="C216" s="1" cm="1">
        <f t="array" aca="1" ref="C216" ca="1">_FV(B216,"Price")</f>
        <v>235.84</v>
      </c>
      <c r="D216" s="13" cm="1">
        <f t="array" aca="1" ref="D216" ca="1">_FV(B216,"Change (%)",TRUE)</f>
        <v>1.5108E-2</v>
      </c>
      <c r="E216" s="14" cm="1">
        <f t="array" aca="1" ref="E216" ca="1">_FV(B216,"Open")</f>
        <v>234.94</v>
      </c>
      <c r="F216" s="14" cm="1">
        <f t="array" aca="1" ref="F216" ca="1">_FV(B216,"Low")</f>
        <v>233.75</v>
      </c>
      <c r="G216" s="14" cm="1">
        <f t="array" aca="1" ref="G216" ca="1">_FV(B216,"High")</f>
        <v>237.6</v>
      </c>
      <c r="H216" s="14" cm="1">
        <f t="array" aca="1" ref="H216" ca="1">_FV(B216,"52 week low",TRUE)</f>
        <v>161.38</v>
      </c>
      <c r="I216" s="14" cm="1">
        <f t="array" aca="1" ref="I216" ca="1">_FV(B216,"52 week high",TRUE)</f>
        <v>242.52</v>
      </c>
      <c r="J216" s="15" cm="1">
        <f t="array" aca="1" ref="J216" ca="1">_FV(B216,"Volume")</f>
        <v>33947104</v>
      </c>
      <c r="K216" s="16" cm="1">
        <f t="array" aca="1" ref="K216" ca="1">IFERROR(_FV(B216,"Beta"), "")</f>
        <v>1.2955000000000001</v>
      </c>
      <c r="L216" s="16" cm="1">
        <f t="array" aca="1" ref="L216" ca="1">IFERROR(_FV(B216,"P/E",TRUE), "")</f>
        <v>35.988500000000002</v>
      </c>
      <c r="M216" s="14" t="str" cm="1">
        <f t="array" aca="1" ref="M216" ca="1">IFERROR(_FV(B216,"Industry"),"")</f>
        <v>Diversified Retail</v>
      </c>
      <c r="N216" s="19" cm="1">
        <f t="array" aca="1" ref="N216" ca="1">IFERROR(_FV(B216,"Year incorporated",TRUE),"")</f>
        <v>1996</v>
      </c>
      <c r="O216" s="13" t="str" cm="1">
        <f t="array" aca="1" ref="O216" ca="1">UPPER(_FV(B216,"Headquarters"))</f>
        <v>410 TERRY AVENUE NORTH, SEATTLE, WA, 98109 US</v>
      </c>
      <c r="P216" s="13" t="str" cm="1">
        <f t="array" aca="1" ref="P216" ca="1">_FV(B216,"Description")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c>
      <c r="Q216" s="25" cm="1">
        <f t="array" aca="1" ref="Q216" ca="1">_FV(B216,"Year incorporated",TRUE)</f>
        <v>1996</v>
      </c>
      <c r="R216" s="11" cm="1">
        <f t="array" aca="1" ref="R216" ca="1">_FV(B216,"Market cap",TRUE)/1000</f>
        <v>2515212374.4000001</v>
      </c>
      <c r="S216" s="26" cm="1">
        <f t="array" aca="1" ref="S216" ca="1">_FV(B216,"Market cap",TRUE)</f>
        <v>2515212374400</v>
      </c>
      <c r="T216" s="9"/>
      <c r="U216" s="9"/>
      <c r="V216" s="9"/>
    </row>
    <row r="217" spans="1:22" ht="13.35" customHeight="1" x14ac:dyDescent="0.25">
      <c r="A217" s="9" t="s">
        <v>186</v>
      </c>
      <c r="B217" s="10" t="e" vm="217">
        <v>#VALUE!</v>
      </c>
      <c r="C217" s="1" cm="1">
        <f t="array" aca="1" ref="C217" ca="1">_FV(B217,"Price")</f>
        <v>252.27</v>
      </c>
      <c r="D217" s="13" cm="1">
        <f t="array" aca="1" ref="D217" ca="1">_FV(B217,"Change (%)",TRUE)</f>
        <v>6.0219999999999996E-3</v>
      </c>
      <c r="E217" s="14" cm="1">
        <f t="array" aca="1" ref="E217" ca="1">_FV(B217,"Open")</f>
        <v>250.8</v>
      </c>
      <c r="F217" s="14" cm="1">
        <f t="array" aca="1" ref="F217" ca="1">_FV(B217,"Low")</f>
        <v>247.3</v>
      </c>
      <c r="G217" s="14" cm="1">
        <f t="array" aca="1" ref="G217" ca="1">_FV(B217,"High")</f>
        <v>252.935</v>
      </c>
      <c r="H217" s="14" cm="1">
        <f t="array" aca="1" ref="H217" ca="1">_FV(B217,"52 week low",TRUE)</f>
        <v>226.48</v>
      </c>
      <c r="I217" s="14" cm="1">
        <f t="array" aca="1" ref="I217" ca="1">_FV(B217,"52 week high",TRUE)</f>
        <v>369</v>
      </c>
      <c r="J217" s="15" cm="1">
        <f t="array" aca="1" ref="J217" ca="1">_FV(B217,"Volume")</f>
        <v>12602238</v>
      </c>
      <c r="K217" s="16" cm="1">
        <f t="array" aca="1" ref="K217" ca="1">IFERROR(_FV(B217,"Beta"), "")</f>
        <v>1.2161</v>
      </c>
      <c r="L217" s="16" cm="1">
        <f t="array" aca="1" ref="L217" ca="1">IFERROR(_FV(B217,"P/E",TRUE), "")</f>
        <v>36.605400000000003</v>
      </c>
      <c r="M217" s="14" t="str" cm="1">
        <f t="array" aca="1" ref="M217" ca="1">IFERROR(_FV(B217,"Industry"),"")</f>
        <v>Software &amp; IT Services</v>
      </c>
      <c r="N217" s="19" cm="1">
        <f t="array" aca="1" ref="N217" ca="1">IFERROR(_FV(B217,"Year incorporated",TRUE),"")</f>
        <v>1999</v>
      </c>
      <c r="O217" s="13" t="str" cm="1">
        <f t="array" aca="1" ref="O217" ca="1">UPPER(_FV(B217,"Headquarters"))</f>
        <v>SALESFORCE TOWER, 415 MISSION STREET 3RD FL, SAN FRANCISCO, CA, 94105 US</v>
      </c>
      <c r="P217" s="13" t="str" cm="1">
        <f t="array" aca="1" ref="P217" ca="1">_FV(B217,"Description")</f>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c>
      <c r="Q217" s="25" cm="1">
        <f t="array" aca="1" ref="Q217" ca="1">_FV(B217,"Year incorporated",TRUE)</f>
        <v>1999</v>
      </c>
      <c r="R217" s="11" cm="1">
        <f t="array" aca="1" ref="R217" ca="1">_FV(B217,"Market cap",TRUE)/1000</f>
        <v>240161040</v>
      </c>
      <c r="S217" s="26" cm="1">
        <f t="array" aca="1" ref="S217" ca="1">_FV(B217,"Market cap",TRUE)</f>
        <v>240161040000</v>
      </c>
      <c r="T217" s="9"/>
      <c r="U217" s="9"/>
      <c r="V217" s="9"/>
    </row>
    <row r="218" spans="1:22" ht="13.35" customHeight="1" x14ac:dyDescent="0.25">
      <c r="A218" s="9" t="s">
        <v>67</v>
      </c>
      <c r="B218" s="10" t="e" vm="218">
        <v>#VALUE!</v>
      </c>
      <c r="C218" s="1" cm="1">
        <f t="array" aca="1" ref="C218" ca="1">_FV(B218,"Price")</f>
        <v>67.430000000000007</v>
      </c>
      <c r="D218" s="13" cm="1">
        <f t="array" aca="1" ref="D218" ca="1">_FV(B218,"Change (%)",TRUE)</f>
        <v>-7.7990000000000004E-3</v>
      </c>
      <c r="E218" s="14" cm="1">
        <f t="array" aca="1" ref="E218" ca="1">_FV(B218,"Open")</f>
        <v>67.855000000000004</v>
      </c>
      <c r="F218" s="14" cm="1">
        <f t="array" aca="1" ref="F218" ca="1">_FV(B218,"Low")</f>
        <v>67.16</v>
      </c>
      <c r="G218" s="14" cm="1">
        <f t="array" aca="1" ref="G218" ca="1">_FV(B218,"High")</f>
        <v>67.88</v>
      </c>
      <c r="H218" s="14" cm="1">
        <f t="array" aca="1" ref="H218" ca="1">_FV(B218,"52 week low",TRUE)</f>
        <v>60.615000000000002</v>
      </c>
      <c r="I218" s="14" cm="1">
        <f t="array" aca="1" ref="I218" ca="1">_FV(B218,"52 week high",TRUE)</f>
        <v>74.38</v>
      </c>
      <c r="J218" s="15" cm="1">
        <f t="array" aca="1" ref="J218" ca="1">_FV(B218,"Volume")</f>
        <v>21671747</v>
      </c>
      <c r="K218" s="16" cm="1">
        <f t="array" aca="1" ref="K218" ca="1">IFERROR(_FV(B218,"Beta"), "")</f>
        <v>0.436</v>
      </c>
      <c r="L218" s="16" cm="1">
        <f t="array" aca="1" ref="L218" ca="1">IFERROR(_FV(B218,"P/E",TRUE), "")</f>
        <v>26.997900000000001</v>
      </c>
      <c r="M218" s="14" t="str" cm="1">
        <f t="array" aca="1" ref="M218" ca="1">IFERROR(_FV(B218,"Industry"),"")</f>
        <v>Beverages</v>
      </c>
      <c r="N218" s="19" cm="1">
        <f t="array" aca="1" ref="N218" ca="1">IFERROR(_FV(B218,"Year incorporated",TRUE),"")</f>
        <v>1919</v>
      </c>
      <c r="O218" s="13" t="str" cm="1">
        <f t="array" aca="1" ref="O218" ca="1">UPPER(_FV(B218,"Headquarters"))</f>
        <v>1 COCA COLA PLZ NW, ATLANTA, GA, 30313-2420 US</v>
      </c>
      <c r="P218" s="13" t="str" cm="1">
        <f t="array" aca="1" ref="P218" ca="1">_FV(B218,"Description")</f>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c>
      <c r="Q218" s="25" cm="1">
        <f t="array" aca="1" ref="Q218" ca="1">_FV(B218,"Year incorporated",TRUE)</f>
        <v>1919</v>
      </c>
      <c r="R218" s="11" cm="1">
        <f t="array" aca="1" ref="R218" ca="1">_FV(B218,"Market cap",TRUE)/1000</f>
        <v>290196265.81</v>
      </c>
      <c r="S218" s="26" cm="1">
        <f t="array" aca="1" ref="S218" ca="1">_FV(B218,"Market cap",TRUE)</f>
        <v>290196265810</v>
      </c>
      <c r="T218" s="9"/>
      <c r="U218" s="9"/>
      <c r="V218" s="9"/>
    </row>
    <row r="219" spans="1:22" ht="13.35" customHeight="1" x14ac:dyDescent="0.25">
      <c r="A219" s="9" t="s">
        <v>396</v>
      </c>
      <c r="B219" s="10" t="e" vm="219">
        <v>#VALUE!</v>
      </c>
      <c r="C219" s="1" cm="1">
        <f t="array" aca="1" ref="C219" ca="1">_FV(B219,"Price")</f>
        <v>66.540000000000006</v>
      </c>
      <c r="D219" s="13" cm="1">
        <f t="array" aca="1" ref="D219" ca="1">_FV(B219,"Change (%)",TRUE)</f>
        <v>-3.2950000000000002E-3</v>
      </c>
      <c r="E219" s="14" cm="1">
        <f t="array" aca="1" ref="E219" ca="1">_FV(B219,"Open")</f>
        <v>66.95</v>
      </c>
      <c r="F219" s="14" cm="1">
        <f t="array" aca="1" ref="F219" ca="1">_FV(B219,"Low")</f>
        <v>65.58</v>
      </c>
      <c r="G219" s="14" cm="1">
        <f t="array" aca="1" ref="G219" ca="1">_FV(B219,"High")</f>
        <v>66.95</v>
      </c>
      <c r="H219" s="14" cm="1">
        <f t="array" aca="1" ref="H219" ca="1">_FV(B219,"52 week low",TRUE)</f>
        <v>51.9</v>
      </c>
      <c r="I219" s="14" cm="1">
        <f t="array" aca="1" ref="I219" ca="1">_FV(B219,"52 week high",TRUE)</f>
        <v>84.39</v>
      </c>
      <c r="J219" s="15" cm="1">
        <f t="array" aca="1" ref="J219" ca="1">_FV(B219,"Volume")</f>
        <v>1186542</v>
      </c>
      <c r="K219" s="16" cm="1">
        <f t="array" aca="1" ref="K219" ca="1">IFERROR(_FV(B219,"Beta"), "")</f>
        <v>0.63009999999999999</v>
      </c>
      <c r="L219" s="16" cm="1">
        <f t="array" aca="1" ref="L219" ca="1">IFERROR(_FV(B219,"P/E",TRUE), "")</f>
        <v>27.607700000000001</v>
      </c>
      <c r="M219" s="14" t="str" cm="1">
        <f t="array" aca="1" ref="M219" ca="1">IFERROR(_FV(B219,"Industry"),"")</f>
        <v>Healthcare Equipment &amp; Supplies</v>
      </c>
      <c r="N219" s="19" cm="1">
        <f t="array" aca="1" ref="N219" ca="1">IFERROR(_FV(B219,"Year incorporated",TRUE),"")</f>
        <v>1990</v>
      </c>
      <c r="O219" s="13" t="str" cm="1">
        <f t="array" aca="1" ref="O219" ca="1">UPPER(_FV(B219,"Headquarters"))</f>
        <v>250 CAMPUS DRIVE, MARLBOROUGH, MA, 01752 US</v>
      </c>
      <c r="P219" s="13" t="str" cm="1">
        <f t="array" aca="1" ref="P219" ca="1">_FV(B219,"Description")</f>
        <v>Hologic, Inc. is a medical technology company primarily focused on improving women's health and well-being through early detection and treatment. The Company is a developer, manufacturer and supplier of diagnostics products, medical imaging systems, and surgical products. Its segments include Diagnostics, Breast Health, GYN Surgical, and Skeletal Health. The Diagnostics segment offers a range of diagnostic products, which are used primarily to aid in the screening and diagnosis of human diseases. The Breast Health segment offers a broad portfolio of solutions for breast imaging, biopsy, breast surgery and pathology. The GYN Surgical segment's products include MyoSure hysteroscopic tissue removal system, NovaSure endometrial ablation system, Acessa ProVu laparoscopic radiofrequency ablation system, as well as CoolSeal vessel sealing portfolio and JustRight surgical stapler. The Skeletal Health segment's products include the Horizon DXA and the Fluoroscan Insight FD mini C-arm.</v>
      </c>
      <c r="Q219" s="25" cm="1">
        <f t="array" aca="1" ref="Q219" ca="1">_FV(B219,"Year incorporated",TRUE)</f>
        <v>1990</v>
      </c>
      <c r="R219" s="11" cm="1">
        <f t="array" aca="1" ref="R219" ca="1">_FV(B219,"Market cap",TRUE)/1000</f>
        <v>14799780.221999999</v>
      </c>
      <c r="S219" s="26" cm="1">
        <f t="array" aca="1" ref="S219" ca="1">_FV(B219,"Market cap",TRUE)</f>
        <v>14799780222</v>
      </c>
      <c r="T219" s="9"/>
      <c r="U219" s="9"/>
      <c r="V219" s="9"/>
    </row>
    <row r="220" spans="1:22" ht="13.35" customHeight="1" x14ac:dyDescent="0.25">
      <c r="A220" s="9" t="s">
        <v>98</v>
      </c>
      <c r="B220" s="10" t="e" vm="220">
        <v>#VALUE!</v>
      </c>
      <c r="C220" s="1" cm="1">
        <f t="array" aca="1" ref="C220" ca="1">_FV(B220,"Price")</f>
        <v>31.71</v>
      </c>
      <c r="D220" s="13" cm="1">
        <f t="array" aca="1" ref="D220" ca="1">_FV(B220,"Change (%)",TRUE)</f>
        <v>1.0194000000000002E-2</v>
      </c>
      <c r="E220" s="14" cm="1">
        <f t="array" aca="1" ref="E220" ca="1">_FV(B220,"Open")</f>
        <v>31.27</v>
      </c>
      <c r="F220" s="14" cm="1">
        <f t="array" aca="1" ref="F220" ca="1">_FV(B220,"Low")</f>
        <v>31.195</v>
      </c>
      <c r="G220" s="14" cm="1">
        <f t="array" aca="1" ref="G220" ca="1">_FV(B220,"High")</f>
        <v>31.855</v>
      </c>
      <c r="H220" s="14" cm="1">
        <f t="array" aca="1" ref="H220" ca="1">_FV(B220,"52 week low",TRUE)</f>
        <v>23.815000000000001</v>
      </c>
      <c r="I220" s="14" cm="1">
        <f t="array" aca="1" ref="I220" ca="1">_FV(B220,"52 week high",TRUE)</f>
        <v>37.96</v>
      </c>
      <c r="J220" s="15" cm="1">
        <f t="array" aca="1" ref="J220" ca="1">_FV(B220,"Volume")</f>
        <v>9332548</v>
      </c>
      <c r="K220" s="16" cm="1">
        <f t="array" aca="1" ref="K220" ca="1">IFERROR(_FV(B220,"Beta"), "")</f>
        <v>1.2143999999999999</v>
      </c>
      <c r="L220" s="16" cm="1">
        <f t="array" aca="1" ref="L220" ca="1">IFERROR(_FV(B220,"P/E",TRUE), "")</f>
        <v>38.0672</v>
      </c>
      <c r="M220" s="14" t="str" cm="1">
        <f t="array" aca="1" ref="M220" ca="1">IFERROR(_FV(B220,"Industry"),"")</f>
        <v>Passenger Transportation Services</v>
      </c>
      <c r="N220" s="19" cm="1">
        <f t="array" aca="1" ref="N220" ca="1">IFERROR(_FV(B220,"Year incorporated",TRUE),"")</f>
        <v>1967</v>
      </c>
      <c r="O220" s="13" t="str" cm="1">
        <f t="array" aca="1" ref="O220" ca="1">UPPER(_FV(B220,"Headquarters"))</f>
        <v>2702 LOVE FIELD DR, PO BOX 36611, DALLAS, TX, 75235 US</v>
      </c>
      <c r="P220" s="13" t="str" cm="1">
        <f t="array" aca="1" ref="P220" ca="1">_FV(B220,"Description")</f>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also offers ancillary services, such as EarlyBird Check-In, Upgraded Boarding, and transportation of pets and unaccompanied minors, in accordance with Southwest’s respective policies. Its Rapid Rewards loyalty program enables program members to earn points for every dollar spent on Southwest base fares, also including purchases paid with LUV Vouchers, gift cards, or flight credit, with no portion of the purchase price paid with Rapid Rewards points. It operates over 803 Boeing 737 aircraft in its fleet and serves 117 destinations in 42 states, the District of Columbia, the Commonwealth of Puerto Rico, and ten near-international countries.</v>
      </c>
      <c r="Q220" s="25" cm="1">
        <f t="array" aca="1" ref="Q220" ca="1">_FV(B220,"Year incorporated",TRUE)</f>
        <v>1967</v>
      </c>
      <c r="R220" s="11" cm="1">
        <f t="array" aca="1" ref="R220" ca="1">_FV(B220,"Market cap",TRUE)/1000</f>
        <v>16653701.967</v>
      </c>
      <c r="S220" s="26" cm="1">
        <f t="array" aca="1" ref="S220" ca="1">_FV(B220,"Market cap",TRUE)</f>
        <v>16653701967</v>
      </c>
      <c r="T220" s="9"/>
      <c r="U220" s="9"/>
      <c r="V220" s="9"/>
    </row>
    <row r="221" spans="1:22" ht="13.35" customHeight="1" x14ac:dyDescent="0.25">
      <c r="A221" s="9" t="s">
        <v>32</v>
      </c>
      <c r="B221" s="10" t="e" vm="221">
        <v>#VALUE!</v>
      </c>
      <c r="C221" s="1" cm="1">
        <f t="array" aca="1" ref="C221" ca="1">_FV(B221,"Price")</f>
        <v>181.19</v>
      </c>
      <c r="D221" s="13" cm="1">
        <f t="array" aca="1" ref="D221" ca="1">_FV(B221,"Change (%)",TRUE)</f>
        <v>5.0480000000000004E-3</v>
      </c>
      <c r="E221" s="14" cm="1">
        <f t="array" aca="1" ref="E221" ca="1">_FV(B221,"Open")</f>
        <v>179.93</v>
      </c>
      <c r="F221" s="14" cm="1">
        <f t="array" aca="1" ref="F221" ca="1">_FV(B221,"Low")</f>
        <v>176.89</v>
      </c>
      <c r="G221" s="14" cm="1">
        <f t="array" aca="1" ref="G221" ca="1">_FV(B221,"High")</f>
        <v>181.24</v>
      </c>
      <c r="H221" s="14" cm="1">
        <f t="array" aca="1" ref="H221" ca="1">_FV(B221,"52 week low",TRUE)</f>
        <v>115.1</v>
      </c>
      <c r="I221" s="14" cm="1">
        <f t="array" aca="1" ref="I221" ca="1">_FV(B221,"52 week high",TRUE)</f>
        <v>183.5</v>
      </c>
      <c r="J221" s="15" cm="1">
        <f t="array" aca="1" ref="J221" ca="1">_FV(B221,"Volume")</f>
        <v>2006803</v>
      </c>
      <c r="K221" s="16" cm="1">
        <f t="array" aca="1" ref="K221" ca="1">IFERROR(_FV(B221,"Beta"), "")</f>
        <v>0.88239999999999996</v>
      </c>
      <c r="L221" s="16" cm="1">
        <f t="array" aca="1" ref="L221" ca="1">IFERROR(_FV(B221,"P/E",TRUE), "")</f>
        <v>26.838999999999999</v>
      </c>
      <c r="M221" s="14" t="str" cm="1">
        <f t="array" aca="1" ref="M221" ca="1">IFERROR(_FV(B221,"Industry"),"")</f>
        <v>Oil &amp; Gas</v>
      </c>
      <c r="N221" s="19" cm="1">
        <f t="array" aca="1" ref="N221" ca="1">IFERROR(_FV(B221,"Year incorporated",TRUE),"")</f>
        <v>2009</v>
      </c>
      <c r="O221" s="13" t="str" cm="1">
        <f t="array" aca="1" ref="O221" ca="1">UPPER(_FV(B221,"Headquarters"))</f>
        <v>539 SOUTH MAIN STREET, FINDLAY, OH, 45840-3229 US</v>
      </c>
      <c r="P221" s="13" t="str" cm="1">
        <f t="array" aca="1" ref="P221" ca="1">_FV(B221,"Description")</f>
        <v>Marathon Petroleum Corporation is an integrated, downstream energy company. The Company’s segments include Refining &amp; Marketing, Midstream and Renewable Diesel. The Refining &amp; Marketing segment refines crude oil and other feedstocks at its refineries in the Gulf Coast, Mid-Continent and West Coast regions of the United States. It sells refined products to wholesale marketing customers domestically and internationally, to buyers on the spot market, and to independent entrepreneurs who operate primarily Marathon branded outlets. The Midstream segment gathers, transports, stores and distributes crude oil, refined products, including renewable diesel, and other hydrocarbon-based products, principally for the Refining &amp; Marketing segment via refining logistics assets, pipelines, terminals, and others. The Renewable Diesel segment processes renewable feedstocks into renewable diesel, markets renewable diesel and distributes renewable products through its Midstream segment and third parties.</v>
      </c>
      <c r="Q221" s="25" cm="1">
        <f t="array" aca="1" ref="Q221" ca="1">_FV(B221,"Year incorporated",TRUE)</f>
        <v>2009</v>
      </c>
      <c r="R221" s="11" cm="1">
        <f t="array" aca="1" ref="R221" ca="1">_FV(B221,"Market cap",TRUE)/1000</f>
        <v>55085438.156999998</v>
      </c>
      <c r="S221" s="26" cm="1">
        <f t="array" aca="1" ref="S221" ca="1">_FV(B221,"Market cap",TRUE)</f>
        <v>55085438157</v>
      </c>
      <c r="T221" s="9"/>
      <c r="U221" s="9"/>
      <c r="V221" s="9"/>
    </row>
    <row r="222" spans="1:22" ht="13.35" customHeight="1" x14ac:dyDescent="0.25">
      <c r="A222" s="9" t="s">
        <v>337</v>
      </c>
      <c r="B222" s="10" t="e" vm="222">
        <v>#VALUE!</v>
      </c>
      <c r="C222" s="1" cm="1">
        <f t="array" aca="1" ref="C222" ca="1">_FV(B222,"Price")</f>
        <v>45.64</v>
      </c>
      <c r="D222" s="13" cm="1">
        <f t="array" aca="1" ref="D222" ca="1">_FV(B222,"Change (%)",TRUE)</f>
        <v>1.3159999999999999E-3</v>
      </c>
      <c r="E222" s="14" cm="1">
        <f t="array" aca="1" ref="E222" ca="1">_FV(B222,"Open")</f>
        <v>45.87</v>
      </c>
      <c r="F222" s="14" cm="1">
        <f t="array" aca="1" ref="F222" ca="1">_FV(B222,"Low")</f>
        <v>45.12</v>
      </c>
      <c r="G222" s="14" cm="1">
        <f t="array" aca="1" ref="G222" ca="1">_FV(B222,"High")</f>
        <v>46.01</v>
      </c>
      <c r="H222" s="14" cm="1">
        <f t="array" aca="1" ref="H222" ca="1">_FV(B222,"52 week low",TRUE)</f>
        <v>32.25</v>
      </c>
      <c r="I222" s="14" cm="1">
        <f t="array" aca="1" ref="I222" ca="1">_FV(B222,"52 week high",TRUE)</f>
        <v>49.4</v>
      </c>
      <c r="J222" s="15" cm="1">
        <f t="array" aca="1" ref="J222" ca="1">_FV(B222,"Volume")</f>
        <v>3870440</v>
      </c>
      <c r="K222" s="16" cm="1">
        <f t="array" aca="1" ref="K222" ca="1">IFERROR(_FV(B222,"Beta"), "")</f>
        <v>0.97689999999999999</v>
      </c>
      <c r="L222" s="16" cm="1">
        <f t="array" aca="1" ref="L222" ca="1">IFERROR(_FV(B222,"P/E",TRUE), "")</f>
        <v>15.6013</v>
      </c>
      <c r="M222" s="14" t="str" cm="1">
        <f t="array" aca="1" ref="M222" ca="1">IFERROR(_FV(B222,"Industry"),"")</f>
        <v>Oil &amp; Gas Related Equipment and Services</v>
      </c>
      <c r="N222" s="19" cm="1">
        <f t="array" aca="1" ref="N222" ca="1">IFERROR(_FV(B222,"Year incorporated",TRUE),"")</f>
        <v>2016</v>
      </c>
      <c r="O222" s="13" t="str" cm="1">
        <f t="array" aca="1" ref="O222" ca="1">UPPER(_FV(B222,"Headquarters"))</f>
        <v>575 NORTH DAIRY ASHFORD ROAD, SUITE 100, HOUSTON, TX, 77079-1121 US</v>
      </c>
      <c r="P222" s="13" t="str" cm="1">
        <f t="array" aca="1" ref="P222" ca="1">_FV(B222,"Description")</f>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c>
      <c r="Q222" s="25" cm="1">
        <f t="array" aca="1" ref="Q222" ca="1">_FV(B222,"Year incorporated",TRUE)</f>
        <v>2016</v>
      </c>
      <c r="R222" s="11" cm="1">
        <f t="array" aca="1" ref="R222" ca="1">_FV(B222,"Market cap",TRUE)/1000</f>
        <v>44995526.688000001</v>
      </c>
      <c r="S222" s="26" cm="1">
        <f t="array" aca="1" ref="S222" ca="1">_FV(B222,"Market cap",TRUE)</f>
        <v>44995526688</v>
      </c>
      <c r="T222" s="9"/>
      <c r="U222" s="9"/>
      <c r="V222" s="9"/>
    </row>
    <row r="223" spans="1:22" ht="13.35" customHeight="1" x14ac:dyDescent="0.25">
      <c r="A223" s="9" t="s">
        <v>229</v>
      </c>
      <c r="B223" s="10" t="e" vm="223">
        <v>#VALUE!</v>
      </c>
      <c r="C223" s="1" cm="1">
        <f t="array" aca="1" ref="C223" ca="1">_FV(B223,"Price")</f>
        <v>111.59</v>
      </c>
      <c r="D223" s="13" cm="1">
        <f t="array" aca="1" ref="D223" ca="1">_FV(B223,"Change (%)",TRUE)</f>
        <v>-8.1770000000000002E-3</v>
      </c>
      <c r="E223" s="14" cm="1">
        <f t="array" aca="1" ref="E223" ca="1">_FV(B223,"Open")</f>
        <v>111.79</v>
      </c>
      <c r="F223" s="14" cm="1">
        <f t="array" aca="1" ref="F223" ca="1">_FV(B223,"Low")</f>
        <v>109.94</v>
      </c>
      <c r="G223" s="14" cm="1">
        <f t="array" aca="1" ref="G223" ca="1">_FV(B223,"High")</f>
        <v>111.79</v>
      </c>
      <c r="H223" s="14" cm="1">
        <f t="array" aca="1" ref="H223" ca="1">_FV(B223,"52 week low",TRUE)</f>
        <v>93.3</v>
      </c>
      <c r="I223" s="14" cm="1">
        <f t="array" aca="1" ref="I223" ca="1">_FV(B223,"52 week high",TRUE)</f>
        <v>125.41500000000001</v>
      </c>
      <c r="J223" s="15" cm="1">
        <f t="array" aca="1" ref="J223" ca="1">_FV(B223,"Volume")</f>
        <v>1738899</v>
      </c>
      <c r="K223" s="16" cm="1">
        <f t="array" aca="1" ref="K223" ca="1">IFERROR(_FV(B223,"Beta"), "")</f>
        <v>0.24379999999999999</v>
      </c>
      <c r="L223" s="16" t="str" cm="1">
        <f t="array" ref="L223">IFERROR(_FV(B223,"P/E",TRUE), "")</f>
        <v/>
      </c>
      <c r="M223" s="14" t="str" cm="1">
        <f t="array" aca="1" ref="M223" ca="1">IFERROR(_FV(B223,"Industry"),"")</f>
        <v>Food &amp; Tobacco</v>
      </c>
      <c r="N223" s="19" cm="1">
        <f t="array" aca="1" ref="N223" ca="1">IFERROR(_FV(B223,"Year incorporated",TRUE),"")</f>
        <v>1921</v>
      </c>
      <c r="O223" s="13" t="str" cm="1">
        <f t="array" aca="1" ref="O223" ca="1">UPPER(_FV(B223,"Headquarters"))</f>
        <v>ONE STRAWBERRY LANE, ORRVILLE, OH, 44667-1241 US</v>
      </c>
      <c r="P223" s="13" t="str" cm="1">
        <f t="array" aca="1" ref="P223" ca="1">_FV(B223,"Description")</f>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Uncrustables, Jif, and Smucker’s branded products. The U.S. Retail Pet Foods segment primarily includes the domestic sales of Meow Mix, Milk-Bone, Pup-Peroni, and Canine Carry Outs branded products. The Sweet Baked Snacks segment primarily includes all domestic and foreign sales of Hostess branded products across all channels.</v>
      </c>
      <c r="Q223" s="25" cm="1">
        <f t="array" aca="1" ref="Q223" ca="1">_FV(B223,"Year incorporated",TRUE)</f>
        <v>1921</v>
      </c>
      <c r="R223" s="11" cm="1">
        <f t="array" aca="1" ref="R223" ca="1">_FV(B223,"Market cap",TRUE)/1000</f>
        <v>11905001.468</v>
      </c>
      <c r="S223" s="26" cm="1">
        <f t="array" aca="1" ref="S223" ca="1">_FV(B223,"Market cap",TRUE)</f>
        <v>11905001468</v>
      </c>
      <c r="T223" s="9"/>
      <c r="U223" s="9"/>
      <c r="V223" s="9"/>
    </row>
    <row r="224" spans="1:22" ht="13.35" customHeight="1" x14ac:dyDescent="0.25">
      <c r="A224" s="9" t="s">
        <v>130</v>
      </c>
      <c r="B224" s="10" t="e" vm="224">
        <v>#VALUE!</v>
      </c>
      <c r="C224" s="1" cm="1">
        <f t="array" aca="1" ref="C224" ca="1">_FV(B224,"Price")</f>
        <v>185.82</v>
      </c>
      <c r="D224" s="13" cm="1">
        <f t="array" aca="1" ref="D224" ca="1">_FV(B224,"Change (%)",TRUE)</f>
        <v>-1.1228E-2</v>
      </c>
      <c r="E224" s="14" cm="1">
        <f t="array" aca="1" ref="E224" ca="1">_FV(B224,"Open")</f>
        <v>188.15</v>
      </c>
      <c r="F224" s="14" cm="1">
        <f t="array" aca="1" ref="F224" ca="1">_FV(B224,"Low")</f>
        <v>183.07</v>
      </c>
      <c r="G224" s="14" cm="1">
        <f t="array" aca="1" ref="G224" ca="1">_FV(B224,"High")</f>
        <v>188.3699</v>
      </c>
      <c r="H224" s="14" cm="1">
        <f t="array" aca="1" ref="H224" ca="1">_FV(B224,"52 week low",TRUE)</f>
        <v>139.94999999999999</v>
      </c>
      <c r="I224" s="14" cm="1">
        <f t="array" aca="1" ref="I224" ca="1">_FV(B224,"52 week high",TRUE)</f>
        <v>221.69</v>
      </c>
      <c r="J224" s="15" cm="1">
        <f t="array" aca="1" ref="J224" ca="1">_FV(B224,"Volume")</f>
        <v>9701153</v>
      </c>
      <c r="K224" s="16" cm="1">
        <f t="array" aca="1" ref="K224" ca="1">IFERROR(_FV(B224,"Beta"), "")</f>
        <v>1.0303</v>
      </c>
      <c r="L224" s="16" cm="1">
        <f t="array" aca="1" ref="L224" ca="1">IFERROR(_FV(B224,"P/E",TRUE), "")</f>
        <v>35.2072</v>
      </c>
      <c r="M224" s="14" t="str" cm="1">
        <f t="array" aca="1" ref="M224" ca="1">IFERROR(_FV(B224,"Industry"),"")</f>
        <v>Semiconductors &amp; Semiconductor Equipment</v>
      </c>
      <c r="N224" s="19" cm="1">
        <f t="array" aca="1" ref="N224" ca="1">IFERROR(_FV(B224,"Year incorporated",TRUE),"")</f>
        <v>1938</v>
      </c>
      <c r="O224" s="13" t="str" cm="1">
        <f t="array" aca="1" ref="O224" ca="1">UPPER(_FV(B224,"Headquarters"))</f>
        <v>12500 T I BLVD, DALLAS, TX, 75243-0592 US</v>
      </c>
      <c r="P224" s="13" t="str" cm="1">
        <f t="array" aca="1" ref="P224" ca="1">_FV(B224,"Description")</f>
        <v>Texas Instruments Incorporated is a global semiconductor company that designs, manufactures, tests, and sells analog and embedded processing chips for markets, such as industrial, automotive, personal electronics, communications equipment, and enterprise systems. Its Analog segment includes product lines, such as Power and Signal Chain. Power includes products that help customers manage power in electronic systems. Its portfolio is designed to manage power requirements across different voltage levels, including battery-management solutions, DC/DC switching regulators, AC/DC and isolated DC/DC switching regulators, power switches, linear and low-dropout regulators, voltage references, and others.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v>
      </c>
      <c r="Q224" s="25" cm="1">
        <f t="array" aca="1" ref="Q224" ca="1">_FV(B224,"Year incorporated",TRUE)</f>
        <v>1938</v>
      </c>
      <c r="R224" s="11" cm="1">
        <f t="array" aca="1" ref="R224" ca="1">_FV(B224,"Market cap",TRUE)/1000</f>
        <v>168935855.92199999</v>
      </c>
      <c r="S224" s="26" cm="1">
        <f t="array" aca="1" ref="S224" ca="1">_FV(B224,"Market cap",TRUE)</f>
        <v>168935855922</v>
      </c>
      <c r="T224" s="9"/>
      <c r="U224" s="9"/>
      <c r="V224" s="9"/>
    </row>
    <row r="225" spans="1:22" ht="13.35" customHeight="1" x14ac:dyDescent="0.25">
      <c r="A225" s="9" t="s">
        <v>404</v>
      </c>
      <c r="B225" s="10" t="e" vm="225">
        <v>#VALUE!</v>
      </c>
      <c r="C225" s="1" cm="1">
        <f t="array" aca="1" ref="C225" ca="1">_FV(B225,"Price")</f>
        <v>144.65</v>
      </c>
      <c r="D225" s="13" cm="1">
        <f t="array" aca="1" ref="D225" ca="1">_FV(B225,"Change (%)",TRUE)</f>
        <v>-5.1580000000000003E-3</v>
      </c>
      <c r="E225" s="14" cm="1">
        <f t="array" aca="1" ref="E225" ca="1">_FV(B225,"Open")</f>
        <v>143.86000000000001</v>
      </c>
      <c r="F225" s="14" cm="1">
        <f t="array" aca="1" ref="F225" ca="1">_FV(B225,"Low")</f>
        <v>143.56</v>
      </c>
      <c r="G225" s="14" cm="1">
        <f t="array" aca="1" ref="G225" ca="1">_FV(B225,"High")</f>
        <v>144.71</v>
      </c>
      <c r="H225" s="14" cm="1">
        <f t="array" aca="1" ref="H225" ca="1">_FV(B225,"52 week low",TRUE)</f>
        <v>137.32</v>
      </c>
      <c r="I225" s="14" cm="1">
        <f t="array" aca="1" ref="I225" ca="1">_FV(B225,"52 week high",TRUE)</f>
        <v>173.376</v>
      </c>
      <c r="J225" s="15" cm="1">
        <f t="array" aca="1" ref="J225" ca="1">_FV(B225,"Volume")</f>
        <v>585383</v>
      </c>
      <c r="K225" s="16" cm="1">
        <f t="array" aca="1" ref="K225" ca="1">IFERROR(_FV(B225,"Beta"), "")</f>
        <v>0.78890000000000005</v>
      </c>
      <c r="L225" s="16" cm="1">
        <f t="array" aca="1" ref="L225" ca="1">IFERROR(_FV(B225,"P/E",TRUE), "")</f>
        <v>29.7818</v>
      </c>
      <c r="M225" s="14" t="str" cm="1">
        <f t="array" aca="1" ref="M225" ca="1">IFERROR(_FV(B225,"Industry"),"")</f>
        <v>Residential &amp; Commercial REIT</v>
      </c>
      <c r="N225" s="19" cm="1">
        <f t="array" aca="1" ref="N225" ca="1">IFERROR(_FV(B225,"Year incorporated",TRUE),"")</f>
        <v>1993</v>
      </c>
      <c r="O225" s="13" t="str" cm="1">
        <f t="array" aca="1" ref="O225" ca="1">UPPER(_FV(B225,"Headquarters"))</f>
        <v>6815 POPLAR AVENUE, SUITE 500, GERMANTOWN, TN, 38138 US</v>
      </c>
      <c r="P225" s="13" t="str" cm="1">
        <f t="array" aca="1" ref="P225" ca="1">_FV(B225,"Description")</f>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expenses related to severe weather events. It has ownership interest in apartment units, including communities in development, across 16 states and the District of Columbia.</v>
      </c>
      <c r="Q225" s="25" cm="1">
        <f t="array" aca="1" ref="Q225" ca="1">_FV(B225,"Year incorporated",TRUE)</f>
        <v>1993</v>
      </c>
      <c r="R225" s="11" cm="1">
        <f t="array" aca="1" ref="R225" ca="1">_FV(B225,"Market cap",TRUE)/1000</f>
        <v>16934334.614999998</v>
      </c>
      <c r="S225" s="26" cm="1">
        <f t="array" aca="1" ref="S225" ca="1">_FV(B225,"Market cap",TRUE)</f>
        <v>16934334615</v>
      </c>
      <c r="T225" s="9"/>
      <c r="U225" s="9"/>
      <c r="V225" s="9"/>
    </row>
    <row r="226" spans="1:22" ht="13.35" customHeight="1" x14ac:dyDescent="0.25">
      <c r="A226" s="9" t="s">
        <v>81</v>
      </c>
      <c r="B226" s="10" t="e" vm="226">
        <v>#VALUE!</v>
      </c>
      <c r="C226" s="1" cm="1">
        <f t="array" aca="1" ref="C226" ca="1">_FV(B226,"Price")</f>
        <v>245.94</v>
      </c>
      <c r="D226" s="13" cm="1">
        <f t="array" aca="1" ref="D226" ca="1">_FV(B226,"Change (%)",TRUE)</f>
        <v>8.5290000000000001E-3</v>
      </c>
      <c r="E226" s="14" cm="1">
        <f t="array" aca="1" ref="E226" ca="1">_FV(B226,"Open")</f>
        <v>243.5</v>
      </c>
      <c r="F226" s="14" cm="1">
        <f t="array" aca="1" ref="F226" ca="1">_FV(B226,"Low")</f>
        <v>240.15</v>
      </c>
      <c r="G226" s="14" cm="1">
        <f t="array" aca="1" ref="G226" ca="1">_FV(B226,"High")</f>
        <v>246.48</v>
      </c>
      <c r="H226" s="14" cm="1">
        <f t="array" aca="1" ref="H226" ca="1">_FV(B226,"52 week low",TRUE)</f>
        <v>228.54089999999999</v>
      </c>
      <c r="I226" s="14" cm="1">
        <f t="array" aca="1" ref="I226" ca="1">_FV(B226,"52 week high",TRUE)</f>
        <v>292.99</v>
      </c>
      <c r="J226" s="15" cm="1">
        <f t="array" aca="1" ref="J226" ca="1">_FV(B226,"Volume")</f>
        <v>2611916</v>
      </c>
      <c r="K226" s="16" cm="1">
        <f t="array" aca="1" ref="K226" ca="1">IFERROR(_FV(B226,"Beta"), "")</f>
        <v>0.32479999999999998</v>
      </c>
      <c r="L226" s="16" cm="1">
        <f t="array" aca="1" ref="L226" ca="1">IFERROR(_FV(B226,"P/E",TRUE), "")</f>
        <v>13.855700000000001</v>
      </c>
      <c r="M226" s="14" t="str" cm="1">
        <f t="array" aca="1" ref="M226" ca="1">IFERROR(_FV(B226,"Industry"),"")</f>
        <v>Insurance</v>
      </c>
      <c r="N226" s="19" cm="1">
        <f t="array" aca="1" ref="N226" ca="1">IFERROR(_FV(B226,"Year incorporated",TRUE),"")</f>
        <v>1965</v>
      </c>
      <c r="O226" s="13" t="str" cm="1">
        <f t="array" aca="1" ref="O226" ca="1">UPPER(_FV(B226,"Headquarters"))</f>
        <v>300 NORTH COMMONS BLVD., MAYFIELD VILLAGE, OH, 44143 US</v>
      </c>
      <c r="P226" s="13" t="str" cm="1">
        <f t="array" aca="1" ref="P226" ca="1">_FV(B226,"Description")</f>
        <v>The Progressive Corporation is an insurance holding company, which has insurance and non-insurance subsidiaries and affiliates. The Company’s segments include Personal Lines, Commercial Lines and Other indemnity. The Personal Lines segment writes insurance for personal autos and special lines products. Its special lines of products include recreational vehicles, such as motorcycles, RVs, and watercraft. Its Personal Lines products are sold through both the agency and direct channels. The Commercial Lines segment writes auto-related liability and physical damage insurance, business-related general liability and commercial property insurance predominately for small businesses, and workers’ compensation insurance primarily for the transportation industry. Its reinsurance activity includes both transactions which are regulated and those that are non-regulated. It offers shopping tools and services, such as Name Your Price, Snapshot, and HomeQuote Explorer.</v>
      </c>
      <c r="Q226" s="25" cm="1">
        <f t="array" aca="1" ref="Q226" ca="1">_FV(B226,"Year incorporated",TRUE)</f>
        <v>1965</v>
      </c>
      <c r="R226" s="11" cm="1">
        <f t="array" aca="1" ref="R226" ca="1">_FV(B226,"Market cap",TRUE)/1000</f>
        <v>144219216</v>
      </c>
      <c r="S226" s="26" cm="1">
        <f t="array" aca="1" ref="S226" ca="1">_FV(B226,"Market cap",TRUE)</f>
        <v>144219216000</v>
      </c>
      <c r="T226" s="9"/>
      <c r="U226" s="9"/>
      <c r="V226" s="9"/>
    </row>
    <row r="227" spans="1:22" ht="13.35" customHeight="1" x14ac:dyDescent="0.25">
      <c r="A227" s="9" t="s">
        <v>367</v>
      </c>
      <c r="B227" s="10" t="e" vm="227">
        <v>#VALUE!</v>
      </c>
      <c r="C227" s="1" cm="1">
        <f t="array" aca="1" ref="C227" ca="1">_FV(B227,"Price")</f>
        <v>279.45999999999998</v>
      </c>
      <c r="D227" s="13" cm="1">
        <f t="array" aca="1" ref="D227" ca="1">_FV(B227,"Change (%)",TRUE)</f>
        <v>8.6990000000000001E-3</v>
      </c>
      <c r="E227" s="14" cm="1">
        <f t="array" aca="1" ref="E227" ca="1">_FV(B227,"Open")</f>
        <v>276.47000000000003</v>
      </c>
      <c r="F227" s="14" cm="1">
        <f t="array" aca="1" ref="F227" ca="1">_FV(B227,"Low")</f>
        <v>273.37</v>
      </c>
      <c r="G227" s="14" cm="1">
        <f t="array" aca="1" ref="G227" ca="1">_FV(B227,"High")</f>
        <v>279.73</v>
      </c>
      <c r="H227" s="14" cm="1">
        <f t="array" aca="1" ref="H227" ca="1">_FV(B227,"52 week low",TRUE)</f>
        <v>199.92</v>
      </c>
      <c r="I227" s="14" cm="1">
        <f t="array" aca="1" ref="I227" ca="1">_FV(B227,"52 week high",TRUE)</f>
        <v>293.81</v>
      </c>
      <c r="J227" s="15" cm="1">
        <f t="array" aca="1" ref="J227" ca="1">_FV(B227,"Volume")</f>
        <v>688486</v>
      </c>
      <c r="K227" s="16" cm="1">
        <f t="array" aca="1" ref="K227" ca="1">IFERROR(_FV(B227,"Beta"), "")</f>
        <v>0.83899999999999997</v>
      </c>
      <c r="L227" s="16" cm="1">
        <f t="array" aca="1" ref="L227" ca="1">IFERROR(_FV(B227,"P/E",TRUE), "")</f>
        <v>29.393000000000001</v>
      </c>
      <c r="M227" s="14" t="str" cm="1">
        <f t="array" aca="1" ref="M227" ca="1">IFERROR(_FV(B227,"Industry"),"")</f>
        <v>Healthcare Equipment &amp; Supplies</v>
      </c>
      <c r="N227" s="19" cm="1">
        <f t="array" aca="1" ref="N227" ca="1">IFERROR(_FV(B227,"Year incorporated",TRUE),"")</f>
        <v>1994</v>
      </c>
      <c r="O227" s="13" t="str" cm="1">
        <f t="array" aca="1" ref="O227" ca="1">UPPER(_FV(B227,"Headquarters"))</f>
        <v>9001 SPECTRUM CENTER BLVD, SAN DIEGO, CA, 92123 US</v>
      </c>
      <c r="P227" s="13" t="str" cm="1">
        <f t="array" aca="1" ref="P227" ca="1">_FV(B227,"Description")</f>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c>
      <c r="Q227" s="25" cm="1">
        <f t="array" aca="1" ref="Q227" ca="1">_FV(B227,"Year incorporated",TRUE)</f>
        <v>1994</v>
      </c>
      <c r="R227" s="11" cm="1">
        <f t="array" aca="1" ref="R227" ca="1">_FV(B227,"Market cap",TRUE)/1000</f>
        <v>40917080.008000001</v>
      </c>
      <c r="S227" s="26" cm="1">
        <f t="array" aca="1" ref="S227" ca="1">_FV(B227,"Market cap",TRUE)</f>
        <v>40917080008</v>
      </c>
      <c r="T227" s="9"/>
      <c r="U227" s="9"/>
      <c r="V227" s="9"/>
    </row>
    <row r="228" spans="1:22" ht="13.35" customHeight="1" x14ac:dyDescent="0.25">
      <c r="A228" s="9" t="s">
        <v>368</v>
      </c>
      <c r="B228" s="10" t="e" vm="228">
        <v>#VALUE!</v>
      </c>
      <c r="C228" s="1" cm="1">
        <f t="array" aca="1" ref="C228" ca="1">_FV(B228,"Price")</f>
        <v>66.39</v>
      </c>
      <c r="D228" s="13" cm="1">
        <f t="array" aca="1" ref="D228" ca="1">_FV(B228,"Change (%)",TRUE)</f>
        <v>-6.2860000000000008E-3</v>
      </c>
      <c r="E228" s="14" cm="1">
        <f t="array" aca="1" ref="E228" ca="1">_FV(B228,"Open")</f>
        <v>66.22</v>
      </c>
      <c r="F228" s="14" cm="1">
        <f t="array" aca="1" ref="F228" ca="1">_FV(B228,"Low")</f>
        <v>65.805000000000007</v>
      </c>
      <c r="G228" s="14" cm="1">
        <f t="array" aca="1" ref="G228" ca="1">_FV(B228,"High")</f>
        <v>66.66</v>
      </c>
      <c r="H228" s="14" cm="1">
        <f t="array" aca="1" ref="H228" ca="1">_FV(B228,"52 week low",TRUE)</f>
        <v>59.41</v>
      </c>
      <c r="I228" s="14" cm="1">
        <f t="array" aca="1" ref="I228" ca="1">_FV(B228,"52 week high",TRUE)</f>
        <v>78.834999999999994</v>
      </c>
      <c r="J228" s="15" cm="1">
        <f t="array" aca="1" ref="J228" ca="1">_FV(B228,"Volume")</f>
        <v>2189517</v>
      </c>
      <c r="K228" s="16" cm="1">
        <f t="array" aca="1" ref="K228" ca="1">IFERROR(_FV(B228,"Beta"), "")</f>
        <v>0.91930000000000001</v>
      </c>
      <c r="L228" s="16" cm="1">
        <f t="array" aca="1" ref="L228" ca="1">IFERROR(_FV(B228,"P/E",TRUE), "")</f>
        <v>25.043399999999998</v>
      </c>
      <c r="M228" s="14" t="str" cm="1">
        <f t="array" aca="1" ref="M228" ca="1">IFERROR(_FV(B228,"Industry"),"")</f>
        <v>Residential &amp; Commercial REIT</v>
      </c>
      <c r="N228" s="19" cm="1">
        <f t="array" aca="1" ref="N228" ca="1">IFERROR(_FV(B228,"Year incorporated",TRUE),"")</f>
        <v>1992</v>
      </c>
      <c r="O228" s="13" t="str" cm="1">
        <f t="array" aca="1" ref="O228" ca="1">UPPER(_FV(B228,"Headquarters"))</f>
        <v>TWO NORTH RIVERSIDE PLAZA, SUITE 400, CHICAGO, IL, 60606 US</v>
      </c>
      <c r="P228" s="13" t="str" cm="1">
        <f t="array" aca="1" ref="P228" ca="1">_FV(B228,"Description")</f>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investments in approximately 311 properties located in 10 states consisting of over 84,249 apartment units. ERP Operating Limited Partnership (ERPOP) conducts the multifamily residential property business of Equity Residential.</v>
      </c>
      <c r="Q228" s="25" cm="1">
        <f t="array" aca="1" ref="Q228" ca="1">_FV(B228,"Year incorporated",TRUE)</f>
        <v>1992</v>
      </c>
      <c r="R228" s="11" cm="1">
        <f t="array" aca="1" ref="R228" ca="1">_FV(B228,"Market cap",TRUE)/1000</f>
        <v>25354214.859000001</v>
      </c>
      <c r="S228" s="26" cm="1">
        <f t="array" aca="1" ref="S228" ca="1">_FV(B228,"Market cap",TRUE)</f>
        <v>25354214859</v>
      </c>
      <c r="T228" s="9"/>
      <c r="U228" s="9"/>
      <c r="V228" s="9"/>
    </row>
    <row r="229" spans="1:22" ht="13.35" customHeight="1" x14ac:dyDescent="0.25">
      <c r="A229" s="9" t="s">
        <v>167</v>
      </c>
      <c r="B229" s="10" t="e" vm="229">
        <v>#VALUE!</v>
      </c>
      <c r="C229" s="1" cm="1">
        <f t="array" aca="1" ref="C229" ca="1">_FV(B229,"Price")</f>
        <v>96.65</v>
      </c>
      <c r="D229" s="13" cm="1">
        <f t="array" aca="1" ref="D229" ca="1">_FV(B229,"Change (%)",TRUE)</f>
        <v>-1.4277999999999999E-2</v>
      </c>
      <c r="E229" s="14" cm="1">
        <f t="array" aca="1" ref="E229" ca="1">_FV(B229,"Open")</f>
        <v>97.91</v>
      </c>
      <c r="F229" s="14" cm="1">
        <f t="array" aca="1" ref="F229" ca="1">_FV(B229,"Low")</f>
        <v>96.22</v>
      </c>
      <c r="G229" s="14" cm="1">
        <f t="array" aca="1" ref="G229" ca="1">_FV(B229,"High")</f>
        <v>98.15</v>
      </c>
      <c r="H229" s="14" cm="1">
        <f t="array" aca="1" ref="H229" ca="1">_FV(B229,"52 week low",TRUE)</f>
        <v>87.28</v>
      </c>
      <c r="I229" s="14" cm="1">
        <f t="array" aca="1" ref="I229" ca="1">_FV(B229,"52 week high",TRUE)</f>
        <v>114.87</v>
      </c>
      <c r="J229" s="15" cm="1">
        <f t="array" aca="1" ref="J229" ca="1">_FV(B229,"Volume")</f>
        <v>2189394</v>
      </c>
      <c r="K229" s="16" cm="1">
        <f t="array" aca="1" ref="K229" ca="1">IFERROR(_FV(B229,"Beta"), "")</f>
        <v>0.30740000000000001</v>
      </c>
      <c r="L229" s="16" cm="1">
        <f t="array" aca="1" ref="L229" ca="1">IFERROR(_FV(B229,"P/E",TRUE), "")</f>
        <v>17.5227</v>
      </c>
      <c r="M229" s="14" t="str" cm="1">
        <f t="array" aca="1" ref="M229" ca="1">IFERROR(_FV(B229,"Industry"),"")</f>
        <v>Electrical Utilities &amp; IPPs</v>
      </c>
      <c r="N229" s="19" cm="1">
        <f t="array" aca="1" ref="N229" ca="1">IFERROR(_FV(B229,"Year incorporated",TRUE),"")</f>
        <v>1997</v>
      </c>
      <c r="O229" s="13" t="str" cm="1">
        <f t="array" aca="1" ref="O229" ca="1">UPPER(_FV(B229,"Headquarters"))</f>
        <v>4 IRVING PLACE, NEW YORK, NY, 10003 US</v>
      </c>
      <c r="P229" s="13" t="str" cm="1">
        <f t="array" aca="1" ref="P229" ca="1">_FV(B229,"Description")</f>
        <v>Consolidated Edison, Inc. is an energy-delivery company. The Company, through its subsidiaries, Consolidated Edison Company of New York, Inc. (CECONY), Orange and Rockland Utilities, Inc. (O&amp;R) and Con Edison Transmission, Inc., provides a range of energy-related products and services to its customers. CECONY is a regulated utility providing electric service in New York City and New York’s Westchester County, gas service in Manhattan, the Bronx, parts of Queens and parts of Westchester, and steam service in Manhattan. O&amp;R and its utility subsidiary, Rockland Electric Company, provide electric service to customers in southeastern New York and northern New Jersey, a 1,300 square mile service area. O&amp;R delivers gas to customers in southeastern New York. Con Edison Transmission, Inc. falls primarily under the oversight of the Federal Energy Regulatory Commission and manages, through joint ventures, both electric and gas assets while seeking to develop electric transmission projects.</v>
      </c>
      <c r="Q229" s="25" cm="1">
        <f t="array" aca="1" ref="Q229" ca="1">_FV(B229,"Year incorporated",TRUE)</f>
        <v>1997</v>
      </c>
      <c r="R229" s="11" cm="1">
        <f t="array" aca="1" ref="R229" ca="1">_FV(B229,"Market cap",TRUE)/1000</f>
        <v>34856986.805</v>
      </c>
      <c r="S229" s="26" cm="1">
        <f t="array" aca="1" ref="S229" ca="1">_FV(B229,"Market cap",TRUE)</f>
        <v>34856986805</v>
      </c>
      <c r="T229" s="9"/>
      <c r="U229" s="9"/>
      <c r="V229" s="9"/>
    </row>
    <row r="230" spans="1:22" ht="13.35" customHeight="1" x14ac:dyDescent="0.25">
      <c r="A230" s="9" t="s">
        <v>339</v>
      </c>
      <c r="B230" s="10" t="e" vm="230">
        <v>#VALUE!</v>
      </c>
      <c r="C230" s="1" cm="1">
        <f t="array" aca="1" ref="C230" ca="1">_FV(B230,"Price")</f>
        <v>77.739999999999995</v>
      </c>
      <c r="D230" s="13" cm="1">
        <f t="array" aca="1" ref="D230" ca="1">_FV(B230,"Change (%)",TRUE)</f>
        <v>-1.0280000000000001E-3</v>
      </c>
      <c r="E230" s="14" cm="1">
        <f t="array" aca="1" ref="E230" ca="1">_FV(B230,"Open")</f>
        <v>77.56</v>
      </c>
      <c r="F230" s="14" cm="1">
        <f t="array" aca="1" ref="F230" ca="1">_FV(B230,"Low")</f>
        <v>76.22</v>
      </c>
      <c r="G230" s="14" cm="1">
        <f t="array" aca="1" ref="G230" ca="1">_FV(B230,"High")</f>
        <v>77.825000000000003</v>
      </c>
      <c r="H230" s="14" cm="1">
        <f t="array" aca="1" ref="H230" ca="1">_FV(B230,"52 week low",TRUE)</f>
        <v>53.77</v>
      </c>
      <c r="I230" s="14" cm="1">
        <f t="array" aca="1" ref="I230" ca="1">_FV(B230,"52 week high",TRUE)</f>
        <v>90.06</v>
      </c>
      <c r="J230" s="15" cm="1">
        <f t="array" aca="1" ref="J230" ca="1">_FV(B230,"Volume")</f>
        <v>2919068</v>
      </c>
      <c r="K230" s="16" cm="1">
        <f t="array" aca="1" ref="K230" ca="1">IFERROR(_FV(B230,"Beta"), "")</f>
        <v>1.0733999999999999</v>
      </c>
      <c r="L230" s="16" cm="1">
        <f t="array" aca="1" ref="L230" ca="1">IFERROR(_FV(B230,"P/E",TRUE), "")</f>
        <v>470.29640000000001</v>
      </c>
      <c r="M230" s="14" t="str" cm="1">
        <f t="array" aca="1" ref="M230" ca="1">IFERROR(_FV(B230,"Industry"),"")</f>
        <v>Electronic Equipment &amp; Parts</v>
      </c>
      <c r="N230" s="19" cm="1">
        <f t="array" aca="1" ref="N230" ca="1">IFERROR(_FV(B230,"Year incorporated",TRUE),"")</f>
        <v>2015</v>
      </c>
      <c r="O230" s="13" t="str" cm="1">
        <f t="array" aca="1" ref="O230" ca="1">UPPER(_FV(B230,"Headquarters"))</f>
        <v>974 CENTRE RD BLDG 730, WILMINGTON, DE, 19805 US</v>
      </c>
      <c r="P230" s="13" t="str" cm="1">
        <f t="array" aca="1" ref="P230" ca="1">_FV(B230,"Description")</f>
        <v>DuPont de Nemours, Inc. provides technology-based materials and solutions. The Company serves various markets, including electronics, transportation, construction, water, healthcare and worker safety. The Company's segments include ElectronicsCo and IndustrialsCo. ElectronicsCo segment is a provider of materials and solutions for semiconductor and electronics industries. The segment is a provider of semiconductor fabrication consumables such as CMP materials and microlithography. The segment is a provider of materials for the manufacturing of displays for organic light emitting diode (OLED) and elastomer solutions and parts for semiconductor equipment and other critical industrial applications. IndustrialsCo segment is a provider of engineered products and integrated solutions primarily serving medical, including packaging and specialty medical devices, water filtration, worker safety, automotive, including electric vehicles, aerospace and building product end markets.</v>
      </c>
      <c r="Q230" s="25" cm="1">
        <f t="array" aca="1" ref="Q230" ca="1">_FV(B230,"Year incorporated",TRUE)</f>
        <v>2015</v>
      </c>
      <c r="R230" s="11" cm="1">
        <f t="array" aca="1" ref="R230" ca="1">_FV(B230,"Market cap",TRUE)/1000</f>
        <v>32551036.256999999</v>
      </c>
      <c r="S230" s="26" cm="1">
        <f t="array" aca="1" ref="S230" ca="1">_FV(B230,"Market cap",TRUE)</f>
        <v>32551036257</v>
      </c>
      <c r="T230" s="9"/>
      <c r="U230" s="9"/>
      <c r="V230" s="9"/>
    </row>
    <row r="231" spans="1:22" ht="13.35" customHeight="1" x14ac:dyDescent="0.25">
      <c r="A231" s="9" t="s">
        <v>310</v>
      </c>
      <c r="B231" s="10" t="e" vm="231">
        <v>#VALUE!</v>
      </c>
      <c r="C231" s="1" cm="1">
        <f t="array" aca="1" ref="C231" ca="1">_FV(B231,"Price")</f>
        <v>148.97</v>
      </c>
      <c r="D231" s="13" cm="1">
        <f t="array" aca="1" ref="D231" ca="1">_FV(B231,"Change (%)",TRUE)</f>
        <v>0</v>
      </c>
      <c r="E231" s="14" cm="1">
        <f t="array" aca="1" ref="E231" ca="1">_FV(B231,"Open")</f>
        <v>147.12</v>
      </c>
      <c r="F231" s="14" cm="1">
        <f t="array" aca="1" ref="F231" ca="1">_FV(B231,"Low")</f>
        <v>146.04</v>
      </c>
      <c r="G231" s="14" cm="1">
        <f t="array" aca="1" ref="G231" ca="1">_FV(B231,"High")</f>
        <v>149.66</v>
      </c>
      <c r="H231" s="14" cm="1">
        <f t="array" aca="1" ref="H231" ca="1">_FV(B231,"52 week low",TRUE)</f>
        <v>123.79</v>
      </c>
      <c r="I231" s="14" cm="1">
        <f t="array" aca="1" ref="I231" ca="1">_FV(B231,"52 week high",TRUE)</f>
        <v>161.68960000000001</v>
      </c>
      <c r="J231" s="15" cm="1">
        <f t="array" aca="1" ref="J231" ca="1">_FV(B231,"Volume")</f>
        <v>104703</v>
      </c>
      <c r="K231" s="16" cm="1">
        <f t="array" aca="1" ref="K231" ca="1">IFERROR(_FV(B231,"Beta"), "")</f>
        <v>0.66139999999999999</v>
      </c>
      <c r="L231" s="16" cm="1">
        <f t="array" aca="1" ref="L231" ca="1">IFERROR(_FV(B231,"P/E",TRUE), "")</f>
        <v>20.631799999999998</v>
      </c>
      <c r="M231" s="14" t="str" cm="1">
        <f t="array" aca="1" ref="M231" ca="1">IFERROR(_FV(B231,"Industry"),"")</f>
        <v>Oil &amp; Gas</v>
      </c>
      <c r="N231" s="19" cm="1">
        <f t="array" aca="1" ref="N231" ca="1">IFERROR(_FV(B231,"Year incorporated",TRUE),"")</f>
        <v>1920</v>
      </c>
      <c r="O231" s="13" t="str" cm="1">
        <f t="array" aca="1" ref="O231" ca="1">UPPER(_FV(B231,"Headquarters"))</f>
        <v>1185 AVENUE OF THE AMERICAS, NEW YORK, NY, 10036 US</v>
      </c>
      <c r="P231" s="13" t="str" cm="1">
        <f t="array" aca="1" ref="P231" ca="1">_FV(B231,"Description")</f>
        <v>Hess Corporation is a global exploration and production (E&amp;P) company. The Company is engaged in exploration, development, production, transportation, purchase and sale of crude oil, natural gas liquids (NGL), and natural gas with production operations located in the United States (U.S.), Guyana, the Malaysia/Thailand Joint Development Area (JDA) and Malaysia. The Company operates through two segments: E&amp;P and Midstream. The E&amp;P segment explores for, develops, produces, purchases and sells crude oil, NGL and natural gas. The Midstream segment provides fee-based services, including gathering, compressing and processing natural gas and fractionating NGL; gathering, terminaling, loading and transporting crude oil and NGL; storing and terminaling propane, and water handling services primarily in the Bakken shale play of North Dakota. The Company conducts exploration activities primarily offshore Guyana, in the U.S. Gulf of Mexico, and offshore Suriname.</v>
      </c>
      <c r="Q231" s="25" cm="1">
        <f t="array" aca="1" ref="Q231" ca="1">_FV(B231,"Year incorporated",TRUE)</f>
        <v>1920</v>
      </c>
      <c r="R231" s="11" cm="1">
        <f t="array" aca="1" ref="R231" ca="1">_FV(B231,"Market cap",TRUE)/1000</f>
        <v>46072100.869999997</v>
      </c>
      <c r="S231" s="26" cm="1">
        <f t="array" aca="1" ref="S231" ca="1">_FV(B231,"Market cap",TRUE)</f>
        <v>46072100870</v>
      </c>
      <c r="T231" s="9"/>
      <c r="U231" s="9"/>
      <c r="V231" s="9"/>
    </row>
    <row r="232" spans="1:22" ht="13.35" customHeight="1" x14ac:dyDescent="0.25">
      <c r="A232" s="9" t="s">
        <v>415</v>
      </c>
      <c r="B232" s="10" t="e" vm="232">
        <v>#VALUE!</v>
      </c>
      <c r="C232" s="1" cm="1">
        <f t="array" aca="1" ref="C232" ca="1">_FV(B232,"Price")</f>
        <v>50.76</v>
      </c>
      <c r="D232" s="13" cm="1">
        <f t="array" aca="1" ref="D232" ca="1">_FV(B232,"Change (%)",TRUE)</f>
        <v>-1.6278999999999998E-2</v>
      </c>
      <c r="E232" s="14" cm="1">
        <f t="array" aca="1" ref="E232" ca="1">_FV(B232,"Open")</f>
        <v>52.39</v>
      </c>
      <c r="F232" s="14" cm="1">
        <f t="array" aca="1" ref="F232" ca="1">_FV(B232,"Low")</f>
        <v>50.65</v>
      </c>
      <c r="G232" s="14" cm="1">
        <f t="array" aca="1" ref="G232" ca="1">_FV(B232,"High")</f>
        <v>52.56</v>
      </c>
      <c r="H232" s="14" cm="1">
        <f t="array" aca="1" ref="H232" ca="1">_FV(B232,"52 week low",TRUE)</f>
        <v>31.454999999999998</v>
      </c>
      <c r="I232" s="14" cm="1">
        <f t="array" aca="1" ref="I232" ca="1">_FV(B232,"52 week high",TRUE)</f>
        <v>61.02</v>
      </c>
      <c r="J232" s="15" cm="1">
        <f t="array" aca="1" ref="J232" ca="1">_FV(B232,"Volume")</f>
        <v>6974320</v>
      </c>
      <c r="K232" s="16" cm="1">
        <f t="array" aca="1" ref="K232" ca="1">IFERROR(_FV(B232,"Beta"), "")</f>
        <v>0.5</v>
      </c>
      <c r="L232" s="16" cm="1">
        <f t="array" aca="1" ref="L232" ca="1">IFERROR(_FV(B232,"P/E",TRUE), "")</f>
        <v>27.547999999999998</v>
      </c>
      <c r="M232" s="14" t="str" cm="1">
        <f t="array" aca="1" ref="M232" ca="1">IFERROR(_FV(B232,"Industry"),"")</f>
        <v>Oil &amp; Gas</v>
      </c>
      <c r="N232" s="19" cm="1">
        <f t="array" aca="1" ref="N232" ca="1">IFERROR(_FV(B232,"Year incorporated",TRUE),"")</f>
        <v>2008</v>
      </c>
      <c r="O232" s="13" t="str" cm="1">
        <f t="array" aca="1" ref="O232" ca="1">UPPER(_FV(B232,"Headquarters"))</f>
        <v>SUITE 1700, 625 LIBERTY AVENUE, PITTSBURGH, PA, 15222 US</v>
      </c>
      <c r="P232" s="13" t="str" cm="1">
        <f t="array" aca="1" ref="P232" ca="1">_FV(B232,"Description")</f>
        <v>EQT Corporation is a premier, vertically integrated American natural gas company with production and midstream operations focused on the Appalachian Basin. It has operations in Pennsylvania, West Virginia and Ohio. It owns or leases approximately 610,000 net acres in Pennsylvania. Most of the acreage is located in the southwestern region of the state, with the majority located in Greene and Washington Counties. It is developing the Marcellus Shale and Upper Devonian Shale in this area. It also owns or leases 405,000 net acres in West Virginia. Most of the acreage is located in the northwestern region of the state, with the majority located in Doddridge, Marion, Tyler and Wetzel Counties. It owns or leases 65,000 net acres in eastern Ohio and is developing the Utica Shale in Belmont County. It operates Utica wells throughout its Ohio acreage. The Marcellus Shale lies nearly a mile or more beneath the surface throughout much of Ohio, Pennsylvania, New York and West Virginia.</v>
      </c>
      <c r="Q232" s="25" cm="1">
        <f t="array" aca="1" ref="Q232" ca="1">_FV(B232,"Year incorporated",TRUE)</f>
        <v>2008</v>
      </c>
      <c r="R232" s="11" cm="1">
        <f t="array" aca="1" ref="R232" ca="1">_FV(B232,"Market cap",TRUE)/1000</f>
        <v>31677442.956</v>
      </c>
      <c r="S232" s="26" cm="1">
        <f t="array" aca="1" ref="S232" ca="1">_FV(B232,"Market cap",TRUE)</f>
        <v>31677442956</v>
      </c>
      <c r="T232" s="9"/>
      <c r="U232" s="9"/>
      <c r="V232" s="9"/>
    </row>
    <row r="233" spans="1:22" ht="13.35" customHeight="1" x14ac:dyDescent="0.25">
      <c r="A233" s="9" t="s">
        <v>11</v>
      </c>
      <c r="B233" s="10" t="e" vm="233">
        <v>#VALUE!</v>
      </c>
      <c r="C233" s="1" cm="1">
        <f t="array" aca="1" ref="C233" ca="1">_FV(B233,"Price")</f>
        <v>150.28</v>
      </c>
      <c r="D233" s="13" cm="1">
        <f t="array" aca="1" ref="D233" ca="1">_FV(B233,"Change (%)",TRUE)</f>
        <v>4.8139999999999997E-3</v>
      </c>
      <c r="E233" s="14" cm="1">
        <f t="array" aca="1" ref="E233" ca="1">_FV(B233,"Open")</f>
        <v>149.68</v>
      </c>
      <c r="F233" s="14" cm="1">
        <f t="array" aca="1" ref="F233" ca="1">_FV(B233,"Low")</f>
        <v>148.38999999999999</v>
      </c>
      <c r="G233" s="14" cm="1">
        <f t="array" aca="1" ref="G233" ca="1">_FV(B233,"High")</f>
        <v>150.49</v>
      </c>
      <c r="H233" s="14" cm="1">
        <f t="array" aca="1" ref="H233" ca="1">_FV(B233,"52 week low",TRUE)</f>
        <v>106.54</v>
      </c>
      <c r="I233" s="14" cm="1">
        <f t="array" aca="1" ref="I233" ca="1">_FV(B233,"52 week high",TRUE)</f>
        <v>168.44</v>
      </c>
      <c r="J233" s="15" cm="1">
        <f t="array" aca="1" ref="J233" ca="1">_FV(B233,"Volume")</f>
        <v>2771548</v>
      </c>
      <c r="K233" s="16" cm="1">
        <f t="array" aca="1" ref="K233" ca="1">IFERROR(_FV(B233,"Beta"), "")</f>
        <v>0.71609999999999996</v>
      </c>
      <c r="L233" s="16" cm="1">
        <f t="array" aca="1" ref="L233" ca="1">IFERROR(_FV(B233,"P/E",TRUE), "")</f>
        <v>23.322399999999998</v>
      </c>
      <c r="M233" s="14" t="str" cm="1">
        <f t="array" aca="1" ref="M233" ca="1">IFERROR(_FV(B233,"Industry"),"")</f>
        <v>Pharmaceuticals</v>
      </c>
      <c r="N233" s="19" cm="1">
        <f t="array" aca="1" ref="N233" ca="1">IFERROR(_FV(B233,"Year incorporated",TRUE),"")</f>
        <v>1979</v>
      </c>
      <c r="O233" s="13" t="str" cm="1">
        <f t="array" aca="1" ref="O233" ca="1">UPPER(_FV(B233,"Headquarters"))</f>
        <v>7000 CARDINAL PL, DUBLIN, OH, 43017 US</v>
      </c>
      <c r="P233" s="13" t="str" cm="1">
        <f t="array" aca="1" ref="P233" ca="1">_FV(B233,"Description")</f>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c>
      <c r="Q233" s="25" cm="1">
        <f t="array" aca="1" ref="Q233" ca="1">_FV(B233,"Year incorporated",TRUE)</f>
        <v>1979</v>
      </c>
      <c r="R233" s="11" cm="1">
        <f t="array" aca="1" ref="R233" ca="1">_FV(B233,"Market cap",TRUE)/1000</f>
        <v>35885917.236000001</v>
      </c>
      <c r="S233" s="26" cm="1">
        <f t="array" aca="1" ref="S233" ca="1">_FV(B233,"Market cap",TRUE)</f>
        <v>35885917236</v>
      </c>
      <c r="T233" s="9"/>
      <c r="U233" s="9"/>
      <c r="V233" s="9"/>
    </row>
    <row r="234" spans="1:22" ht="13.35" customHeight="1" x14ac:dyDescent="0.25">
      <c r="A234" s="9" t="s">
        <v>66</v>
      </c>
      <c r="B234" s="10" t="e" vm="234">
        <v>#VALUE!</v>
      </c>
      <c r="C234" s="1" cm="1">
        <f t="array" aca="1" ref="C234" ca="1">_FV(B234,"Price")</f>
        <v>325.41000000000003</v>
      </c>
      <c r="D234" s="13" cm="1">
        <f t="array" aca="1" ref="D234" ca="1">_FV(B234,"Change (%)",TRUE)</f>
        <v>-2.483E-3</v>
      </c>
      <c r="E234" s="14" cm="1">
        <f t="array" aca="1" ref="E234" ca="1">_FV(B234,"Open")</f>
        <v>326.51</v>
      </c>
      <c r="F234" s="14" cm="1">
        <f t="array" aca="1" ref="F234" ca="1">_FV(B234,"Low")</f>
        <v>324</v>
      </c>
      <c r="G234" s="14" cm="1">
        <f t="array" aca="1" ref="G234" ca="1">_FV(B234,"High")</f>
        <v>327.45</v>
      </c>
      <c r="H234" s="14" cm="1">
        <f t="array" aca="1" ref="H234" ca="1">_FV(B234,"52 week low",TRUE)</f>
        <v>220.43</v>
      </c>
      <c r="I234" s="14" cm="1">
        <f t="array" aca="1" ref="I234" ca="1">_FV(B234,"52 week high",TRUE)</f>
        <v>332.46480000000003</v>
      </c>
      <c r="J234" s="15" cm="1">
        <f t="array" aca="1" ref="J234" ca="1">_FV(B234,"Volume")</f>
        <v>2264524</v>
      </c>
      <c r="K234" s="16" cm="1">
        <f t="array" aca="1" ref="K234" ca="1">IFERROR(_FV(B234,"Beta"), "")</f>
        <v>1.3058000000000001</v>
      </c>
      <c r="L234" s="16" cm="1">
        <f t="array" aca="1" ref="L234" ca="1">IFERROR(_FV(B234,"P/E",TRUE), "")</f>
        <v>22.839200000000002</v>
      </c>
      <c r="M234" s="14" t="str" cm="1">
        <f t="array" aca="1" ref="M234" ca="1">IFERROR(_FV(B234,"Industry"),"")</f>
        <v>Banking Services</v>
      </c>
      <c r="N234" s="19" cm="1">
        <f t="array" aca="1" ref="N234" ca="1">IFERROR(_FV(B234,"Year incorporated",TRUE),"")</f>
        <v>1965</v>
      </c>
      <c r="O234" s="13" t="str" cm="1">
        <f t="array" aca="1" ref="O234" ca="1">UPPER(_FV(B234,"Headquarters"))</f>
        <v>200 VESEY STREET, 50TH FLOOR, NEW YORK, NY, 10285 US</v>
      </c>
      <c r="P234" s="13" t="str" cm="1">
        <f t="array" aca="1" ref="P234" ca="1">_FV(B234,"Description")</f>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c>
      <c r="Q234" s="25" cm="1">
        <f t="array" aca="1" ref="Q234" ca="1">_FV(B234,"Year incorporated",TRUE)</f>
        <v>1965</v>
      </c>
      <c r="R234" s="11" cm="1">
        <f t="array" aca="1" ref="R234" ca="1">_FV(B234,"Market cap",TRUE)/1000</f>
        <v>226447026.70199999</v>
      </c>
      <c r="S234" s="26" cm="1">
        <f t="array" aca="1" ref="S234" ca="1">_FV(B234,"Market cap",TRUE)</f>
        <v>226447026702</v>
      </c>
      <c r="T234" s="9"/>
      <c r="U234" s="9"/>
      <c r="V234" s="9"/>
    </row>
    <row r="235" spans="1:22" ht="13.35" customHeight="1" x14ac:dyDescent="0.25">
      <c r="A235" s="9" t="s">
        <v>382</v>
      </c>
      <c r="B235" s="10" t="e" vm="235">
        <v>#VALUE!</v>
      </c>
      <c r="C235" s="1" cm="1">
        <f t="array" aca="1" ref="C235" ca="1">_FV(B235,"Price")</f>
        <v>23.85</v>
      </c>
      <c r="D235" s="13" cm="1">
        <f t="array" aca="1" ref="D235" ca="1">_FV(B235,"Change (%)",TRUE)</f>
        <v>-5.4210000000000005E-3</v>
      </c>
      <c r="E235" s="14" cm="1">
        <f t="array" aca="1" ref="E235" ca="1">_FV(B235,"Open")</f>
        <v>24.19</v>
      </c>
      <c r="F235" s="14" cm="1">
        <f t="array" aca="1" ref="F235" ca="1">_FV(B235,"Low")</f>
        <v>23.719899999999999</v>
      </c>
      <c r="G235" s="14" cm="1">
        <f t="array" aca="1" ref="G235" ca="1">_FV(B235,"High")</f>
        <v>24.36</v>
      </c>
      <c r="H235" s="14" cm="1">
        <f t="array" aca="1" ref="H235" ca="1">_FV(B235,"52 week low",TRUE)</f>
        <v>22.3</v>
      </c>
      <c r="I235" s="14" cm="1">
        <f t="array" aca="1" ref="I235" ca="1">_FV(B235,"52 week high",TRUE)</f>
        <v>29.95</v>
      </c>
      <c r="J235" s="15" cm="1">
        <f t="array" aca="1" ref="J235" ca="1">_FV(B235,"Volume")</f>
        <v>6104580</v>
      </c>
      <c r="K235" s="16" cm="1">
        <f t="array" aca="1" ref="K235" ca="1">IFERROR(_FV(B235,"Beta"), "")</f>
        <v>0.29160000000000003</v>
      </c>
      <c r="L235" s="16" cm="1">
        <f t="array" aca="1" ref="L235" ca="1">IFERROR(_FV(B235,"P/E",TRUE), "")</f>
        <v>11.439399999999999</v>
      </c>
      <c r="M235" s="14" t="str" cm="1">
        <f t="array" aca="1" ref="M235" ca="1">IFERROR(_FV(B235,"Industry"),"")</f>
        <v>Oil &amp; Gas</v>
      </c>
      <c r="N235" s="19" cm="1">
        <f t="array" aca="1" ref="N235" ca="1">IFERROR(_FV(B235,"Year incorporated",TRUE),"")</f>
        <v>1989</v>
      </c>
      <c r="O235" s="13" t="str" cm="1">
        <f t="array" aca="1" ref="O235" ca="1">UPPER(_FV(B235,"Headquarters"))</f>
        <v>840 GESSNER RD STE 1400, HOUSTON, TX, 77024 US</v>
      </c>
      <c r="P235" s="13" t="str" cm="1">
        <f t="array" aca="1" ref="P235" ca="1">_FV(B235,"Description")</f>
        <v>Coterra Energy Inc. is an exploration and production company based in Houston, Texas with focused operations in the Permian Basin, Marcellus Shale and Anadarko Basin. The Company is engaged in the development, exploration and production of oil, natural gas and natural gas liquids exclusively within the continental United States. Its Permian Basin operation consists of approximately 345,000 net acres. Its development activities are primarily focused on the Wolfcamp Shale and the Bone Spring formation in Culberson and Reeves Counties in Texas and Lea and Eddy Counties in New Mexico. Its Marcellus Shale operation includes properties that are principally located in Susquehanna County, Pennsylvania, where it holds approximately 186,000 net acres in the dry gas window of the Marcellus Shale. Its Anadarko Basin operation holds around 182,000 net acres that are located in Oklahoma. Its development activities are primarily focused on both the Woodford Shale and the Meramec formations.</v>
      </c>
      <c r="Q235" s="25" cm="1">
        <f t="array" aca="1" ref="Q235" ca="1">_FV(B235,"Year incorporated",TRUE)</f>
        <v>1989</v>
      </c>
      <c r="R235" s="11" cm="1">
        <f t="array" aca="1" ref="R235" ca="1">_FV(B235,"Market cap",TRUE)/1000</f>
        <v>18200889</v>
      </c>
      <c r="S235" s="26" cm="1">
        <f t="array" aca="1" ref="S235" ca="1">_FV(B235,"Market cap",TRUE)</f>
        <v>18200889000</v>
      </c>
      <c r="T235" s="9"/>
      <c r="U235" s="9"/>
      <c r="V235" s="9"/>
    </row>
    <row r="236" spans="1:22" ht="13.35" customHeight="1" x14ac:dyDescent="0.25">
      <c r="A236" s="9" t="s">
        <v>324</v>
      </c>
      <c r="B236" s="10" t="e" vm="236">
        <v>#VALUE!</v>
      </c>
      <c r="C236" s="1" cm="1">
        <f t="array" aca="1" ref="C236" ca="1">_FV(B236,"Price")</f>
        <v>574.58000000000004</v>
      </c>
      <c r="D236" s="13" cm="1">
        <f t="array" aca="1" ref="D236" ca="1">_FV(B236,"Change (%)",TRUE)</f>
        <v>3.5000000000000003E-2</v>
      </c>
      <c r="E236" s="14" cm="1">
        <f t="array" aca="1" ref="E236" ca="1">_FV(B236,"Open")</f>
        <v>557.73</v>
      </c>
      <c r="F236" s="14" cm="1">
        <f t="array" aca="1" ref="F236" ca="1">_FV(B236,"Low")</f>
        <v>554.90499999999997</v>
      </c>
      <c r="G236" s="14" cm="1">
        <f t="array" aca="1" ref="G236" ca="1">_FV(B236,"High")</f>
        <v>576.1558</v>
      </c>
      <c r="H236" s="14" cm="1">
        <f t="array" aca="1" ref="H236" ca="1">_FV(B236,"52 week low",TRUE)</f>
        <v>486.73500000000001</v>
      </c>
      <c r="I236" s="14" cm="1">
        <f t="array" aca="1" ref="I236" ca="1">_FV(B236,"52 week high",TRUE)</f>
        <v>642.44799999999998</v>
      </c>
      <c r="J236" s="15" cm="1">
        <f t="array" aca="1" ref="J236" ca="1">_FV(B236,"Volume")</f>
        <v>922809</v>
      </c>
      <c r="K236" s="16" cm="1">
        <f t="array" aca="1" ref="K236" ca="1">IFERROR(_FV(B236,"Beta"), "")</f>
        <v>1.3409</v>
      </c>
      <c r="L236" s="16" cm="1">
        <f t="array" aca="1" ref="L236" ca="1">IFERROR(_FV(B236,"P/E",TRUE), "")</f>
        <v>39.511499999999998</v>
      </c>
      <c r="M236" s="14" t="str" cm="1">
        <f t="array" aca="1" ref="M236" ca="1">IFERROR(_FV(B236,"Industry"),"")</f>
        <v>Professional &amp; Commercial Services</v>
      </c>
      <c r="N236" s="19" cm="1">
        <f t="array" aca="1" ref="N236" ca="1">IFERROR(_FV(B236,"Year incorporated",TRUE),"")</f>
        <v>1998</v>
      </c>
      <c r="O236" s="13" t="str" cm="1">
        <f t="array" aca="1" ref="O236" ca="1">UPPER(_FV(B236,"Headquarters"))</f>
        <v>7 WORLD TRADE CENTER, 250 GREENWICH STREET, 49TH FLOOR, NEW YORK, NY, 10007 US</v>
      </c>
      <c r="P236" s="13" t="str" cm="1">
        <f t="array" aca="1" ref="P236" ca="1">_FV(B236,"Description")</f>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c>
      <c r="Q236" s="25" cm="1">
        <f t="array" aca="1" ref="Q236" ca="1">_FV(B236,"Year incorporated",TRUE)</f>
        <v>1998</v>
      </c>
      <c r="R236" s="11" cm="1">
        <f t="array" aca="1" ref="R236" ca="1">_FV(B236,"Market cap",TRUE)/1000</f>
        <v>44452513.853</v>
      </c>
      <c r="S236" s="26" cm="1">
        <f t="array" aca="1" ref="S236" ca="1">_FV(B236,"Market cap",TRUE)</f>
        <v>44452513853</v>
      </c>
      <c r="T236" s="9"/>
      <c r="U236" s="9"/>
      <c r="V236" s="9"/>
    </row>
    <row r="237" spans="1:22" ht="13.35" customHeight="1" x14ac:dyDescent="0.25">
      <c r="A237" s="9" t="s">
        <v>27</v>
      </c>
      <c r="B237" s="10" t="e" vm="237">
        <v>#VALUE!</v>
      </c>
      <c r="C237" s="1" cm="1">
        <f t="array" aca="1" ref="C237" ca="1">_FV(B237,"Price")</f>
        <v>34</v>
      </c>
      <c r="D237" s="13" cm="1">
        <f t="array" aca="1" ref="D237" ca="1">_FV(B237,"Change (%)",TRUE)</f>
        <v>2.6540000000000001E-3</v>
      </c>
      <c r="E237" s="14" cm="1">
        <f t="array" aca="1" ref="E237" ca="1">_FV(B237,"Open")</f>
        <v>32.57</v>
      </c>
      <c r="F237" s="14" cm="1">
        <f t="array" aca="1" ref="F237" ca="1">_FV(B237,"Low")</f>
        <v>32.520000000000003</v>
      </c>
      <c r="G237" s="14" cm="1">
        <f t="array" aca="1" ref="G237" ca="1">_FV(B237,"High")</f>
        <v>34.11</v>
      </c>
      <c r="H237" s="14" cm="1">
        <f t="array" aca="1" ref="H237" ca="1">_FV(B237,"52 week low",TRUE)</f>
        <v>31.03</v>
      </c>
      <c r="I237" s="14" cm="1">
        <f t="array" aca="1" ref="I237" ca="1">_FV(B237,"52 week high",TRUE)</f>
        <v>45.31</v>
      </c>
      <c r="J237" s="15" cm="1">
        <f t="array" aca="1" ref="J237" ca="1">_FV(B237,"Volume")</f>
        <v>27803093</v>
      </c>
      <c r="K237" s="16" cm="1">
        <f t="array" aca="1" ref="K237" ca="1">IFERROR(_FV(B237,"Beta"), "")</f>
        <v>0.95879999999999999</v>
      </c>
      <c r="L237" s="16" cm="1">
        <f t="array" aca="1" ref="L237" ca="1">IFERROR(_FV(B237,"P/E",TRUE), "")</f>
        <v>5.6151999999999997</v>
      </c>
      <c r="M237" s="14" t="str" cm="1">
        <f t="array" aca="1" ref="M237" ca="1">IFERROR(_FV(B237,"Industry"),"")</f>
        <v>Telecommunications Services</v>
      </c>
      <c r="N237" s="19" cm="1">
        <f t="array" aca="1" ref="N237" ca="1">IFERROR(_FV(B237,"Year incorporated",TRUE),"")</f>
        <v>2001</v>
      </c>
      <c r="O237" s="13" t="str" cm="1">
        <f t="array" aca="1" ref="O237" ca="1">UPPER(_FV(B237,"Headquarters"))</f>
        <v>ONE COMCAST CENTER, PHILADELPHIA, PA, 19103-2838 US</v>
      </c>
      <c r="P237" s="13" t="str" cm="1">
        <f t="array" aca="1" ref="P237" ca="1">_FV(B237,"Description")</f>
        <v>Comcast Corporation is a global media and technology company. The Company delivers broadband, wireless, and video through Xfinity, Comcast Business, and Sky; produces, distributes, and streams entertainment, sports, and news through brands, including NBC, Telemundo, Universal, Peacock, and Sky; and brings theme parks and attractions to life through Universal Destinations &amp; Experiences. It operates through two primary businesses: Connectivity &amp; Platforms and Content &amp; Experiences. Connectivity &amp; Platforms includes its broadband, wireless, video and wireline voice businesses in the United States, United Kingdom and Italy. It also includes the operations of its Sky-branded entertainment television networks in the United Kingdom and Italy. Content &amp; Experiences includes its media and entertainment businesses that produce and distribute entertainment, sports, news and other content for global audiences and that own and operate theme parks and attractions in the United States and Asia.</v>
      </c>
      <c r="Q237" s="25" cm="1">
        <f t="array" aca="1" ref="Q237" ca="1">_FV(B237,"Year incorporated",TRUE)</f>
        <v>2001</v>
      </c>
      <c r="R237" s="11" cm="1">
        <f t="array" aca="1" ref="R237" ca="1">_FV(B237,"Market cap",TRUE)/1000</f>
        <v>125535038</v>
      </c>
      <c r="S237" s="26" cm="1">
        <f t="array" aca="1" ref="S237" ca="1">_FV(B237,"Market cap",TRUE)</f>
        <v>125535038000</v>
      </c>
      <c r="T237" s="9"/>
      <c r="U237" s="9"/>
      <c r="V237" s="9"/>
    </row>
    <row r="238" spans="1:22" ht="13.35" customHeight="1" x14ac:dyDescent="0.25">
      <c r="A238" s="9" t="s">
        <v>185</v>
      </c>
      <c r="B238" s="10" t="e" vm="238">
        <v>#VALUE!</v>
      </c>
      <c r="C238" s="1" cm="1">
        <f t="array" aca="1" ref="C238" ca="1">_FV(B238,"Price")</f>
        <v>275.58999999999997</v>
      </c>
      <c r="D238" s="13" cm="1">
        <f t="array" aca="1" ref="D238" ca="1">_FV(B238,"Change (%)",TRUE)</f>
        <v>-7.7769999999999992E-3</v>
      </c>
      <c r="E238" s="14" cm="1">
        <f t="array" aca="1" ref="E238" ca="1">_FV(B238,"Open")</f>
        <v>277</v>
      </c>
      <c r="F238" s="14" cm="1">
        <f t="array" aca="1" ref="F238" ca="1">_FV(B238,"Low")</f>
        <v>274.83</v>
      </c>
      <c r="G238" s="14" cm="1">
        <f t="array" aca="1" ref="G238" ca="1">_FV(B238,"High")</f>
        <v>277.77999999999997</v>
      </c>
      <c r="H238" s="14" cm="1">
        <f t="array" aca="1" ref="H238" ca="1">_FV(B238,"52 week low",TRUE)</f>
        <v>201.63</v>
      </c>
      <c r="I238" s="14" cm="1">
        <f t="array" aca="1" ref="I238" ca="1">_FV(B238,"52 week high",TRUE)</f>
        <v>291.69470000000001</v>
      </c>
      <c r="J238" s="15" cm="1">
        <f t="array" aca="1" ref="J238" ca="1">_FV(B238,"Volume")</f>
        <v>1946247</v>
      </c>
      <c r="K238" s="16" cm="1">
        <f t="array" aca="1" ref="K238" ca="1">IFERROR(_FV(B238,"Beta"), "")</f>
        <v>1.3143</v>
      </c>
      <c r="L238" s="16" cm="1">
        <f t="array" aca="1" ref="L238" ca="1">IFERROR(_FV(B238,"P/E",TRUE), "")</f>
        <v>18.628900000000002</v>
      </c>
      <c r="M238" s="14" t="str" cm="1">
        <f t="array" aca="1" ref="M238" ca="1">IFERROR(_FV(B238,"Industry"),"")</f>
        <v>Freight &amp; Logistics Services</v>
      </c>
      <c r="N238" s="19" cm="1">
        <f t="array" aca="1" ref="N238" ca="1">IFERROR(_FV(B238,"Year incorporated",TRUE),"")</f>
        <v>1980</v>
      </c>
      <c r="O238" s="13" t="str" cm="1">
        <f t="array" aca="1" ref="O238" ca="1">UPPER(_FV(B238,"Headquarters"))</f>
        <v>650 WEST PEACHTREEE STREET NW, ATLANTA, GA, 30308-1925 US</v>
      </c>
      <c r="P238" s="13" t="str" cm="1">
        <f t="array" aca="1" ref="P238" ca="1">_FV(B238,"Description")</f>
        <v>Norfolk Southern Corporation is a holding company engaged in the rail transportation business. The Company is engaged in the rail transportation of raw materials, intermediate products, and finished goods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serves various industries such as agriculture, forest and consumer products, automotive, chemicals, and metals and construction. Its coal franchise supports the electric generation market, directly serving over 18 coal-fired power plants, as well as the export, domestic metallurgical, and industrial markets, through direct rail and river, lake, and coastal.</v>
      </c>
      <c r="Q238" s="25" cm="1">
        <f t="array" aca="1" ref="Q238" ca="1">_FV(B238,"Year incorporated",TRUE)</f>
        <v>1980</v>
      </c>
      <c r="R238" s="11" cm="1">
        <f t="array" aca="1" ref="R238" ca="1">_FV(B238,"Market cap",TRUE)/1000</f>
        <v>61829801.535999998</v>
      </c>
      <c r="S238" s="26" cm="1">
        <f t="array" aca="1" ref="S238" ca="1">_FV(B238,"Market cap",TRUE)</f>
        <v>61829801536</v>
      </c>
      <c r="T238" s="9"/>
      <c r="U238" s="9"/>
      <c r="V238" s="9"/>
    </row>
    <row r="239" spans="1:22" ht="13.35" customHeight="1" x14ac:dyDescent="0.25">
      <c r="A239" s="9" t="s">
        <v>245</v>
      </c>
      <c r="B239" s="10" t="e" vm="239">
        <v>#VALUE!</v>
      </c>
      <c r="C239" s="1" cm="1">
        <f t="array" aca="1" ref="C239" ca="1">_FV(B239,"Price")</f>
        <v>168.38</v>
      </c>
      <c r="D239" s="13" cm="1">
        <f t="array" aca="1" ref="D239" ca="1">_FV(B239,"Change (%)",TRUE)</f>
        <v>1.9040000000000001E-3</v>
      </c>
      <c r="E239" s="14" cm="1">
        <f t="array" aca="1" ref="E239" ca="1">_FV(B239,"Open")</f>
        <v>167.53</v>
      </c>
      <c r="F239" s="14" cm="1">
        <f t="array" aca="1" ref="F239" ca="1">_FV(B239,"Low")</f>
        <v>165.36</v>
      </c>
      <c r="G239" s="14" cm="1">
        <f t="array" aca="1" ref="G239" ca="1">_FV(B239,"High")</f>
        <v>168.47329999999999</v>
      </c>
      <c r="H239" s="14" cm="1">
        <f t="array" aca="1" ref="H239" ca="1">_FV(B239,"52 week low",TRUE)</f>
        <v>157</v>
      </c>
      <c r="I239" s="14" cm="1">
        <f t="array" aca="1" ref="I239" ca="1">_FV(B239,"52 week high",TRUE)</f>
        <v>224.38</v>
      </c>
      <c r="J239" s="15" cm="1">
        <f t="array" aca="1" ref="J239" ca="1">_FV(B239,"Volume")</f>
        <v>858834</v>
      </c>
      <c r="K239" s="16" cm="1">
        <f t="array" aca="1" ref="K239" ca="1">IFERROR(_FV(B239,"Beta"), "")</f>
        <v>0.97030000000000005</v>
      </c>
      <c r="L239" s="16" cm="1">
        <f t="array" aca="1" ref="L239" ca="1">IFERROR(_FV(B239,"P/E",TRUE), "")</f>
        <v>19.358000000000001</v>
      </c>
      <c r="M239" s="14" t="str" cm="1">
        <f t="array" aca="1" ref="M239" ca="1">IFERROR(_FV(B239,"Industry"),"")</f>
        <v>Containers &amp; Packaging</v>
      </c>
      <c r="N239" s="19" cm="1">
        <f t="array" aca="1" ref="N239" ca="1">IFERROR(_FV(B239,"Year incorporated",TRUE),"")</f>
        <v>1977</v>
      </c>
      <c r="O239" s="13" t="str" cm="1">
        <f t="array" aca="1" ref="O239" ca="1">UPPER(_FV(B239,"Headquarters"))</f>
        <v>8080 NORTON PARKWAY, MENTOR, OH, 44060 US</v>
      </c>
      <c r="P239" s="13" t="str" cm="1">
        <f t="array" aca="1" ref="P239" ca="1">_FV(B239,"Description")</f>
        <v>Avery Dennison Corporation is a global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general retail, e-commerce, logistics, food and grocery, and others.</v>
      </c>
      <c r="Q239" s="25" cm="1">
        <f t="array" aca="1" ref="Q239" ca="1">_FV(B239,"Year incorporated",TRUE)</f>
        <v>1977</v>
      </c>
      <c r="R239" s="11" cm="1">
        <f t="array" aca="1" ref="R239" ca="1">_FV(B239,"Market cap",TRUE)/1000</f>
        <v>13130540.124</v>
      </c>
      <c r="S239" s="26" cm="1">
        <f t="array" aca="1" ref="S239" ca="1">_FV(B239,"Market cap",TRUE)</f>
        <v>13130540124</v>
      </c>
      <c r="T239" s="9"/>
      <c r="U239" s="9"/>
      <c r="V239" s="9"/>
    </row>
    <row r="240" spans="1:22" ht="13.35" customHeight="1" x14ac:dyDescent="0.25">
      <c r="A240" s="9" t="s">
        <v>131</v>
      </c>
      <c r="B240" s="10" t="e" vm="240">
        <v>#VALUE!</v>
      </c>
      <c r="C240" s="1" cm="1">
        <f t="array" aca="1" ref="C240" ca="1">_FV(B240,"Price")</f>
        <v>125.9</v>
      </c>
      <c r="D240" s="13" cm="1">
        <f t="array" aca="1" ref="D240" ca="1">_FV(B240,"Change (%)",TRUE)</f>
        <v>-1.8240000000000001E-3</v>
      </c>
      <c r="E240" s="14" cm="1">
        <f t="array" aca="1" ref="E240" ca="1">_FV(B240,"Open")</f>
        <v>126.39</v>
      </c>
      <c r="F240" s="14" cm="1">
        <f t="array" aca="1" ref="F240" ca="1">_FV(B240,"Low")</f>
        <v>125.23</v>
      </c>
      <c r="G240" s="14" cm="1">
        <f t="array" aca="1" ref="G240" ca="1">_FV(B240,"High")</f>
        <v>126.78</v>
      </c>
      <c r="H240" s="14" cm="1">
        <f t="array" aca="1" ref="H240" ca="1">_FV(B240,"52 week low",TRUE)</f>
        <v>84.678799999999995</v>
      </c>
      <c r="I240" s="14" cm="1">
        <f t="array" aca="1" ref="I240" ca="1">_FV(B240,"52 week high",TRUE)</f>
        <v>131.16999999999999</v>
      </c>
      <c r="J240" s="15" cm="1">
        <f t="array" aca="1" ref="J240" ca="1">_FV(B240,"Volume")</f>
        <v>1217764</v>
      </c>
      <c r="K240" s="16" cm="1">
        <f t="array" aca="1" ref="K240" ca="1">IFERROR(_FV(B240,"Beta"), "")</f>
        <v>0.90629999999999999</v>
      </c>
      <c r="L240" s="16" cm="1">
        <f t="array" aca="1" ref="L240" ca="1">IFERROR(_FV(B240,"P/E",TRUE), "")</f>
        <v>28.657900000000001</v>
      </c>
      <c r="M240" s="14" t="str" cm="1">
        <f t="array" aca="1" ref="M240" ca="1">IFERROR(_FV(B240,"Industry"),"")</f>
        <v>Freight &amp; Logistics Services</v>
      </c>
      <c r="N240" s="19" cm="1">
        <f t="array" aca="1" ref="N240" ca="1">IFERROR(_FV(B240,"Year incorporated",TRUE),"")</f>
        <v>1997</v>
      </c>
      <c r="O240" s="13" t="str" cm="1">
        <f t="array" aca="1" ref="O240" ca="1">UPPER(_FV(B240,"Headquarters"))</f>
        <v>14701 CHARLSON RD, EDEN PRAIRIE, MN, 55347 US</v>
      </c>
      <c r="P240" s="13" t="str" cm="1">
        <f t="array" aca="1" ref="P240" ca="1">_FV(B240,"Description")</f>
        <v>C.H. Robinson Worldwide, Inc. is a global logistics provider. The Company's segments include North American Surface Transportation (NAST), Global Forwarding, and All Other and Corporate. NAST segment provides transportation and logistics services across North America through a network of offices in the United States, Canada, and Mexico. NAST segment’s services include truckload and less than truckload transportation brokerage services. Global Forwarding segment provides transportation and logistics services through an international network of offices in North America, Europe, Asia, Oceania, South America, and the Middle East and also contracts with independent agents worldwide. Global Forwarding segment’s services include ocean freight services, air freight services, and customs brokerage. All Other and Corporate segment includes Robinson Fresh and Managed Solutions. Robinson Fresh provides sourcing services. In its Managed Solutions business, it often acts as the shipper’s agent.</v>
      </c>
      <c r="Q240" s="25" cm="1">
        <f t="array" aca="1" ref="Q240" ca="1">_FV(B240,"Year incorporated",TRUE)</f>
        <v>1997</v>
      </c>
      <c r="R240" s="11" cm="1">
        <f t="array" aca="1" ref="R240" ca="1">_FV(B240,"Market cap",TRUE)/1000</f>
        <v>14867682.08</v>
      </c>
      <c r="S240" s="26" cm="1">
        <f t="array" aca="1" ref="S240" ca="1">_FV(B240,"Market cap",TRUE)</f>
        <v>14867682080</v>
      </c>
      <c r="T240" s="9"/>
      <c r="U240" s="9"/>
      <c r="V240" s="9"/>
    </row>
    <row r="241" spans="1:22" ht="13.35" customHeight="1" x14ac:dyDescent="0.25">
      <c r="A241" s="9" t="s">
        <v>55</v>
      </c>
      <c r="B241" s="10" t="e" vm="241">
        <v>#VALUE!</v>
      </c>
      <c r="C241" s="1" cm="1">
        <f t="array" aca="1" ref="C241" ca="1">_FV(B241,"Price")</f>
        <v>77.59</v>
      </c>
      <c r="D241" s="13" cm="1">
        <f t="array" aca="1" ref="D241" ca="1">_FV(B241,"Change (%)",TRUE)</f>
        <v>1.8643E-2</v>
      </c>
      <c r="E241" s="14" cm="1">
        <f t="array" aca="1" ref="E241" ca="1">_FV(B241,"Open")</f>
        <v>76.78</v>
      </c>
      <c r="F241" s="14" cm="1">
        <f t="array" aca="1" ref="F241" ca="1">_FV(B241,"Low")</f>
        <v>75.540000000000006</v>
      </c>
      <c r="G241" s="14" cm="1">
        <f t="array" aca="1" ref="G241" ca="1">_FV(B241,"High")</f>
        <v>77.95</v>
      </c>
      <c r="H241" s="14" cm="1">
        <f t="array" aca="1" ref="H241" ca="1">_FV(B241,"52 week low",TRUE)</f>
        <v>54.99</v>
      </c>
      <c r="I241" s="14" cm="1">
        <f t="array" aca="1" ref="I241" ca="1">_FV(B241,"52 week high",TRUE)</f>
        <v>103.48</v>
      </c>
      <c r="J241" s="15" cm="1">
        <f t="array" aca="1" ref="J241" ca="1">_FV(B241,"Volume")</f>
        <v>3770910</v>
      </c>
      <c r="K241" s="16" cm="1">
        <f t="array" aca="1" ref="K241" ca="1">IFERROR(_FV(B241,"Beta"), "")</f>
        <v>1.2393000000000001</v>
      </c>
      <c r="L241" s="16" cm="1">
        <f t="array" aca="1" ref="L241" ca="1">IFERROR(_FV(B241,"P/E",TRUE), "")</f>
        <v>21.3735</v>
      </c>
      <c r="M241" s="14" t="str" cm="1">
        <f t="array" aca="1" ref="M241" ca="1">IFERROR(_FV(B241,"Industry"),"")</f>
        <v>Specialty Retailers</v>
      </c>
      <c r="N241" s="19" cm="1">
        <f t="array" aca="1" ref="N241" ca="1">IFERROR(_FV(B241,"Year incorporated",TRUE),"")</f>
        <v>1966</v>
      </c>
      <c r="O241" s="13" t="str" cm="1">
        <f t="array" aca="1" ref="O241" ca="1">UPPER(_FV(B241,"Headquarters"))</f>
        <v>7601 PENN AVE S, RICHFIELD, MN, 55423 US</v>
      </c>
      <c r="P241" s="13" t="str" cm="1">
        <f t="array" aca="1" ref="P241" ca="1">_FV(B241,"Description")</f>
        <v>Best Buy Co., Inc. is engaged in personalizing and humanizing technology solutions. The Company has two segments: Domestic and International. The Domestic segment comprises its operations in all states, districts and territories of the United States and its Best Buy Health business and includes the brand names Best Buy, Best Buy Ads, Best Buy Business, Best Buy Essentials, Best Buy Health, Geek Squad, Imagine That, Insignia, Lively, My Best Buy, My Best Buy Memberships, Pacific Kitchen and Home, TechLiquidators and Yardbird; and the domain names bestbuy.com, lively.com, techliquidators.com and yardbird.com. The International segment comprises all its operations in Canada under the brand names Best Buy, Best Buy Express, Best Buy Mobile, Geek Squad and TechLiquidators and the domain names bestbuy.ca and techliquidators.ca. The Company’s product categories include computing and mobile phones, consumer electronics, appliances, entertainment, services and others.</v>
      </c>
      <c r="Q241" s="25" cm="1">
        <f t="array" aca="1" ref="Q241" ca="1">_FV(B241,"Year incorporated",TRUE)</f>
        <v>1966</v>
      </c>
      <c r="R241" s="11" cm="1">
        <f t="array" aca="1" ref="R241" ca="1">_FV(B241,"Market cap",TRUE)/1000</f>
        <v>16398390.453</v>
      </c>
      <c r="S241" s="26" cm="1">
        <f t="array" aca="1" ref="S241" ca="1">_FV(B241,"Market cap",TRUE)</f>
        <v>16398390453</v>
      </c>
      <c r="T241" s="9"/>
      <c r="U241" s="9"/>
      <c r="V241" s="9"/>
    </row>
    <row r="242" spans="1:22" ht="13.35" customHeight="1" x14ac:dyDescent="0.25">
      <c r="A242" s="9" t="s">
        <v>444</v>
      </c>
      <c r="B242" s="10" t="e" vm="242">
        <v>#VALUE!</v>
      </c>
      <c r="C242" s="1" cm="1">
        <f t="array" aca="1" ref="C242" ca="1">_FV(B242,"Price")</f>
        <v>110.92</v>
      </c>
      <c r="D242" s="13" cm="1">
        <f t="array" aca="1" ref="D242" ca="1">_FV(B242,"Change (%)",TRUE)</f>
        <v>-3.9509999999999997E-3</v>
      </c>
      <c r="E242" s="14" cm="1">
        <f t="array" aca="1" ref="E242" ca="1">_FV(B242,"Open")</f>
        <v>110</v>
      </c>
      <c r="F242" s="14" cm="1">
        <f t="array" aca="1" ref="F242" ca="1">_FV(B242,"Low")</f>
        <v>109.995</v>
      </c>
      <c r="G242" s="14" cm="1">
        <f t="array" aca="1" ref="G242" ca="1">_FV(B242,"High")</f>
        <v>111</v>
      </c>
      <c r="H242" s="14" cm="1">
        <f t="array" aca="1" ref="H242" ca="1">_FV(B242,"52 week low",TRUE)</f>
        <v>102.35</v>
      </c>
      <c r="I242" s="14" cm="1">
        <f t="array" aca="1" ref="I242" ca="1">_FV(B242,"52 week high",TRUE)</f>
        <v>127.69</v>
      </c>
      <c r="J242" s="15" cm="1">
        <f t="array" aca="1" ref="J242" ca="1">_FV(B242,"Volume")</f>
        <v>651230</v>
      </c>
      <c r="K242" s="16" cm="1">
        <f t="array" aca="1" ref="K242" ca="1">IFERROR(_FV(B242,"Beta"), "")</f>
        <v>0.82169999999999999</v>
      </c>
      <c r="L242" s="16" cm="1">
        <f t="array" aca="1" ref="L242" ca="1">IFERROR(_FV(B242,"P/E",TRUE), "")</f>
        <v>77.669600000000003</v>
      </c>
      <c r="M242" s="14" t="str" cm="1">
        <f t="array" aca="1" ref="M242" ca="1">IFERROR(_FV(B242,"Industry"),"")</f>
        <v>Residential &amp; Commercial REIT</v>
      </c>
      <c r="N242" s="19" t="str" cm="1">
        <f t="array" ref="N242">IFERROR(_FV(B242,"Year incorporated",TRUE),"")</f>
        <v/>
      </c>
      <c r="O242" s="13" t="str" cm="1">
        <f t="array" aca="1" ref="O242" ca="1">UPPER(_FV(B242,"Headquarters"))</f>
        <v>SUITE 2400, 11 GREENWAY PLAZA, HOUSTON, TX, 77046 US</v>
      </c>
      <c r="P242" s="13" t="str" cm="1">
        <f t="array" aca="1" ref="P242" ca="1">_FV(B242,"Description")</f>
        <v>Camden Property Trust is a real estate investment trust (REIT). The Company and its subsidiaries are primarily engaged in the ownership, management, development, reposition, redevelopment, acquisition, and construction of multifamily apartment communities. It owns and operates approximately 175 properties containing over 59,210 apartment homes across the United States. It also has four properties under development. Its properties typically consist of mid-rise buildings or two-and three-story buildings in a landscaped setting, as well as high-rise buildings, and provide residents with a variety of amenities common to multifamily rental properties. The Company's properties include Camden Chandler, Camden Copper Square, Camden Foothills, Camden Legacy, Camden Glendale, Camden Landmark, Camden Flatirons, Camden Ashburn Farm and others. Its properties are located in Arizona, California, Colorado, Washington District of Columbia (DC) Metro, Florida and others.</v>
      </c>
      <c r="Q242" s="25" t="e" cm="1" vm="2">
        <f t="array" ref="Q242">_FV(B242,"Year incorporated",TRUE)</f>
        <v>#VALUE!</v>
      </c>
      <c r="R242" s="11" cm="1">
        <f t="array" aca="1" ref="R242" ca="1">_FV(B242,"Market cap",TRUE)/1000</f>
        <v>11852101.483999999</v>
      </c>
      <c r="S242" s="26" cm="1">
        <f t="array" aca="1" ref="S242" ca="1">_FV(B242,"Market cap",TRUE)</f>
        <v>11852101484</v>
      </c>
      <c r="T242" s="9"/>
      <c r="U242" s="9"/>
      <c r="V242" s="9"/>
    </row>
    <row r="243" spans="1:22" ht="13.35" customHeight="1" x14ac:dyDescent="0.25">
      <c r="A243" s="9" t="s">
        <v>197</v>
      </c>
      <c r="B243" s="10" t="e" vm="243">
        <v>#VALUE!</v>
      </c>
      <c r="C243" s="1" cm="1">
        <f t="array" aca="1" ref="C243" ca="1">_FV(B243,"Price")</f>
        <v>37.32</v>
      </c>
      <c r="D243" s="13" cm="1">
        <f t="array" aca="1" ref="D243" ca="1">_FV(B243,"Change (%)",TRUE)</f>
        <v>-1.2175999999999999E-2</v>
      </c>
      <c r="E243" s="14" cm="1">
        <f t="array" aca="1" ref="E243" ca="1">_FV(B243,"Open")</f>
        <v>37.64</v>
      </c>
      <c r="F243" s="14" cm="1">
        <f t="array" aca="1" ref="F243" ca="1">_FV(B243,"Low")</f>
        <v>37.125</v>
      </c>
      <c r="G243" s="14" cm="1">
        <f t="array" aca="1" ref="G243" ca="1">_FV(B243,"High")</f>
        <v>37.734999999999999</v>
      </c>
      <c r="H243" s="14" cm="1">
        <f t="array" aca="1" ref="H243" ca="1">_FV(B243,"52 week low",TRUE)</f>
        <v>26.32</v>
      </c>
      <c r="I243" s="14" cm="1">
        <f t="array" aca="1" ref="I243" ca="1">_FV(B243,"52 week high",TRUE)</f>
        <v>39.39</v>
      </c>
      <c r="J243" s="15" cm="1">
        <f t="array" aca="1" ref="J243" ca="1">_FV(B243,"Volume")</f>
        <v>3969488</v>
      </c>
      <c r="K243" s="16" cm="1">
        <f t="array" aca="1" ref="K243" ca="1">IFERROR(_FV(B243,"Beta"), "")</f>
        <v>0.55659999999999998</v>
      </c>
      <c r="L243" s="16" cm="1">
        <f t="array" aca="1" ref="L243" ca="1">IFERROR(_FV(B243,"P/E",TRUE), "")</f>
        <v>26.003299999999999</v>
      </c>
      <c r="M243" s="14" t="str" cm="1">
        <f t="array" aca="1" ref="M243" ca="1">IFERROR(_FV(B243,"Industry"),"")</f>
        <v>Multiline Utilities</v>
      </c>
      <c r="N243" s="19" cm="1">
        <f t="array" aca="1" ref="N243" ca="1">IFERROR(_FV(B243,"Year incorporated",TRUE),"")</f>
        <v>2001</v>
      </c>
      <c r="O243" s="13" t="str" cm="1">
        <f t="array" aca="1" ref="O243" ca="1">UPPER(_FV(B243,"Headquarters"))</f>
        <v>1111 LOUISIANA ST., HOUSTON, TX, 77002 US</v>
      </c>
      <c r="P243" s="13" t="str" cm="1">
        <f t="array" aca="1" ref="P243" ca="1">_FV(B243,"Description")</f>
        <v>CenterPoint Energy, Inc. is an energy delivery company. The Company, through its subsidiaries, owns and operates electric transmission, distribution and generation facilities and natural gas distribution systems. Its segments include Electric and Natural Gas. The Electric segment includes electric transmission and distribution services that are subject to rate regulation in Houston Electric's and Indiana Electric's service territories. The Natural Gas segment includes intrastate natural gas sales to, and natural gas transportation and distribution for residential, commercial, industrial and institutional customers in Indiana, Minnesota, Ohio, and Texas; permanent pipeline connections through interconnects with various interstate and intrastate pipeline companies; and home appliance maintenance and repair services to customers in Minnesota and home repair protection plans to natural gas customers in Indiana, Ohio and Texas through a third party.</v>
      </c>
      <c r="Q243" s="25" cm="1">
        <f t="array" aca="1" ref="Q243" ca="1">_FV(B243,"Year incorporated",TRUE)</f>
        <v>2001</v>
      </c>
      <c r="R243" s="11" cm="1">
        <f t="array" aca="1" ref="R243" ca="1">_FV(B243,"Market cap",TRUE)/1000</f>
        <v>24364918.068</v>
      </c>
      <c r="S243" s="26" cm="1">
        <f t="array" aca="1" ref="S243" ca="1">_FV(B243,"Market cap",TRUE)</f>
        <v>24364918068</v>
      </c>
      <c r="T243" s="9"/>
      <c r="U243" s="9"/>
      <c r="V243" s="9"/>
    </row>
    <row r="244" spans="1:22" ht="13.35" customHeight="1" x14ac:dyDescent="0.25">
      <c r="A244" s="9" t="s">
        <v>308</v>
      </c>
      <c r="B244" s="10" t="e" vm="244">
        <v>#VALUE!</v>
      </c>
      <c r="C244" s="1" cm="1">
        <f t="array" aca="1" ref="C244" ca="1">_FV(B244,"Price")</f>
        <v>68.08</v>
      </c>
      <c r="D244" s="13" cm="1">
        <f t="array" aca="1" ref="D244" ca="1">_FV(B244,"Change (%)",TRUE)</f>
        <v>2.503E-3</v>
      </c>
      <c r="E244" s="14" cm="1">
        <f t="array" aca="1" ref="E244" ca="1">_FV(B244,"Open")</f>
        <v>67.45</v>
      </c>
      <c r="F244" s="14" cm="1">
        <f t="array" aca="1" ref="F244" ca="1">_FV(B244,"Low")</f>
        <v>67.430000000000007</v>
      </c>
      <c r="G244" s="14" cm="1">
        <f t="array" aca="1" ref="G244" ca="1">_FV(B244,"High")</f>
        <v>68.385000000000005</v>
      </c>
      <c r="H244" s="14" cm="1">
        <f t="array" aca="1" ref="H244" ca="1">_FV(B244,"52 week low",TRUE)</f>
        <v>56.68</v>
      </c>
      <c r="I244" s="14" cm="1">
        <f t="array" aca="1" ref="I244" ca="1">_FV(B244,"52 week high",TRUE)</f>
        <v>71.36</v>
      </c>
      <c r="J244" s="15" cm="1">
        <f t="array" aca="1" ref="J244" ca="1">_FV(B244,"Volume")</f>
        <v>2211608</v>
      </c>
      <c r="K244" s="16" cm="1">
        <f t="array" aca="1" ref="K244" ca="1">IFERROR(_FV(B244,"Beta"), "")</f>
        <v>0.91069999999999995</v>
      </c>
      <c r="L244" s="16" cm="1">
        <f t="array" aca="1" ref="L244" ca="1">IFERROR(_FV(B244,"P/E",TRUE), "")</f>
        <v>156.97380000000001</v>
      </c>
      <c r="M244" s="14" t="str" cm="1">
        <f t="array" aca="1" ref="M244" ca="1">IFERROR(_FV(B244,"Industry"),"")</f>
        <v>Residential &amp; Commercial REIT</v>
      </c>
      <c r="N244" s="19" cm="1">
        <f t="array" aca="1" ref="N244" ca="1">IFERROR(_FV(B244,"Year incorporated",TRUE),"")</f>
        <v>1987</v>
      </c>
      <c r="O244" s="13" t="str" cm="1">
        <f t="array" aca="1" ref="O244" ca="1">UPPER(_FV(B244,"Headquarters"))</f>
        <v>300 N LASALLE STREET, SUITE 1600, CHICAGO, IL, 60654 US</v>
      </c>
      <c r="P244" s="13" t="str" cm="1">
        <f t="array" aca="1" ref="P244" ca="1">_FV(B244,"Description")</f>
        <v>Ventas, Inc. is a real estate investment trust (REIT). The Company holds a portfolio that includes senior housing communities, outpatient medical buildings, research centers, hospitals and healthcare facilities located in North America and the United Kingdom. The Company owns approximately 1,400 properties in North America and the United Kingdom. It operates in three segments: senior housing operating portfolio (SHOP), outpatient medical and research portfolio (OM&amp;R), and triple-net leased properties (NNN). In its SHOP segment, it owns and invests in senior housing communities. It engages third-party managers to operate the communities on its behalf. In its OM&amp;R segment, it primarily acquires, owns, develops, leases and manages outpatient medical buildings and research centers. In its NNN segment, it invests in and owns senior housing communities, skilled nursing facilities (SNFs), long-term acute care facilities (LTACs), and freestanding inpatient rehabilitation facilities (IRFs).</v>
      </c>
      <c r="Q244" s="25" cm="1">
        <f t="array" aca="1" ref="Q244" ca="1">_FV(B244,"Year incorporated",TRUE)</f>
        <v>1987</v>
      </c>
      <c r="R244" s="11" cm="1">
        <f t="array" aca="1" ref="R244" ca="1">_FV(B244,"Market cap",TRUE)/1000</f>
        <v>30940399.296</v>
      </c>
      <c r="S244" s="26" cm="1">
        <f t="array" aca="1" ref="S244" ca="1">_FV(B244,"Market cap",TRUE)</f>
        <v>30940399296</v>
      </c>
      <c r="T244" s="9"/>
      <c r="U244" s="9"/>
      <c r="V244" s="9"/>
    </row>
    <row r="245" spans="1:22" ht="13.35" customHeight="1" x14ac:dyDescent="0.25">
      <c r="A245" s="9" t="s">
        <v>171</v>
      </c>
      <c r="B245" s="10" t="e" vm="245">
        <v>#VALUE!</v>
      </c>
      <c r="C245" s="1" cm="1">
        <f t="array" aca="1" ref="C245" ca="1">_FV(B245,"Price")</f>
        <v>346.4</v>
      </c>
      <c r="D245" s="13" cm="1">
        <f t="array" aca="1" ref="D245" ca="1">_FV(B245,"Change (%)",TRUE)</f>
        <v>-1.2655000000000001E-2</v>
      </c>
      <c r="E245" s="14" cm="1">
        <f t="array" aca="1" ref="E245" ca="1">_FV(B245,"Open")</f>
        <v>354.64</v>
      </c>
      <c r="F245" s="14" cm="1">
        <f t="array" aca="1" ref="F245" ca="1">_FV(B245,"Low")</f>
        <v>344.84</v>
      </c>
      <c r="G245" s="14" cm="1">
        <f t="array" aca="1" ref="G245" ca="1">_FV(B245,"High")</f>
        <v>358.44</v>
      </c>
      <c r="H245" s="14" cm="1">
        <f t="array" aca="1" ref="H245" ca="1">_FV(B245,"52 week low",TRUE)</f>
        <v>212.11</v>
      </c>
      <c r="I245" s="14" cm="1">
        <f t="array" aca="1" ref="I245" ca="1">_FV(B245,"52 week high",TRUE)</f>
        <v>488.53989999999999</v>
      </c>
      <c r="J245" s="15" cm="1">
        <f t="array" aca="1" ref="J245" ca="1">_FV(B245,"Volume")</f>
        <v>75208290</v>
      </c>
      <c r="K245" s="16" cm="1">
        <f t="array" aca="1" ref="K245" ca="1">IFERROR(_FV(B245,"Beta"), "")</f>
        <v>2.0363000000000002</v>
      </c>
      <c r="L245" s="16" cm="1">
        <f t="array" aca="1" ref="L245" ca="1">IFERROR(_FV(B245,"P/E",TRUE), "")</f>
        <v>193.0343</v>
      </c>
      <c r="M245" s="14" t="str" cm="1">
        <f t="array" aca="1" ref="M245" ca="1">IFERROR(_FV(B245,"Industry"),"")</f>
        <v>Automobiles &amp; Auto Parts</v>
      </c>
      <c r="N245" s="19" cm="1">
        <f t="array" aca="1" ref="N245" ca="1">IFERROR(_FV(B245,"Year incorporated",TRUE),"")</f>
        <v>2024</v>
      </c>
      <c r="O245" s="13" t="str" cm="1">
        <f t="array" aca="1" ref="O245" ca="1">UPPER(_FV(B245,"Headquarters"))</f>
        <v>1 TESLA ROAD, AUSTIN, TX, 78725 US</v>
      </c>
      <c r="P245" s="13" t="str" cm="1">
        <f t="array" aca="1" ref="P245" ca="1">_FV(B245,"Description")</f>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c>
      <c r="Q245" s="25" cm="1">
        <f t="array" aca="1" ref="Q245" ca="1">_FV(B245,"Year incorporated",TRUE)</f>
        <v>2024</v>
      </c>
      <c r="R245" s="11" cm="1">
        <f t="array" aca="1" ref="R245" ca="1">_FV(B245,"Market cap",TRUE)/1000</f>
        <v>1131617000</v>
      </c>
      <c r="S245" s="26" cm="1">
        <f t="array" aca="1" ref="S245" ca="1">_FV(B245,"Market cap",TRUE)</f>
        <v>1131617000000</v>
      </c>
      <c r="T245" s="9"/>
      <c r="U245" s="9"/>
      <c r="V245" s="9"/>
    </row>
    <row r="246" spans="1:22" ht="13.35" customHeight="1" x14ac:dyDescent="0.25">
      <c r="A246" s="9" t="s">
        <v>26</v>
      </c>
      <c r="B246" s="10" t="e" vm="246">
        <v>#VALUE!</v>
      </c>
      <c r="C246" s="1" cm="1">
        <f t="array" aca="1" ref="C246" ca="1">_FV(B246,"Price")</f>
        <v>95.87</v>
      </c>
      <c r="D246" s="13" cm="1">
        <f t="array" aca="1" ref="D246" ca="1">_FV(B246,"Change (%)",TRUE)</f>
        <v>4.927E-3</v>
      </c>
      <c r="E246" s="14" cm="1">
        <f t="array" aca="1" ref="E246" ca="1">_FV(B246,"Open")</f>
        <v>95.86</v>
      </c>
      <c r="F246" s="14" cm="1">
        <f t="array" aca="1" ref="F246" ca="1">_FV(B246,"Low")</f>
        <v>94.64</v>
      </c>
      <c r="G246" s="14" cm="1">
        <f t="array" aca="1" ref="G246" ca="1">_FV(B246,"High")</f>
        <v>95.965000000000003</v>
      </c>
      <c r="H246" s="14" cm="1">
        <f t="array" aca="1" ref="H246" ca="1">_FV(B246,"52 week low",TRUE)</f>
        <v>55.51</v>
      </c>
      <c r="I246" s="14" cm="1">
        <f t="array" aca="1" ref="I246" ca="1">_FV(B246,"52 week high",TRUE)</f>
        <v>97.98</v>
      </c>
      <c r="J246" s="15" cm="1">
        <f t="array" aca="1" ref="J246" ca="1">_FV(B246,"Volume")</f>
        <v>11398796</v>
      </c>
      <c r="K246" s="16" cm="1">
        <f t="array" aca="1" ref="K246" ca="1">IFERROR(_FV(B246,"Beta"), "")</f>
        <v>1.3585</v>
      </c>
      <c r="L246" s="16" cm="1">
        <f t="array" aca="1" ref="L246" ca="1">IFERROR(_FV(B246,"P/E",TRUE), "")</f>
        <v>14.172499999999999</v>
      </c>
      <c r="M246" s="14" t="str" cm="1">
        <f t="array" aca="1" ref="M246" ca="1">IFERROR(_FV(B246,"Industry"),"")</f>
        <v>Investment Banking &amp; Investment Services</v>
      </c>
      <c r="N246" s="19" cm="1">
        <f t="array" aca="1" ref="N246" ca="1">IFERROR(_FV(B246,"Year incorporated",TRUE),"")</f>
        <v>1988</v>
      </c>
      <c r="O246" s="13" t="str" cm="1">
        <f t="array" aca="1" ref="O246" ca="1">UPPER(_FV(B246,"Headquarters"))</f>
        <v>388 GREENWICH STREET, 17TH FLOOR, NEW YORK, NY, 10013 US</v>
      </c>
      <c r="P246" s="13" t="str" cm="1">
        <f t="array" aca="1" ref="P246" ca="1">_FV(B246,"Description")</f>
        <v>Citigroup Inc. is a global diversified financial services holding company. The Company’s segments include Services, Markets, Banking, Wealth and U.S. Personal Banking (USPB). The Services segment includes Treasury and Trade Solutions (TTS) and securities services. TTS provides an integrated suite of tailored cash management, trade and working capital solutions to multinational corporations, financial institutions and public sector organizations. The Markets segment provides corporate, institutional and public sector clients around the world with a full range of sales and trading services across equities, foreign exchange, rates, spread products and commodities. The Banking segment includes investment banking, which supports client capital-raising needs to help strengthen and grow their businesses. The Wealth segment includes Private Bank, Wealth at Work and Citigold and provides financial services to a range of client segments. USPB segment includes branded cards and retail services.</v>
      </c>
      <c r="Q246" s="25" cm="1">
        <f t="array" aca="1" ref="Q246" ca="1">_FV(B246,"Year incorporated",TRUE)</f>
        <v>1988</v>
      </c>
      <c r="R246" s="11" cm="1">
        <f t="array" aca="1" ref="R246" ca="1">_FV(B246,"Market cap",TRUE)/1000</f>
        <v>176486891.25999999</v>
      </c>
      <c r="S246" s="26" cm="1">
        <f t="array" aca="1" ref="S246" ca="1">_FV(B246,"Market cap",TRUE)</f>
        <v>176486891260</v>
      </c>
      <c r="T246" s="9"/>
      <c r="U246" s="9"/>
      <c r="V246" s="9"/>
    </row>
    <row r="247" spans="1:22" ht="13.35" customHeight="1" x14ac:dyDescent="0.25">
      <c r="A247" s="9" t="s">
        <v>358</v>
      </c>
      <c r="B247" s="10" t="e" vm="247">
        <v>#VALUE!</v>
      </c>
      <c r="C247" s="1" cm="1">
        <f t="array" aca="1" ref="C247" ca="1">_FV(B247,"Price")</f>
        <v>147.02000000000001</v>
      </c>
      <c r="D247" s="13" cm="1">
        <f t="array" aca="1" ref="D247" ca="1">_FV(B247,"Change (%)",TRUE)</f>
        <v>-1.7649999999999999E-3</v>
      </c>
      <c r="E247" s="14" cm="1">
        <f t="array" aca="1" ref="E247" ca="1">_FV(B247,"Open")</f>
        <v>145.16999999999999</v>
      </c>
      <c r="F247" s="14" cm="1">
        <f t="array" aca="1" ref="F247" ca="1">_FV(B247,"Low")</f>
        <v>144.11000000000001</v>
      </c>
      <c r="G247" s="14" cm="1">
        <f t="array" aca="1" ref="G247" ca="1">_FV(B247,"High")</f>
        <v>147.15</v>
      </c>
      <c r="H247" s="14" cm="1">
        <f t="array" aca="1" ref="H247" ca="1">_FV(B247,"52 week low",TRUE)</f>
        <v>121.03</v>
      </c>
      <c r="I247" s="14" cm="1">
        <f t="array" aca="1" ref="I247" ca="1">_FV(B247,"52 week high",TRUE)</f>
        <v>184.87</v>
      </c>
      <c r="J247" s="15" cm="1">
        <f t="array" aca="1" ref="J247" ca="1">_FV(B247,"Volume")</f>
        <v>1434148</v>
      </c>
      <c r="K247" s="16" cm="1">
        <f t="array" aca="1" ref="K247" ca="1">IFERROR(_FV(B247,"Beta"), "")</f>
        <v>1.1211</v>
      </c>
      <c r="L247" s="16" cm="1">
        <f t="array" aca="1" ref="L247" ca="1">IFERROR(_FV(B247,"P/E",TRUE), "")</f>
        <v>32.192500000000003</v>
      </c>
      <c r="M247" s="14" t="str" cm="1">
        <f t="array" aca="1" ref="M247" ca="1">IFERROR(_FV(B247,"Industry"),"")</f>
        <v>Residential &amp; Commercial REIT</v>
      </c>
      <c r="N247" s="19" cm="1">
        <f t="array" aca="1" ref="N247" ca="1">IFERROR(_FV(B247,"Year incorporated",TRUE),"")</f>
        <v>2004</v>
      </c>
      <c r="O247" s="13" t="str" cm="1">
        <f t="array" aca="1" ref="O247" ca="1">UPPER(_FV(B247,"Headquarters"))</f>
        <v>2795 COTTONWOOD PARKWAY, SUITE 400, SALT LAKE CITY, UT, 84121 US</v>
      </c>
      <c r="P247" s="13" t="str" cm="1">
        <f t="array" aca="1" ref="P247" ca="1">_FV(B247,"Description")</f>
        <v>Extra Space Storage, Inc. is a self-administered and self-managed real estate investment trust (REIT). The Company owns, operates, manages, provides lending to, acquires, develops and redevelops self-storage properties (stores). Its stores offer month-to-month rental of storage space for personal or business use. Its segments include self-storage operations and tenant reinsurance. Its self-storage operations segment includes rental operations of wholly owned stores. Its tenant reinsurance segment includes the reinsurance of risks relating to the loss of goods stored by tenants in its stores. It owns and/or operates approximately 4,011 self-storage stores in 42 states and Washington, D.C. Its stores comprise approximately 2.8 million units and 308.4 million square feet of rentable space operating under the Extra Space brand. It offers customers a selection of conveniently located and secure storage units across the country, including boat storage, RV storage and business storage.</v>
      </c>
      <c r="Q247" s="25" cm="1">
        <f t="array" aca="1" ref="Q247" ca="1">_FV(B247,"Year incorporated",TRUE)</f>
        <v>2004</v>
      </c>
      <c r="R247" s="11" cm="1">
        <f t="array" aca="1" ref="R247" ca="1">_FV(B247,"Market cap",TRUE)/1000</f>
        <v>31205524.272</v>
      </c>
      <c r="S247" s="26" cm="1">
        <f t="array" aca="1" ref="S247" ca="1">_FV(B247,"Market cap",TRUE)</f>
        <v>31205524272</v>
      </c>
      <c r="T247" s="9"/>
      <c r="U247" s="9"/>
      <c r="V247" s="9"/>
    </row>
    <row r="248" spans="1:22" ht="13.35" customHeight="1" x14ac:dyDescent="0.25">
      <c r="A248" s="9" t="s">
        <v>483</v>
      </c>
      <c r="B248" s="10" t="e" vm="248">
        <v>#VALUE!</v>
      </c>
      <c r="C248" s="1" cm="1">
        <f t="array" aca="1" ref="C248" ca="1">_FV(B248,"Price")</f>
        <v>69.34</v>
      </c>
      <c r="D248" s="13" cm="1">
        <f t="array" aca="1" ref="D248" ca="1">_FV(B248,"Change (%)",TRUE)</f>
        <v>4.9280000000000001E-3</v>
      </c>
      <c r="E248" s="14" cm="1">
        <f t="array" aca="1" ref="E248" ca="1">_FV(B248,"Open")</f>
        <v>69.099999999999994</v>
      </c>
      <c r="F248" s="14" cm="1">
        <f t="array" aca="1" ref="F248" ca="1">_FV(B248,"Low")</f>
        <v>68.87</v>
      </c>
      <c r="G248" s="14" cm="1">
        <f t="array" aca="1" ref="G248" ca="1">_FV(B248,"High")</f>
        <v>69.37</v>
      </c>
      <c r="H248" s="14" cm="1">
        <f t="array" aca="1" ref="H248" ca="1">_FV(B248,"52 week low",TRUE)</f>
        <v>48.005000000000003</v>
      </c>
      <c r="I248" s="14" cm="1">
        <f t="array" aca="1" ref="I248" ca="1">_FV(B248,"52 week high",TRUE)</f>
        <v>82.69</v>
      </c>
      <c r="J248" s="15" cm="1">
        <f t="array" aca="1" ref="J248" ca="1">_FV(B248,"Volume")</f>
        <v>2477098</v>
      </c>
      <c r="K248" s="16" cm="1">
        <f t="array" aca="1" ref="K248" ca="1">IFERROR(_FV(B248,"Beta"), "")</f>
        <v>1.1838</v>
      </c>
      <c r="L248" s="16" cm="1">
        <f t="array" aca="1" ref="L248" ca="1">IFERROR(_FV(B248,"P/E",TRUE), "")</f>
        <v>228.39259999999999</v>
      </c>
      <c r="M248" s="14" t="str" cm="1">
        <f t="array" aca="1" ref="M248" ca="1">IFERROR(_FV(B248,"Industry"),"")</f>
        <v>Software &amp; IT Services</v>
      </c>
      <c r="N248" s="19" cm="1">
        <f t="array" aca="1" ref="N248" ca="1">IFERROR(_FV(B248,"Year incorporated",TRUE),"")</f>
        <v>2013</v>
      </c>
      <c r="O248" s="13" t="str" cm="1">
        <f t="array" aca="1" ref="O248" ca="1">UPPER(_FV(B248,"Headquarters"))</f>
        <v>3311 EAST OLD SHAKOPEE ROAD, MINNEAPOLIS, MN, 55425 US</v>
      </c>
      <c r="P248" s="13" t="str" cm="1">
        <f t="array" aca="1" ref="P248" ca="1">_FV(B248,"Description")</f>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c>
      <c r="Q248" s="25" cm="1">
        <f t="array" aca="1" ref="Q248" ca="1">_FV(B248,"Year incorporated",TRUE)</f>
        <v>2013</v>
      </c>
      <c r="R248" s="11" cm="1">
        <f t="array" aca="1" ref="R248" ca="1">_FV(B248,"Market cap",TRUE)/1000</f>
        <v>10941914.405999999</v>
      </c>
      <c r="S248" s="26" cm="1">
        <f t="array" aca="1" ref="S248" ca="1">_FV(B248,"Market cap",TRUE)</f>
        <v>10941914406</v>
      </c>
      <c r="T248" s="9"/>
      <c r="U248" s="9"/>
      <c r="V248" s="9"/>
    </row>
    <row r="249" spans="1:22" ht="13.35" customHeight="1" x14ac:dyDescent="0.25">
      <c r="A249" s="9" t="s">
        <v>350</v>
      </c>
      <c r="B249" s="10" t="e" vm="249">
        <v>#VALUE!</v>
      </c>
      <c r="C249" s="1" cm="1">
        <f t="array" aca="1" ref="C249" ca="1">_FV(B249,"Price")</f>
        <v>33.31</v>
      </c>
      <c r="D249" s="13" cm="1">
        <f t="array" aca="1" ref="D249" ca="1">_FV(B249,"Change (%)",TRUE)</f>
        <v>-8.6309999999999998E-3</v>
      </c>
      <c r="E249" s="14" cm="1">
        <f t="array" aca="1" ref="E249" ca="1">_FV(B249,"Open")</f>
        <v>33.51</v>
      </c>
      <c r="F249" s="14" cm="1">
        <f t="array" aca="1" ref="F249" ca="1">_FV(B249,"Low")</f>
        <v>33.159999999999997</v>
      </c>
      <c r="G249" s="14" cm="1">
        <f t="array" aca="1" ref="G249" ca="1">_FV(B249,"High")</f>
        <v>33.65</v>
      </c>
      <c r="H249" s="14" cm="1">
        <f t="array" aca="1" ref="H249" ca="1">_FV(B249,"52 week low",TRUE)</f>
        <v>27.98</v>
      </c>
      <c r="I249" s="14" cm="1">
        <f t="array" aca="1" ref="I249" ca="1">_FV(B249,"52 week high",TRUE)</f>
        <v>34.29</v>
      </c>
      <c r="J249" s="15" cm="1">
        <f t="array" aca="1" ref="J249" ca="1">_FV(B249,"Volume")</f>
        <v>10604697</v>
      </c>
      <c r="K249" s="16" cm="1">
        <f t="array" aca="1" ref="K249" ca="1">IFERROR(_FV(B249,"Beta"), "")</f>
        <v>0.75109999999999999</v>
      </c>
      <c r="L249" s="16" cm="1">
        <f t="array" aca="1" ref="L249" ca="1">IFERROR(_FV(B249,"P/E",TRUE), "")</f>
        <v>12.743399999999999</v>
      </c>
      <c r="M249" s="14" t="str" cm="1">
        <f t="array" aca="1" ref="M249" ca="1">IFERROR(_FV(B249,"Industry"),"")</f>
        <v>Residential &amp; Commercial REIT</v>
      </c>
      <c r="N249" s="19" cm="1">
        <f t="array" aca="1" ref="N249" ca="1">IFERROR(_FV(B249,"Year incorporated",TRUE),"")</f>
        <v>2017</v>
      </c>
      <c r="O249" s="13" t="str" cm="1">
        <f t="array" aca="1" ref="O249" ca="1">UPPER(_FV(B249,"Headquarters"))</f>
        <v>535 MADISON AVENUE, 28TH FLOOR, NEW YORK, NY, 10022 US</v>
      </c>
      <c r="P249" s="13" t="str" cm="1">
        <f t="array" aca="1" ref="P249" ca="1">_FV(B249,"Description")</f>
        <v>VICI Properties Inc. is a real estate investment trust (REIT). The Company is engaged in the business of owning and acquiring gaming, hospitality, wellness, entertainment and leisure destinations, subject to long-term triple net leases. The Company own 93 experiential assets across a geographically diverse portfolio consisting of 54 gaming properties and 39 other experiential properties across the United States and Canada, including Caesars Palace Las Vegas, MGM Grand and the Venetian Resort Las Vegas (the Venetian Resort). The portfolio comprises over 127 million square feet and features approximately 60,300 hotel rooms and over 500 restaurants, bars, nightclubs and sportsbooks. Its properties are occupied by gaming, leisure and hospitality operators under long-term, triple-net lease agreements. The Company also owns four championship golf courses and approximately 33 acres of undeveloped and underdeveloped land adjacent to the Las Vegas Strip.</v>
      </c>
      <c r="Q249" s="25" cm="1">
        <f t="array" aca="1" ref="Q249" ca="1">_FV(B249,"Year incorporated",TRUE)</f>
        <v>2017</v>
      </c>
      <c r="R249" s="11" cm="1">
        <f t="array" aca="1" ref="R249" ca="1">_FV(B249,"Market cap",TRUE)/1000</f>
        <v>35520784.700000003</v>
      </c>
      <c r="S249" s="26" cm="1">
        <f t="array" aca="1" ref="S249" ca="1">_FV(B249,"Market cap",TRUE)</f>
        <v>35520784700</v>
      </c>
      <c r="T249" s="9"/>
      <c r="U249" s="9"/>
      <c r="V249" s="9"/>
    </row>
    <row r="250" spans="1:22" ht="13.35" customHeight="1" x14ac:dyDescent="0.25">
      <c r="A250" s="9" t="s">
        <v>430</v>
      </c>
      <c r="B250" s="10" t="e" vm="250">
        <v>#VALUE!</v>
      </c>
      <c r="C250" s="1" cm="1">
        <f t="array" aca="1" ref="C250" ca="1">_FV(B250,"Price")</f>
        <v>57.57</v>
      </c>
      <c r="D250" s="13" cm="1">
        <f t="array" aca="1" ref="D250" ca="1">_FV(B250,"Change (%)",TRUE)</f>
        <v>-7.4139999999999996E-3</v>
      </c>
      <c r="E250" s="14" cm="1">
        <f t="array" aca="1" ref="E250" ca="1">_FV(B250,"Open")</f>
        <v>57.43</v>
      </c>
      <c r="F250" s="14" cm="1">
        <f t="array" aca="1" ref="F250" ca="1">_FV(B250,"Low")</f>
        <v>56.32</v>
      </c>
      <c r="G250" s="14" cm="1">
        <f t="array" aca="1" ref="G250" ca="1">_FV(B250,"High")</f>
        <v>57.67</v>
      </c>
      <c r="H250" s="14" cm="1">
        <f t="array" aca="1" ref="H250" ca="1">_FV(B250,"52 week low",TRUE)</f>
        <v>47.87</v>
      </c>
      <c r="I250" s="14" cm="1">
        <f t="array" aca="1" ref="I250" ca="1">_FV(B250,"52 week high",TRUE)</f>
        <v>83.981399999999994</v>
      </c>
      <c r="J250" s="15" cm="1">
        <f t="array" aca="1" ref="J250" ca="1">_FV(B250,"Volume")</f>
        <v>1533199</v>
      </c>
      <c r="K250" s="16" cm="1">
        <f t="array" aca="1" ref="K250" ca="1">IFERROR(_FV(B250,"Beta"), "")</f>
        <v>0.50629999999999997</v>
      </c>
      <c r="L250" s="16" cm="1">
        <f t="array" aca="1" ref="L250" ca="1">IFERROR(_FV(B250,"P/E",TRUE), "")</f>
        <v>22.981100000000001</v>
      </c>
      <c r="M250" s="14" t="str" cm="1">
        <f t="array" aca="1" ref="M250" ca="1">IFERROR(_FV(B250,"Industry"),"")</f>
        <v>Food &amp; Tobacco</v>
      </c>
      <c r="N250" s="19" cm="1">
        <f t="array" aca="1" ref="N250" ca="1">IFERROR(_FV(B250,"Year incorporated",TRUE),"")</f>
        <v>2016</v>
      </c>
      <c r="O250" s="13" t="str" cm="1">
        <f t="array" aca="1" ref="O250" ca="1">UPPER(_FV(B250,"Headquarters"))</f>
        <v>599 S RIVERSHORE LN, EAGLE, ID, 83616-4979 US</v>
      </c>
      <c r="P250" s="13" t="str" cm="1">
        <f t="array" aca="1" ref="P250" ca="1">_FV(B250,"Description")</f>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c>
      <c r="Q250" s="25" cm="1">
        <f t="array" aca="1" ref="Q250" ca="1">_FV(B250,"Year incorporated",TRUE)</f>
        <v>2016</v>
      </c>
      <c r="R250" s="11" cm="1">
        <f t="array" aca="1" ref="R250" ca="1">_FV(B250,"Market cap",TRUE)/1000</f>
        <v>8022650.0789999999</v>
      </c>
      <c r="S250" s="26" cm="1">
        <f t="array" aca="1" ref="S250" ca="1">_FV(B250,"Market cap",TRUE)</f>
        <v>8022650079</v>
      </c>
      <c r="T250" s="9"/>
      <c r="U250" s="9"/>
      <c r="V250" s="9"/>
    </row>
    <row r="251" spans="1:22" ht="13.35" customHeight="1" x14ac:dyDescent="0.25">
      <c r="A251" s="9" t="s">
        <v>88</v>
      </c>
      <c r="B251" s="10" t="e" vm="251">
        <v>#VALUE!</v>
      </c>
      <c r="C251" s="1" cm="1">
        <f t="array" aca="1" ref="C251" ca="1">_FV(B251,"Price")</f>
        <v>120.17</v>
      </c>
      <c r="D251" s="13" cm="1">
        <f t="array" aca="1" ref="D251" ca="1">_FV(B251,"Change (%)",TRUE)</f>
        <v>-3.6480000000000002E-3</v>
      </c>
      <c r="E251" s="14" cm="1">
        <f t="array" aca="1" ref="E251" ca="1">_FV(B251,"Open")</f>
        <v>120.4</v>
      </c>
      <c r="F251" s="14" cm="1">
        <f t="array" aca="1" ref="F251" ca="1">_FV(B251,"Low")</f>
        <v>119.76</v>
      </c>
      <c r="G251" s="14" cm="1">
        <f t="array" aca="1" ref="G251" ca="1">_FV(B251,"High")</f>
        <v>120.83</v>
      </c>
      <c r="H251" s="14" cm="1">
        <f t="array" aca="1" ref="H251" ca="1">_FV(B251,"52 week low",TRUE)</f>
        <v>105.2</v>
      </c>
      <c r="I251" s="14" cm="1">
        <f t="array" aca="1" ref="I251" ca="1">_FV(B251,"52 week high",TRUE)</f>
        <v>127.85</v>
      </c>
      <c r="J251" s="15" cm="1">
        <f t="array" aca="1" ref="J251" ca="1">_FV(B251,"Volume")</f>
        <v>3069029</v>
      </c>
      <c r="K251" s="16" cm="1">
        <f t="array" aca="1" ref="K251" ca="1">IFERROR(_FV(B251,"Beta"), "")</f>
        <v>0.42730000000000001</v>
      </c>
      <c r="L251" s="16" cm="1">
        <f t="array" aca="1" ref="L251" ca="1">IFERROR(_FV(B251,"P/E",TRUE), "")</f>
        <v>19.6678</v>
      </c>
      <c r="M251" s="14" t="str" cm="1">
        <f t="array" aca="1" ref="M251" ca="1">IFERROR(_FV(B251,"Industry"),"")</f>
        <v>Electrical Utilities &amp; IPPs</v>
      </c>
      <c r="N251" s="19" cm="1">
        <f t="array" aca="1" ref="N251" ca="1">IFERROR(_FV(B251,"Year incorporated",TRUE),"")</f>
        <v>2005</v>
      </c>
      <c r="O251" s="13" t="str" cm="1">
        <f t="array" aca="1" ref="O251" ca="1">UPPER(_FV(B251,"Headquarters"))</f>
        <v>525 SOUTH TRYON STREET, CHARLOTTE, NC, 28202-1803 US</v>
      </c>
      <c r="P251" s="13" t="str" cm="1">
        <f t="array" aca="1" ref="P251" ca="1">_FV(B251,"Description")</f>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c>
      <c r="Q251" s="25" cm="1">
        <f t="array" aca="1" ref="Q251" ca="1">_FV(B251,"Year incorporated",TRUE)</f>
        <v>2005</v>
      </c>
      <c r="R251" s="11" cm="1">
        <f t="array" aca="1" ref="R251" ca="1">_FV(B251,"Market cap",TRUE)/1000</f>
        <v>93447136.165000007</v>
      </c>
      <c r="S251" s="26" cm="1">
        <f t="array" aca="1" ref="S251" ca="1">_FV(B251,"Market cap",TRUE)</f>
        <v>93447136165</v>
      </c>
      <c r="T251" s="9"/>
      <c r="U251" s="9"/>
      <c r="V251" s="9"/>
    </row>
    <row r="252" spans="1:22" ht="13.35" customHeight="1" x14ac:dyDescent="0.25">
      <c r="A252" s="9" t="s">
        <v>137</v>
      </c>
      <c r="B252" s="10" t="e" vm="252">
        <v>#VALUE!</v>
      </c>
      <c r="C252" s="1" cm="1">
        <f t="array" aca="1" ref="C252" ca="1">_FV(B252,"Price")</f>
        <v>82.74</v>
      </c>
      <c r="D252" s="13" cm="1">
        <f t="array" aca="1" ref="D252" ca="1">_FV(B252,"Change (%)",TRUE)</f>
        <v>1.5838000000000001E-2</v>
      </c>
      <c r="E252" s="14" cm="1">
        <f t="array" aca="1" ref="E252" ca="1">_FV(B252,"Open")</f>
        <v>81.48</v>
      </c>
      <c r="F252" s="14" cm="1">
        <f t="array" aca="1" ref="F252" ca="1">_FV(B252,"Low")</f>
        <v>80.25</v>
      </c>
      <c r="G252" s="14" cm="1">
        <f t="array" aca="1" ref="G252" ca="1">_FV(B252,"High")</f>
        <v>82.86</v>
      </c>
      <c r="H252" s="14" cm="1">
        <f t="array" aca="1" ref="H252" ca="1">_FV(B252,"52 week low",TRUE)</f>
        <v>57.7</v>
      </c>
      <c r="I252" s="14" cm="1">
        <f t="array" aca="1" ref="I252" ca="1">_FV(B252,"52 week high",TRUE)</f>
        <v>91.3</v>
      </c>
      <c r="J252" s="15" cm="1">
        <f t="array" aca="1" ref="J252" ca="1">_FV(B252,"Volume")</f>
        <v>1816010</v>
      </c>
      <c r="K252" s="16" cm="1">
        <f t="array" aca="1" ref="K252" ca="1">IFERROR(_FV(B252,"Beta"), "")</f>
        <v>1.1282000000000001</v>
      </c>
      <c r="L252" s="16" cm="1">
        <f t="array" aca="1" ref="L252" ca="1">IFERROR(_FV(B252,"P/E",TRUE), "")</f>
        <v>18.6844</v>
      </c>
      <c r="M252" s="14" t="str" cm="1">
        <f t="array" aca="1" ref="M252" ca="1">IFERROR(_FV(B252,"Industry"),"")</f>
        <v>Aerospace &amp; Defense</v>
      </c>
      <c r="N252" s="19" cm="1">
        <f t="array" aca="1" ref="N252" ca="1">IFERROR(_FV(B252,"Year incorporated",TRUE),"")</f>
        <v>1967</v>
      </c>
      <c r="O252" s="13" t="str" cm="1">
        <f t="array" aca="1" ref="O252" ca="1">UPPER(_FV(B252,"Headquarters"))</f>
        <v>40 WESTMINSTER ST, PROVIDENCE, RI, 02903-2525 US</v>
      </c>
      <c r="P252" s="13" t="str" cm="1">
        <f t="array" aca="1" ref="P252" ca="1">_FV(B252,"Description")</f>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c>
      <c r="Q252" s="25" cm="1">
        <f t="array" aca="1" ref="Q252" ca="1">_FV(B252,"Year incorporated",TRUE)</f>
        <v>1967</v>
      </c>
      <c r="R252" s="11" cm="1">
        <f t="array" aca="1" ref="R252" ca="1">_FV(B252,"Market cap",TRUE)/1000</f>
        <v>14744706.522</v>
      </c>
      <c r="S252" s="26" cm="1">
        <f t="array" aca="1" ref="S252" ca="1">_FV(B252,"Market cap",TRUE)</f>
        <v>14744706522</v>
      </c>
      <c r="T252" s="9"/>
      <c r="U252" s="9"/>
      <c r="V252" s="9"/>
    </row>
    <row r="253" spans="1:22" ht="13.35" customHeight="1" x14ac:dyDescent="0.25">
      <c r="A253" s="9" t="s">
        <v>479</v>
      </c>
      <c r="B253" s="10" t="e" vm="253">
        <v>#VALUE!</v>
      </c>
      <c r="C253" s="1" cm="1">
        <f t="array" aca="1" ref="C253" ca="1">_FV(B253,"Price")</f>
        <v>124.62</v>
      </c>
      <c r="D253" s="13" cm="1">
        <f t="array" aca="1" ref="D253" ca="1">_FV(B253,"Change (%)",TRUE)</f>
        <v>6.5420000000000001E-3</v>
      </c>
      <c r="E253" s="14" cm="1">
        <f t="array" aca="1" ref="E253" ca="1">_FV(B253,"Open")</f>
        <v>124.24</v>
      </c>
      <c r="F253" s="14" cm="1">
        <f t="array" aca="1" ref="F253" ca="1">_FV(B253,"Low")</f>
        <v>123.06</v>
      </c>
      <c r="G253" s="14" cm="1">
        <f t="array" aca="1" ref="G253" ca="1">_FV(B253,"High")</f>
        <v>126.08</v>
      </c>
      <c r="H253" s="14" cm="1">
        <f t="array" aca="1" ref="H253" ca="1">_FV(B253,"52 week low",TRUE)</f>
        <v>99.88</v>
      </c>
      <c r="I253" s="14" cm="1">
        <f t="array" aca="1" ref="I253" ca="1">_FV(B253,"52 week high",TRUE)</f>
        <v>163.93</v>
      </c>
      <c r="J253" s="15" cm="1">
        <f t="array" aca="1" ref="J253" ca="1">_FV(B253,"Volume")</f>
        <v>4765180</v>
      </c>
      <c r="K253" s="16" cm="1">
        <f t="array" aca="1" ref="K253" ca="1">IFERROR(_FV(B253,"Beta"), "")</f>
        <v>1.1343000000000001</v>
      </c>
      <c r="L253" s="16" cm="1">
        <f t="array" aca="1" ref="L253" ca="1">IFERROR(_FV(B253,"P/E",TRUE), "")</f>
        <v>30.176500000000001</v>
      </c>
      <c r="M253" s="14" t="str" cm="1">
        <f t="array" aca="1" ref="M253" ca="1">IFERROR(_FV(B253,"Industry"),"")</f>
        <v>Software &amp; IT Services</v>
      </c>
      <c r="N253" s="19" cm="1">
        <f t="array" aca="1" ref="N253" ca="1">IFERROR(_FV(B253,"Year incorporated",TRUE),"")</f>
        <v>2008</v>
      </c>
      <c r="O253" s="13" t="str" cm="1">
        <f t="array" aca="1" ref="O253" ca="1">UPPER(_FV(B253,"Headquarters"))</f>
        <v>888 BRANNAN ST., SAN FRANCISCO, CA, 94103 US</v>
      </c>
      <c r="P253" s="13" t="str" cm="1">
        <f t="array" aca="1" ref="P253" ca="1">_FV(B253,"Description")</f>
        <v>Airbnb, Inc. operates a global platform for stays and experiences. The Company’s marketplace model connects hosts and guests online or through mobile devices to book spaces and experiences around the world. The Company has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It owns a trademark portfolio with protection in 220 countries in which it operates for its primary brands, AIRBNB, and its Belo logo.</v>
      </c>
      <c r="Q253" s="25" cm="1">
        <f t="array" aca="1" ref="Q253" ca="1">_FV(B253,"Year incorporated",TRUE)</f>
        <v>2008</v>
      </c>
      <c r="R253" s="11" cm="1">
        <f t="array" aca="1" ref="R253" ca="1">_FV(B253,"Market cap",TRUE)/1000</f>
        <v>77443316.934</v>
      </c>
      <c r="S253" s="26" cm="1">
        <f t="array" aca="1" ref="S253" ca="1">_FV(B253,"Market cap",TRUE)</f>
        <v>77443316934</v>
      </c>
      <c r="T253" s="9"/>
      <c r="U253" s="9"/>
      <c r="V253" s="9"/>
    </row>
    <row r="254" spans="1:22" ht="13.35" customHeight="1" x14ac:dyDescent="0.25">
      <c r="A254" s="9" t="s">
        <v>135</v>
      </c>
      <c r="B254" s="10" t="e" vm="254">
        <v>#VALUE!</v>
      </c>
      <c r="C254" s="1" cm="1">
        <f t="array" aca="1" ref="C254" ca="1">_FV(B254,"Price")</f>
        <v>266.68</v>
      </c>
      <c r="D254" s="13" cm="1">
        <f t="array" aca="1" ref="D254" ca="1">_FV(B254,"Change (%)",TRUE)</f>
        <v>1.653E-3</v>
      </c>
      <c r="E254" s="14" cm="1">
        <f t="array" aca="1" ref="E254" ca="1">_FV(B254,"Open")</f>
        <v>265.51</v>
      </c>
      <c r="F254" s="14" cm="1">
        <f t="array" aca="1" ref="F254" ca="1">_FV(B254,"Low")</f>
        <v>263.62</v>
      </c>
      <c r="G254" s="14" cm="1">
        <f t="array" aca="1" ref="G254" ca="1">_FV(B254,"High")</f>
        <v>266.91000000000003</v>
      </c>
      <c r="H254" s="14" cm="1">
        <f t="array" aca="1" ref="H254" ca="1">_FV(B254,"52 week low",TRUE)</f>
        <v>214.66</v>
      </c>
      <c r="I254" s="14" cm="1">
        <f t="array" aca="1" ref="I254" ca="1">_FV(B254,"52 week high",TRUE)</f>
        <v>279.12990000000002</v>
      </c>
      <c r="J254" s="15" cm="1">
        <f t="array" aca="1" ref="J254" ca="1">_FV(B254,"Volume")</f>
        <v>799180</v>
      </c>
      <c r="K254" s="16" cm="1">
        <f t="array" aca="1" ref="K254" ca="1">IFERROR(_FV(B254,"Beta"), "")</f>
        <v>1.1213</v>
      </c>
      <c r="L254" s="16" cm="1">
        <f t="array" aca="1" ref="L254" ca="1">IFERROR(_FV(B254,"P/E",TRUE), "")</f>
        <v>23.399799999999999</v>
      </c>
      <c r="M254" s="14" t="str" cm="1">
        <f t="array" aca="1" ref="M254" ca="1">IFERROR(_FV(B254,"Industry"),"")</f>
        <v>Consumer Goods Conglomerates</v>
      </c>
      <c r="N254" s="19" cm="1">
        <f t="array" aca="1" ref="N254" ca="1">IFERROR(_FV(B254,"Year incorporated",TRUE),"")</f>
        <v>1961</v>
      </c>
      <c r="O254" s="13" t="str" cm="1">
        <f t="array" aca="1" ref="O254" ca="1">UPPER(_FV(B254,"Headquarters"))</f>
        <v>155 HARLEM AVENUE, GLENVIEW, IL, 60025 US</v>
      </c>
      <c r="P254" s="13" t="str" cm="1">
        <f t="array" aca="1" ref="P254" ca="1">_FV(B254,"Description")</f>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warewashing equipment, cooking equipment, refrigeration equipment, food processing equipment, ventilation and pollution control systems, and others. Its Welding segment produces arc welding equipment and metal arc welding consumables and related accessories. The Construction segment is a supplier of engineered fastening systems and solutions. The Specialty Products segment includes conveyor systems and line automation for the food and beverage industries; plastic consumables such as multipack cans and bottles and related equipment; components for medical devices, and others.</v>
      </c>
      <c r="Q254" s="25" cm="1">
        <f t="array" aca="1" ref="Q254" ca="1">_FV(B254,"Year incorporated",TRUE)</f>
        <v>1961</v>
      </c>
      <c r="R254" s="11" cm="1">
        <f t="array" aca="1" ref="R254" ca="1">_FV(B254,"Market cap",TRUE)/1000</f>
        <v>77737220</v>
      </c>
      <c r="S254" s="26" cm="1">
        <f t="array" aca="1" ref="S254" ca="1">_FV(B254,"Market cap",TRUE)</f>
        <v>77737220000</v>
      </c>
      <c r="T254" s="9"/>
      <c r="U254" s="9"/>
      <c r="V254" s="9"/>
    </row>
    <row r="255" spans="1:22" ht="13.35" customHeight="1" x14ac:dyDescent="0.25">
      <c r="A255" s="9" t="s">
        <v>92</v>
      </c>
      <c r="B255" s="10" t="e" vm="255">
        <v>#VALUE!</v>
      </c>
      <c r="C255" s="1" cm="1">
        <f t="array" aca="1" ref="C255" ca="1">_FV(B255,"Price")</f>
        <v>280.19</v>
      </c>
      <c r="D255" s="13" cm="1">
        <f t="array" aca="1" ref="D255" ca="1">_FV(B255,"Change (%)",TRUE)</f>
        <v>-1.2163E-2</v>
      </c>
      <c r="E255" s="14" cm="1">
        <f t="array" aca="1" ref="E255" ca="1">_FV(B255,"Open")</f>
        <v>281.05</v>
      </c>
      <c r="F255" s="14" cm="1">
        <f t="array" aca="1" ref="F255" ca="1">_FV(B255,"Low")</f>
        <v>277.32</v>
      </c>
      <c r="G255" s="14" cm="1">
        <f t="array" aca="1" ref="G255" ca="1">_FV(B255,"High")</f>
        <v>282.43</v>
      </c>
      <c r="H255" s="14" cm="1">
        <f t="array" aca="1" ref="H255" ca="1">_FV(B255,"52 week low",TRUE)</f>
        <v>253.3</v>
      </c>
      <c r="I255" s="14" cm="1">
        <f t="array" aca="1" ref="I255" ca="1">_FV(B255,"52 week high",TRUE)</f>
        <v>339.17</v>
      </c>
      <c r="J255" s="15" cm="1">
        <f t="array" aca="1" ref="J255" ca="1">_FV(B255,"Volume")</f>
        <v>2453044</v>
      </c>
      <c r="K255" s="16" cm="1">
        <f t="array" aca="1" ref="K255" ca="1">IFERROR(_FV(B255,"Beta"), "")</f>
        <v>0.4879</v>
      </c>
      <c r="L255" s="16" cm="1">
        <f t="array" aca="1" ref="L255" ca="1">IFERROR(_FV(B255,"P/E",TRUE), "")</f>
        <v>22.9192</v>
      </c>
      <c r="M255" s="14" t="str" cm="1">
        <f t="array" aca="1" ref="M255" ca="1">IFERROR(_FV(B255,"Industry"),"")</f>
        <v>Pharmaceuticals</v>
      </c>
      <c r="N255" s="19" cm="1">
        <f t="array" aca="1" ref="N255" ca="1">IFERROR(_FV(B255,"Year incorporated",TRUE),"")</f>
        <v>1986</v>
      </c>
      <c r="O255" s="13" t="str" cm="1">
        <f t="array" aca="1" ref="O255" ca="1">UPPER(_FV(B255,"Headquarters"))</f>
        <v>ONE AMGEN CENTER DRIVE, THOUSAND OAKS, CA, 91320-1799 US</v>
      </c>
      <c r="P255" s="13" t="str" cm="1">
        <f t="array" aca="1" ref="P255" ca="1">_FV(B255,"Description")</f>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c>
      <c r="Q255" s="25" cm="1">
        <f t="array" aca="1" ref="Q255" ca="1">_FV(B255,"Year incorporated",TRUE)</f>
        <v>1986</v>
      </c>
      <c r="R255" s="11" cm="1">
        <f t="array" aca="1" ref="R255" ca="1">_FV(B255,"Market cap",TRUE)/1000</f>
        <v>150843620.76100001</v>
      </c>
      <c r="S255" s="26" cm="1">
        <f t="array" aca="1" ref="S255" ca="1">_FV(B255,"Market cap",TRUE)</f>
        <v>150843620761</v>
      </c>
      <c r="T255" s="9"/>
      <c r="U255" s="9"/>
      <c r="V255" s="9"/>
    </row>
    <row r="256" spans="1:22" ht="13.35" customHeight="1" x14ac:dyDescent="0.25">
      <c r="A256" s="9" t="s">
        <v>23</v>
      </c>
      <c r="B256" s="10" t="e" vm="256">
        <v>#VALUE!</v>
      </c>
      <c r="C256" s="1" cm="1">
        <f t="array" aca="1" ref="C256" ca="1">_FV(B256,"Price")</f>
        <v>130.21</v>
      </c>
      <c r="D256" s="13" cm="1">
        <f t="array" aca="1" ref="D256" ca="1">_FV(B256,"Change (%)",TRUE)</f>
        <v>-1.0185999999999999E-2</v>
      </c>
      <c r="E256" s="14" cm="1">
        <f t="array" aca="1" ref="E256" ca="1">_FV(B256,"Open")</f>
        <v>132.04</v>
      </c>
      <c r="F256" s="14" cm="1">
        <f t="array" aca="1" ref="F256" ca="1">_FV(B256,"Low")</f>
        <v>129.845</v>
      </c>
      <c r="G256" s="14" cm="1">
        <f t="array" aca="1" ref="G256" ca="1">_FV(B256,"High")</f>
        <v>132.44999999999999</v>
      </c>
      <c r="H256" s="14" cm="1">
        <f t="array" aca="1" ref="H256" ca="1">_FV(B256,"52 week low",TRUE)</f>
        <v>91.01</v>
      </c>
      <c r="I256" s="14" cm="1">
        <f t="array" aca="1" ref="I256" ca="1">_FV(B256,"52 week high",TRUE)</f>
        <v>140.595</v>
      </c>
      <c r="J256" s="15" cm="1">
        <f t="array" aca="1" ref="J256" ca="1">_FV(B256,"Volume")</f>
        <v>2802391</v>
      </c>
      <c r="K256" s="16" cm="1">
        <f t="array" aca="1" ref="K256" ca="1">IFERROR(_FV(B256,"Beta"), "")</f>
        <v>1.1012999999999999</v>
      </c>
      <c r="L256" s="16" cm="1">
        <f t="array" aca="1" ref="L256" ca="1">IFERROR(_FV(B256,"P/E",TRUE), "")</f>
        <v>31.475999999999999</v>
      </c>
      <c r="M256" s="14" t="str" cm="1">
        <f t="array" aca="1" ref="M256" ca="1">IFERROR(_FV(B256,"Industry"),"")</f>
        <v>Oil &amp; Gas</v>
      </c>
      <c r="N256" s="19" cm="1">
        <f t="array" aca="1" ref="N256" ca="1">IFERROR(_FV(B256,"Year incorporated",TRUE),"")</f>
        <v>2011</v>
      </c>
      <c r="O256" s="13" t="str" cm="1">
        <f t="array" aca="1" ref="O256" ca="1">UPPER(_FV(B256,"Headquarters"))</f>
        <v>2331 CITYWEST BLVD., HOUSTON, TX, 77042 US</v>
      </c>
      <c r="P256" s="13" t="str" cm="1">
        <f t="array" aca="1" ref="P256" ca="1">_FV(B256,"Description")</f>
        <v>Phillips 66 is a diversified and integrated downstream energy provider that manufactures, transports and markets products. The Company's Midstream segment provides crude oil and refined petroleum product transportation, terminating and processing services, as well as natural gas and natural gas liquids (NGL) transportation, storage, fractionation, gathering, processing and marketing services.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including aviation fuels. Its Marketing and Specialties segment purchases for resale and markets refined products, mainly in the United States and Europe. Its Renewable Fuels segment processes renewable feedstocks into renewable products at the Rodeo Renewable Energy Complex and at its Humber Refinery.</v>
      </c>
      <c r="Q256" s="25" cm="1">
        <f t="array" aca="1" ref="Q256" ca="1">_FV(B256,"Year incorporated",TRUE)</f>
        <v>2011</v>
      </c>
      <c r="R256" s="11" cm="1">
        <f t="array" aca="1" ref="R256" ca="1">_FV(B256,"Market cap",TRUE)/1000</f>
        <v>52621025.103</v>
      </c>
      <c r="S256" s="26" cm="1">
        <f t="array" aca="1" ref="S256" ca="1">_FV(B256,"Market cap",TRUE)</f>
        <v>52621025103</v>
      </c>
      <c r="T256" s="9"/>
      <c r="U256" s="9"/>
      <c r="V256" s="9"/>
    </row>
    <row r="257" spans="1:22" ht="13.35" customHeight="1" x14ac:dyDescent="0.25">
      <c r="A257" s="9" t="s">
        <v>260</v>
      </c>
      <c r="B257" s="10" t="e" vm="257">
        <v>#VALUE!</v>
      </c>
      <c r="C257" s="1" cm="1">
        <f t="array" aca="1" ref="C257" ca="1">_FV(B257,"Price")</f>
        <v>27.04</v>
      </c>
      <c r="D257" s="13" cm="1">
        <f t="array" aca="1" ref="D257" ca="1">_FV(B257,"Change (%)",TRUE)</f>
        <v>3.6999999999999999E-4</v>
      </c>
      <c r="E257" s="14" cm="1">
        <f t="array" aca="1" ref="E257" ca="1">_FV(B257,"Open")</f>
        <v>27.11</v>
      </c>
      <c r="F257" s="14" cm="1">
        <f t="array" aca="1" ref="F257" ca="1">_FV(B257,"Low")</f>
        <v>26.675000000000001</v>
      </c>
      <c r="G257" s="14" cm="1">
        <f t="array" aca="1" ref="G257" ca="1">_FV(B257,"High")</f>
        <v>27.11</v>
      </c>
      <c r="H257" s="14" cm="1">
        <f t="array" aca="1" ref="H257" ca="1">_FV(B257,"52 week low",TRUE)</f>
        <v>17.739999999999998</v>
      </c>
      <c r="I257" s="14" cm="1">
        <f t="array" aca="1" ref="I257" ca="1">_FV(B257,"52 week high",TRUE)</f>
        <v>27.96</v>
      </c>
      <c r="J257" s="15" cm="1">
        <f t="array" aca="1" ref="J257" ca="1">_FV(B257,"Volume")</f>
        <v>19666466</v>
      </c>
      <c r="K257" s="16" cm="1">
        <f t="array" aca="1" ref="K257" ca="1">IFERROR(_FV(B257,"Beta"), "")</f>
        <v>1.046</v>
      </c>
      <c r="L257" s="16" cm="1">
        <f t="array" aca="1" ref="L257" ca="1">IFERROR(_FV(B257,"P/E",TRUE), "")</f>
        <v>12.6096</v>
      </c>
      <c r="M257" s="14" t="str" cm="1">
        <f t="array" aca="1" ref="M257" ca="1">IFERROR(_FV(B257,"Industry"),"")</f>
        <v>Banking Services</v>
      </c>
      <c r="N257" s="19" cm="1">
        <f t="array" aca="1" ref="N257" ca="1">IFERROR(_FV(B257,"Year incorporated",TRUE),"")</f>
        <v>2004</v>
      </c>
      <c r="O257" s="13" t="str" cm="1">
        <f t="array" aca="1" ref="O257" ca="1">UPPER(_FV(B257,"Headquarters"))</f>
        <v>1900 FIFTH AVENUE NORTH, BIRMINGHAM, AL, 35203 US</v>
      </c>
      <c r="P257" s="13" t="str" cm="1">
        <f t="array" aca="1" ref="P257" ca="1">_FV(B257,"Description")</f>
        <v>Regions Financial Corporation is a full-service provider of consumer and commercial banking, wealth management, and mortgage products and services. It serves customers across the South, Midwest and Texas, and through its subsidiary, Regions Bank, operates approximately 1,250 banking offices and more than 2,000 ATMs. Its segments include Corporate Bank, Consumer Bank and Wealth Management. The Corporate Bank segment represents its commercial banking functions, including commercial and industrial, commercial real estate and investor real estate lending. The Consumer Bank segment represents its branch network, including consumer banking products and services related to residential first mortgages, home equity lines and loans, consumer credit cards and other consumer loans, as well as the corresponding deposit relationships. The Wealth Management segment offers credit-related products, trust and investment management, asset management, retirement and savings solutions and estate planning.</v>
      </c>
      <c r="Q257" s="25" cm="1">
        <f t="array" aca="1" ref="Q257" ca="1">_FV(B257,"Year incorporated",TRUE)</f>
        <v>2004</v>
      </c>
      <c r="R257" s="11" cm="1">
        <f t="array" aca="1" ref="R257" ca="1">_FV(B257,"Market cap",TRUE)/1000</f>
        <v>24128016.432</v>
      </c>
      <c r="S257" s="26" cm="1">
        <f t="array" aca="1" ref="S257" ca="1">_FV(B257,"Market cap",TRUE)</f>
        <v>24128016432</v>
      </c>
      <c r="T257" s="9"/>
      <c r="U257" s="9"/>
      <c r="V257" s="9"/>
    </row>
    <row r="258" spans="1:22" ht="13.35" customHeight="1" x14ac:dyDescent="0.25">
      <c r="A258" s="9" t="s">
        <v>221</v>
      </c>
      <c r="B258" s="10" t="e" vm="258">
        <v>#VALUE!</v>
      </c>
      <c r="C258" s="1" cm="1">
        <f t="array" aca="1" ref="C258" ca="1">_FV(B258,"Price")</f>
        <v>182.53</v>
      </c>
      <c r="D258" s="13" cm="1">
        <f t="array" aca="1" ref="D258" ca="1">_FV(B258,"Change (%)",TRUE)</f>
        <v>-5.2319999999999997E-3</v>
      </c>
      <c r="E258" s="14" cm="1">
        <f t="array" aca="1" ref="E258" ca="1">_FV(B258,"Open")</f>
        <v>183.5</v>
      </c>
      <c r="F258" s="14" cm="1">
        <f t="array" aca="1" ref="F258" ca="1">_FV(B258,"Low")</f>
        <v>180.91</v>
      </c>
      <c r="G258" s="14" cm="1">
        <f t="array" aca="1" ref="G258" ca="1">_FV(B258,"High")</f>
        <v>183.5</v>
      </c>
      <c r="H258" s="14" cm="1">
        <f t="array" aca="1" ref="H258" ca="1">_FV(B258,"52 week low",TRUE)</f>
        <v>146.16999999999999</v>
      </c>
      <c r="I258" s="14" cm="1">
        <f t="array" aca="1" ref="I258" ca="1">_FV(B258,"52 week high",TRUE)</f>
        <v>185.62</v>
      </c>
      <c r="J258" s="15" cm="1">
        <f t="array" aca="1" ref="J258" ca="1">_FV(B258,"Volume")</f>
        <v>438458</v>
      </c>
      <c r="K258" s="16" cm="1">
        <f t="array" aca="1" ref="K258" ca="1">IFERROR(_FV(B258,"Beta"), "")</f>
        <v>0.55730000000000002</v>
      </c>
      <c r="L258" s="16" cm="1">
        <f t="array" aca="1" ref="L258" ca="1">IFERROR(_FV(B258,"P/E",TRUE), "")</f>
        <v>21.935300000000002</v>
      </c>
      <c r="M258" s="14" t="str" cm="1">
        <f t="array" aca="1" ref="M258" ca="1">IFERROR(_FV(B258,"Industry"),"")</f>
        <v>Healthcare Providers &amp; Services</v>
      </c>
      <c r="N258" s="19" cm="1">
        <f t="array" aca="1" ref="N258" ca="1">IFERROR(_FV(B258,"Year incorporated",TRUE),"")</f>
        <v>1996</v>
      </c>
      <c r="O258" s="13" t="str" cm="1">
        <f t="array" aca="1" ref="O258" ca="1">UPPER(_FV(B258,"Headquarters"))</f>
        <v>500 PLAZA DRIVE, SECAUCUS, NJ, 07094 US</v>
      </c>
      <c r="P258" s="13" t="str" cm="1">
        <f t="array" aca="1" ref="P258" ca="1">_FV(B258,"Description")</f>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It also focuses on artificial intelligence (AI) and digital pathology solutions. The Company’s services primarily are provided under the Quest Diagnostics brand and under other brands, including AmeriPath, Dermpath Diagnostics, ExamOne, and Quanum.</v>
      </c>
      <c r="Q258" s="25" cm="1">
        <f t="array" aca="1" ref="Q258" ca="1">_FV(B258,"Year incorporated",TRUE)</f>
        <v>1996</v>
      </c>
      <c r="R258" s="11" cm="1">
        <f t="array" aca="1" ref="R258" ca="1">_FV(B258,"Market cap",TRUE)/1000</f>
        <v>20411125.202</v>
      </c>
      <c r="S258" s="26" cm="1">
        <f t="array" aca="1" ref="S258" ca="1">_FV(B258,"Market cap",TRUE)</f>
        <v>20411125202</v>
      </c>
      <c r="T258" s="9"/>
      <c r="U258" s="9"/>
      <c r="V258" s="9"/>
    </row>
    <row r="259" spans="1:22" ht="13.35" customHeight="1" x14ac:dyDescent="0.25">
      <c r="A259" s="9" t="s">
        <v>270</v>
      </c>
      <c r="B259" s="10" t="e" vm="259">
        <v>#VALUE!</v>
      </c>
      <c r="C259" s="1" cm="1">
        <f t="array" aca="1" ref="C259" ca="1">_FV(B259,"Price")</f>
        <v>48.88</v>
      </c>
      <c r="D259" s="13" cm="1">
        <f t="array" aca="1" ref="D259" ca="1">_FV(B259,"Change (%)",TRUE)</f>
        <v>-4.5820000000000001E-3</v>
      </c>
      <c r="E259" s="14" cm="1">
        <f t="array" aca="1" ref="E259" ca="1">_FV(B259,"Open")</f>
        <v>49.61</v>
      </c>
      <c r="F259" s="14" cm="1">
        <f t="array" aca="1" ref="F259" ca="1">_FV(B259,"Low")</f>
        <v>47.84</v>
      </c>
      <c r="G259" s="14" cm="1">
        <f t="array" aca="1" ref="G259" ca="1">_FV(B259,"High")</f>
        <v>49.61</v>
      </c>
      <c r="H259" s="14" cm="1">
        <f t="array" aca="1" ref="H259" ca="1">_FV(B259,"52 week low",TRUE)</f>
        <v>31.04</v>
      </c>
      <c r="I259" s="14" cm="1">
        <f t="array" aca="1" ref="I259" ca="1">_FV(B259,"52 week high",TRUE)</f>
        <v>76.06</v>
      </c>
      <c r="J259" s="15" cm="1">
        <f t="array" aca="1" ref="J259" ca="1">_FV(B259,"Volume")</f>
        <v>4983188</v>
      </c>
      <c r="K259" s="16" cm="1">
        <f t="array" aca="1" ref="K259" ca="1">IFERROR(_FV(B259,"Beta"), "")</f>
        <v>1.5021</v>
      </c>
      <c r="L259" s="16" cm="1">
        <f t="array" aca="1" ref="L259" ca="1">IFERROR(_FV(B259,"P/E",TRUE), "")</f>
        <v>45.601300000000002</v>
      </c>
      <c r="M259" s="14" t="str" cm="1">
        <f t="array" aca="1" ref="M259" ca="1">IFERROR(_FV(B259,"Industry"),"")</f>
        <v>Semiconductors &amp; Semiconductor Equipment</v>
      </c>
      <c r="N259" s="19" cm="1">
        <f t="array" aca="1" ref="N259" ca="1">IFERROR(_FV(B259,"Year incorporated",TRUE),"")</f>
        <v>2000</v>
      </c>
      <c r="O259" s="13" t="str" cm="1">
        <f t="array" aca="1" ref="O259" ca="1">UPPER(_FV(B259,"Headquarters"))</f>
        <v>5701 NORTH PIMA ROAD, SCOTTSDALE, AZ, 85250 US</v>
      </c>
      <c r="P259" s="13" t="str" cm="1">
        <f t="array" aca="1" ref="P259" ca="1">_FV(B259,"Description")</f>
        <v>ON Semiconductor Corporation operates under the onsemi brand. It provides intelligent power and intelligent sensing solutions. Its segments include the Power Solutions Group (PSG), the Analog &amp; Mixed-Signal Group (AMG), and the Intelligent Sensing Group (ISG). PSG offers an array of discrete, module and integrated semiconductor products that perform multiple application functions, including power switching, signal conditioning, and circuit protection. AMG designs and develops analog, mixed-signal, Power Management ICs, Sensor Interface devices, Power Conversion, Signal Chain, and Voltage Regulation devices for a broad base of end-users in the automotive, industrial, computing and mobile end-markets. ISG designs and develops CMOS image sensors, image signal processors, single photon detectors, including SiPM, SPAD arrays and short-wavelength infrared products, as well as actuator drivers for autofocus and image stabilization for a broad base of end-users in the different end-markets.</v>
      </c>
      <c r="Q259" s="25" cm="1">
        <f t="array" aca="1" ref="Q259" ca="1">_FV(B259,"Year incorporated",TRUE)</f>
        <v>2000</v>
      </c>
      <c r="R259" s="11" cm="1">
        <f t="array" aca="1" ref="R259" ca="1">_FV(B259,"Market cap",TRUE)/1000</f>
        <v>19990649.120000001</v>
      </c>
      <c r="S259" s="26" cm="1">
        <f t="array" aca="1" ref="S259" ca="1">_FV(B259,"Market cap",TRUE)</f>
        <v>19990649120</v>
      </c>
      <c r="T259" s="9"/>
      <c r="U259" s="9"/>
      <c r="V259" s="9"/>
    </row>
    <row r="260" spans="1:22" ht="13.35" customHeight="1" x14ac:dyDescent="0.25">
      <c r="A260" s="9" t="s">
        <v>344</v>
      </c>
      <c r="B260" s="10" t="e" vm="260">
        <v>#VALUE!</v>
      </c>
      <c r="C260" s="1" cm="1">
        <f t="array" aca="1" ref="C260" ca="1">_FV(B260,"Price")</f>
        <v>48.19</v>
      </c>
      <c r="D260" s="13" cm="1">
        <f t="array" aca="1" ref="D260" ca="1">_FV(B260,"Change (%)",TRUE)</f>
        <v>4.1679999999999998E-3</v>
      </c>
      <c r="E260" s="14" cm="1">
        <f t="array" aca="1" ref="E260" ca="1">_FV(B260,"Open")</f>
        <v>48.1</v>
      </c>
      <c r="F260" s="14" cm="1">
        <f t="array" aca="1" ref="F260" ca="1">_FV(B260,"Low")</f>
        <v>47.674999999999997</v>
      </c>
      <c r="G260" s="14" cm="1">
        <f t="array" aca="1" ref="G260" ca="1">_FV(B260,"High")</f>
        <v>48.35</v>
      </c>
      <c r="H260" s="14" cm="1">
        <f t="array" aca="1" ref="H260" ca="1">_FV(B260,"52 week low",TRUE)</f>
        <v>32.994999999999997</v>
      </c>
      <c r="I260" s="14" cm="1">
        <f t="array" aca="1" ref="I260" ca="1">_FV(B260,"52 week high",TRUE)</f>
        <v>50.63</v>
      </c>
      <c r="J260" s="15" cm="1">
        <f t="array" aca="1" ref="J260" ca="1">_FV(B260,"Volume")</f>
        <v>6021496</v>
      </c>
      <c r="K260" s="16" cm="1">
        <f t="array" aca="1" ref="K260" ca="1">IFERROR(_FV(B260,"Beta"), "")</f>
        <v>0.95569999999999999</v>
      </c>
      <c r="L260" s="16" cm="1">
        <f t="array" aca="1" ref="L260" ca="1">IFERROR(_FV(B260,"P/E",TRUE), "")</f>
        <v>46.578400000000002</v>
      </c>
      <c r="M260" s="14" t="str" cm="1">
        <f t="array" aca="1" ref="M260" ca="1">IFERROR(_FV(B260,"Industry"),"")</f>
        <v>Machinery, Equipment &amp; Components</v>
      </c>
      <c r="N260" s="19" cm="1">
        <f t="array" aca="1" ref="N260" ca="1">IFERROR(_FV(B260,"Year incorporated",TRUE),"")</f>
        <v>1968</v>
      </c>
      <c r="O260" s="13" t="str" cm="1">
        <f t="array" aca="1" ref="O260" ca="1">UPPER(_FV(B260,"Headquarters"))</f>
        <v>2001 THEURER BLVD, WINONA, MN, 55987 US</v>
      </c>
      <c r="P260" s="13" t="str" cm="1">
        <f t="array" aca="1" ref="P260" ca="1">_FV(B260,"Description")</f>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The Company also invests in digital solutions that aim to deliver value for its customers, leverage local inventory for same-day solutions, and provide service. It serves general and commercial contractors in non-residential end markets as well as farmers, truckers, railroads, oil exploration companies, oil production and refinement companies, mining companies, federal, state, and local governmental entities, schools, and certain retail trades.</v>
      </c>
      <c r="Q260" s="25" cm="1">
        <f t="array" aca="1" ref="Q260" ca="1">_FV(B260,"Year incorporated",TRUE)</f>
        <v>1968</v>
      </c>
      <c r="R260" s="11" cm="1">
        <f t="array" aca="1" ref="R260" ca="1">_FV(B260,"Market cap",TRUE)/1000</f>
        <v>55075080</v>
      </c>
      <c r="S260" s="26" cm="1">
        <f t="array" aca="1" ref="S260" ca="1">_FV(B260,"Market cap",TRUE)</f>
        <v>55075080000</v>
      </c>
      <c r="T260" s="9"/>
      <c r="U260" s="9"/>
      <c r="V260" s="9"/>
    </row>
    <row r="261" spans="1:22" ht="13.35" customHeight="1" x14ac:dyDescent="0.25">
      <c r="A261" s="9" t="s">
        <v>70</v>
      </c>
      <c r="B261" s="10" t="e" vm="261">
        <v>#VALUE!</v>
      </c>
      <c r="C261" s="1" cm="1">
        <f t="array" aca="1" ref="C261" ca="1">_FV(B261,"Price")</f>
        <v>91.4</v>
      </c>
      <c r="D261" s="13" cm="1">
        <f t="array" aca="1" ref="D261" ca="1">_FV(B261,"Change (%)",TRUE)</f>
        <v>-1.6676E-2</v>
      </c>
      <c r="E261" s="14" cm="1">
        <f t="array" aca="1" ref="E261" ca="1">_FV(B261,"Open")</f>
        <v>93.03</v>
      </c>
      <c r="F261" s="14" cm="1">
        <f t="array" aca="1" ref="F261" ca="1">_FV(B261,"Low")</f>
        <v>90.507000000000005</v>
      </c>
      <c r="G261" s="14" cm="1">
        <f t="array" aca="1" ref="G261" ca="1">_FV(B261,"High")</f>
        <v>93.23</v>
      </c>
      <c r="H261" s="14" cm="1">
        <f t="array" aca="1" ref="H261" ca="1">_FV(B261,"52 week low",TRUE)</f>
        <v>79.88</v>
      </c>
      <c r="I261" s="14" cm="1">
        <f t="array" aca="1" ref="I261" ca="1">_FV(B261,"52 week high",TRUE)</f>
        <v>116.08</v>
      </c>
      <c r="J261" s="15" cm="1">
        <f t="array" aca="1" ref="J261" ca="1">_FV(B261,"Volume")</f>
        <v>9750614</v>
      </c>
      <c r="K261" s="16" cm="1">
        <f t="array" aca="1" ref="K261" ca="1">IFERROR(_FV(B261,"Beta"), "")</f>
        <v>0.65600000000000003</v>
      </c>
      <c r="L261" s="16" cm="1">
        <f t="array" aca="1" ref="L261" ca="1">IFERROR(_FV(B261,"P/E",TRUE), "")</f>
        <v>12.262499999999999</v>
      </c>
      <c r="M261" s="14" t="str" cm="1">
        <f t="array" aca="1" ref="M261" ca="1">IFERROR(_FV(B261,"Industry"),"")</f>
        <v>Oil &amp; Gas</v>
      </c>
      <c r="N261" s="19" cm="1">
        <f t="array" aca="1" ref="N261" ca="1">IFERROR(_FV(B261,"Year incorporated",TRUE),"")</f>
        <v>2001</v>
      </c>
      <c r="O261" s="13" t="str" cm="1">
        <f t="array" aca="1" ref="O261" ca="1">UPPER(_FV(B261,"Headquarters"))</f>
        <v>925 N. ELDRIDGE PARKWAY, HOUSTON, TX, 77079-2703 US</v>
      </c>
      <c r="P261" s="13" t="str" cm="1">
        <f t="array" aca="1" ref="P261" ca="1">_FV(B261,"Description")</f>
        <v>ConocoPhillips is an exploration and production company. Its Alaska segment primarily explores for, produces, transports and markets crude oil, natural gas and NGLs. The Lower 48 segment consists of operations located in the 48 contiguous states in the United States and the Gulf of Mexico. Canadian operations consist of the Surmont oil sands development in Alberta, the liquids-rich Montney unconventional play in British Columbia and commercial operations. The Europe, Middle East and North Africa segment consists of operations principally located in the Norwegian sector of the North Sea, the Norwegian Sea, Qatar, Libya, Equatorial Guinea and commercial and terminalling operations in the United Kingdom. Asia Pacific segment has exploration and production operations in China, Malaysia, Australia and commercial operations in China, Singapore and Japan. Other International segment includes interests in Colombia as well as contingencies associated with prior operations in other countries.</v>
      </c>
      <c r="Q261" s="25" cm="1">
        <f t="array" aca="1" ref="Q261" ca="1">_FV(B261,"Year incorporated",TRUE)</f>
        <v>2001</v>
      </c>
      <c r="R261" s="11" cm="1">
        <f t="array" aca="1" ref="R261" ca="1">_FV(B261,"Market cap",TRUE)/1000</f>
        <v>116089200</v>
      </c>
      <c r="S261" s="26" cm="1">
        <f t="array" aca="1" ref="S261" ca="1">_FV(B261,"Market cap",TRUE)</f>
        <v>116089200000</v>
      </c>
      <c r="T261" s="9"/>
      <c r="U261" s="9"/>
      <c r="V261" s="9"/>
    </row>
    <row r="262" spans="1:22" ht="13.35" customHeight="1" x14ac:dyDescent="0.25">
      <c r="A262" s="9" t="s">
        <v>238</v>
      </c>
      <c r="B262" s="10" t="e" vm="262">
        <v>#VALUE!</v>
      </c>
      <c r="C262" s="1" cm="1">
        <f t="array" aca="1" ref="C262" ca="1">_FV(B262,"Price")</f>
        <v>110.54</v>
      </c>
      <c r="D262" s="13" cm="1">
        <f t="array" aca="1" ref="D262" ca="1">_FV(B262,"Change (%)",TRUE)</f>
        <v>8.1479999999999996E-4</v>
      </c>
      <c r="E262" s="14" cm="1">
        <f t="array" aca="1" ref="E262" ca="1">_FV(B262,"Open")</f>
        <v>111.1</v>
      </c>
      <c r="F262" s="14" cm="1">
        <f t="array" aca="1" ref="F262" ca="1">_FV(B262,"Low")</f>
        <v>110.38500000000001</v>
      </c>
      <c r="G262" s="14" cm="1">
        <f t="array" aca="1" ref="G262" ca="1">_FV(B262,"High")</f>
        <v>111.97</v>
      </c>
      <c r="H262" s="14" cm="1">
        <f t="array" aca="1" ref="H262" ca="1">_FV(B262,"52 week low",TRUE)</f>
        <v>56.45</v>
      </c>
      <c r="I262" s="14" cm="1">
        <f t="array" aca="1" ref="I262" ca="1">_FV(B262,"52 week high",TRUE)</f>
        <v>113.69</v>
      </c>
      <c r="J262" s="15" cm="1">
        <f t="array" aca="1" ref="J262" ca="1">_FV(B262,"Volume")</f>
        <v>9279672</v>
      </c>
      <c r="K262" s="16" cm="1">
        <f t="array" aca="1" ref="K262" ca="1">IFERROR(_FV(B262,"Beta"), "")</f>
        <v>1.1649</v>
      </c>
      <c r="L262" s="16" cm="1">
        <f t="array" aca="1" ref="L262" ca="1">IFERROR(_FV(B262,"P/E",TRUE), "")</f>
        <v>53.566600000000001</v>
      </c>
      <c r="M262" s="14" t="str" cm="1">
        <f t="array" aca="1" ref="M262" ca="1">IFERROR(_FV(B262,"Industry"),"")</f>
        <v>Electronic Equipment &amp; Parts</v>
      </c>
      <c r="N262" s="19" cm="1">
        <f t="array" aca="1" ref="N262" ca="1">IFERROR(_FV(B262,"Year incorporated",TRUE),"")</f>
        <v>1986</v>
      </c>
      <c r="O262" s="13" t="str" cm="1">
        <f t="array" aca="1" ref="O262" ca="1">UPPER(_FV(B262,"Headquarters"))</f>
        <v>358 HALL AVE, WALLINGFORD, CT, 06492 US</v>
      </c>
      <c r="P262" s="13" t="str" cm="1">
        <f t="array" aca="1" ref="P262" ca="1">_FV(B262,"Description")</f>
        <v>Amphenol Corporation is a designer, manufacturer, and marketer of electrical, electronic and fiber optic connectors and interconnect systems, antennas, sensors and sensor-based products and coaxial and high-speed specialty cables. The Company operates through three segments. The Harsh Environment Solutions segment designs, manufactures and markets a range of ruggedized interconnect products and other products for use in the industrial, defense, commercial aerospace, automotive, mobile networks, medical and other markets. Communications Solutions segment designs, manufactures and markets a range of connector and interconnect systems for use in the information technology and data communications, mobile devices, industrial, mobile networks, broadband communications, automotive, commercial aerospace and defense end markets. Its Interconnect and Sensor Systems segment designs, manufactures and markets a range of sensors, sensor-based systems, connectors and value-add interconnect systems.</v>
      </c>
      <c r="Q262" s="25" cm="1">
        <f t="array" aca="1" ref="Q262" ca="1">_FV(B262,"Year incorporated",TRUE)</f>
        <v>1986</v>
      </c>
      <c r="R262" s="11" cm="1">
        <f t="array" aca="1" ref="R262" ca="1">_FV(B262,"Market cap",TRUE)/1000</f>
        <v>134960607.34</v>
      </c>
      <c r="S262" s="26" cm="1">
        <f t="array" aca="1" ref="S262" ca="1">_FV(B262,"Market cap",TRUE)</f>
        <v>134960607340</v>
      </c>
      <c r="T262" s="9"/>
      <c r="U262" s="9"/>
      <c r="V262" s="9"/>
    </row>
    <row r="263" spans="1:22" ht="13.35" customHeight="1" x14ac:dyDescent="0.25">
      <c r="A263" s="9" t="s">
        <v>247</v>
      </c>
      <c r="B263" s="10" t="e" vm="263">
        <v>#VALUE!</v>
      </c>
      <c r="C263" s="1" cm="1">
        <f t="array" aca="1" ref="C263" ca="1">_FV(B263,"Price")</f>
        <v>165.77</v>
      </c>
      <c r="D263" s="13" cm="1">
        <f t="array" aca="1" ref="D263" ca="1">_FV(B263,"Change (%)",TRUE)</f>
        <v>1.6309999999999999E-3</v>
      </c>
      <c r="E263" s="14" cm="1">
        <f t="array" aca="1" ref="E263" ca="1">_FV(B263,"Open")</f>
        <v>165.14</v>
      </c>
      <c r="F263" s="14" cm="1">
        <f t="array" aca="1" ref="F263" ca="1">_FV(B263,"Low")</f>
        <v>164.43</v>
      </c>
      <c r="G263" s="14" cm="1">
        <f t="array" aca="1" ref="G263" ca="1">_FV(B263,"High")</f>
        <v>166.08</v>
      </c>
      <c r="H263" s="14" cm="1">
        <f t="array" aca="1" ref="H263" ca="1">_FV(B263,"52 week low",TRUE)</f>
        <v>113.91</v>
      </c>
      <c r="I263" s="14" cm="1">
        <f t="array" aca="1" ref="I263" ca="1">_FV(B263,"52 week high",TRUE)</f>
        <v>174.32</v>
      </c>
      <c r="J263" s="15" cm="1">
        <f t="array" aca="1" ref="J263" ca="1">_FV(B263,"Volume")</f>
        <v>969149</v>
      </c>
      <c r="K263" s="16" cm="1">
        <f t="array" aca="1" ref="K263" ca="1">IFERROR(_FV(B263,"Beta"), "")</f>
        <v>1.0575000000000001</v>
      </c>
      <c r="L263" s="16" cm="1">
        <f t="array" aca="1" ref="L263" ca="1">IFERROR(_FV(B263,"P/E",TRUE), "")</f>
        <v>16.265799999999999</v>
      </c>
      <c r="M263" s="14" t="str" cm="1">
        <f t="array" aca="1" ref="M263" ca="1">IFERROR(_FV(B263,"Industry"),"")</f>
        <v>Investment Banking &amp; Investment Services</v>
      </c>
      <c r="N263" s="19" cm="1">
        <f t="array" aca="1" ref="N263" ca="1">IFERROR(_FV(B263,"Year incorporated",TRUE),"")</f>
        <v>1974</v>
      </c>
      <c r="O263" s="13" t="str" cm="1">
        <f t="array" aca="1" ref="O263" ca="1">UPPER(_FV(B263,"Headquarters"))</f>
        <v>880 CARILLON PKWY, ST PETERSBURG, FL, 33716 US</v>
      </c>
      <c r="P263" s="13" t="str" cm="1">
        <f t="array" aca="1" ref="P263" ca="1">_FV(B263,"Description")</f>
        <v>Raymond James Financial, Inc. is a diversified financial services company that provides services to individuals, corporations and municipalities. The Company's segments include Private Client Group (PCG), Capital Markets, Asset Management, Bank and Other. PCG segment provides financial planning, investment advisory, and securities transaction services to clients through financial advisors. Capital Markets segment conducts investment banking, institutional sales, securities trading, equity research, and the syndication and management of investments in low-income housing funds and funds of a similar nature. Asset Management segment provides asset management, portfolio management and related administrative services to retail and institutional clients. Bank segment includes Raymond James Bank, a Florida-chartered state member bank, and TriState Capital Bank, a Pennsylvania-chartered state member bank. Other segment includes corporate cash balances and its private equity investments.</v>
      </c>
      <c r="Q263" s="25" cm="1">
        <f t="array" aca="1" ref="Q263" ca="1">_FV(B263,"Year incorporated",TRUE)</f>
        <v>1974</v>
      </c>
      <c r="R263" s="11" cm="1">
        <f t="array" aca="1" ref="R263" ca="1">_FV(B263,"Market cap",TRUE)/1000</f>
        <v>33051885.68</v>
      </c>
      <c r="S263" s="26" cm="1">
        <f t="array" aca="1" ref="S263" ca="1">_FV(B263,"Market cap",TRUE)</f>
        <v>33051885680</v>
      </c>
      <c r="T263" s="9"/>
      <c r="U263" s="9"/>
      <c r="V263" s="9"/>
    </row>
    <row r="264" spans="1:22" ht="13.35" customHeight="1" x14ac:dyDescent="0.25">
      <c r="A264" s="9" t="s">
        <v>351</v>
      </c>
      <c r="B264" s="10" t="e" vm="264">
        <v>#VALUE!</v>
      </c>
      <c r="C264" s="1" cm="1">
        <f t="array" aca="1" ref="C264" ca="1">_FV(B264,"Price")</f>
        <v>253.15</v>
      </c>
      <c r="D264" s="13" cm="1">
        <f t="array" aca="1" ref="D264" ca="1">_FV(B264,"Change (%)",TRUE)</f>
        <v>9.6519999999999991E-3</v>
      </c>
      <c r="E264" s="14" cm="1">
        <f t="array" aca="1" ref="E264" ca="1">_FV(B264,"Open")</f>
        <v>249.56</v>
      </c>
      <c r="F264" s="14" cm="1">
        <f t="array" aca="1" ref="F264" ca="1">_FV(B264,"Low")</f>
        <v>248.88</v>
      </c>
      <c r="G264" s="14" cm="1">
        <f t="array" aca="1" ref="G264" ca="1">_FV(B264,"High")</f>
        <v>254.26990000000001</v>
      </c>
      <c r="H264" s="14" cm="1">
        <f t="array" aca="1" ref="H264" ca="1">_FV(B264,"52 week low",TRUE)</f>
        <v>187.43</v>
      </c>
      <c r="I264" s="14" cm="1">
        <f t="array" aca="1" ref="I264" ca="1">_FV(B264,"52 week high",TRUE)</f>
        <v>352.33</v>
      </c>
      <c r="J264" s="15" cm="1">
        <f t="array" aca="1" ref="J264" ca="1">_FV(B264,"Volume")</f>
        <v>445278</v>
      </c>
      <c r="K264" s="16" cm="1">
        <f t="array" aca="1" ref="K264" ca="1">IFERROR(_FV(B264,"Beta"), "")</f>
        <v>1.0606</v>
      </c>
      <c r="L264" s="16" cm="1">
        <f t="array" aca="1" ref="L264" ca="1">IFERROR(_FV(B264,"P/E",TRUE), "")</f>
        <v>37.934199999999997</v>
      </c>
      <c r="M264" s="14" t="str" cm="1">
        <f t="array" aca="1" ref="M264" ca="1">IFERROR(_FV(B264,"Industry"),"")</f>
        <v>Healthcare Equipment &amp; Supplies</v>
      </c>
      <c r="N264" s="19" cm="1">
        <f t="array" aca="1" ref="N264" ca="1">IFERROR(_FV(B264,"Year incorporated",TRUE),"")</f>
        <v>1923</v>
      </c>
      <c r="O264" s="13" t="str" cm="1">
        <f t="array" aca="1" ref="O264" ca="1">UPPER(_FV(B264,"Headquarters"))</f>
        <v>530 HERMAN O. WEST DRIVE, EXTON, PA, 19341 US</v>
      </c>
      <c r="P264" s="13" t="str" cm="1">
        <f t="array" aca="1" ref="P264" ca="1">_FV(B264,"Description")</f>
        <v>West Pharmaceutical Services, Inc. is a global manufacturer that is engaged in the design and production of technologically advanced, integrated containment and delivery systems for injectable drugs and healthcare products. The Company operates in two segments: Proprietary Products and Contract-Manufactured Products. The Proprietary Products segment offers elastomers &amp; primary containment, drug delivery devices, integrated solutions, and analytical lab services, primarily to biologic, generic, and pharmaceutical drug customers. The Contract-Manufactured Products reportable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c>
      <c r="Q264" s="25" cm="1">
        <f t="array" aca="1" ref="Q264" ca="1">_FV(B264,"Year incorporated",TRUE)</f>
        <v>1923</v>
      </c>
      <c r="R264" s="11" cm="1">
        <f t="array" aca="1" ref="R264" ca="1">_FV(B264,"Market cap",TRUE)/1000</f>
        <v>18203340.589000002</v>
      </c>
      <c r="S264" s="26" cm="1">
        <f t="array" aca="1" ref="S264" ca="1">_FV(B264,"Market cap",TRUE)</f>
        <v>18203340589</v>
      </c>
      <c r="T264" s="9"/>
      <c r="U264" s="9"/>
      <c r="V264" s="9"/>
    </row>
    <row r="265" spans="1:22" ht="13.35" customHeight="1" x14ac:dyDescent="0.25">
      <c r="A265" s="9" t="s">
        <v>276</v>
      </c>
      <c r="B265" s="10" t="e" vm="265">
        <v>#VALUE!</v>
      </c>
      <c r="C265" s="1" cm="1">
        <f t="array" aca="1" ref="C265" ca="1">_FV(B265,"Price")</f>
        <v>752.3</v>
      </c>
      <c r="D265" s="13" cm="1">
        <f t="array" aca="1" ref="D265" ca="1">_FV(B265,"Change (%)",TRUE)</f>
        <v>-1.9929999999999999E-4</v>
      </c>
      <c r="E265" s="14" cm="1">
        <f t="array" aca="1" ref="E265" ca="1">_FV(B265,"Open")</f>
        <v>755.995</v>
      </c>
      <c r="F265" s="14" cm="1">
        <f t="array" aca="1" ref="F265" ca="1">_FV(B265,"Low")</f>
        <v>752.02</v>
      </c>
      <c r="G265" s="14" cm="1">
        <f t="array" aca="1" ref="G265" ca="1">_FV(B265,"High")</f>
        <v>766.51</v>
      </c>
      <c r="H265" s="14" cm="1">
        <f t="array" aca="1" ref="H265" ca="1">_FV(B265,"52 week low",TRUE)</f>
        <v>479.8</v>
      </c>
      <c r="I265" s="14" cm="1">
        <f t="array" aca="1" ref="I265" ca="1">_FV(B265,"52 week high",TRUE)</f>
        <v>796.25</v>
      </c>
      <c r="J265" s="15" cm="1">
        <f t="array" aca="1" ref="J265" ca="1">_FV(B265,"Volume")</f>
        <v>13087816</v>
      </c>
      <c r="K265" s="16" cm="1">
        <f t="array" aca="1" ref="K265" ca="1">IFERROR(_FV(B265,"Beta"), "")</f>
        <v>1.2136</v>
      </c>
      <c r="L265" s="16" cm="1">
        <f t="array" aca="1" ref="L265" ca="1">IFERROR(_FV(B265,"P/E",TRUE), "")</f>
        <v>27.014900000000001</v>
      </c>
      <c r="M265" s="14" t="str" cm="1">
        <f t="array" aca="1" ref="M265" ca="1">IFERROR(_FV(B265,"Industry"),"")</f>
        <v>Software &amp; IT Services</v>
      </c>
      <c r="N265" s="19" cm="1">
        <f t="array" aca="1" ref="N265" ca="1">IFERROR(_FV(B265,"Year incorporated",TRUE),"")</f>
        <v>2004</v>
      </c>
      <c r="O265" s="13" t="str" cm="1">
        <f t="array" aca="1" ref="O265" ca="1">UPPER(_FV(B265,"Headquarters"))</f>
        <v>1 META WAY, MENLO PARK, CA, 94025 US</v>
      </c>
      <c r="P265" s="13" t="str" cm="1">
        <f t="array" aca="1" ref="P265" ca="1">_FV(B265,"Description")</f>
        <v>Meta Platforms, Inc. is building human connections, powered by artificial intelligence and immersive technologies. The Company's products enable people to connect and share with friends and family through mobile devices, personal computers, virtual reality (VR) and mixed reality (MR) headsets, augmented reality (AR), and wearables. It also helps people discover and learn about what is going on in the world around them, enabling people to share their experiences, ideas, photos, videos, and other content with audiences ranging from their closest family members and friends to the public at large. The Company's segments include Family of Apps (FoA) and Reality Labs (RL). FoA segment includes Facebook, Instagram, Messenger, WhatsApp and Threads. RL segment includes its virtual, augmented, and mixed reality related consumer hardware, software and content. Its product offerings in VR include its Meta Quest devices, as well as software and content available through the Meta Horizon Store.</v>
      </c>
      <c r="Q265" s="25" cm="1">
        <f t="array" aca="1" ref="Q265" ca="1">_FV(B265,"Year incorporated",TRUE)</f>
        <v>2004</v>
      </c>
      <c r="R265" s="11" cm="1">
        <f t="array" aca="1" ref="R265" ca="1">_FV(B265,"Market cap",TRUE)/1000</f>
        <v>1889883674.3</v>
      </c>
      <c r="S265" s="26" cm="1">
        <f t="array" aca="1" ref="S265" ca="1">_FV(B265,"Market cap",TRUE)</f>
        <v>1889883674300</v>
      </c>
      <c r="T265" s="9"/>
      <c r="U265" s="9"/>
      <c r="V265" s="9"/>
    </row>
    <row r="266" spans="1:22" ht="13.35" customHeight="1" x14ac:dyDescent="0.25">
      <c r="A266" s="9" t="s">
        <v>434</v>
      </c>
      <c r="B266" s="10" t="e" vm="266">
        <v>#VALUE!</v>
      </c>
      <c r="C266" s="1" cm="1">
        <f t="array" aca="1" ref="C266" ca="1">_FV(B266,"Price")</f>
        <v>226.13</v>
      </c>
      <c r="D266" s="13" cm="1">
        <f t="array" aca="1" ref="D266" ca="1">_FV(B266,"Change (%)",TRUE)</f>
        <v>4.888E-3</v>
      </c>
      <c r="E266" s="14" cm="1">
        <f t="array" aca="1" ref="E266" ca="1">_FV(B266,"Open")</f>
        <v>225.7</v>
      </c>
      <c r="F266" s="14" cm="1">
        <f t="array" aca="1" ref="F266" ca="1">_FV(B266,"Low")</f>
        <v>222.11</v>
      </c>
      <c r="G266" s="14" cm="1">
        <f t="array" aca="1" ref="G266" ca="1">_FV(B266,"High")</f>
        <v>227.0874</v>
      </c>
      <c r="H266" s="14" cm="1">
        <f t="array" aca="1" ref="H266" ca="1">_FV(B266,"52 week low",TRUE)</f>
        <v>165.03</v>
      </c>
      <c r="I266" s="14" cm="1">
        <f t="array" aca="1" ref="I266" ca="1">_FV(B266,"52 week high",TRUE)</f>
        <v>266.86</v>
      </c>
      <c r="J266" s="15" cm="1">
        <f t="array" aca="1" ref="J266" ca="1">_FV(B266,"Volume")</f>
        <v>401749</v>
      </c>
      <c r="K266" s="16" cm="1">
        <f t="array" aca="1" ref="K266" ca="1">IFERROR(_FV(B266,"Beta"), "")</f>
        <v>0.97009999999999996</v>
      </c>
      <c r="L266" s="16" cm="1">
        <f t="array" aca="1" ref="L266" ca="1">IFERROR(_FV(B266,"P/E",TRUE), "")</f>
        <v>28.424700000000001</v>
      </c>
      <c r="M266" s="14" t="str" cm="1">
        <f t="array" aca="1" ref="M266" ca="1">IFERROR(_FV(B266,"Industry"),"")</f>
        <v>Machinery, Equipment &amp; Components</v>
      </c>
      <c r="N266" s="19" cm="1">
        <f t="array" aca="1" ref="N266" ca="1">IFERROR(_FV(B266,"Year incorporated",TRUE),"")</f>
        <v>1935</v>
      </c>
      <c r="O266" s="13" t="str" cm="1">
        <f t="array" aca="1" ref="O266" ca="1">UPPER(_FV(B266,"Headquarters"))</f>
        <v>28601 CLEMENS ROAD, WESTLAKE, OH, 44145-4551 US</v>
      </c>
      <c r="P266" s="13" t="str" cm="1">
        <f t="array" aca="1" ref="P266" ca="1">_FV(B266,"Description")</f>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c>
      <c r="Q266" s="25" cm="1">
        <f t="array" aca="1" ref="Q266" ca="1">_FV(B266,"Year incorporated",TRUE)</f>
        <v>1935</v>
      </c>
      <c r="R266" s="11" cm="1">
        <f t="array" aca="1" ref="R266" ca="1">_FV(B266,"Market cap",TRUE)/1000</f>
        <v>12705408.018999999</v>
      </c>
      <c r="S266" s="26" cm="1">
        <f t="array" aca="1" ref="S266" ca="1">_FV(B266,"Market cap",TRUE)</f>
        <v>12705408019</v>
      </c>
      <c r="T266" s="9"/>
      <c r="U266" s="9"/>
      <c r="V266" s="9"/>
    </row>
    <row r="267" spans="1:22" ht="13.35" customHeight="1" x14ac:dyDescent="0.25">
      <c r="A267" s="9" t="s">
        <v>24</v>
      </c>
      <c r="B267" s="10" t="e" vm="267">
        <v>#VALUE!</v>
      </c>
      <c r="C267" s="1" cm="1">
        <f t="array" aca="1" ref="C267" ca="1">_FV(B267,"Price")</f>
        <v>498.2</v>
      </c>
      <c r="D267" s="13" cm="1">
        <f t="array" aca="1" ref="D267" ca="1">_FV(B267,"Change (%)",TRUE)</f>
        <v>6.4649999999999994E-3</v>
      </c>
      <c r="E267" s="14" cm="1">
        <f t="array" aca="1" ref="E267" ca="1">_FV(B267,"Open")</f>
        <v>498.10500000000002</v>
      </c>
      <c r="F267" s="14" cm="1">
        <f t="array" aca="1" ref="F267" ca="1">_FV(B267,"Low")</f>
        <v>495.03</v>
      </c>
      <c r="G267" s="14" cm="1">
        <f t="array" aca="1" ref="G267" ca="1">_FV(B267,"High")</f>
        <v>501.19499999999999</v>
      </c>
      <c r="H267" s="14" cm="1">
        <f t="array" aca="1" ref="H267" ca="1">_FV(B267,"52 week low",TRUE)</f>
        <v>344.79</v>
      </c>
      <c r="I267" s="14" cm="1">
        <f t="array" aca="1" ref="I267" ca="1">_FV(B267,"52 week high",TRUE)</f>
        <v>555.45000000000005</v>
      </c>
      <c r="J267" s="15" cm="1">
        <f t="array" aca="1" ref="J267" ca="1">_FV(B267,"Volume")</f>
        <v>16771015</v>
      </c>
      <c r="K267" s="16" cm="1">
        <f t="array" aca="1" ref="K267" ca="1">IFERROR(_FV(B267,"Beta"), "")</f>
        <v>1.0294000000000001</v>
      </c>
      <c r="L267" s="16" cm="1">
        <f t="array" aca="1" ref="L267" ca="1">IFERROR(_FV(B267,"P/E",TRUE), "")</f>
        <v>36.521999999999998</v>
      </c>
      <c r="M267" s="14" t="str" cm="1">
        <f t="array" aca="1" ref="M267" ca="1">IFERROR(_FV(B267,"Industry"),"")</f>
        <v>Software &amp; IT Services</v>
      </c>
      <c r="N267" s="19" cm="1">
        <f t="array" aca="1" ref="N267" ca="1">IFERROR(_FV(B267,"Year incorporated",TRUE),"")</f>
        <v>1993</v>
      </c>
      <c r="O267" s="13" t="str" cm="1">
        <f t="array" aca="1" ref="O267" ca="1">UPPER(_FV(B267,"Headquarters"))</f>
        <v>ONE MICROSOFT WAY, REDMOND, WA, 98052 US</v>
      </c>
      <c r="P267" s="13" t="str" cm="1">
        <f t="array" aca="1" ref="P267" ca="1">_FV(B267,"Description")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Q267" s="25" cm="1">
        <f t="array" aca="1" ref="Q267" ca="1">_FV(B267,"Year incorporated",TRUE)</f>
        <v>1993</v>
      </c>
      <c r="R267" s="11" cm="1">
        <f t="array" aca="1" ref="R267" ca="1">_FV(B267,"Market cap",TRUE)/1000</f>
        <v>3703203799.4000001</v>
      </c>
      <c r="S267" s="26" cm="1">
        <f t="array" aca="1" ref="S267" ca="1">_FV(B267,"Market cap",TRUE)</f>
        <v>3703203799400</v>
      </c>
      <c r="T267" s="9"/>
      <c r="U267" s="9"/>
      <c r="V267" s="9"/>
    </row>
    <row r="268" spans="1:22" ht="13.35" customHeight="1" x14ac:dyDescent="0.25">
      <c r="A268" s="9" t="s">
        <v>97</v>
      </c>
      <c r="B268" s="10" t="e" vm="268">
        <v>#VALUE!</v>
      </c>
      <c r="C268" s="1" cm="1">
        <f t="array" aca="1" ref="C268" ca="1">_FV(B268,"Price")</f>
        <v>217.26</v>
      </c>
      <c r="D268" s="13" cm="1">
        <f t="array" aca="1" ref="D268" ca="1">_FV(B268,"Change (%)",TRUE)</f>
        <v>-1.3844E-2</v>
      </c>
      <c r="E268" s="14" cm="1">
        <f t="array" aca="1" ref="E268" ca="1">_FV(B268,"Open")</f>
        <v>219.32</v>
      </c>
      <c r="F268" s="14" cm="1">
        <f t="array" aca="1" ref="F268" ca="1">_FV(B268,"Low")</f>
        <v>216.26499999999999</v>
      </c>
      <c r="G268" s="14" cm="1">
        <f t="array" aca="1" ref="G268" ca="1">_FV(B268,"High")</f>
        <v>220.1</v>
      </c>
      <c r="H268" s="14" cm="1">
        <f t="array" aca="1" ref="H268" ca="1">_FV(B268,"52 week low",TRUE)</f>
        <v>204.66</v>
      </c>
      <c r="I268" s="14" cm="1">
        <f t="array" aca="1" ref="I268" ca="1">_FV(B268,"52 week high",TRUE)</f>
        <v>256.83999999999997</v>
      </c>
      <c r="J268" s="15" cm="1">
        <f t="array" aca="1" ref="J268" ca="1">_FV(B268,"Volume")</f>
        <v>4131286</v>
      </c>
      <c r="K268" s="16" cm="1">
        <f t="array" aca="1" ref="K268" ca="1">IFERROR(_FV(B268,"Beta"), "")</f>
        <v>1.0641</v>
      </c>
      <c r="L268" s="16" cm="1">
        <f t="array" aca="1" ref="L268" ca="1">IFERROR(_FV(B268,"P/E",TRUE), "")</f>
        <v>19.1373</v>
      </c>
      <c r="M268" s="14" t="str" cm="1">
        <f t="array" aca="1" ref="M268" ca="1">IFERROR(_FV(B268,"Industry"),"")</f>
        <v>Freight &amp; Logistics Services</v>
      </c>
      <c r="N268" s="19" cm="1">
        <f t="array" aca="1" ref="N268" ca="1">IFERROR(_FV(B268,"Year incorporated",TRUE),"")</f>
        <v>1969</v>
      </c>
      <c r="O268" s="13" t="str" cm="1">
        <f t="array" aca="1" ref="O268" ca="1">UPPER(_FV(B268,"Headquarters"))</f>
        <v>1400 DOUGLAS STREET, OMAHA, NE, 68179 US</v>
      </c>
      <c r="P268" s="13" t="str" cm="1">
        <f t="array" aca="1" ref="P268" ca="1">_FV(B268,"Description")</f>
        <v>Union Pacific Corporation, through its principal operating company, Union Pacific Railroad Company, connects over 23 states in the western two-thirds of the country by rail, providing a critical link in the global supply chain. It maintains coordinated schedules with other rail carriers to move freight to and from the Atlantic Coast, the Pacific Coast, the Southeast, the Southwest, Canada, and Mexico. The railroad’s diversified business mix includes bulk, industrial, and premium. Its Bulk shipments consist of grain and grain products, fertilizer, food and refrigerated, and coal and renewables. The Industrial shipments consist of several categories, including construction, industrial chemicals, plastics, forest products, specialized products (primarily waste, salt, and roofing), metals and ores, petroleum, liquid petroleum gases (LPG), soda ash, and sand. Its Premium shipments include finished automobiles, automotive parts, and merchandise in intermodal containers.</v>
      </c>
      <c r="Q268" s="25" cm="1">
        <f t="array" aca="1" ref="Q268" ca="1">_FV(B268,"Year incorporated",TRUE)</f>
        <v>1969</v>
      </c>
      <c r="R268" s="11" cm="1">
        <f t="array" aca="1" ref="R268" ca="1">_FV(B268,"Market cap",TRUE)/1000</f>
        <v>128843848.67399999</v>
      </c>
      <c r="S268" s="26" cm="1">
        <f t="array" aca="1" ref="S268" ca="1">_FV(B268,"Market cap",TRUE)</f>
        <v>128843848674</v>
      </c>
      <c r="T268" s="9"/>
      <c r="U268" s="9"/>
      <c r="V268" s="9"/>
    </row>
    <row r="269" spans="1:22" ht="13.35" customHeight="1" x14ac:dyDescent="0.25">
      <c r="A269" s="9" t="s">
        <v>175</v>
      </c>
      <c r="B269" s="10" t="e" vm="269">
        <v>#VALUE!</v>
      </c>
      <c r="C269" s="1" cm="1">
        <f t="array" aca="1" ref="C269" ca="1">_FV(B269,"Price")</f>
        <v>71.75</v>
      </c>
      <c r="D269" s="13" cm="1">
        <f t="array" aca="1" ref="D269" ca="1">_FV(B269,"Change (%)",TRUE)</f>
        <v>-1.2796E-2</v>
      </c>
      <c r="E269" s="14" cm="1">
        <f t="array" aca="1" ref="E269" ca="1">_FV(B269,"Open")</f>
        <v>72.94</v>
      </c>
      <c r="F269" s="14" cm="1">
        <f t="array" aca="1" ref="F269" ca="1">_FV(B269,"Low")</f>
        <v>71.325000000000003</v>
      </c>
      <c r="G269" s="14" cm="1">
        <f t="array" aca="1" ref="G269" ca="1">_FV(B269,"High")</f>
        <v>73.02</v>
      </c>
      <c r="H269" s="14" cm="1">
        <f t="array" aca="1" ref="H269" ca="1">_FV(B269,"52 week low",TRUE)</f>
        <v>62.12</v>
      </c>
      <c r="I269" s="14" cm="1">
        <f t="array" aca="1" ref="I269" ca="1">_FV(B269,"52 week high",TRUE)</f>
        <v>74.569999999999993</v>
      </c>
      <c r="J269" s="15" cm="1">
        <f t="array" aca="1" ref="J269" ca="1">_FV(B269,"Volume")</f>
        <v>6050952</v>
      </c>
      <c r="K269" s="16" cm="1">
        <f t="array" aca="1" ref="K269" ca="1">IFERROR(_FV(B269,"Beta"), "")</f>
        <v>0.35899999999999999</v>
      </c>
      <c r="L269" s="16" cm="1">
        <f t="array" aca="1" ref="L269" ca="1">IFERROR(_FV(B269,"P/E",TRUE), "")</f>
        <v>19.8963</v>
      </c>
      <c r="M269" s="14" t="str" cm="1">
        <f t="array" aca="1" ref="M269" ca="1">IFERROR(_FV(B269,"Industry"),"")</f>
        <v>Electrical Utilities &amp; IPPs</v>
      </c>
      <c r="N269" s="19" cm="1">
        <f t="array" aca="1" ref="N269" ca="1">IFERROR(_FV(B269,"Year incorporated",TRUE),"")</f>
        <v>1909</v>
      </c>
      <c r="O269" s="13" t="str" cm="1">
        <f t="array" aca="1" ref="O269" ca="1">UPPER(_FV(B269,"Headquarters"))</f>
        <v>414 NICOLLET MALL, MINNEAPOLIS, MN, 55401 US</v>
      </c>
      <c r="P269" s="13" t="str" cm="1">
        <f t="array" aca="1" ref="P269" ca="1">_FV(B269,"Description")</f>
        <v>Xcel Energy Inc. is an electric and natural gas delivery company. The Company provides a comprehensive portfolio of energy-related products and services to approximately 3.9 million electric customers and 2.2 million natural gas customers through four utility subsidiaries, NSP-Minnesota, NSP-Wisconsin, PSCo and SPS. The Company operates through two segments. Its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Its regulated natural gas utility segment purchases, transports, stores, distributes and sells natural gas primarily in portions of Colorado, Michigan, Minnesota, North Dakota and Wisconsin.</v>
      </c>
      <c r="Q269" s="25" cm="1">
        <f t="array" aca="1" ref="Q269" ca="1">_FV(B269,"Year incorporated",TRUE)</f>
        <v>1909</v>
      </c>
      <c r="R269" s="11" cm="1">
        <f t="array" aca="1" ref="R269" ca="1">_FV(B269,"Market cap",TRUE)/1000</f>
        <v>42434829.850000001</v>
      </c>
      <c r="S269" s="26" cm="1">
        <f t="array" aca="1" ref="S269" ca="1">_FV(B269,"Market cap",TRUE)</f>
        <v>42434829850</v>
      </c>
      <c r="T269" s="9"/>
      <c r="U269" s="9"/>
      <c r="V269" s="9"/>
    </row>
    <row r="270" spans="1:22" ht="13.35" customHeight="1" x14ac:dyDescent="0.25">
      <c r="A270" s="9" t="s">
        <v>374</v>
      </c>
      <c r="B270" s="10" t="e" vm="270">
        <v>#VALUE!</v>
      </c>
      <c r="C270" s="1" cm="1">
        <f t="array" aca="1" ref="C270" ca="1">_FV(B270,"Price")</f>
        <v>169.29</v>
      </c>
      <c r="D270" s="13" cm="1">
        <f t="array" aca="1" ref="D270" ca="1">_FV(B270,"Change (%)",TRUE)</f>
        <v>8.2789999999999999E-3</v>
      </c>
      <c r="E270" s="14" cm="1">
        <f t="array" aca="1" ref="E270" ca="1">_FV(B270,"Open")</f>
        <v>168</v>
      </c>
      <c r="F270" s="14" cm="1">
        <f t="array" aca="1" ref="F270" ca="1">_FV(B270,"Low")</f>
        <v>166.7</v>
      </c>
      <c r="G270" s="14" cm="1">
        <f t="array" aca="1" ref="G270" ca="1">_FV(B270,"High")</f>
        <v>169.36</v>
      </c>
      <c r="H270" s="14" cm="1">
        <f t="array" aca="1" ref="H270" ca="1">_FV(B270,"52 week low",TRUE)</f>
        <v>121.43</v>
      </c>
      <c r="I270" s="14" cm="1">
        <f t="array" aca="1" ref="I270" ca="1">_FV(B270,"52 week high",TRUE)</f>
        <v>186.19990000000001</v>
      </c>
      <c r="J270" s="15" cm="1">
        <f t="array" aca="1" ref="J270" ca="1">_FV(B270,"Volume")</f>
        <v>872185</v>
      </c>
      <c r="K270" s="16" cm="1">
        <f t="array" aca="1" ref="K270" ca="1">IFERROR(_FV(B270,"Beta"), "")</f>
        <v>1.1761999999999999</v>
      </c>
      <c r="L270" s="16" cm="1">
        <f t="array" aca="1" ref="L270" ca="1">IFERROR(_FV(B270,"P/E",TRUE), "")</f>
        <v>53.8917</v>
      </c>
      <c r="M270" s="14" t="str" cm="1">
        <f t="array" aca="1" ref="M270" ca="1">IFERROR(_FV(B270,"Industry"),"")</f>
        <v>Electronic Equipment &amp; Parts</v>
      </c>
      <c r="N270" s="19" cm="1">
        <f t="array" aca="1" ref="N270" ca="1">IFERROR(_FV(B270,"Year incorporated",TRUE),"")</f>
        <v>2013</v>
      </c>
      <c r="O270" s="13" t="str" cm="1">
        <f t="array" aca="1" ref="O270" ca="1">UPPER(_FV(B270,"Headquarters"))</f>
        <v>1400 FOUNTAINGROVE PKWY, SANTA ROSA, CA, 95403 US</v>
      </c>
      <c r="P270" s="13" t="str" cm="1">
        <f t="array" aca="1" ref="P270" ca="1">_FV(B270,"Description")</f>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c>
      <c r="Q270" s="25" cm="1">
        <f t="array" aca="1" ref="Q270" ca="1">_FV(B270,"Year incorporated",TRUE)</f>
        <v>2013</v>
      </c>
      <c r="R270" s="11" cm="1">
        <f t="array" aca="1" ref="R270" ca="1">_FV(B270,"Market cap",TRUE)/1000</f>
        <v>29093536.098000001</v>
      </c>
      <c r="S270" s="26" cm="1">
        <f t="array" aca="1" ref="S270" ca="1">_FV(B270,"Market cap",TRUE)</f>
        <v>29093536098</v>
      </c>
      <c r="T270" s="9"/>
      <c r="U270" s="9"/>
      <c r="V270" s="9"/>
    </row>
    <row r="271" spans="1:22" ht="13.35" customHeight="1" x14ac:dyDescent="0.25">
      <c r="A271" s="9" t="s">
        <v>139</v>
      </c>
      <c r="B271" s="10" t="e" vm="271">
        <v>#VALUE!</v>
      </c>
      <c r="C271" s="1" cm="1">
        <f t="array" aca="1" ref="C271" ca="1">_FV(B271,"Price")</f>
        <v>79.709999999999994</v>
      </c>
      <c r="D271" s="13" cm="1">
        <f t="array" aca="1" ref="D271" ca="1">_FV(B271,"Change (%)",TRUE)</f>
        <v>-3.3760000000000001E-3</v>
      </c>
      <c r="E271" s="14" cm="1">
        <f t="array" aca="1" ref="E271" ca="1">_FV(B271,"Open")</f>
        <v>79.91</v>
      </c>
      <c r="F271" s="14" cm="1">
        <f t="array" aca="1" ref="F271" ca="1">_FV(B271,"Low")</f>
        <v>78.114999999999995</v>
      </c>
      <c r="G271" s="14" cm="1">
        <f t="array" aca="1" ref="G271" ca="1">_FV(B271,"High")</f>
        <v>79.95</v>
      </c>
      <c r="H271" s="14" cm="1">
        <f t="array" aca="1" ref="H271" ca="1">_FV(B271,"52 week low",TRUE)</f>
        <v>68.39</v>
      </c>
      <c r="I271" s="14" cm="1">
        <f t="array" aca="1" ref="I271" ca="1">_FV(B271,"52 week high",TRUE)</f>
        <v>91.974999999999994</v>
      </c>
      <c r="J271" s="15" cm="1">
        <f t="array" aca="1" ref="J271" ca="1">_FV(B271,"Volume")</f>
        <v>908299</v>
      </c>
      <c r="K271" s="16" cm="1">
        <f t="array" aca="1" ref="K271" ca="1">IFERROR(_FV(B271,"Beta"), "")</f>
        <v>1.032</v>
      </c>
      <c r="L271" s="16" cm="1">
        <f t="array" aca="1" ref="L271" ca="1">IFERROR(_FV(B271,"P/E",TRUE), "")</f>
        <v>16.061800000000002</v>
      </c>
      <c r="M271" s="14" t="str" cm="1">
        <f t="array" aca="1" ref="M271" ca="1">IFERROR(_FV(B271,"Industry"),"")</f>
        <v>Insurance</v>
      </c>
      <c r="N271" s="19" cm="1">
        <f t="array" aca="1" ref="N271" ca="1">IFERROR(_FV(B271,"Year incorporated",TRUE),"")</f>
        <v>2001</v>
      </c>
      <c r="O271" s="13" t="str" cm="1">
        <f t="array" aca="1" ref="O271" ca="1">UPPER(_FV(B271,"Headquarters"))</f>
        <v>711 HIGH STREET, DES MOINES, IA, 50392 US</v>
      </c>
      <c r="P271" s="13" t="str" cm="1">
        <f t="array" aca="1" ref="P271" ca="1">_FV(B271,"Description")</f>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high-net worth investors. The Benefits and Protection segment is organized into Specialty Benefits, which provides group dental, group life insurance, group disability insurance, supplemental health products, and individual disability and life insurance.</v>
      </c>
      <c r="Q271" s="25" cm="1">
        <f t="array" aca="1" ref="Q271" ca="1">_FV(B271,"Year incorporated",TRUE)</f>
        <v>2001</v>
      </c>
      <c r="R271" s="11" cm="1">
        <f t="array" aca="1" ref="R271" ca="1">_FV(B271,"Market cap",TRUE)/1000</f>
        <v>17756869.164000001</v>
      </c>
      <c r="S271" s="26" cm="1">
        <f t="array" aca="1" ref="S271" ca="1">_FV(B271,"Market cap",TRUE)</f>
        <v>17756869164</v>
      </c>
      <c r="T271" s="9"/>
      <c r="U271" s="9"/>
      <c r="V271" s="9"/>
    </row>
    <row r="272" spans="1:22" ht="13.35" customHeight="1" x14ac:dyDescent="0.25">
      <c r="A272" s="9" t="s">
        <v>366</v>
      </c>
      <c r="B272" s="10" t="e" vm="272">
        <v>#VALUE!</v>
      </c>
      <c r="C272" s="1" cm="1">
        <f t="array" aca="1" ref="C272" ca="1">_FV(B272,"Price")</f>
        <v>374.3</v>
      </c>
      <c r="D272" s="13" cm="1">
        <f t="array" aca="1" ref="D272" ca="1">_FV(B272,"Change (%)",TRUE)</f>
        <v>0</v>
      </c>
      <c r="E272" s="14" cm="1">
        <f t="array" aca="1" ref="E272" ca="1">_FV(B272,"Open")</f>
        <v>392.53</v>
      </c>
      <c r="F272" s="14" cm="1">
        <f t="array" aca="1" ref="F272" ca="1">_FV(B272,"Low")</f>
        <v>374.3</v>
      </c>
      <c r="G272" s="14" cm="1">
        <f t="array" aca="1" ref="G272" ca="1">_FV(B272,"High")</f>
        <v>395</v>
      </c>
      <c r="H272" s="14" cm="1">
        <f t="array" aca="1" ref="H272" ca="1">_FV(B272,"52 week low",TRUE)</f>
        <v>275.06</v>
      </c>
      <c r="I272" s="14" cm="1">
        <f t="array" aca="1" ref="I272" ca="1">_FV(B272,"52 week high",TRUE)</f>
        <v>395.48500000000001</v>
      </c>
      <c r="J272" s="15" cm="1">
        <f t="array" aca="1" ref="J272" ca="1">_FV(B272,"Volume")</f>
        <v>18893246</v>
      </c>
      <c r="K272" s="16" cm="1">
        <f t="array" aca="1" ref="K272" ca="1">IFERROR(_FV(B272,"Beta"), "")</f>
        <v>1.1887000000000001</v>
      </c>
      <c r="L272" s="16" cm="1">
        <f t="array" aca="1" ref="L272" ca="1">IFERROR(_FV(B272,"P/E",TRUE), "")</f>
        <v>55.555799999999998</v>
      </c>
      <c r="M272" s="14" t="str" cm="1">
        <f t="array" aca="1" ref="M272" ca="1">IFERROR(_FV(B272,"Industry"),"")</f>
        <v>Software &amp; IT Services</v>
      </c>
      <c r="N272" s="19" cm="1">
        <f t="array" aca="1" ref="N272" ca="1">IFERROR(_FV(B272,"Year incorporated",TRUE),"")</f>
        <v>1994</v>
      </c>
      <c r="O272" s="13" t="str" cm="1">
        <f t="array" aca="1" ref="O272" ca="1">UPPER(_FV(B272,"Headquarters"))</f>
        <v>2600 ANSYS DRIVE, SOUTHPOINTE, CANONSBURG, PA, 15317 US</v>
      </c>
      <c r="P272" s="13" t="str" cm="1">
        <f t="array" aca="1" ref="P272" ca="1">_FV(B272,"Description")</f>
        <v>ANSYS, Inc. develops and globally markets engineering simulation software and services used by engineers, designers, researchers and students across a range of industries and academia, including high-tech, aerospace and defense (A&amp;D), automotive, energy, industrial equipment, materials and chemicals, consumer products, healthcare and construction. It is focused on the development of open and flexible solutions that enable users to analyze designs on-premises and/or via the cloud, providing a common platform for product development, from design concept to final-stage testing, validation and deployment. Its portfolio consists of various capabilities, including structures; electronics; fluids; semiconductors; optics, virtual reality and photonics; digital mission engineering; Materials; 3D design; embedded software; safety analysis; digital twin; autonomous vehicle simulation; academic, and platform. Its products include Ansys Mechanical and Ansys High Frequency Structure Simulator.</v>
      </c>
      <c r="Q272" s="25" cm="1">
        <f t="array" aca="1" ref="Q272" ca="1">_FV(B272,"Year incorporated",TRUE)</f>
        <v>1994</v>
      </c>
      <c r="R272" s="11" cm="1">
        <f t="array" aca="1" ref="R272" ca="1">_FV(B272,"Market cap",TRUE)/1000</f>
        <v>32907011.202</v>
      </c>
      <c r="S272" s="26" cm="1">
        <f t="array" aca="1" ref="S272" ca="1">_FV(B272,"Market cap",TRUE)</f>
        <v>32907011202</v>
      </c>
      <c r="T272" s="9"/>
      <c r="U272" s="9"/>
      <c r="V272" s="9"/>
    </row>
    <row r="273" spans="1:22" ht="13.35" customHeight="1" x14ac:dyDescent="0.25">
      <c r="A273" s="9" t="s">
        <v>159</v>
      </c>
      <c r="B273" s="10" t="e" vm="273">
        <v>#VALUE!</v>
      </c>
      <c r="C273" s="1" cm="1">
        <f t="array" aca="1" ref="C273" ca="1">_FV(B273,"Price")</f>
        <v>67.739999999999995</v>
      </c>
      <c r="D273" s="13" cm="1">
        <f t="array" aca="1" ref="D273" ca="1">_FV(B273,"Change (%)",TRUE)</f>
        <v>-2.4340999999999998E-2</v>
      </c>
      <c r="E273" s="14" cm="1">
        <f t="array" aca="1" ref="E273" ca="1">_FV(B273,"Open")</f>
        <v>69.48</v>
      </c>
      <c r="F273" s="14" cm="1">
        <f t="array" aca="1" ref="F273" ca="1">_FV(B273,"Low")</f>
        <v>67</v>
      </c>
      <c r="G273" s="14" cm="1">
        <f t="array" aca="1" ref="G273" ca="1">_FV(B273,"High")</f>
        <v>69.66</v>
      </c>
      <c r="H273" s="14" cm="1">
        <f t="array" aca="1" ref="H273" ca="1">_FV(B273,"52 week low",TRUE)</f>
        <v>60.56</v>
      </c>
      <c r="I273" s="14" cm="1">
        <f t="array" aca="1" ref="I273" ca="1">_FV(B273,"52 week high",TRUE)</f>
        <v>82.49</v>
      </c>
      <c r="J273" s="15" cm="1">
        <f t="array" aca="1" ref="J273" ca="1">_FV(B273,"Volume")</f>
        <v>1546785</v>
      </c>
      <c r="K273" s="16" cm="1">
        <f t="array" aca="1" ref="K273" ca="1">IFERROR(_FV(B273,"Beta"), "")</f>
        <v>0.82569999999999999</v>
      </c>
      <c r="L273" s="16" cm="1">
        <f t="array" aca="1" ref="L273" ca="1">IFERROR(_FV(B273,"P/E",TRUE), "")</f>
        <v>21.782800000000002</v>
      </c>
      <c r="M273" s="14" t="str" cm="1">
        <f t="array" aca="1" ref="M273" ca="1">IFERROR(_FV(B273,"Industry"),"")</f>
        <v>Healthcare Equipment &amp; Supplies</v>
      </c>
      <c r="N273" s="19" cm="1">
        <f t="array" aca="1" ref="N273" ca="1">IFERROR(_FV(B273,"Year incorporated",TRUE),"")</f>
        <v>1992</v>
      </c>
      <c r="O273" s="13" t="str" cm="1">
        <f t="array" aca="1" ref="O273" ca="1">UPPER(_FV(B273,"Headquarters"))</f>
        <v>135 DURYEA RD, MELVILLE, NY, 11747 US</v>
      </c>
      <c r="P273" s="13" t="str" cm="1">
        <f t="array" aca="1" ref="P273" ca="1">_FV(B273,"Description")</f>
        <v>Henry Schein, Inc. is a solutions company for healthcare professionals. Its segments consist of Global Distribution and Value-Added services, Global Specialty Services, and Global Technology. Global Distribution and Value-Added Services include the distribution to the global dental and medical markets of national brand and corporate brand merchandise, as well as equipment and related technical services. This segment also includes value-added services such as financial services, continuing education services, consulting and other services. This segment also markets and sells under its own brand, a portfolio of consumable merchandise. The Global Specialty Products includes the manufacturing, marketing and sales of dental implant and biomaterial products; and endodontic, orthodontic and orthopedic products and other healthcare-related products and services. Global Technology includes the development and distribution of practice management software, e-services, and other products.</v>
      </c>
      <c r="Q273" s="25" cm="1">
        <f t="array" aca="1" ref="Q273" ca="1">_FV(B273,"Year incorporated",TRUE)</f>
        <v>1992</v>
      </c>
      <c r="R273" s="11" cm="1">
        <f t="array" aca="1" ref="R273" ca="1">_FV(B273,"Market cap",TRUE)/1000</f>
        <v>8214721.415</v>
      </c>
      <c r="S273" s="26" cm="1">
        <f t="array" aca="1" ref="S273" ca="1">_FV(B273,"Market cap",TRUE)</f>
        <v>8214721415</v>
      </c>
      <c r="T273" s="9"/>
      <c r="U273" s="9"/>
      <c r="V273" s="9"/>
    </row>
    <row r="274" spans="1:22" ht="13.35" customHeight="1" x14ac:dyDescent="0.25">
      <c r="A274" s="9" t="s">
        <v>287</v>
      </c>
      <c r="B274" s="10" t="e" vm="274">
        <v>#VALUE!</v>
      </c>
      <c r="C274" s="1" cm="1">
        <f t="array" aca="1" ref="C274" ca="1">_FV(B274,"Price")</f>
        <v>470</v>
      </c>
      <c r="D274" s="13" cm="1">
        <f t="array" aca="1" ref="D274" ca="1">_FV(B274,"Change (%)",TRUE)</f>
        <v>6.7259999999999993E-3</v>
      </c>
      <c r="E274" s="14" cm="1">
        <f t="array" aca="1" ref="E274" ca="1">_FV(B274,"Open")</f>
        <v>466.7</v>
      </c>
      <c r="F274" s="14" cm="1">
        <f t="array" aca="1" ref="F274" ca="1">_FV(B274,"Low")</f>
        <v>462.62</v>
      </c>
      <c r="G274" s="14" cm="1">
        <f t="array" aca="1" ref="G274" ca="1">_FV(B274,"High")</f>
        <v>470.28</v>
      </c>
      <c r="H274" s="14" cm="1">
        <f t="array" aca="1" ref="H274" ca="1">_FV(B274,"52 week low",TRUE)</f>
        <v>425</v>
      </c>
      <c r="I274" s="14" cm="1">
        <f t="array" aca="1" ref="I274" ca="1">_FV(B274,"52 week high",TRUE)</f>
        <v>616</v>
      </c>
      <c r="J274" s="15" cm="1">
        <f t="array" aca="1" ref="J274" ca="1">_FV(B274,"Volume")</f>
        <v>1936848</v>
      </c>
      <c r="K274" s="16" cm="1">
        <f t="array" aca="1" ref="K274" ca="1">IFERROR(_FV(B274,"Beta"), "")</f>
        <v>1.6328</v>
      </c>
      <c r="L274" s="16" cm="1">
        <f t="array" aca="1" ref="L274" ca="1">IFERROR(_FV(B274,"P/E",TRUE), "")</f>
        <v>68.935199999999995</v>
      </c>
      <c r="M274" s="14" t="str" cm="1">
        <f t="array" aca="1" ref="M274" ca="1">IFERROR(_FV(B274,"Industry"),"")</f>
        <v>Healthcare Equipment &amp; Supplies</v>
      </c>
      <c r="N274" s="19" cm="1">
        <f t="array" aca="1" ref="N274" ca="1">IFERROR(_FV(B274,"Year incorporated",TRUE),"")</f>
        <v>1995</v>
      </c>
      <c r="O274" s="13" t="str" cm="1">
        <f t="array" aca="1" ref="O274" ca="1">UPPER(_FV(B274,"Headquarters"))</f>
        <v>1020 KIFER ROAD, SUNNYVALE, CA, 94086 US</v>
      </c>
      <c r="P274" s="13" t="str" cm="1">
        <f t="array" aca="1" ref="P274" ca="1">_FV(B274,"Description")</f>
        <v>Intuitive Surgical, Inc. develops, manufactures, and markets da Vinci surgical systems and the Ion endoluminal system. The Company specializes in invasive care and robotic-assisted surgery. Its technologies include the da Vinci surgical systems and the Ion endoluminal system. The da Vinci surgical system is designed to enable surgeons to perform a range of surgical procedures within its targeted general surgery, urologic, gynecologic, cardiothoracic, and head and neck specialties and consists of a surgeon's console or consoles, a patient-side cart, and a high-performance vision system. The Ion endoluminal system is a flexible, robotic-assisted, catheter-based platform for which the cleared indication is minimally invasive biopsies in the lung and consists of a system cart, a controller, a catheter, and a vision probe. Its Ion system extends its commercial offering beyond surgery into diagnostic and endoluminal procedures.</v>
      </c>
      <c r="Q274" s="25" cm="1">
        <f t="array" aca="1" ref="Q274" ca="1">_FV(B274,"Year incorporated",TRUE)</f>
        <v>1995</v>
      </c>
      <c r="R274" s="11" cm="1">
        <f t="array" aca="1" ref="R274" ca="1">_FV(B274,"Market cap",TRUE)/1000</f>
        <v>168483955</v>
      </c>
      <c r="S274" s="26" cm="1">
        <f t="array" aca="1" ref="S274" ca="1">_FV(B274,"Market cap",TRUE)</f>
        <v>168483955000</v>
      </c>
      <c r="T274" s="9"/>
      <c r="U274" s="9"/>
      <c r="V274" s="9"/>
    </row>
    <row r="275" spans="1:22" ht="13.35" customHeight="1" x14ac:dyDescent="0.25">
      <c r="A275" s="9" t="s">
        <v>16</v>
      </c>
      <c r="B275" s="10" t="e" vm="275">
        <v>#VALUE!</v>
      </c>
      <c r="C275" s="1" cm="1">
        <f t="array" aca="1" ref="C275" ca="1">_FV(B275,"Price")</f>
        <v>11.98</v>
      </c>
      <c r="D275" s="13" cm="1">
        <f t="array" aca="1" ref="D275" ca="1">_FV(B275,"Change (%)",TRUE)</f>
        <v>0</v>
      </c>
      <c r="E275" s="14" cm="1">
        <f t="array" aca="1" ref="E275" ca="1">_FV(B275,"Open")</f>
        <v>11.914999999999999</v>
      </c>
      <c r="F275" s="14" cm="1">
        <f t="array" aca="1" ref="F275" ca="1">_FV(B275,"Low")</f>
        <v>11.9</v>
      </c>
      <c r="G275" s="14" cm="1">
        <f t="array" aca="1" ref="G275" ca="1">_FV(B275,"High")</f>
        <v>12.11</v>
      </c>
      <c r="H275" s="14" cm="1">
        <f t="array" aca="1" ref="H275" ca="1">_FV(B275,"52 week low",TRUE)</f>
        <v>8.08</v>
      </c>
      <c r="I275" s="14" cm="1">
        <f t="array" aca="1" ref="I275" ca="1">_FV(B275,"52 week high",TRUE)</f>
        <v>13.249499999999999</v>
      </c>
      <c r="J275" s="15" cm="1">
        <f t="array" aca="1" ref="J275" ca="1">_FV(B275,"Volume")</f>
        <v>452081061</v>
      </c>
      <c r="K275" s="16" cm="1">
        <f t="array" aca="1" ref="K275" ca="1">IFERROR(_FV(B275,"Beta"), "")</f>
        <v>0.81640000000000001</v>
      </c>
      <c r="L275" s="16" cm="1">
        <f t="array" aca="1" ref="L275" ca="1">IFERROR(_FV(B275,"P/E",TRUE), "")</f>
        <v>0</v>
      </c>
      <c r="M275" s="14" t="str" cm="1">
        <f t="array" aca="1" ref="M275" ca="1">IFERROR(_FV(B275,"Industry"),"")</f>
        <v>Food &amp; Drug Retailing</v>
      </c>
      <c r="N275" s="19" cm="1">
        <f t="array" aca="1" ref="N275" ca="1">IFERROR(_FV(B275,"Year incorporated",TRUE),"")</f>
        <v>2014</v>
      </c>
      <c r="O275" s="13" t="str" cm="1">
        <f t="array" aca="1" ref="O275" ca="1">UPPER(_FV(B275,"Headquarters"))</f>
        <v>108 WILMOT RD, DEERFIELD, IL, 60015 US</v>
      </c>
      <c r="P275" s="13" t="str" cm="1">
        <f t="array" aca="1" ref="P275" ca="1">_FV(B275,"Description")</f>
        <v>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v>
      </c>
      <c r="Q275" s="25" cm="1">
        <f t="array" aca="1" ref="Q275" ca="1">_FV(B275,"Year incorporated",TRUE)</f>
        <v>2014</v>
      </c>
      <c r="R275" s="11" cm="1">
        <f t="array" aca="1" ref="R275" ca="1">_FV(B275,"Market cap",TRUE)/1000</f>
        <v>10369417.186000001</v>
      </c>
      <c r="S275" s="26" cm="1">
        <f t="array" aca="1" ref="S275" ca="1">_FV(B275,"Market cap",TRUE)</f>
        <v>10369417186</v>
      </c>
      <c r="T275" s="9"/>
      <c r="U275" s="9"/>
      <c r="V275" s="9"/>
    </row>
    <row r="276" spans="1:22" ht="13.35" customHeight="1" x14ac:dyDescent="0.25">
      <c r="A276" s="9" t="s">
        <v>460</v>
      </c>
      <c r="B276" s="10" t="e" vm="276">
        <v>#VALUE!</v>
      </c>
      <c r="C276" s="1" cm="1">
        <f t="array" aca="1" ref="C276" ca="1">_FV(B276,"Price")</f>
        <v>320.63</v>
      </c>
      <c r="D276" s="13" cm="1">
        <f t="array" aca="1" ref="D276" ca="1">_FV(B276,"Change (%)",TRUE)</f>
        <v>1.5004999999999999E-2</v>
      </c>
      <c r="E276" s="14" cm="1">
        <f t="array" aca="1" ref="E276" ca="1">_FV(B276,"Open")</f>
        <v>316.57</v>
      </c>
      <c r="F276" s="14" cm="1">
        <f t="array" aca="1" ref="F276" ca="1">_FV(B276,"Low")</f>
        <v>316.52</v>
      </c>
      <c r="G276" s="14" cm="1">
        <f t="array" aca="1" ref="G276" ca="1">_FV(B276,"High")</f>
        <v>320.8</v>
      </c>
      <c r="H276" s="14" cm="1">
        <f t="array" aca="1" ref="H276" ca="1">_FV(B276,"52 week low",TRUE)</f>
        <v>197.34</v>
      </c>
      <c r="I276" s="14" cm="1">
        <f t="array" aca="1" ref="I276" ca="1">_FV(B276,"52 week high",TRUE)</f>
        <v>333.99990000000003</v>
      </c>
      <c r="J276" s="15" cm="1">
        <f t="array" aca="1" ref="J276" ca="1">_FV(B276,"Volume")</f>
        <v>316394</v>
      </c>
      <c r="K276" s="16" cm="1">
        <f t="array" aca="1" ref="K276" ca="1">IFERROR(_FV(B276,"Beta"), "")</f>
        <v>1.0654999999999999</v>
      </c>
      <c r="L276" s="16" cm="1">
        <f t="array" aca="1" ref="L276" ca="1">IFERROR(_FV(B276,"P/E",TRUE), "")</f>
        <v>28.272300000000001</v>
      </c>
      <c r="M276" s="14" t="str" cm="1">
        <f t="array" aca="1" ref="M276" ca="1">IFERROR(_FV(B276,"Industry"),"")</f>
        <v>Software &amp; IT Services</v>
      </c>
      <c r="N276" s="19" cm="1">
        <f t="array" aca="1" ref="N276" ca="1">IFERROR(_FV(B276,"Year incorporated",TRUE),"")</f>
        <v>1996</v>
      </c>
      <c r="O276" s="13" t="str" cm="1">
        <f t="array" aca="1" ref="O276" ca="1">UPPER(_FV(B276,"Headquarters"))</f>
        <v>801 5TH AVENUE, SEATTLE, WA, 98104 US</v>
      </c>
      <c r="P276" s="13" t="str" cm="1">
        <f t="array" aca="1" ref="P276" ca="1">_FV(B276,"Description")</f>
        <v>F5, Inc. is a provider of multi-cloud application security and delivery solutions. The Company enables its customers to deploy, operate, secure, optimize, and govern every application and application programming interface (API) across any architecture, on-premises, in the cloud, at the edge and across hybrid, multi-cloud environments. Its enterprise-grade application services are available as hardware, software, and software-as-a-service solutions optimized for hybrid, multicloud environments, with modules that can run independently, or as part of an integrated solution on its high-performance appliances. Through its BIG-IP, F5 NGINX and F5 Distributed Cloud Services products, it offers a range of integrated, artificial intelligence- and machine learning-driven solutions that support performance and protect applications and APIs across data center, cloud, and edge locations. Its products and solutions also include F5 Distributed Cloud CDN and F5 NGINX Ingress Controller, among others.</v>
      </c>
      <c r="Q276" s="25" cm="1">
        <f t="array" aca="1" ref="Q276" ca="1">_FV(B276,"Year incorporated",TRUE)</f>
        <v>1996</v>
      </c>
      <c r="R276" s="11" cm="1">
        <f t="array" aca="1" ref="R276" ca="1">_FV(B276,"Market cap",TRUE)/1000</f>
        <v>18419286.116999999</v>
      </c>
      <c r="S276" s="26" cm="1">
        <f t="array" aca="1" ref="S276" ca="1">_FV(B276,"Market cap",TRUE)</f>
        <v>18419286117</v>
      </c>
      <c r="T276" s="9"/>
      <c r="U276" s="9"/>
      <c r="V276" s="9"/>
    </row>
    <row r="277" spans="1:22" ht="13.35" customHeight="1" x14ac:dyDescent="0.25">
      <c r="A277" s="9" t="s">
        <v>243</v>
      </c>
      <c r="B277" s="10" t="e" vm="277">
        <v>#VALUE!</v>
      </c>
      <c r="C277" s="1" cm="1">
        <f t="array" aca="1" ref="C277" ca="1">_FV(B277,"Price")</f>
        <v>308.99</v>
      </c>
      <c r="D277" s="13" cm="1">
        <f t="array" aca="1" ref="D277" ca="1">_FV(B277,"Change (%)",TRUE)</f>
        <v>-9.7109999999999991E-3</v>
      </c>
      <c r="E277" s="14" cm="1">
        <f t="array" aca="1" ref="E277" ca="1">_FV(B277,"Open")</f>
        <v>315.02999999999997</v>
      </c>
      <c r="F277" s="14" cm="1">
        <f t="array" aca="1" ref="F277" ca="1">_FV(B277,"Low")</f>
        <v>307.06</v>
      </c>
      <c r="G277" s="14" cm="1">
        <f t="array" aca="1" ref="G277" ca="1">_FV(B277,"High")</f>
        <v>319</v>
      </c>
      <c r="H277" s="14" cm="1">
        <f t="array" aca="1" ref="H277" ca="1">_FV(B277,"52 week low",TRUE)</f>
        <v>169.93</v>
      </c>
      <c r="I277" s="14" cm="1">
        <f t="array" aca="1" ref="I277" ca="1">_FV(B277,"52 week high",TRUE)</f>
        <v>321.77</v>
      </c>
      <c r="J277" s="15" cm="1">
        <f t="array" aca="1" ref="J277" ca="1">_FV(B277,"Volume")</f>
        <v>615147</v>
      </c>
      <c r="K277" s="16" cm="1">
        <f t="array" aca="1" ref="K277" ca="1">IFERROR(_FV(B277,"Beta"), "")</f>
        <v>1.6263000000000001</v>
      </c>
      <c r="L277" s="16" cm="1">
        <f t="array" aca="1" ref="L277" ca="1">IFERROR(_FV(B277,"P/E",TRUE), "")</f>
        <v>24.664899999999999</v>
      </c>
      <c r="M277" s="14" t="str" cm="1">
        <f t="array" aca="1" ref="M277" ca="1">IFERROR(_FV(B277,"Industry"),"")</f>
        <v>Textiles &amp; Apparel</v>
      </c>
      <c r="N277" s="19" cm="1">
        <f t="array" aca="1" ref="N277" ca="1">IFERROR(_FV(B277,"Year incorporated",TRUE),"")</f>
        <v>1997</v>
      </c>
      <c r="O277" s="13" t="str" cm="1">
        <f t="array" aca="1" ref="O277" ca="1">UPPER(_FV(B277,"Headquarters"))</f>
        <v>650 MADISON AVE, NEW YORK, NY, 10022 US</v>
      </c>
      <c r="P277" s="13" t="str" cm="1">
        <f t="array" aca="1" ref="P277" ca="1">_FV(B277,"Description")</f>
        <v>Ralph Lauren Corporation is engaged in the design, marketing, and distribution of luxury lifestyle products, including apparel, footwear and accessories, home, fragrances and hospitality. Its segments include North America, Europe, and Asia. Its brands include Ralph Lauren, Ralph Lauren Collection, Ralph Lauren Purple Label,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 casual shoes, dress shoes, boots, sneakers, sandals, eyewear, watches, scarves, hats and others. Its range of home products includes bed and bath lines, lighting, dining, floor coverings, giftware and more. Its hospitality collection is comprised of its restaurants, including The Polo Bar in New York City, RL Restaurant located in Chicago, and others.</v>
      </c>
      <c r="Q277" s="25" cm="1">
        <f t="array" aca="1" ref="Q277" ca="1">_FV(B277,"Year incorporated",TRUE)</f>
        <v>1997</v>
      </c>
      <c r="R277" s="11" cm="1">
        <f t="array" aca="1" ref="R277" ca="1">_FV(B277,"Market cap",TRUE)/1000</f>
        <v>18716846.776999999</v>
      </c>
      <c r="S277" s="26" cm="1">
        <f t="array" aca="1" ref="S277" ca="1">_FV(B277,"Market cap",TRUE)</f>
        <v>18716846777</v>
      </c>
      <c r="T277" s="9"/>
      <c r="U277" s="9"/>
      <c r="V277" s="9"/>
    </row>
    <row r="278" spans="1:22" ht="13.35" customHeight="1" x14ac:dyDescent="0.25">
      <c r="A278" s="9" t="s">
        <v>329</v>
      </c>
      <c r="B278" s="10" t="e" vm="278">
        <v>#VALUE!</v>
      </c>
      <c r="C278" s="1" cm="1">
        <f t="array" aca="1" ref="C278" ca="1">_FV(B278,"Price")</f>
        <v>207.87</v>
      </c>
      <c r="D278" s="13" cm="1">
        <f t="array" aca="1" ref="D278" ca="1">_FV(B278,"Change (%)",TRUE)</f>
        <v>-4.1679999999999998E-3</v>
      </c>
      <c r="E278" s="14" cm="1">
        <f t="array" aca="1" ref="E278" ca="1">_FV(B278,"Open")</f>
        <v>209.21</v>
      </c>
      <c r="F278" s="14" cm="1">
        <f t="array" aca="1" ref="F278" ca="1">_FV(B278,"Low")</f>
        <v>207.16</v>
      </c>
      <c r="G278" s="14" cm="1">
        <f t="array" aca="1" ref="G278" ca="1">_FV(B278,"High")</f>
        <v>209.81</v>
      </c>
      <c r="H278" s="14" cm="1">
        <f t="array" aca="1" ref="H278" ca="1">_FV(B278,"52 week low",TRUE)</f>
        <v>116.3018</v>
      </c>
      <c r="I278" s="14" cm="1">
        <f t="array" aca="1" ref="I278" ca="1">_FV(B278,"52 week high",TRUE)</f>
        <v>212.76</v>
      </c>
      <c r="J278" s="15" cm="1">
        <f t="array" aca="1" ref="J278" ca="1">_FV(B278,"Volume")</f>
        <v>1110650</v>
      </c>
      <c r="K278" s="16" cm="1">
        <f t="array" aca="1" ref="K278" ca="1">IFERROR(_FV(B278,"Beta"), "")</f>
        <v>1.2506999999999999</v>
      </c>
      <c r="L278" s="16" cm="1">
        <f t="array" aca="1" ref="L278" ca="1">IFERROR(_FV(B278,"P/E",TRUE), "")</f>
        <v>45.587499999999999</v>
      </c>
      <c r="M278" s="14" t="str" cm="1">
        <f t="array" aca="1" ref="M278" ca="1">IFERROR(_FV(B278,"Industry"),"")</f>
        <v>Electronic Equipment &amp; Parts</v>
      </c>
      <c r="N278" s="19" cm="1">
        <f t="array" aca="1" ref="N278" ca="1">IFERROR(_FV(B278,"Year incorporated",TRUE),"")</f>
        <v>2015</v>
      </c>
      <c r="O278" s="13" t="str" cm="1">
        <f t="array" aca="1" ref="O278" ca="1">UPPER(_FV(B278,"Headquarters"))</f>
        <v>PARKMORE BUSINESS PARK WEST, PARKMORE, BALLYBRIT, GALWAY, H91VN2T IE</v>
      </c>
      <c r="P278" s="13" t="str" cm="1">
        <f t="array" aca="1" ref="P278" ca="1">_FV(B278,"Description")</f>
        <v>TE Connectivity plc is a global industrial technology company. The Company’s range of connectivity and sensor solutions enable the distribution of power, signal, and data to advance next generation transportation, renewable energy, automated factories, data centers, medical technology, and more. The Company operates through two segments: Transportation Solutions and Industrial Solutions. Transportation Solutions segment includes its automotive, commercial transportation, and sensor businesses. The Industrial Solutions segment includes its aerospace, defense, and marine; medical; energy; digital data networks, and automation and connected living businesses. Its services and training include 3D Printing For Production (3D4P), Backshells Prototyping - BIT Workx, Electrical Installation Trainings, HarnWare Software, Machine Tooling Service &amp; Repair, Medical Device Design Services, Microfluidic Devices and THE ACADEMY - Automotive Webinars.</v>
      </c>
      <c r="Q278" s="25" cm="1">
        <f t="array" aca="1" ref="Q278" ca="1">_FV(B278,"Year incorporated",TRUE)</f>
        <v>2015</v>
      </c>
      <c r="R278" s="11" cm="1">
        <f t="array" aca="1" ref="R278" ca="1">_FV(B278,"Market cap",TRUE)/1000</f>
        <v>61421739.405000001</v>
      </c>
      <c r="S278" s="26" cm="1">
        <f t="array" aca="1" ref="S278" ca="1">_FV(B278,"Market cap",TRUE)</f>
        <v>61421739405</v>
      </c>
      <c r="T278" s="9"/>
      <c r="U278" s="9"/>
      <c r="V278" s="9"/>
    </row>
    <row r="279" spans="1:22" ht="13.35" customHeight="1" x14ac:dyDescent="0.25">
      <c r="A279" s="9" t="s">
        <v>216</v>
      </c>
      <c r="B279" s="10" t="e" vm="279">
        <v>#VALUE!</v>
      </c>
      <c r="C279" s="1" cm="1">
        <f t="array" aca="1" ref="C279" ca="1">_FV(B279,"Price")</f>
        <v>27.01</v>
      </c>
      <c r="D279" s="13" cm="1">
        <f t="array" aca="1" ref="D279" ca="1">_FV(B279,"Change (%)",TRUE)</f>
        <v>-5.1570000000000001E-3</v>
      </c>
      <c r="E279" s="14" cm="1">
        <f t="array" aca="1" ref="E279" ca="1">_FV(B279,"Open")</f>
        <v>27.05</v>
      </c>
      <c r="F279" s="14" cm="1">
        <f t="array" aca="1" ref="F279" ca="1">_FV(B279,"Low")</f>
        <v>26.53</v>
      </c>
      <c r="G279" s="14" cm="1">
        <f t="array" aca="1" ref="G279" ca="1">_FV(B279,"High")</f>
        <v>27.05</v>
      </c>
      <c r="H279" s="14" cm="1">
        <f t="array" aca="1" ref="H279" ca="1">_FV(B279,"52 week low",TRUE)</f>
        <v>22.510100000000001</v>
      </c>
      <c r="I279" s="14" cm="1">
        <f t="array" aca="1" ref="I279" ca="1">_FV(B279,"52 week high",TRUE)</f>
        <v>33.049999999999997</v>
      </c>
      <c r="J279" s="15" cm="1">
        <f t="array" aca="1" ref="J279" ca="1">_FV(B279,"Volume")</f>
        <v>3847128</v>
      </c>
      <c r="K279" s="16" cm="1">
        <f t="array" aca="1" ref="K279" ca="1">IFERROR(_FV(B279,"Beta"), "")</f>
        <v>1.0778000000000001</v>
      </c>
      <c r="L279" s="16" cm="1">
        <f t="array" aca="1" ref="L279" ca="1">IFERROR(_FV(B279,"P/E",TRUE), "")</f>
        <v>20.619900000000001</v>
      </c>
      <c r="M279" s="14" t="str" cm="1">
        <f t="array" aca="1" ref="M279" ca="1">IFERROR(_FV(B279,"Industry"),"")</f>
        <v>Media &amp; Publishing</v>
      </c>
      <c r="N279" s="19" cm="1">
        <f t="array" aca="1" ref="N279" ca="1">IFERROR(_FV(B279,"Year incorporated",TRUE),"")</f>
        <v>1930</v>
      </c>
      <c r="O279" s="13" t="str" cm="1">
        <f t="array" aca="1" ref="O279" ca="1">UPPER(_FV(B279,"Headquarters"))</f>
        <v>909 THIRD AVENUE, NEW YORK, NY, 10022 US</v>
      </c>
      <c r="P279" s="13" t="str" cm="1">
        <f t="array" aca="1" ref="P279" ca="1">_FV(B279,"Description")</f>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Acxiom, and others. The IA&amp;C segment provides advertising, corporate and brand identity services, and strategic consulting. The SC&amp;E segment provides global public relations and other specialized communications services, events, sports and entertainment marketing, and strategic consulting.</v>
      </c>
      <c r="Q279" s="25" cm="1">
        <f t="array" aca="1" ref="Q279" ca="1">_FV(B279,"Year incorporated",TRUE)</f>
        <v>1930</v>
      </c>
      <c r="R279" s="11" cm="1">
        <f t="array" aca="1" ref="R279" ca="1">_FV(B279,"Market cap",TRUE)/1000</f>
        <v>9879766.4179999996</v>
      </c>
      <c r="S279" s="26" cm="1">
        <f t="array" aca="1" ref="S279" ca="1">_FV(B279,"Market cap",TRUE)</f>
        <v>9879766418</v>
      </c>
      <c r="T279" s="9"/>
      <c r="U279" s="9"/>
      <c r="V279" s="9"/>
    </row>
    <row r="280" spans="1:22" ht="13.35" customHeight="1" x14ac:dyDescent="0.25">
      <c r="A280" s="9" t="s">
        <v>124</v>
      </c>
      <c r="B280" s="10" t="e" vm="280">
        <v>#VALUE!</v>
      </c>
      <c r="C280" s="1" cm="1">
        <f t="array" aca="1" ref="C280" ca="1">_FV(B280,"Price")</f>
        <v>84.19</v>
      </c>
      <c r="D280" s="13" cm="1">
        <f t="array" aca="1" ref="D280" ca="1">_FV(B280,"Change (%)",TRUE)</f>
        <v>-1.1042000000000001E-2</v>
      </c>
      <c r="E280" s="14" cm="1">
        <f t="array" aca="1" ref="E280" ca="1">_FV(B280,"Open")</f>
        <v>84.92</v>
      </c>
      <c r="F280" s="14" cm="1">
        <f t="array" aca="1" ref="F280" ca="1">_FV(B280,"Low")</f>
        <v>83.97</v>
      </c>
      <c r="G280" s="14" cm="1">
        <f t="array" aca="1" ref="G280" ca="1">_FV(B280,"High")</f>
        <v>85.08</v>
      </c>
      <c r="H280" s="14" cm="1">
        <f t="array" aca="1" ref="H280" ca="1">_FV(B280,"52 week low",TRUE)</f>
        <v>82.4</v>
      </c>
      <c r="I280" s="14" cm="1">
        <f t="array" aca="1" ref="I280" ca="1">_FV(B280,"52 week high",TRUE)</f>
        <v>107.82</v>
      </c>
      <c r="J280" s="15" cm="1">
        <f t="array" aca="1" ref="J280" ca="1">_FV(B280,"Volume")</f>
        <v>3975831</v>
      </c>
      <c r="K280" s="16" cm="1">
        <f t="array" aca="1" ref="K280" ca="1">IFERROR(_FV(B280,"Beta"), "")</f>
        <v>0.34560000000000002</v>
      </c>
      <c r="L280" s="16" cm="1">
        <f t="array" aca="1" ref="L280" ca="1">IFERROR(_FV(B280,"P/E",TRUE), "")</f>
        <v>23.6675</v>
      </c>
      <c r="M280" s="14" t="str" cm="1">
        <f t="array" aca="1" ref="M280" ca="1">IFERROR(_FV(B280,"Industry"),"")</f>
        <v>Personal &amp; Household Products &amp; Services</v>
      </c>
      <c r="N280" s="19" cm="1">
        <f t="array" aca="1" ref="N280" ca="1">IFERROR(_FV(B280,"Year incorporated",TRUE),"")</f>
        <v>1923</v>
      </c>
      <c r="O280" s="13" t="str" cm="1">
        <f t="array" aca="1" ref="O280" ca="1">UPPER(_FV(B280,"Headquarters"))</f>
        <v>300 PARK AVE, NEW YORK, NY, 10022 US</v>
      </c>
      <c r="P280" s="13" t="str" cm="1">
        <f t="array" aca="1" ref="P280" ca="1">_FV(B280,"Description")</f>
        <v>Colgate-Palmolive Company is a growth company. It is focused on Oral Care, Personal Care, Home Care and Pet Nutrition, it sells its products under brands, such as Colgate, Palmolive, elmex, hello, meridol, Sorriso, Tom's of Maine, EltaMD, Filorga, Irish Spring, Lady Speed Stick, PCA SKIN, Protex, Sanex, Softsoap, Speed Stick, Ajax, Axion, Fabuloso, Murphy, Soupline and Suavitel, as well as Hill's Science Diet and Hill's Prescription Diet. Its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Its Pet Nutrition products include specialty pet nutrition products manufactured and marketed by Hill's Pet Nutrition. The customers for Pet Nutrition products are authorized pet supply retailers, veterinarians and e-commerce retailers.</v>
      </c>
      <c r="Q280" s="25" cm="1">
        <f t="array" aca="1" ref="Q280" ca="1">_FV(B280,"Year incorporated",TRUE)</f>
        <v>1923</v>
      </c>
      <c r="R280" s="11" cm="1">
        <f t="array" aca="1" ref="R280" ca="1">_FV(B280,"Market cap",TRUE)/1000</f>
        <v>68044109.151999995</v>
      </c>
      <c r="S280" s="26" cm="1">
        <f t="array" aca="1" ref="S280" ca="1">_FV(B280,"Market cap",TRUE)</f>
        <v>68044109152</v>
      </c>
      <c r="T280" s="9"/>
      <c r="U280" s="9"/>
      <c r="V280" s="9"/>
    </row>
    <row r="281" spans="1:22" ht="13.35" customHeight="1" x14ac:dyDescent="0.25">
      <c r="A281" s="9" t="s">
        <v>420</v>
      </c>
      <c r="B281" s="10" t="e" vm="281">
        <v>#VALUE!</v>
      </c>
      <c r="C281" s="1" cm="1">
        <f t="array" aca="1" ref="C281" ca="1">_FV(B281,"Price")</f>
        <v>265.70999999999998</v>
      </c>
      <c r="D281" s="13" cm="1">
        <f t="array" aca="1" ref="D281" ca="1">_FV(B281,"Change (%)",TRUE)</f>
        <v>-8.9890000000000005E-3</v>
      </c>
      <c r="E281" s="14" cm="1">
        <f t="array" aca="1" ref="E281" ca="1">_FV(B281,"Open")</f>
        <v>265.27999999999997</v>
      </c>
      <c r="F281" s="14" cm="1">
        <f t="array" aca="1" ref="F281" ca="1">_FV(B281,"Low")</f>
        <v>264.16000000000003</v>
      </c>
      <c r="G281" s="14" cm="1">
        <f t="array" aca="1" ref="G281" ca="1">_FV(B281,"High")</f>
        <v>266.58999999999997</v>
      </c>
      <c r="H281" s="14" cm="1">
        <f t="array" aca="1" ref="H281" ca="1">_FV(B281,"52 week low",TRUE)</f>
        <v>243.85</v>
      </c>
      <c r="I281" s="14" cm="1">
        <f t="array" aca="1" ref="I281" ca="1">_FV(B281,"52 week high",TRUE)</f>
        <v>317.73</v>
      </c>
      <c r="J281" s="15" cm="1">
        <f t="array" aca="1" ref="J281" ca="1">_FV(B281,"Volume")</f>
        <v>319123</v>
      </c>
      <c r="K281" s="16" cm="1">
        <f t="array" aca="1" ref="K281" ca="1">IFERROR(_FV(B281,"Beta"), "")</f>
        <v>0.83069999999999999</v>
      </c>
      <c r="L281" s="16" cm="1">
        <f t="array" aca="1" ref="L281" ca="1">IFERROR(_FV(B281,"P/E",TRUE), "")</f>
        <v>21.36</v>
      </c>
      <c r="M281" s="14" t="str" cm="1">
        <f t="array" aca="1" ref="M281" ca="1">IFERROR(_FV(B281,"Industry"),"")</f>
        <v>Residential &amp; Commercial REIT</v>
      </c>
      <c r="N281" s="19" cm="1">
        <f t="array" aca="1" ref="N281" ca="1">IFERROR(_FV(B281,"Year incorporated",TRUE),"")</f>
        <v>1994</v>
      </c>
      <c r="O281" s="13" t="str" cm="1">
        <f t="array" aca="1" ref="O281" ca="1">UPPER(_FV(B281,"Headquarters"))</f>
        <v>SUITE 200, 1100 PARK PLACE, SAN MATEO, CA, 94403 US</v>
      </c>
      <c r="P281" s="13" t="str" cm="1">
        <f t="array" aca="1" ref="P281" ca="1">_FV(B281,"Description")</f>
        <v>Essex Property Trust, Inc. is a self-administered and self-managed real estate investment trust. The Company acquires, develops, redevelops, and manages apartment communities in selected residential areas located on the West Coast of the United States. The Company defines its operating segments as the three geographical regions in which its communities are located: Southern California, Northern California, and Seattle metro. It has ownership interests in approximately 257 apartment communities comprising over 62,000 apartment homes. The Company owns all of its interests in its real estate and other investments directly or indirectly through Essex Portfolio, L.P. It invests primarily in apartment communities that are located in predominantly coastal markets within Southern California, Northern California, and the Seattle metropolitan area. It focuses on acquiring and developing apartment communities in supply constrained markets and redeveloping its existing communities.</v>
      </c>
      <c r="Q281" s="25" cm="1">
        <f t="array" aca="1" ref="Q281" ca="1">_FV(B281,"Year incorporated",TRUE)</f>
        <v>1994</v>
      </c>
      <c r="R281" s="11" cm="1">
        <f t="array" aca="1" ref="R281" ca="1">_FV(B281,"Market cap",TRUE)/1000</f>
        <v>17112792.153999999</v>
      </c>
      <c r="S281" s="26" cm="1">
        <f t="array" aca="1" ref="S281" ca="1">_FV(B281,"Market cap",TRUE)</f>
        <v>17112792154</v>
      </c>
      <c r="T281" s="9"/>
      <c r="U281" s="9"/>
      <c r="V281" s="9"/>
    </row>
    <row r="282" spans="1:22" ht="13.35" customHeight="1" x14ac:dyDescent="0.25">
      <c r="A282" s="9" t="s">
        <v>196</v>
      </c>
      <c r="B282" s="10" t="e" vm="282">
        <v>#VALUE!</v>
      </c>
      <c r="C282" s="1" cm="1">
        <f t="array" aca="1" ref="C282" ca="1">_FV(B282,"Price")</f>
        <v>168.31</v>
      </c>
      <c r="D282" s="13" cm="1">
        <f t="array" aca="1" ref="D282" ca="1">_FV(B282,"Change (%)",TRUE)</f>
        <v>7.724E-3</v>
      </c>
      <c r="E282" s="14" cm="1">
        <f t="array" aca="1" ref="E282" ca="1">_FV(B282,"Open")</f>
        <v>167.55</v>
      </c>
      <c r="F282" s="14" cm="1">
        <f t="array" aca="1" ref="F282" ca="1">_FV(B282,"Low")</f>
        <v>167.35</v>
      </c>
      <c r="G282" s="14" cm="1">
        <f t="array" aca="1" ref="G282" ca="1">_FV(B282,"High")</f>
        <v>170.96</v>
      </c>
      <c r="H282" s="14" cm="1">
        <f t="array" aca="1" ref="H282" ca="1">_FV(B282,"52 week low",TRUE)</f>
        <v>86.62</v>
      </c>
      <c r="I282" s="14" cm="1">
        <f t="array" aca="1" ref="I282" ca="1">_FV(B282,"52 week high",TRUE)</f>
        <v>184.48</v>
      </c>
      <c r="J282" s="15" cm="1">
        <f t="array" aca="1" ref="J282" ca="1">_FV(B282,"Volume")</f>
        <v>163769133</v>
      </c>
      <c r="K282" s="16" cm="1">
        <f t="array" aca="1" ref="K282" ca="1">IFERROR(_FV(B282,"Beta"), "")</f>
        <v>2.1345000000000001</v>
      </c>
      <c r="L282" s="16" cm="1">
        <f t="array" aca="1" ref="L282" ca="1">IFERROR(_FV(B282,"P/E",TRUE), "")</f>
        <v>47.903799999999997</v>
      </c>
      <c r="M282" s="14" t="str" cm="1">
        <f t="array" aca="1" ref="M282" ca="1">IFERROR(_FV(B282,"Industry"),"")</f>
        <v>Semiconductors &amp; Semiconductor Equipment</v>
      </c>
      <c r="N282" s="19" cm="1">
        <f t="array" aca="1" ref="N282" ca="1">IFERROR(_FV(B282,"Year incorporated",TRUE),"")</f>
        <v>1998</v>
      </c>
      <c r="O282" s="13" t="str" cm="1">
        <f t="array" aca="1" ref="O282" ca="1">UPPER(_FV(B282,"Headquarters"))</f>
        <v>2788 SAN TOMAS EXPRESSWAY, SANTA CLARA, CA, 95051 US</v>
      </c>
      <c r="P282" s="13" t="str" cm="1">
        <f t="array" aca="1" ref="P282" ca="1">_FV(B282,"Description")</f>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c>
      <c r="Q282" s="25" cm="1">
        <f t="array" aca="1" ref="Q282" ca="1">_FV(B282,"Year incorporated",TRUE)</f>
        <v>1998</v>
      </c>
      <c r="R282" s="11" cm="1">
        <f t="array" aca="1" ref="R282" ca="1">_FV(B282,"Market cap",TRUE)/1000</f>
        <v>4089933000</v>
      </c>
      <c r="S282" s="26" cm="1">
        <f t="array" aca="1" ref="S282" ca="1">_FV(B282,"Market cap",TRUE)</f>
        <v>4089933000000</v>
      </c>
      <c r="T282" s="9"/>
      <c r="U282" s="9"/>
      <c r="V282" s="9"/>
    </row>
    <row r="283" spans="1:22" ht="13.35" customHeight="1" x14ac:dyDescent="0.25">
      <c r="A283" s="9" t="s">
        <v>491</v>
      </c>
      <c r="B283" s="10" t="e" vm="283">
        <v>#VALUE!</v>
      </c>
      <c r="C283" s="1" cm="1">
        <f t="array" aca="1" ref="C283" ca="1">_FV(B283,"Price")</f>
        <v>106.9</v>
      </c>
      <c r="D283" s="13" cm="1">
        <f t="array" aca="1" ref="D283" ca="1">_FV(B283,"Change (%)",TRUE)</f>
        <v>1.1257E-2</v>
      </c>
      <c r="E283" s="14" cm="1">
        <f t="array" aca="1" ref="E283" ca="1">_FV(B283,"Open")</f>
        <v>105.71</v>
      </c>
      <c r="F283" s="14" cm="1">
        <f t="array" aca="1" ref="F283" ca="1">_FV(B283,"Low")</f>
        <v>105.01</v>
      </c>
      <c r="G283" s="14" cm="1">
        <f t="array" aca="1" ref="G283" ca="1">_FV(B283,"High")</f>
        <v>106.95</v>
      </c>
      <c r="H283" s="14" cm="1">
        <f t="array" aca="1" ref="H283" ca="1">_FV(B283,"52 week low",TRUE)</f>
        <v>83.864999999999995</v>
      </c>
      <c r="I283" s="14" cm="1">
        <f t="array" aca="1" ref="I283" ca="1">_FV(B283,"52 week high",TRUE)</f>
        <v>115</v>
      </c>
      <c r="J283" s="15" cm="1">
        <f t="array" aca="1" ref="J283" ca="1">_FV(B283,"Volume")</f>
        <v>910405</v>
      </c>
      <c r="K283" s="16" cm="1">
        <f t="array" aca="1" ref="K283" ca="1">IFERROR(_FV(B283,"Beta"), "")</f>
        <v>0.70499999999999996</v>
      </c>
      <c r="L283" s="16" cm="1">
        <f t="array" aca="1" ref="L283" ca="1">IFERROR(_FV(B283,"P/E",TRUE), "")</f>
        <v>29.9331</v>
      </c>
      <c r="M283" s="14" t="str" cm="1">
        <f t="array" aca="1" ref="M283" ca="1">IFERROR(_FV(B283,"Industry"),"")</f>
        <v>Professional &amp; Commercial Services</v>
      </c>
      <c r="N283" s="19" cm="1">
        <f t="array" aca="1" ref="N283" ca="1">IFERROR(_FV(B283,"Year incorporated",TRUE),"")</f>
        <v>2022</v>
      </c>
      <c r="O283" s="13" t="str" cm="1">
        <f t="array" aca="1" ref="O283" ca="1">UPPER(_FV(B283,"Headquarters"))</f>
        <v>225 WYMAN STREET, SUITE 250, WALTHAM, MA, 02451 US</v>
      </c>
      <c r="P283" s="13" t="str" cm="1">
        <f t="array" aca="1" ref="P283" ca="1">_FV(B283,"Description")</f>
        <v>Veralto Corporation provides essential technology solutions that monitor, enhance and protect key resources around the globe. Its segments include Water Quality (WQ) and Product Quality &amp; Innovation (PQI). WQ segment provides portfolios of water analytics and differentiated water treatment solutions that enable the delivery of safe drinking water by public and private utilities. Under its Hach, Trojan Technologies, ChemTreat and other globally recognized WQ brands, it provides precision instrumentation and advanced water treatment technologies that its customers rely on to measure, analyze and treat water in residential, commercial, municipal, industrial, research and natural resource applications. PQI segment provides a set of essential solutions for brand owners and consumer packaged goods companies. Under its Videojet, Linx, Esko, X-Rite, Pantone and other globally recognized PQI brands, it provides marking and coding, and packaging and color instrumentation and related consumables.</v>
      </c>
      <c r="Q283" s="25" cm="1">
        <f t="array" aca="1" ref="Q283" ca="1">_FV(B283,"Year incorporated",TRUE)</f>
        <v>2022</v>
      </c>
      <c r="R283" s="11" cm="1">
        <f t="array" aca="1" ref="R283" ca="1">_FV(B283,"Market cap",TRUE)/1000</f>
        <v>26528389.52</v>
      </c>
      <c r="S283" s="26" cm="1">
        <f t="array" aca="1" ref="S283" ca="1">_FV(B283,"Market cap",TRUE)</f>
        <v>26528389520</v>
      </c>
      <c r="T283" s="9"/>
      <c r="U283" s="9"/>
      <c r="V283" s="9"/>
    </row>
    <row r="284" spans="1:22" ht="13.35" customHeight="1" x14ac:dyDescent="0.25">
      <c r="A284" s="9" t="s">
        <v>427</v>
      </c>
      <c r="B284" s="10" t="e" vm="284">
        <v>#VALUE!</v>
      </c>
      <c r="C284" s="1" cm="1">
        <f t="array" aca="1" ref="C284" ca="1">_FV(B284,"Price")</f>
        <v>86.28</v>
      </c>
      <c r="D284" s="13" cm="1">
        <f t="array" aca="1" ref="D284" ca="1">_FV(B284,"Change (%)",TRUE)</f>
        <v>-4.1549999999999998E-3</v>
      </c>
      <c r="E284" s="14" cm="1">
        <f t="array" aca="1" ref="E284" ca="1">_FV(B284,"Open")</f>
        <v>85.72</v>
      </c>
      <c r="F284" s="14" cm="1">
        <f t="array" aca="1" ref="F284" ca="1">_FV(B284,"Low")</f>
        <v>84.72</v>
      </c>
      <c r="G284" s="14" cm="1">
        <f t="array" aca="1" ref="G284" ca="1">_FV(B284,"High")</f>
        <v>86.49</v>
      </c>
      <c r="H284" s="14" cm="1">
        <f t="array" aca="1" ref="H284" ca="1">_FV(B284,"52 week low",TRUE)</f>
        <v>81.36</v>
      </c>
      <c r="I284" s="14" cm="1">
        <f t="array" aca="1" ref="I284" ca="1">_FV(B284,"52 week high",TRUE)</f>
        <v>129.5</v>
      </c>
      <c r="J284" s="15" cm="1">
        <f t="array" aca="1" ref="J284" ca="1">_FV(B284,"Volume")</f>
        <v>1026732</v>
      </c>
      <c r="K284" s="16" cm="1">
        <f t="array" aca="1" ref="K284" ca="1">IFERROR(_FV(B284,"Beta"), "")</f>
        <v>0.99670000000000003</v>
      </c>
      <c r="L284" s="16" cm="1">
        <f t="array" aca="1" ref="L284" ca="1">IFERROR(_FV(B284,"P/E",TRUE), "")</f>
        <v>37.459299999999999</v>
      </c>
      <c r="M284" s="14" t="str" cm="1">
        <f t="array" aca="1" ref="M284" ca="1">IFERROR(_FV(B284,"Industry"),"")</f>
        <v>Healthcare Equipment &amp; Supplies</v>
      </c>
      <c r="N284" s="19" cm="1">
        <f t="array" aca="1" ref="N284" ca="1">IFERROR(_FV(B284,"Year incorporated",TRUE),"")</f>
        <v>1947</v>
      </c>
      <c r="O284" s="13" t="str" cm="1">
        <f t="array" aca="1" ref="O284" ca="1">UPPER(_FV(B284,"Headquarters"))</f>
        <v>77 4TH AVENUE, WALTHAM, MA, 02451 US</v>
      </c>
      <c r="P284" s="13" t="str" cm="1">
        <f t="array" aca="1" ref="P284" ca="1">_FV(B284,"Description")</f>
        <v>Revvity, Inc. is a provider of health science solutions, technologies, expertise and services that deliver complete workflows from discovery to development, and diagnosis to cure. The Company has specialized focus areas in translational multi-omics technologies, biomarker identification, imaging, prediction, screening, detection and diagnosis, informatics and more. Its segments include Life Sciences and Diagnostics. The Life Sciences segment provides products and services targeted towards the life sciences market. The segment offers instruments, reagents, software, detection and imaging technologies, and others. The Diagnostics segment develops diagnostics, tools, and applications focused on clinically oriented customers, within the reproductive health, immunodiagnostics, and applied genomics markets. The segment offers instruments, reagents, assay platforms and software to hospitals, medical labs, clinicians and medical research professionals to help improve the health of families.</v>
      </c>
      <c r="Q284" s="25" cm="1">
        <f t="array" aca="1" ref="Q284" ca="1">_FV(B284,"Year incorporated",TRUE)</f>
        <v>1947</v>
      </c>
      <c r="R284" s="11" cm="1">
        <f t="array" aca="1" ref="R284" ca="1">_FV(B284,"Market cap",TRUE)/1000</f>
        <v>10014743.927999999</v>
      </c>
      <c r="S284" s="26" cm="1">
        <f t="array" aca="1" ref="S284" ca="1">_FV(B284,"Market cap",TRUE)</f>
        <v>10014743928</v>
      </c>
      <c r="T284" s="9"/>
      <c r="U284" s="9"/>
      <c r="V284" s="9"/>
    </row>
    <row r="285" spans="1:22" ht="13.35" customHeight="1" x14ac:dyDescent="0.25">
      <c r="A285" s="9" t="s">
        <v>160</v>
      </c>
      <c r="B285" s="10" t="e" vm="285">
        <v>#VALUE!</v>
      </c>
      <c r="C285" s="1" cm="1">
        <f t="array" aca="1" ref="C285" ca="1">_FV(B285,"Price")</f>
        <v>393.11</v>
      </c>
      <c r="D285" s="13" cm="1">
        <f t="array" aca="1" ref="D285" ca="1">_FV(B285,"Change (%)",TRUE)</f>
        <v>2.039E-3</v>
      </c>
      <c r="E285" s="14" cm="1">
        <f t="array" aca="1" ref="E285" ca="1">_FV(B285,"Open")</f>
        <v>390.98</v>
      </c>
      <c r="F285" s="14" cm="1">
        <f t="array" aca="1" ref="F285" ca="1">_FV(B285,"Low")</f>
        <v>388.15499999999997</v>
      </c>
      <c r="G285" s="14" cm="1">
        <f t="array" aca="1" ref="G285" ca="1">_FV(B285,"High")</f>
        <v>393.53</v>
      </c>
      <c r="H285" s="14" cm="1">
        <f t="array" aca="1" ref="H285" ca="1">_FV(B285,"52 week low",TRUE)</f>
        <v>329.16079999999999</v>
      </c>
      <c r="I285" s="14" cm="1">
        <f t="array" aca="1" ref="I285" ca="1">_FV(B285,"52 week high",TRUE)</f>
        <v>406.19</v>
      </c>
      <c r="J285" s="15" cm="1">
        <f t="array" aca="1" ref="J285" ca="1">_FV(B285,"Volume")</f>
        <v>854521</v>
      </c>
      <c r="K285" s="16" cm="1">
        <f t="array" aca="1" ref="K285" ca="1">IFERROR(_FV(B285,"Beta"), "")</f>
        <v>0.96779999999999999</v>
      </c>
      <c r="L285" s="16" cm="1">
        <f t="array" aca="1" ref="L285" ca="1">IFERROR(_FV(B285,"P/E",TRUE), "")</f>
        <v>52.019300000000001</v>
      </c>
      <c r="M285" s="14" t="str" cm="1">
        <f t="array" aca="1" ref="M285" ca="1">IFERROR(_FV(B285,"Industry"),"")</f>
        <v>Healthcare Equipment &amp; Supplies</v>
      </c>
      <c r="N285" s="19" cm="1">
        <f t="array" aca="1" ref="N285" ca="1">IFERROR(_FV(B285,"Year incorporated",TRUE),"")</f>
        <v>1946</v>
      </c>
      <c r="O285" s="13" t="str" cm="1">
        <f t="array" aca="1" ref="O285" ca="1">UPPER(_FV(B285,"Headquarters"))</f>
        <v>1941 STRYKER WAY, PORTAGE, MI, 49002 US</v>
      </c>
      <c r="P285" s="13" t="str" cm="1">
        <f t="array" aca="1" ref="P285" ca="1">_FV(B285,"Description")</f>
        <v>Stryker Corporation is a medical technology company. The Company offers products and services in MedSurg, Neurotechnology and Orthopaedics that help improve patient and healthcare outcomes. Its segments include MedSurg and Neurotechnology and Orthopaedics. Its MedSurg products include surgical equipment, patient and caregiver safety technologies, and navigation systems (Instruments), endoscopic and communications systems (Endoscopy), and patient handling, emergency medical equipment, intensive care disposable products and clinical communication and artificial intelligence-assisted virtual care platform technology (Medical). Neurotechnology includes neurosurgical, neurovascular and craniomaxillofacial implant products. Its Orthopaedics products primarily include implants used in total joint replacements, such as hip, knee and shoulder, and trauma and extremities surgeries. The Company also offers solutions for venous thromboembolism clot removal without the use of thrombolytic drugs.</v>
      </c>
      <c r="Q285" s="25" cm="1">
        <f t="array" aca="1" ref="Q285" ca="1">_FV(B285,"Year incorporated",TRUE)</f>
        <v>1946</v>
      </c>
      <c r="R285" s="11" cm="1">
        <f t="array" aca="1" ref="R285" ca="1">_FV(B285,"Market cap",TRUE)/1000</f>
        <v>150288822.70300001</v>
      </c>
      <c r="S285" s="26" cm="1">
        <f t="array" aca="1" ref="S285" ca="1">_FV(B285,"Market cap",TRUE)</f>
        <v>150288822703</v>
      </c>
      <c r="T285" s="9"/>
      <c r="U285" s="9"/>
      <c r="V285" s="9"/>
    </row>
    <row r="286" spans="1:22" ht="13.35" customHeight="1" x14ac:dyDescent="0.25">
      <c r="A286" s="9" t="s">
        <v>359</v>
      </c>
      <c r="B286" s="10" t="e" vm="286">
        <v>#VALUE!</v>
      </c>
      <c r="C286" s="1" cm="1">
        <f t="array" aca="1" ref="C286" ca="1">_FV(B286,"Price")</f>
        <v>627.09</v>
      </c>
      <c r="D286" s="13" cm="1">
        <f t="array" aca="1" ref="D286" ca="1">_FV(B286,"Change (%)",TRUE)</f>
        <v>7.1469999999999997E-3</v>
      </c>
      <c r="E286" s="14" cm="1">
        <f t="array" aca="1" ref="E286" ca="1">_FV(B286,"Open")</f>
        <v>620.95000000000005</v>
      </c>
      <c r="F286" s="14" cm="1">
        <f t="array" aca="1" ref="F286" ca="1">_FV(B286,"Low")</f>
        <v>618.5</v>
      </c>
      <c r="G286" s="14" cm="1">
        <f t="array" aca="1" ref="G286" ca="1">_FV(B286,"High")</f>
        <v>627.67999999999995</v>
      </c>
      <c r="H286" s="14" cm="1">
        <f t="array" aca="1" ref="H286" ca="1">_FV(B286,"52 week low",TRUE)</f>
        <v>441.94499999999999</v>
      </c>
      <c r="I286" s="14" cm="1">
        <f t="array" aca="1" ref="I286" ca="1">_FV(B286,"52 week high",TRUE)</f>
        <v>633.23</v>
      </c>
      <c r="J286" s="15" cm="1">
        <f t="array" aca="1" ref="J286" ca="1">_FV(B286,"Volume")</f>
        <v>321151</v>
      </c>
      <c r="K286" s="16" cm="1">
        <f t="array" aca="1" ref="K286" ca="1">IFERROR(_FV(B286,"Beta"), "")</f>
        <v>1.0159</v>
      </c>
      <c r="L286" s="16" cm="1">
        <f t="array" aca="1" ref="L286" ca="1">IFERROR(_FV(B286,"P/E",TRUE), "")</f>
        <v>34.787100000000002</v>
      </c>
      <c r="M286" s="14" t="str" cm="1">
        <f t="array" aca="1" ref="M286" ca="1">IFERROR(_FV(B286,"Industry"),"")</f>
        <v>Construction Materials</v>
      </c>
      <c r="N286" s="19" cm="1">
        <f t="array" aca="1" ref="N286" ca="1">IFERROR(_FV(B286,"Year incorporated",TRUE),"")</f>
        <v>1993</v>
      </c>
      <c r="O286" s="13" t="str" cm="1">
        <f t="array" aca="1" ref="O286" ca="1">UPPER(_FV(B286,"Headquarters"))</f>
        <v>4123 PARKLAKE AVE, RALEIGH, NC, 27612 US</v>
      </c>
      <c r="P286" s="13" t="str" cm="1">
        <f t="array" aca="1" ref="P286" ca="1">_FV(B286,"Description")</f>
        <v>Martin Marietta Materials, Inc. is a natural resource-based building materials company. The Company supplies aggregates (crushed stone, sand and gravel) through its network of approximately 390 quarries, mines and distribution yards in 28 states, Canada and The Bahamas. It also provides cement and downstream products, namely, ready mixed concrete, asphalt and paving services in targeted markets. It conducts its Building Materials business through two segments, organized by geography: East Group and West Group. The East Group provides aggregates and asphalt products. The West Group provides aggregates, cement, downstream products and paving services. The Company’s Magnesia Specialties business provides a full range of magnesium oxide, magnesium hydroxide and dolomitic lime products. Its magnesia-based chemical products are used in industrial, agricultural and environmental applications. It also produces dolomitic lime sold to customers for steel production and soil stabilization.</v>
      </c>
      <c r="Q286" s="25" cm="1">
        <f t="array" aca="1" ref="Q286" ca="1">_FV(B286,"Year incorporated",TRUE)</f>
        <v>1993</v>
      </c>
      <c r="R286" s="11" cm="1">
        <f t="array" aca="1" ref="R286" ca="1">_FV(B286,"Market cap",TRUE)/1000</f>
        <v>37817289.539999999</v>
      </c>
      <c r="S286" s="26" cm="1">
        <f t="array" aca="1" ref="S286" ca="1">_FV(B286,"Market cap",TRUE)</f>
        <v>37817289540</v>
      </c>
      <c r="T286" s="9"/>
      <c r="U286" s="9"/>
      <c r="V286" s="9"/>
    </row>
    <row r="287" spans="1:22" ht="13.35" customHeight="1" x14ac:dyDescent="0.25">
      <c r="A287" s="9" t="s">
        <v>406</v>
      </c>
      <c r="B287" s="10" t="e" vm="287">
        <v>#VALUE!</v>
      </c>
      <c r="C287" s="1" cm="1">
        <f t="array" aca="1" ref="C287" ca="1">_FV(B287,"Price")</f>
        <v>212.73</v>
      </c>
      <c r="D287" s="13" cm="1">
        <f t="array" aca="1" ref="D287" ca="1">_FV(B287,"Change (%)",TRUE)</f>
        <v>-5.47E-3</v>
      </c>
      <c r="E287" s="14" cm="1">
        <f t="array" aca="1" ref="E287" ca="1">_FV(B287,"Open")</f>
        <v>215.22</v>
      </c>
      <c r="F287" s="14" cm="1">
        <f t="array" aca="1" ref="F287" ca="1">_FV(B287,"Low")</f>
        <v>209.9</v>
      </c>
      <c r="G287" s="14" cm="1">
        <f t="array" aca="1" ref="G287" ca="1">_FV(B287,"High")</f>
        <v>215.22</v>
      </c>
      <c r="H287" s="14" cm="1">
        <f t="array" aca="1" ref="H287" ca="1">_FV(B287,"52 week low",TRUE)</f>
        <v>133.38</v>
      </c>
      <c r="I287" s="14" cm="1">
        <f t="array" aca="1" ref="I287" ca="1">_FV(B287,"52 week high",TRUE)</f>
        <v>219.69</v>
      </c>
      <c r="J287" s="15" cm="1">
        <f t="array" aca="1" ref="J287" ca="1">_FV(B287,"Volume")</f>
        <v>1279789</v>
      </c>
      <c r="K287" s="16" cm="1">
        <f t="array" aca="1" ref="K287" ca="1">IFERROR(_FV(B287,"Beta"), "")</f>
        <v>1.1627000000000001</v>
      </c>
      <c r="L287" s="16" cm="1">
        <f t="array" aca="1" ref="L287" ca="1">IFERROR(_FV(B287,"P/E",TRUE), "")</f>
        <v>50.1509</v>
      </c>
      <c r="M287" s="14" t="str" cm="1">
        <f t="array" aca="1" ref="M287" ca="1">IFERROR(_FV(B287,"Industry"),"")</f>
        <v>Software &amp; IT Services</v>
      </c>
      <c r="N287" s="19" cm="1">
        <f t="array" aca="1" ref="N287" ca="1">IFERROR(_FV(B287,"Year incorporated",TRUE),"")</f>
        <v>1985</v>
      </c>
      <c r="O287" s="13" t="str" cm="1">
        <f t="array" aca="1" ref="O287" ca="1">UPPER(_FV(B287,"Headquarters"))</f>
        <v>121 SEAPORT BLVD., BOSTON, MA, 02210 US</v>
      </c>
      <c r="P287" s="13" t="str" cm="1">
        <f t="array" aca="1" ref="P287" ca="1">_FV(B287,"Description")</f>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c>
      <c r="Q287" s="25" cm="1">
        <f t="array" aca="1" ref="Q287" ca="1">_FV(B287,"Year incorporated",TRUE)</f>
        <v>1985</v>
      </c>
      <c r="R287" s="11" cm="1">
        <f t="array" aca="1" ref="R287" ca="1">_FV(B287,"Market cap",TRUE)/1000</f>
        <v>25483501.070999999</v>
      </c>
      <c r="S287" s="26" cm="1">
        <f t="array" aca="1" ref="S287" ca="1">_FV(B287,"Market cap",TRUE)</f>
        <v>25483501071</v>
      </c>
      <c r="T287" s="9"/>
      <c r="U287" s="9"/>
      <c r="V287" s="9"/>
    </row>
    <row r="288" spans="1:22" ht="13.35" customHeight="1" x14ac:dyDescent="0.25">
      <c r="A288" s="9" t="s">
        <v>328</v>
      </c>
      <c r="B288" s="10" t="e" vm="288">
        <v>#VALUE!</v>
      </c>
      <c r="C288" s="1" cm="1">
        <f t="array" aca="1" ref="C288" ca="1">_FV(B288,"Price")</f>
        <v>652.83000000000004</v>
      </c>
      <c r="D288" s="13" cm="1">
        <f t="array" aca="1" ref="D288" ca="1">_FV(B288,"Change (%)",TRUE)</f>
        <v>1.5304E-2</v>
      </c>
      <c r="E288" s="14" cm="1">
        <f t="array" aca="1" ref="E288" ca="1">_FV(B288,"Open")</f>
        <v>644.41999999999996</v>
      </c>
      <c r="F288" s="14" cm="1">
        <f t="array" aca="1" ref="F288" ca="1">_FV(B288,"Low")</f>
        <v>640.26009999999997</v>
      </c>
      <c r="G288" s="14" cm="1">
        <f t="array" aca="1" ref="G288" ca="1">_FV(B288,"High")</f>
        <v>654.04999999999995</v>
      </c>
      <c r="H288" s="14" cm="1">
        <f t="array" aca="1" ref="H288" ca="1">_FV(B288,"52 week low",TRUE)</f>
        <v>356.14</v>
      </c>
      <c r="I288" s="14" cm="1">
        <f t="array" aca="1" ref="I288" ca="1">_FV(B288,"52 week high",TRUE)</f>
        <v>688.12</v>
      </c>
      <c r="J288" s="15" cm="1">
        <f t="array" aca="1" ref="J288" ca="1">_FV(B288,"Volume")</f>
        <v>460588</v>
      </c>
      <c r="K288" s="16" cm="1">
        <f t="array" aca="1" ref="K288" ca="1">IFERROR(_FV(B288,"Beta"), "")</f>
        <v>1.5905</v>
      </c>
      <c r="L288" s="16" cm="1">
        <f t="array" aca="1" ref="L288" ca="1">IFERROR(_FV(B288,"P/E",TRUE), "")</f>
        <v>54.339599999999997</v>
      </c>
      <c r="M288" s="14" t="str" cm="1">
        <f t="array" aca="1" ref="M288" ca="1">IFERROR(_FV(B288,"Industry"),"")</f>
        <v>Healthcare Equipment &amp; Supplies</v>
      </c>
      <c r="N288" s="19" cm="1">
        <f t="array" aca="1" ref="N288" ca="1">IFERROR(_FV(B288,"Year incorporated",TRUE),"")</f>
        <v>1983</v>
      </c>
      <c r="O288" s="13" t="str" cm="1">
        <f t="array" aca="1" ref="O288" ca="1">UPPER(_FV(B288,"Headquarters"))</f>
        <v>ONE IDEXX DRIVE, WESTBROOK, ME, 04092-2041 US</v>
      </c>
      <c r="P288" s="13" t="str" cm="1">
        <f t="array" aca="1" ref="P288" ca="1">_FV(B288,"Description")</f>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The Water segment provides testing solutions for accurate detection and quantification of various microbiological parameters in water. The LPD segment provides diagnostic tests, services, and related instrumentation that are used to manage the health status of livestock and poultry, and to improve the quality and safety of milk.</v>
      </c>
      <c r="Q288" s="25" cm="1">
        <f t="array" aca="1" ref="Q288" ca="1">_FV(B288,"Year incorporated",TRUE)</f>
        <v>1983</v>
      </c>
      <c r="R288" s="11" cm="1">
        <f t="array" aca="1" ref="R288" ca="1">_FV(B288,"Market cap",TRUE)/1000</f>
        <v>52229461.772</v>
      </c>
      <c r="S288" s="26" cm="1">
        <f t="array" aca="1" ref="S288" ca="1">_FV(B288,"Market cap",TRUE)</f>
        <v>52229461772</v>
      </c>
      <c r="T288" s="9"/>
      <c r="U288" s="9"/>
      <c r="V288" s="9"/>
    </row>
    <row r="289" spans="1:22" ht="13.35" customHeight="1" x14ac:dyDescent="0.25">
      <c r="A289" s="9" t="s">
        <v>282</v>
      </c>
      <c r="B289" s="10" t="e" vm="289">
        <v>#VALUE!</v>
      </c>
      <c r="C289" s="1" cm="1">
        <f t="array" aca="1" ref="C289" ca="1">_FV(B289,"Price")</f>
        <v>154.22</v>
      </c>
      <c r="D289" s="13" cm="1">
        <f t="array" aca="1" ref="D289" ca="1">_FV(B289,"Change (%)",TRUE)</f>
        <v>-2.0950000000000003E-2</v>
      </c>
      <c r="E289" s="14" cm="1">
        <f t="array" aca="1" ref="E289" ca="1">_FV(B289,"Open")</f>
        <v>156.91999999999999</v>
      </c>
      <c r="F289" s="14" cm="1">
        <f t="array" aca="1" ref="F289" ca="1">_FV(B289,"Low")</f>
        <v>153.6567</v>
      </c>
      <c r="G289" s="14" cm="1">
        <f t="array" aca="1" ref="G289" ca="1">_FV(B289,"High")</f>
        <v>157</v>
      </c>
      <c r="H289" s="14" cm="1">
        <f t="array" aca="1" ref="H289" ca="1">_FV(B289,"52 week low",TRUE)</f>
        <v>112.27</v>
      </c>
      <c r="I289" s="14" cm="1">
        <f t="array" aca="1" ref="I289" ca="1">_FV(B289,"52 week high",TRUE)</f>
        <v>161.26</v>
      </c>
      <c r="J289" s="15" cm="1">
        <f t="array" aca="1" ref="J289" ca="1">_FV(B289,"Volume")</f>
        <v>5522839</v>
      </c>
      <c r="K289" s="16" cm="1">
        <f t="array" aca="1" ref="K289" ca="1">IFERROR(_FV(B289,"Beta"), "")</f>
        <v>0.6462</v>
      </c>
      <c r="L289" s="16" cm="1">
        <f t="array" aca="1" ref="L289" ca="1">IFERROR(_FV(B289,"P/E",TRUE), "")</f>
        <v>45.221800000000002</v>
      </c>
      <c r="M289" s="14" t="str" cm="1">
        <f t="array" aca="1" ref="M289" ca="1">IFERROR(_FV(B289,"Industry"),"")</f>
        <v>Aerospace &amp; Defense</v>
      </c>
      <c r="N289" s="19" cm="1">
        <f t="array" aca="1" ref="N289" ca="1">IFERROR(_FV(B289,"Year incorporated",TRUE),"")</f>
        <v>1934</v>
      </c>
      <c r="O289" s="13" t="str" cm="1">
        <f t="array" aca="1" ref="O289" ca="1">UPPER(_FV(B289,"Headquarters"))</f>
        <v>1000 WILSON BLVD, ARLINGTON, VA, 22209 US</v>
      </c>
      <c r="P289" s="13" t="str" cm="1">
        <f t="array" aca="1" ref="P289" ca="1">_FV(B289,"Description")</f>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The Raytheon designs, develops, and provides advanced capabilities in integrated air and missile defense, smart weapons, missiles and others.</v>
      </c>
      <c r="Q289" s="25" cm="1">
        <f t="array" aca="1" ref="Q289" ca="1">_FV(B289,"Year incorporated",TRUE)</f>
        <v>1934</v>
      </c>
      <c r="R289" s="11" cm="1">
        <f t="array" aca="1" ref="R289" ca="1">_FV(B289,"Market cap",TRUE)/1000</f>
        <v>206429947.24000001</v>
      </c>
      <c r="S289" s="26" cm="1">
        <f t="array" aca="1" ref="S289" ca="1">_FV(B289,"Market cap",TRUE)</f>
        <v>206429947240</v>
      </c>
      <c r="T289" s="9"/>
      <c r="U289" s="9"/>
      <c r="V289" s="9"/>
    </row>
    <row r="290" spans="1:22" ht="13.35" customHeight="1" x14ac:dyDescent="0.25">
      <c r="A290" s="9" t="s">
        <v>193</v>
      </c>
      <c r="B290" s="10" t="e" vm="290">
        <v>#VALUE!</v>
      </c>
      <c r="C290" s="1" cm="1">
        <f t="array" aca="1" ref="C290" ca="1">_FV(B290,"Price")</f>
        <v>228.13</v>
      </c>
      <c r="D290" s="13" cm="1">
        <f t="array" aca="1" ref="D290" ca="1">_FV(B290,"Change (%)",TRUE)</f>
        <v>-6.9649999999999998E-3</v>
      </c>
      <c r="E290" s="14" cm="1">
        <f t="array" aca="1" ref="E290" ca="1">_FV(B290,"Open")</f>
        <v>229.47</v>
      </c>
      <c r="F290" s="14" cm="1">
        <f t="array" aca="1" ref="F290" ca="1">_FV(B290,"Low")</f>
        <v>226.47</v>
      </c>
      <c r="G290" s="14" cm="1">
        <f t="array" aca="1" ref="G290" ca="1">_FV(B290,"High")</f>
        <v>229.47</v>
      </c>
      <c r="H290" s="14" cm="1">
        <f t="array" aca="1" ref="H290" ca="1">_FV(B290,"52 week low",TRUE)</f>
        <v>197.60499999999999</v>
      </c>
      <c r="I290" s="14" cm="1">
        <f t="array" aca="1" ref="I290" ca="1">_FV(B290,"52 week high",TRUE)</f>
        <v>258.75</v>
      </c>
      <c r="J290" s="15" cm="1">
        <f t="array" aca="1" ref="J290" ca="1">_FV(B290,"Volume")</f>
        <v>1270231</v>
      </c>
      <c r="K290" s="16" cm="1">
        <f t="array" aca="1" ref="K290" ca="1">IFERROR(_FV(B290,"Beta"), "")</f>
        <v>0.61260000000000003</v>
      </c>
      <c r="L290" s="16" cm="1">
        <f t="array" aca="1" ref="L290" ca="1">IFERROR(_FV(B290,"P/E",TRUE), "")</f>
        <v>33.720599999999997</v>
      </c>
      <c r="M290" s="14" t="str" cm="1">
        <f t="array" aca="1" ref="M290" ca="1">IFERROR(_FV(B290,"Industry"),"")</f>
        <v>Professional &amp; Commercial Services</v>
      </c>
      <c r="N290" s="19" cm="1">
        <f t="array" aca="1" ref="N290" ca="1">IFERROR(_FV(B290,"Year incorporated",TRUE),"")</f>
        <v>1996</v>
      </c>
      <c r="O290" s="13" t="str" cm="1">
        <f t="array" aca="1" ref="O290" ca="1">UPPER(_FV(B290,"Headquarters"))</f>
        <v>18500 N. ALLIED WAY, PHOENIX, AZ, 85054 US</v>
      </c>
      <c r="P290" s="13" t="str" cm="1">
        <f t="array" aca="1" ref="P290" ca="1">_FV(B290,"Description")</f>
        <v>Republic Services, Inc. provides environmental services in the United States. It provides recycling, solid waste, special waste, hazardous waste and field services. Its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primarily in geographic areas located across the United States and Canada. It operates across the United States and Canada through 367 collection operations, 248 transfer stations, 75 recycling centers, 208 active landfills, two treatment, recovery and disposal facilities, 23 treatment, storage and disposal facilities, five saltwater disposal wells, 14 deep injection wells and one polymer center.</v>
      </c>
      <c r="Q290" s="25" cm="1">
        <f t="array" aca="1" ref="Q290" ca="1">_FV(B290,"Year incorporated",TRUE)</f>
        <v>1996</v>
      </c>
      <c r="R290" s="11" cm="1">
        <f t="array" aca="1" ref="R290" ca="1">_FV(B290,"Market cap",TRUE)/1000</f>
        <v>71225790.453999996</v>
      </c>
      <c r="S290" s="26" cm="1">
        <f t="array" aca="1" ref="S290" ca="1">_FV(B290,"Market cap",TRUE)</f>
        <v>71225790454</v>
      </c>
      <c r="T290" s="9"/>
      <c r="U290" s="9"/>
      <c r="V290" s="9"/>
    </row>
    <row r="291" spans="1:22" ht="13.35" customHeight="1" x14ac:dyDescent="0.25">
      <c r="A291" s="9" t="s">
        <v>341</v>
      </c>
      <c r="B291" s="10" t="e" vm="291">
        <v>#VALUE!</v>
      </c>
      <c r="C291" s="1" cm="1">
        <f t="array" aca="1" ref="C291" ca="1">_FV(B291,"Price")</f>
        <v>273.89</v>
      </c>
      <c r="D291" s="13" cm="1">
        <f t="array" aca="1" ref="D291" ca="1">_FV(B291,"Change (%)",TRUE)</f>
        <v>5.5069999999999997E-3</v>
      </c>
      <c r="E291" s="14" cm="1">
        <f t="array" aca="1" ref="E291" ca="1">_FV(B291,"Open")</f>
        <v>271.70999999999998</v>
      </c>
      <c r="F291" s="14" cm="1">
        <f t="array" aca="1" ref="F291" ca="1">_FV(B291,"Low")</f>
        <v>269.26</v>
      </c>
      <c r="G291" s="14" cm="1">
        <f t="array" aca="1" ref="G291" ca="1">_FV(B291,"High")</f>
        <v>274.69880000000001</v>
      </c>
      <c r="H291" s="14" cm="1">
        <f t="array" aca="1" ref="H291" ca="1">_FV(B291,"52 week low",TRUE)</f>
        <v>193.09</v>
      </c>
      <c r="I291" s="14" cm="1">
        <f t="array" aca="1" ref="I291" ca="1">_FV(B291,"52 week high",TRUE)</f>
        <v>280.52</v>
      </c>
      <c r="J291" s="15" cm="1">
        <f t="array" aca="1" ref="J291" ca="1">_FV(B291,"Volume")</f>
        <v>1194509</v>
      </c>
      <c r="K291" s="16" cm="1">
        <f t="array" aca="1" ref="K291" ca="1">IFERROR(_FV(B291,"Beta"), "")</f>
        <v>0.75060000000000004</v>
      </c>
      <c r="L291" s="16" cm="1">
        <f t="array" aca="1" ref="L291" ca="1">IFERROR(_FV(B291,"P/E",TRUE), "")</f>
        <v>30.584499999999998</v>
      </c>
      <c r="M291" s="14" t="str" cm="1">
        <f t="array" aca="1" ref="M291" ca="1">IFERROR(_FV(B291,"Industry"),"")</f>
        <v>Aerospace &amp; Defense</v>
      </c>
      <c r="N291" s="19" cm="1">
        <f t="array" aca="1" ref="N291" ca="1">IFERROR(_FV(B291,"Year incorporated",TRUE),"")</f>
        <v>1926</v>
      </c>
      <c r="O291" s="13" t="str" cm="1">
        <f t="array" aca="1" ref="O291" ca="1">UPPER(_FV(B291,"Headquarters"))</f>
        <v>1025 W NASA BLVD, MELBOURNE, FL, 32919-0001 US</v>
      </c>
      <c r="P291" s="13" t="str" cm="1">
        <f t="array" aca="1" ref="P291" ca="1">_FV(B291,"Description")</f>
        <v>L3Harris Technologies, Inc. provides end-to-end technology solutions connecting the space, air, land, sea and cyber domains in the interest of national security. Its segments include Space &amp; Airborne Systems (SAS), Integrated Mission Systems (IMS), Communication Systems (CS), and Aerojet Rocketdyne (AR). The SAS segment supplies full mission solutions as a prime and subsystem integrator in the space, airborne and cyber domains. The IMS segment delivers differentiated mission capabilities and prime systems integration to support intelligence, reconnaissance and surveillance (ISR), passive sensing and targeting, electronic attack, autonomy, power and communications, networks and sensors. CS enables warfighters across all domains with solutions critical to mission success even in the contested environments. The AR segment provides propulsion, power and armament products and systems to the U.S. Government, including the DoD, NASA and various aerospace and defense prime contractors.</v>
      </c>
      <c r="Q291" s="25" cm="1">
        <f t="array" aca="1" ref="Q291" ca="1">_FV(B291,"Year incorporated",TRUE)</f>
        <v>1926</v>
      </c>
      <c r="R291" s="11" cm="1">
        <f t="array" aca="1" ref="R291" ca="1">_FV(B291,"Market cap",TRUE)/1000</f>
        <v>51243394.772</v>
      </c>
      <c r="S291" s="26" cm="1">
        <f t="array" aca="1" ref="S291" ca="1">_FV(B291,"Market cap",TRUE)</f>
        <v>51243394772</v>
      </c>
      <c r="T291" s="9"/>
      <c r="U291" s="9"/>
      <c r="V291" s="9"/>
    </row>
    <row r="292" spans="1:22" ht="13.35" customHeight="1" x14ac:dyDescent="0.25">
      <c r="A292" s="9" t="s">
        <v>345</v>
      </c>
      <c r="B292" s="10" t="e" vm="292">
        <v>#VALUE!</v>
      </c>
      <c r="C292" s="1" cm="1">
        <f t="array" aca="1" ref="C292" ca="1">_FV(B292,"Price")</f>
        <v>87.42</v>
      </c>
      <c r="D292" s="13" cm="1">
        <f t="array" aca="1" ref="D292" ca="1">_FV(B292,"Change (%)",TRUE)</f>
        <v>-4.1010000000000005E-3</v>
      </c>
      <c r="E292" s="14" cm="1">
        <f t="array" aca="1" ref="E292" ca="1">_FV(B292,"Open")</f>
        <v>87.21</v>
      </c>
      <c r="F292" s="14" cm="1">
        <f t="array" aca="1" ref="F292" ca="1">_FV(B292,"Low")</f>
        <v>85.9101</v>
      </c>
      <c r="G292" s="14" cm="1">
        <f t="array" aca="1" ref="G292" ca="1">_FV(B292,"High")</f>
        <v>87.6</v>
      </c>
      <c r="H292" s="14" cm="1">
        <f t="array" aca="1" ref="H292" ca="1">_FV(B292,"52 week low",TRUE)</f>
        <v>65.930000000000007</v>
      </c>
      <c r="I292" s="14" cm="1">
        <f t="array" aca="1" ref="I292" ca="1">_FV(B292,"52 week high",TRUE)</f>
        <v>120</v>
      </c>
      <c r="J292" s="15" cm="1">
        <f t="array" aca="1" ref="J292" ca="1">_FV(B292,"Volume")</f>
        <v>1782536</v>
      </c>
      <c r="K292" s="16" cm="1">
        <f t="array" aca="1" ref="K292" ca="1">IFERROR(_FV(B292,"Beta"), "")</f>
        <v>0.997</v>
      </c>
      <c r="L292" s="16" cm="1">
        <f t="array" aca="1" ref="L292" ca="1">IFERROR(_FV(B292,"P/E",TRUE), "")</f>
        <v>15.670299999999999</v>
      </c>
      <c r="M292" s="14" t="str" cm="1">
        <f t="array" aca="1" ref="M292" ca="1">IFERROR(_FV(B292,"Industry"),"")</f>
        <v>Professional &amp; Commercial Services</v>
      </c>
      <c r="N292" s="19" cm="1">
        <f t="array" aca="1" ref="N292" ca="1">IFERROR(_FV(B292,"Year incorporated",TRUE),"")</f>
        <v>2000</v>
      </c>
      <c r="O292" s="13" t="str" cm="1">
        <f t="array" aca="1" ref="O292" ca="1">UPPER(_FV(B292,"Headquarters"))</f>
        <v>3550 LENOX ROAD, ATLANTA, GA, 30326 US</v>
      </c>
      <c r="P292" s="13" t="str" cm="1">
        <f t="array" aca="1" ref="P292" ca="1">_FV(B292,"Description")</f>
        <v>Global Payments Inc. is a payments technology company delivering software and services to its customers globally. Through its Merchant Solutions segment, it provides payments technology and software solutions globally to small-and-medium sized businesses and select mid-market and enterprise customers. It offers authorization, settlement and funding services, customer support, chargeback resolution, reconciliation and dispute management services, terminal rental, sales and deployment, payment security services, consolidated billing and reporting. It offers an array of business management software solutions that streamline business operations to customers in numerous vertical markets. Through its Issuer Solutions segment, it provides financial institutions and retailers technologies to manage their card portfolios. It provides flexible commercial payments, accounts payable and electronic payment alternative solutions that support B2B payment processes for businesses and governments.</v>
      </c>
      <c r="Q292" s="25" cm="1">
        <f t="array" aca="1" ref="Q292" ca="1">_FV(B292,"Year incorporated",TRUE)</f>
        <v>2000</v>
      </c>
      <c r="R292" s="11" cm="1">
        <f t="array" aca="1" ref="R292" ca="1">_FV(B292,"Market cap",TRUE)/1000</f>
        <v>21208712.682</v>
      </c>
      <c r="S292" s="26" cm="1">
        <f t="array" aca="1" ref="S292" ca="1">_FV(B292,"Market cap",TRUE)</f>
        <v>21208712682</v>
      </c>
      <c r="T292" s="9"/>
      <c r="U292" s="9"/>
      <c r="V292" s="9"/>
    </row>
    <row r="293" spans="1:22" ht="13.35" customHeight="1" x14ac:dyDescent="0.25">
      <c r="A293" s="9" t="s">
        <v>315</v>
      </c>
      <c r="B293" s="10" t="e" vm="293">
        <v>#VALUE!</v>
      </c>
      <c r="C293" s="1" cm="1">
        <f t="array" aca="1" ref="C293" ca="1">_FV(B293,"Price")</f>
        <v>80.36</v>
      </c>
      <c r="D293" s="13" cm="1">
        <f t="array" aca="1" ref="D293" ca="1">_FV(B293,"Change (%)",TRUE)</f>
        <v>1.9408999999999999E-2</v>
      </c>
      <c r="E293" s="14" cm="1">
        <f t="array" aca="1" ref="E293" ca="1">_FV(B293,"Open")</f>
        <v>79.180000000000007</v>
      </c>
      <c r="F293" s="14" cm="1">
        <f t="array" aca="1" ref="F293" ca="1">_FV(B293,"Low")</f>
        <v>79.180000000000007</v>
      </c>
      <c r="G293" s="14" cm="1">
        <f t="array" aca="1" ref="G293" ca="1">_FV(B293,"High")</f>
        <v>80.400000000000006</v>
      </c>
      <c r="H293" s="14" cm="1">
        <f t="array" aca="1" ref="H293" ca="1">_FV(B293,"52 week low",TRUE)</f>
        <v>70.12</v>
      </c>
      <c r="I293" s="14" cm="1">
        <f t="array" aca="1" ref="I293" ca="1">_FV(B293,"52 week high",TRUE)</f>
        <v>114.82</v>
      </c>
      <c r="J293" s="15" cm="1">
        <f t="array" aca="1" ref="J293" ca="1">_FV(B293,"Volume")</f>
        <v>6728769</v>
      </c>
      <c r="K293" s="16" cm="1">
        <f t="array" aca="1" ref="K293" ca="1">IFERROR(_FV(B293,"Beta"), "")</f>
        <v>1.0964</v>
      </c>
      <c r="L293" s="16" cm="1">
        <f t="array" aca="1" ref="L293" ca="1">IFERROR(_FV(B293,"P/E",TRUE), "")</f>
        <v>32.070900000000002</v>
      </c>
      <c r="M293" s="14" t="str" cm="1">
        <f t="array" aca="1" ref="M293" ca="1">IFERROR(_FV(B293,"Industry"),"")</f>
        <v>Software &amp; IT Services</v>
      </c>
      <c r="N293" s="19" cm="1">
        <f t="array" aca="1" ref="N293" ca="1">IFERROR(_FV(B293,"Year incorporated",TRUE),"")</f>
        <v>2000</v>
      </c>
      <c r="O293" s="13" t="str" cm="1">
        <f t="array" aca="1" ref="O293" ca="1">UPPER(_FV(B293,"Headquarters"))</f>
        <v>909 KIFER ROAD, SUNNYVALE, CA, 94086 US</v>
      </c>
      <c r="P293" s="13" t="str" cm="1">
        <f t="array" aca="1" ref="P293" ca="1">_FV(B293,"Description")</f>
        <v>Fortinet, Inc. is engaged in cybersecurity, driving the convergence of networking and security. The Company’s integrated platform, Fortinet Security Fabric, spans secure networking, unified Secure Access Service Edge (SASE) and artificial intelligence (AI)-driven security operations (SecOps). Its products and services include FortiOS, FortiASIC, FortiCloud, FortiAI, FortiEndpoint, and OT Security. The FortiGuard Labs is a cybersecurity threat intelligence and research organization comprised of experienced threat hunters, researchers, analysts, engineers and data scientists who develop and utilize machine learning and AI technologies. FortiGuard and Other Security Services are a suite of AI-powered security capabilities that are integrated as part of the Fortinet Security Fabric to deliver coordinated detection and enforcement across the entire attack surface. FortiCare Technical Support Service is a per-device technical support service. It also operates Fortinet Training Institute.</v>
      </c>
      <c r="Q293" s="25" cm="1">
        <f t="array" aca="1" ref="Q293" ca="1">_FV(B293,"Year incorporated",TRUE)</f>
        <v>2000</v>
      </c>
      <c r="R293" s="11" cm="1">
        <f t="array" aca="1" ref="R293" ca="1">_FV(B293,"Market cap",TRUE)/1000</f>
        <v>61577143.795999996</v>
      </c>
      <c r="S293" s="26" cm="1">
        <f t="array" aca="1" ref="S293" ca="1">_FV(B293,"Market cap",TRUE)</f>
        <v>61577143796</v>
      </c>
      <c r="T293" s="9"/>
      <c r="U293" s="9"/>
      <c r="V293" s="9"/>
    </row>
    <row r="294" spans="1:22" ht="13.35" customHeight="1" x14ac:dyDescent="0.25">
      <c r="A294" s="9" t="s">
        <v>94</v>
      </c>
      <c r="B294" s="10" t="e" vm="294">
        <v>#VALUE!</v>
      </c>
      <c r="C294" s="1" cm="1">
        <f t="array" aca="1" ref="C294" ca="1">_FV(B294,"Price")</f>
        <v>84.17</v>
      </c>
      <c r="D294" s="13" cm="1">
        <f t="array" aca="1" ref="D294" ca="1">_FV(B294,"Change (%)",TRUE)</f>
        <v>-1.4749000000000002E-2</v>
      </c>
      <c r="E294" s="14" cm="1">
        <f t="array" aca="1" ref="E294" ca="1">_FV(B294,"Open")</f>
        <v>85.5</v>
      </c>
      <c r="F294" s="14" cm="1">
        <f t="array" aca="1" ref="F294" ca="1">_FV(B294,"Low")</f>
        <v>83.68</v>
      </c>
      <c r="G294" s="14" cm="1">
        <f t="array" aca="1" ref="G294" ca="1">_FV(B294,"High")</f>
        <v>85.5</v>
      </c>
      <c r="H294" s="14" cm="1">
        <f t="array" aca="1" ref="H294" ca="1">_FV(B294,"52 week low",TRUE)</f>
        <v>75.5</v>
      </c>
      <c r="I294" s="14" cm="1">
        <f t="array" aca="1" ref="I294" ca="1">_FV(B294,"52 week high",TRUE)</f>
        <v>117.46</v>
      </c>
      <c r="J294" s="15" cm="1">
        <f t="array" aca="1" ref="J294" ca="1">_FV(B294,"Volume")</f>
        <v>9213687</v>
      </c>
      <c r="K294" s="16" cm="1">
        <f t="array" aca="1" ref="K294" ca="1">IFERROR(_FV(B294,"Beta"), "")</f>
        <v>1.0122</v>
      </c>
      <c r="L294" s="16" cm="1">
        <f t="array" aca="1" ref="L294" ca="1">IFERROR(_FV(B294,"P/E",TRUE), "")</f>
        <v>36.4026</v>
      </c>
      <c r="M294" s="14" t="str" cm="1">
        <f t="array" aca="1" ref="M294" ca="1">IFERROR(_FV(B294,"Industry"),"")</f>
        <v>Hotels &amp; Entertainment Services</v>
      </c>
      <c r="N294" s="19" cm="1">
        <f t="array" aca="1" ref="N294" ca="1">IFERROR(_FV(B294,"Year incorporated",TRUE),"")</f>
        <v>1985</v>
      </c>
      <c r="O294" s="13" t="str" cm="1">
        <f t="array" aca="1" ref="O294" ca="1">UPPER(_FV(B294,"Headquarters"))</f>
        <v>2401 UTAH AVE S, MS: S-LA1, SEATTLE, WA, 98134 US</v>
      </c>
      <c r="P294" s="13" t="str" cm="1">
        <f t="array" aca="1" ref="P294" ca="1">_FV(B294,"Description")</f>
        <v>Starbucks Corporations is a roaster, marketer, and retailer of specialty coffee globally. Its North America segment includes the United States and Canada. Its International segment includes China, Japan, Asia Pacific, Europe, Middle East and Africa, Latin America, and the Caribbean. Its North America and International segments include both Company-operated and licensed stores. The Channel Development segment includes roasted whole bean and ground coffees, Starbucks-branded single-serve products, a variety of ready-to-drink beverages, such as Frappuccino and Starbucks Doubleshot, foodservice products, and other branded products sold outside the Company-operated and licensed stores. A large portion of its Channel Development business operates under a licensed model of the Global Coffee Alliance with Nestle, while its global ready-to-drink businesses operate under collaborative relationships with PepsiCo, Inc., Tingyi-Ashi Beverages Holding Co., Ltd., Arla Foods amba, Nestle, and others.</v>
      </c>
      <c r="Q294" s="25" cm="1">
        <f t="array" aca="1" ref="Q294" ca="1">_FV(B294,"Year incorporated",TRUE)</f>
        <v>1985</v>
      </c>
      <c r="R294" s="11" cm="1">
        <f t="array" aca="1" ref="R294" ca="1">_FV(B294,"Market cap",TRUE)/1000</f>
        <v>95676039</v>
      </c>
      <c r="S294" s="26" cm="1">
        <f t="array" aca="1" ref="S294" ca="1">_FV(B294,"Market cap",TRUE)</f>
        <v>95676039000</v>
      </c>
      <c r="T294" s="9"/>
      <c r="U294" s="9"/>
      <c r="V294" s="9"/>
    </row>
    <row r="295" spans="1:22" ht="13.35" customHeight="1" x14ac:dyDescent="0.25">
      <c r="A295" s="9" t="s">
        <v>307</v>
      </c>
      <c r="B295" s="10" t="e" vm="295">
        <v>#VALUE!</v>
      </c>
      <c r="C295" s="1" cm="1">
        <f t="array" aca="1" ref="C295" ca="1">_FV(B295,"Price")</f>
        <v>225.5</v>
      </c>
      <c r="D295" s="13" cm="1">
        <f t="array" aca="1" ref="D295" ca="1">_FV(B295,"Change (%)",TRUE)</f>
        <v>-5.4690000000000008E-3</v>
      </c>
      <c r="E295" s="14" cm="1">
        <f t="array" aca="1" ref="E295" ca="1">_FV(B295,"Open")</f>
        <v>227.4</v>
      </c>
      <c r="F295" s="14" cm="1">
        <f t="array" aca="1" ref="F295" ca="1">_FV(B295,"Low")</f>
        <v>224.62</v>
      </c>
      <c r="G295" s="14" cm="1">
        <f t="array" aca="1" ref="G295" ca="1">_FV(B295,"High")</f>
        <v>229.4195</v>
      </c>
      <c r="H295" s="14" cm="1">
        <f t="array" aca="1" ref="H295" ca="1">_FV(B295,"52 week low",TRUE)</f>
        <v>148.09</v>
      </c>
      <c r="I295" s="14" cm="1">
        <f t="array" aca="1" ref="I295" ca="1">_FV(B295,"52 week high",TRUE)</f>
        <v>256.62</v>
      </c>
      <c r="J295" s="15" cm="1">
        <f t="array" aca="1" ref="J295" ca="1">_FV(B295,"Volume")</f>
        <v>1876695</v>
      </c>
      <c r="K295" s="16" cm="1">
        <f t="array" aca="1" ref="K295" ca="1">IFERROR(_FV(B295,"Beta"), "")</f>
        <v>1.464</v>
      </c>
      <c r="L295" s="16" cm="1">
        <f t="array" aca="1" ref="L295" ca="1">IFERROR(_FV(B295,"P/E",TRUE), "")</f>
        <v>26.867000000000001</v>
      </c>
      <c r="M295" s="14" t="str" cm="1">
        <f t="array" aca="1" ref="M295" ca="1">IFERROR(_FV(B295,"Industry"),"")</f>
        <v>Semiconductors &amp; Semiconductor Equipment</v>
      </c>
      <c r="N295" s="19" cm="1">
        <f t="array" aca="1" ref="N295" ca="1">IFERROR(_FV(B295,"Year incorporated",TRUE),"")</f>
        <v>2010</v>
      </c>
      <c r="O295" s="13" t="str" cm="1">
        <f t="array" aca="1" ref="O295" ca="1">UPPER(_FV(B295,"Headquarters"))</f>
        <v>HIGH TECH CAMPUS 60, EINDHOVEN, NOORD-BRABANT, 5656AG NL</v>
      </c>
      <c r="P295" s="13" t="str" cm="1">
        <f t="array" aca="1" ref="P295" ca="1">_FV(B295,"Description")</f>
        <v>NXP Semiconductors N.V. is a Netherlands-based holding company primarily engaged in the semiconductor industry. The Company through its subsidiaries focuses on the design, development, and manufacturing of semiconductor products used in a wide range of applications across automotive, industrial, mobile, and communication infrastructure markets. NXP Semiconductors discloses its revenue by end-markets. Automotive includes products for vehicle control, safety, infotainment, and electrification; Industrial &amp; Internet of Things (IoT) covers applications in smart home, smart city, and industrial automation. The Company has one reportable segment representing the entity as a whole, it reflects the operating decisions and allocation of resources of the Company.</v>
      </c>
      <c r="Q295" s="25" cm="1">
        <f t="array" aca="1" ref="Q295" ca="1">_FV(B295,"Year incorporated",TRUE)</f>
        <v>2010</v>
      </c>
      <c r="R295" s="11" cm="1">
        <f t="array" aca="1" ref="R295" ca="1">_FV(B295,"Market cap",TRUE)/1000</f>
        <v>56851842.299999997</v>
      </c>
      <c r="S295" s="26" cm="1">
        <f t="array" aca="1" ref="S295" ca="1">_FV(B295,"Market cap",TRUE)</f>
        <v>56851842300</v>
      </c>
      <c r="T295" s="9"/>
      <c r="U295" s="9"/>
      <c r="V295" s="9"/>
    </row>
    <row r="296" spans="1:22" ht="13.35" customHeight="1" x14ac:dyDescent="0.25">
      <c r="A296" s="9" t="s">
        <v>408</v>
      </c>
      <c r="B296" s="10" t="e" vm="296">
        <v>#VALUE!</v>
      </c>
      <c r="C296" s="1" cm="1">
        <f t="array" aca="1" ref="C296" ca="1">_FV(B296,"Price")</f>
        <v>375.34</v>
      </c>
      <c r="D296" s="13" cm="1">
        <f t="array" aca="1" ref="D296" ca="1">_FV(B296,"Change (%)",TRUE)</f>
        <v>1.1671000000000001E-2</v>
      </c>
      <c r="E296" s="14" cm="1">
        <f t="array" aca="1" ref="E296" ca="1">_FV(B296,"Open")</f>
        <v>371.53</v>
      </c>
      <c r="F296" s="14" cm="1">
        <f t="array" aca="1" ref="F296" ca="1">_FV(B296,"Low")</f>
        <v>369.44</v>
      </c>
      <c r="G296" s="14" cm="1">
        <f t="array" aca="1" ref="G296" ca="1">_FV(B296,"High")</f>
        <v>377.07</v>
      </c>
      <c r="H296" s="14" cm="1">
        <f t="array" aca="1" ref="H296" ca="1">_FV(B296,"52 week low",TRUE)</f>
        <v>362.41</v>
      </c>
      <c r="I296" s="14" cm="1">
        <f t="array" aca="1" ref="I296" ca="1">_FV(B296,"52 week high",TRUE)</f>
        <v>499.87</v>
      </c>
      <c r="J296" s="15" cm="1">
        <f t="array" aca="1" ref="J296" ca="1">_FV(B296,"Volume")</f>
        <v>500496</v>
      </c>
      <c r="K296" s="16" cm="1">
        <f t="array" aca="1" ref="K296" ca="1">IFERROR(_FV(B296,"Beta"), "")</f>
        <v>0.83389999999999997</v>
      </c>
      <c r="L296" s="16" cm="1">
        <f t="array" aca="1" ref="L296" ca="1">IFERROR(_FV(B296,"P/E",TRUE), "")</f>
        <v>27.095099999999999</v>
      </c>
      <c r="M296" s="14" t="str" cm="1">
        <f t="array" aca="1" ref="M296" ca="1">IFERROR(_FV(B296,"Industry"),"")</f>
        <v>Professional &amp; Commercial Services</v>
      </c>
      <c r="N296" s="19" cm="1">
        <f t="array" aca="1" ref="N296" ca="1">IFERROR(_FV(B296,"Year incorporated",TRUE),"")</f>
        <v>1984</v>
      </c>
      <c r="O296" s="13" t="str" cm="1">
        <f t="array" aca="1" ref="O296" ca="1">UPPER(_FV(B296,"Headquarters"))</f>
        <v>45 GLOVER AVENUE, NORWALK, CT, 06850 US</v>
      </c>
      <c r="P296" s="13" t="str" cm="1">
        <f t="array" aca="1" ref="P296" ca="1">_FV(B296,"Description")</f>
        <v>FactSet Research Systems Inc. is a global financial digital platform and enterprise solutions provider. The Company's solutions deliver financial data, analytics, and open technology to global clients, including individual users. Its segments include the Americas, EMEA and Asia Pacific. It provides financial data and market intelligence on securities, companies, industries and people to enable its clients to research investment ideas and analyze, monitor and manage their portfolios. It supports various workflows, including investment research, quantitative research, portfolio management and trading, portfolio analytics, wealth management, ESG investing solutions, industry analysis and data solutions. It provides open and flexible technology offerings, including a configurable desktop and mobile platform, and comprehensive data feeds. Its technology also includes LogoIntern, a workflow tool to streamline the task of adding, organizing, and formatting logos into pitch decks.</v>
      </c>
      <c r="Q296" s="25" cm="1">
        <f t="array" aca="1" ref="Q296" ca="1">_FV(B296,"Year incorporated",TRUE)</f>
        <v>1984</v>
      </c>
      <c r="R296" s="11" cm="1">
        <f t="array" aca="1" ref="R296" ca="1">_FV(B296,"Market cap",TRUE)/1000</f>
        <v>14190393.051000001</v>
      </c>
      <c r="S296" s="26" cm="1">
        <f t="array" aca="1" ref="S296" ca="1">_FV(B296,"Market cap",TRUE)</f>
        <v>14190393051</v>
      </c>
      <c r="T296" s="9"/>
      <c r="U296" s="9"/>
      <c r="V296" s="9"/>
    </row>
    <row r="297" spans="1:22" ht="13.35" customHeight="1" x14ac:dyDescent="0.25">
      <c r="A297" s="9" t="s">
        <v>239</v>
      </c>
      <c r="B297" s="10" t="e" vm="297">
        <v>#VALUE!</v>
      </c>
      <c r="C297" s="1" cm="1">
        <f t="array" aca="1" ref="C297" ca="1">_FV(B297,"Price")</f>
        <v>121.72</v>
      </c>
      <c r="D297" s="13" cm="1">
        <f t="array" aca="1" ref="D297" ca="1">_FV(B297,"Change (%)",TRUE)</f>
        <v>6.6990000000000001E-3</v>
      </c>
      <c r="E297" s="14" cm="1">
        <f t="array" aca="1" ref="E297" ca="1">_FV(B297,"Open")</f>
        <v>120.88</v>
      </c>
      <c r="F297" s="14" cm="1">
        <f t="array" aca="1" ref="F297" ca="1">_FV(B297,"Low")</f>
        <v>119.77</v>
      </c>
      <c r="G297" s="14" cm="1">
        <f t="array" aca="1" ref="G297" ca="1">_FV(B297,"High")</f>
        <v>121.88500000000001</v>
      </c>
      <c r="H297" s="14" cm="1">
        <f t="array" aca="1" ref="H297" ca="1">_FV(B297,"52 week low",TRUE)</f>
        <v>100.47</v>
      </c>
      <c r="I297" s="14" cm="1">
        <f t="array" aca="1" ref="I297" ca="1">_FV(B297,"52 week high",TRUE)</f>
        <v>131.59</v>
      </c>
      <c r="J297" s="15" cm="1">
        <f t="array" aca="1" ref="J297" ca="1">_FV(B297,"Volume")</f>
        <v>1750102</v>
      </c>
      <c r="K297" s="16" cm="1">
        <f t="array" aca="1" ref="K297" ca="1">IFERROR(_FV(B297,"Beta"), "")</f>
        <v>1.0786</v>
      </c>
      <c r="L297" s="16" cm="1">
        <f t="array" aca="1" ref="L297" ca="1">IFERROR(_FV(B297,"P/E",TRUE), "")</f>
        <v>19.7303</v>
      </c>
      <c r="M297" s="14" t="str" cm="1">
        <f t="array" aca="1" ref="M297" ca="1">IFERROR(_FV(B297,"Industry"),"")</f>
        <v>Freight &amp; Logistics Services</v>
      </c>
      <c r="N297" s="19" cm="1">
        <f t="array" aca="1" ref="N297" ca="1">IFERROR(_FV(B297,"Year incorporated",TRUE),"")</f>
        <v>1979</v>
      </c>
      <c r="O297" s="13" t="str" cm="1">
        <f t="array" aca="1" ref="O297" ca="1">UPPER(_FV(B297,"Headquarters"))</f>
        <v>3545 FACTORIA BLVD. SE, STERLING PLAZA 2, 3RD FLOOR, BELLEVUE, WA, 98006 US</v>
      </c>
      <c r="P297" s="13" t="str" cm="1">
        <f t="array" aca="1" ref="P297" ca="1">_FV(B297,"Description")</f>
        <v>Expeditors International of Washington, Inc. is a global logistics company. The Company’s services include consolidation or forwarding of air and ocean freight, customs brokerage, vendor consolidation, cargo insurance, time-definite transportation, order management, warehousing and distribution and customized logistics solutions. The Company’s primary services include airfreight services, ocean freight and ocean services, and customs brokerage and other services. It provides a full suite of global logistics services, offering customers access to an international network of people and integrated information systems to support the movement and strategic positioning of goods. As a third-party logistics provider, it purchases cargo space from carriers on a volume basis and resells that space to its customers. In addition, its Project Cargo unit handles special project shipments that move via a single method or combination of air, ocean, and/or ground transportation.</v>
      </c>
      <c r="Q297" s="25" cm="1">
        <f t="array" aca="1" ref="Q297" ca="1">_FV(B297,"Year incorporated",TRUE)</f>
        <v>1979</v>
      </c>
      <c r="R297" s="11" cm="1">
        <f t="array" aca="1" ref="R297" ca="1">_FV(B297,"Market cap",TRUE)/1000</f>
        <v>16448510.48</v>
      </c>
      <c r="S297" s="26" cm="1">
        <f t="array" aca="1" ref="S297" ca="1">_FV(B297,"Market cap",TRUE)</f>
        <v>16448510480</v>
      </c>
      <c r="T297" s="9"/>
      <c r="U297" s="9"/>
      <c r="V297" s="9"/>
    </row>
    <row r="298" spans="1:22" ht="13.35" customHeight="1" x14ac:dyDescent="0.25">
      <c r="A298" s="9" t="s">
        <v>411</v>
      </c>
      <c r="B298" s="10" t="e" vm="298">
        <v>#VALUE!</v>
      </c>
      <c r="C298" s="1" cm="1">
        <f t="array" aca="1" ref="C298" ca="1">_FV(B298,"Price")</f>
        <v>27.87</v>
      </c>
      <c r="D298" s="13" cm="1">
        <f t="array" aca="1" ref="D298" ca="1">_FV(B298,"Change (%)",TRUE)</f>
        <v>-3.5869999999999999E-4</v>
      </c>
      <c r="E298" s="14" cm="1">
        <f t="array" aca="1" ref="E298" ca="1">_FV(B298,"Open")</f>
        <v>27.864999999999998</v>
      </c>
      <c r="F298" s="14" cm="1">
        <f t="array" aca="1" ref="F298" ca="1">_FV(B298,"Low")</f>
        <v>27.64</v>
      </c>
      <c r="G298" s="14" cm="1">
        <f t="array" aca="1" ref="G298" ca="1">_FV(B298,"High")</f>
        <v>28.12</v>
      </c>
      <c r="H298" s="14" cm="1">
        <f t="array" aca="1" ref="H298" ca="1">_FV(B298,"52 week low",TRUE)</f>
        <v>21.81</v>
      </c>
      <c r="I298" s="14" cm="1">
        <f t="array" aca="1" ref="I298" ca="1">_FV(B298,"52 week high",TRUE)</f>
        <v>30.06</v>
      </c>
      <c r="J298" s="15" cm="1">
        <f t="array" aca="1" ref="J298" ca="1">_FV(B298,"Volume")</f>
        <v>6630200</v>
      </c>
      <c r="K298" s="16" cm="1">
        <f t="array" aca="1" ref="K298" ca="1">IFERROR(_FV(B298,"Beta"), "")</f>
        <v>2.2063000000000001</v>
      </c>
      <c r="L298" s="16" cm="1">
        <f t="array" aca="1" ref="L298" ca="1">IFERROR(_FV(B298,"P/E",TRUE), "")</f>
        <v>11.571</v>
      </c>
      <c r="M298" s="14" t="str" cm="1">
        <f t="array" aca="1" ref="M298" ca="1">IFERROR(_FV(B298,"Industry"),"")</f>
        <v>Oil &amp; Gas</v>
      </c>
      <c r="N298" s="19" cm="1">
        <f t="array" aca="1" ref="N298" ca="1">IFERROR(_FV(B298,"Year incorporated",TRUE),"")</f>
        <v>2001</v>
      </c>
      <c r="O298" s="13" t="str" cm="1">
        <f t="array" aca="1" ref="O298" ca="1">UPPER(_FV(B298,"Headquarters"))</f>
        <v>PO BOX 3128, HOUSTON, TX, 77253-3128 US</v>
      </c>
      <c r="P298" s="13" t="str" cm="1">
        <f t="array" aca="1" ref="P298" ca="1">_FV(B298,"Description")</f>
        <v>Marathon Oil Corporation is an independent exploration and production company. The Company is focused on the United States resource plays, which include Eagle Ford in Texas,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for, produces and markets crude oil and condensate, natural gas liquids (NGLs) and natural gas in the United States. The International segment explores for, produces and markets crude oil and condensate, NGLs and natural gas outside of the United States as well as produces and markets products manufactured from natural gas, such as LNG and methanol, in Equatorial Guinea (E.G.). Its subsidiaries include Alba Associates LLC, Alba Equatorial Guinea Partnership, L.P., Alba Plant LLC and AMPCO Marketing, L.L.C.</v>
      </c>
      <c r="Q298" s="25" cm="1">
        <f t="array" aca="1" ref="Q298" ca="1">_FV(B298,"Year incorporated",TRUE)</f>
        <v>2001</v>
      </c>
      <c r="R298" s="11" cm="1">
        <f t="array" aca="1" ref="R298" ca="1">_FV(B298,"Market cap",TRUE)/1000</f>
        <v>15594320</v>
      </c>
      <c r="S298" s="26" cm="1">
        <f t="array" aca="1" ref="S298" ca="1">_FV(B298,"Market cap",TRUE)</f>
        <v>15594320000</v>
      </c>
      <c r="T298" s="9"/>
      <c r="U298" s="9"/>
      <c r="V298" s="9"/>
    </row>
    <row r="299" spans="1:22" ht="13.35" customHeight="1" x14ac:dyDescent="0.25">
      <c r="A299" s="9" t="s">
        <v>278</v>
      </c>
      <c r="B299" s="10" t="e" vm="299">
        <v>#VALUE!</v>
      </c>
      <c r="C299" s="1" cm="1">
        <f t="array" aca="1" ref="C299" ca="1">_FV(B299,"Price")</f>
        <v>474.63</v>
      </c>
      <c r="D299" s="13" cm="1">
        <f t="array" aca="1" ref="D299" ca="1">_FV(B299,"Change (%)",TRUE)</f>
        <v>1.0883E-2</v>
      </c>
      <c r="E299" s="14" cm="1">
        <f t="array" aca="1" ref="E299" ca="1">_FV(B299,"Open")</f>
        <v>469.66</v>
      </c>
      <c r="F299" s="14" cm="1">
        <f t="array" aca="1" ref="F299" ca="1">_FV(B299,"Low")</f>
        <v>466.6</v>
      </c>
      <c r="G299" s="14" cm="1">
        <f t="array" aca="1" ref="G299" ca="1">_FV(B299,"High")</f>
        <v>475.07</v>
      </c>
      <c r="H299" s="14" cm="1">
        <f t="array" aca="1" ref="H299" ca="1">_FV(B299,"52 week low",TRUE)</f>
        <v>408.65</v>
      </c>
      <c r="I299" s="14" cm="1">
        <f t="array" aca="1" ref="I299" ca="1">_FV(B299,"52 week high",TRUE)</f>
        <v>487.49</v>
      </c>
      <c r="J299" s="15" cm="1">
        <f t="array" aca="1" ref="J299" ca="1">_FV(B299,"Volume")</f>
        <v>1677227</v>
      </c>
      <c r="K299" s="16" cm="1">
        <f t="array" aca="1" ref="K299" ca="1">IFERROR(_FV(B299,"Beta"), "")</f>
        <v>0.94940000000000002</v>
      </c>
      <c r="L299" s="16" cm="1">
        <f t="array" aca="1" ref="L299" ca="1">IFERROR(_FV(B299,"P/E",TRUE), "")</f>
        <v>33.738999999999997</v>
      </c>
      <c r="M299" s="14" t="str" cm="1">
        <f t="array" aca="1" ref="M299" ca="1">IFERROR(_FV(B299,"Industry"),"")</f>
        <v>Chemicals</v>
      </c>
      <c r="N299" s="19" cm="1">
        <f t="array" aca="1" ref="N299" ca="1">IFERROR(_FV(B299,"Year incorporated",TRUE),"")</f>
        <v>2017</v>
      </c>
      <c r="O299" s="13" t="str" cm="1">
        <f t="array" aca="1" ref="O299" ca="1">UPPER(_FV(B299,"Headquarters"))</f>
        <v>FORGE, 43 CHURCH STREET WEST, WOKING, SURREY, GU21 6HT GB</v>
      </c>
      <c r="P299" s="13" t="str" cm="1">
        <f t="array" aca="1" ref="P299" ca="1">_FV(B299,"Description")</f>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c>
      <c r="Q299" s="25" cm="1">
        <f t="array" aca="1" ref="Q299" ca="1">_FV(B299,"Year incorporated",TRUE)</f>
        <v>2017</v>
      </c>
      <c r="R299" s="11" cm="1">
        <f t="array" aca="1" ref="R299" ca="1">_FV(B299,"Market cap",TRUE)/1000</f>
        <v>222558515.98500001</v>
      </c>
      <c r="S299" s="26" cm="1">
        <f t="array" aca="1" ref="S299" ca="1">_FV(B299,"Market cap",TRUE)</f>
        <v>222558515985</v>
      </c>
      <c r="T299" s="9"/>
      <c r="U299" s="9"/>
      <c r="V299" s="9"/>
    </row>
    <row r="300" spans="1:22" ht="13.35" customHeight="1" x14ac:dyDescent="0.25">
      <c r="A300" s="9" t="s">
        <v>433</v>
      </c>
      <c r="B300" s="10" t="e" vm="300">
        <v>#VALUE!</v>
      </c>
      <c r="C300" s="1" cm="1">
        <f t="array" aca="1" ref="C300" ca="1">_FV(B300,"Price")</f>
        <v>466.10500000000002</v>
      </c>
      <c r="D300" s="13" cm="1">
        <f t="array" aca="1" ref="D300" ca="1">_FV(B300,"Change (%)",TRUE)</f>
        <v>4.9049999999999996E-3</v>
      </c>
      <c r="E300" s="14" cm="1">
        <f t="array" aca="1" ref="E300" ca="1">_FV(B300,"Open")</f>
        <v>464.16</v>
      </c>
      <c r="F300" s="14" cm="1">
        <f t="array" aca="1" ref="F300" ca="1">_FV(B300,"Low")</f>
        <v>456.51</v>
      </c>
      <c r="G300" s="14" cm="1">
        <f t="array" aca="1" ref="G300" ca="1">_FV(B300,"High")</f>
        <v>467.22</v>
      </c>
      <c r="H300" s="14" cm="1">
        <f t="array" aca="1" ref="H300" ca="1">_FV(B300,"52 week low",TRUE)</f>
        <v>396.06</v>
      </c>
      <c r="I300" s="14" cm="1">
        <f t="array" aca="1" ref="I300" ca="1">_FV(B300,"52 week high",TRUE)</f>
        <v>500.55</v>
      </c>
      <c r="J300" s="15" cm="1">
        <f t="array" aca="1" ref="J300" ca="1">_FV(B300,"Volume")</f>
        <v>527696</v>
      </c>
      <c r="K300" s="16" cm="1">
        <f t="array" aca="1" ref="K300" ca="1">IFERROR(_FV(B300,"Beta"), "")</f>
        <v>1.1368</v>
      </c>
      <c r="L300" s="16" cm="1">
        <f t="array" aca="1" ref="L300" ca="1">IFERROR(_FV(B300,"P/E",TRUE), "")</f>
        <v>27.122</v>
      </c>
      <c r="M300" s="14" t="str" cm="1">
        <f t="array" aca="1" ref="M300" ca="1">IFERROR(_FV(B300,"Industry"),"")</f>
        <v>Hotels &amp; Entertainment Services</v>
      </c>
      <c r="N300" s="19" cm="1">
        <f t="array" aca="1" ref="N300" ca="1">IFERROR(_FV(B300,"Year incorporated",TRUE),"")</f>
        <v>2002</v>
      </c>
      <c r="O300" s="13" t="str" cm="1">
        <f t="array" aca="1" ref="O300" ca="1">UPPER(_FV(B300,"Headquarters"))</f>
        <v>30 FRANK LLOYD WRIGHT DRIVE, ANN ARBOR, MI, 48105 US</v>
      </c>
      <c r="P300" s="13" t="str" cm="1">
        <f t="array" aca="1" ref="P300" ca="1">_FV(B300,"Description")</f>
        <v>Domino’s Pizza, Inc. is a pizza company with a significant business in both delivery and carryout.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 is primarily a franchisor, with approximately 99% of its global stores owned and operated by its independent franchisees. In its international markets, the Company generally grants geographical rights to the Domino’s Pizza brand to master franchisees.</v>
      </c>
      <c r="Q300" s="25" cm="1">
        <f t="array" aca="1" ref="Q300" ca="1">_FV(B300,"Year incorporated",TRUE)</f>
        <v>2002</v>
      </c>
      <c r="R300" s="11" cm="1">
        <f t="array" aca="1" ref="R300" ca="1">_FV(B300,"Market cap",TRUE)/1000</f>
        <v>15823761.356000001</v>
      </c>
      <c r="S300" s="26" cm="1">
        <f t="array" aca="1" ref="S300" ca="1">_FV(B300,"Market cap",TRUE)</f>
        <v>15823761356</v>
      </c>
      <c r="T300" s="9"/>
      <c r="U300" s="9"/>
      <c r="V300" s="9"/>
    </row>
    <row r="301" spans="1:22" ht="13.35" customHeight="1" x14ac:dyDescent="0.25">
      <c r="A301" s="9" t="s">
        <v>218</v>
      </c>
      <c r="B301" s="10" t="e" vm="301">
        <v>#VALUE!</v>
      </c>
      <c r="C301" s="1" cm="1">
        <f t="array" aca="1" ref="C301" ca="1">_FV(B301,"Price")</f>
        <v>104.71</v>
      </c>
      <c r="D301" s="13" cm="1">
        <f t="array" aca="1" ref="D301" ca="1">_FV(B301,"Change (%)",TRUE)</f>
        <v>-9.6469999999999993E-3</v>
      </c>
      <c r="E301" s="14" cm="1">
        <f t="array" aca="1" ref="E301" ca="1">_FV(B301,"Open")</f>
        <v>105.4</v>
      </c>
      <c r="F301" s="14" cm="1">
        <f t="array" aca="1" ref="F301" ca="1">_FV(B301,"Low")</f>
        <v>103.28</v>
      </c>
      <c r="G301" s="14" cm="1">
        <f t="array" aca="1" ref="G301" ca="1">_FV(B301,"High")</f>
        <v>105.5</v>
      </c>
      <c r="H301" s="14" cm="1">
        <f t="array" aca="1" ref="H301" ca="1">_FV(B301,"52 week low",TRUE)</f>
        <v>89.22</v>
      </c>
      <c r="I301" s="14" cm="1">
        <f t="array" aca="1" ref="I301" ca="1">_FV(B301,"52 week high",TRUE)</f>
        <v>114.72</v>
      </c>
      <c r="J301" s="15" cm="1">
        <f t="array" aca="1" ref="J301" ca="1">_FV(B301,"Volume")</f>
        <v>1780248</v>
      </c>
      <c r="K301" s="16" cm="1">
        <f t="array" aca="1" ref="K301" ca="1">IFERROR(_FV(B301,"Beta"), "")</f>
        <v>0.68859999999999999</v>
      </c>
      <c r="L301" s="16" cm="1">
        <f t="array" aca="1" ref="L301" ca="1">IFERROR(_FV(B301,"P/E",TRUE), "")</f>
        <v>25.4986</v>
      </c>
      <c r="M301" s="14" t="str" cm="1">
        <f t="array" aca="1" ref="M301" ca="1">IFERROR(_FV(B301,"Industry"),"")</f>
        <v>Healthcare Equipment &amp; Supplies</v>
      </c>
      <c r="N301" s="19" cm="1">
        <f t="array" aca="1" ref="N301" ca="1">IFERROR(_FV(B301,"Year incorporated",TRUE),"")</f>
        <v>2001</v>
      </c>
      <c r="O301" s="13" t="str" cm="1">
        <f t="array" aca="1" ref="O301" ca="1">UPPER(_FV(B301,"Headquarters"))</f>
        <v>345 E MAIN ST, WARSAW, IN, 46580-2746 US</v>
      </c>
      <c r="P301" s="13" t="str" cm="1">
        <f t="array" aca="1" ref="P301" ca="1">_FV(B301,"Description")</f>
        <v>Zimmer Biomet Holdings, Inc. is a global medical technology company. Its segments include Americas, Europe, Middle East and Africa (EMEA), and Asia Pacific. The Company designs, manufactures and markets orthopedic reconstructive products; biologics, sports medicine, extremities and trauma (S.E.T.) products; craniomaxillofacial and thoracic (CMFT) products; surgical products; and a suite of integrated digital and robotic technologies that leverage data, data analytics and artificial intelligence.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ankle, among others.</v>
      </c>
      <c r="Q301" s="25" cm="1">
        <f t="array" aca="1" ref="Q301" ca="1">_FV(B301,"Year incorporated",TRUE)</f>
        <v>2001</v>
      </c>
      <c r="R301" s="11" cm="1">
        <f t="array" aca="1" ref="R301" ca="1">_FV(B301,"Market cap",TRUE)/1000</f>
        <v>20742632.16</v>
      </c>
      <c r="S301" s="26" cm="1">
        <f t="array" aca="1" ref="S301" ca="1">_FV(B301,"Market cap",TRUE)</f>
        <v>20742632160</v>
      </c>
      <c r="T301" s="9"/>
      <c r="U301" s="9"/>
      <c r="V301" s="9"/>
    </row>
    <row r="302" spans="1:22" ht="13.35" customHeight="1" x14ac:dyDescent="0.25">
      <c r="A302" s="9" t="s">
        <v>133</v>
      </c>
      <c r="B302" s="10" t="e" vm="302">
        <v>#VALUE!</v>
      </c>
      <c r="C302" s="1" cm="1">
        <f t="array" aca="1" ref="C302" ca="1">_FV(B302,"Price")</f>
        <v>162.05000000000001</v>
      </c>
      <c r="D302" s="13" cm="1">
        <f t="array" aca="1" ref="D302" ca="1">_FV(B302,"Change (%)",TRUE)</f>
        <v>-4.3010000000000001E-3</v>
      </c>
      <c r="E302" s="14" cm="1">
        <f t="array" aca="1" ref="E302" ca="1">_FV(B302,"Open")</f>
        <v>163.80500000000001</v>
      </c>
      <c r="F302" s="14" cm="1">
        <f t="array" aca="1" ref="F302" ca="1">_FV(B302,"Low")</f>
        <v>161.85</v>
      </c>
      <c r="G302" s="14" cm="1">
        <f t="array" aca="1" ref="G302" ca="1">_FV(B302,"High")</f>
        <v>164.64500000000001</v>
      </c>
      <c r="H302" s="14" cm="1">
        <f t="array" aca="1" ref="H302" ca="1">_FV(B302,"52 week low",TRUE)</f>
        <v>123.73650000000001</v>
      </c>
      <c r="I302" s="14" cm="1">
        <f t="array" aca="1" ref="I302" ca="1">_FV(B302,"52 week high",TRUE)</f>
        <v>215.7</v>
      </c>
      <c r="J302" s="15" cm="1">
        <f t="array" aca="1" ref="J302" ca="1">_FV(B302,"Volume")</f>
        <v>7933594</v>
      </c>
      <c r="K302" s="16" cm="1">
        <f t="array" aca="1" ref="K302" ca="1">IFERROR(_FV(B302,"Beta"), "")</f>
        <v>1.7748999999999999</v>
      </c>
      <c r="L302" s="16" cm="1">
        <f t="array" aca="1" ref="L302" ca="1">IFERROR(_FV(B302,"P/E",TRUE), "")</f>
        <v>19.337900000000001</v>
      </c>
      <c r="M302" s="14" t="str" cm="1">
        <f t="array" aca="1" ref="M302" ca="1">IFERROR(_FV(B302,"Industry"),"")</f>
        <v>Semiconductors &amp; Semiconductor Equipment</v>
      </c>
      <c r="N302" s="19" cm="1">
        <f t="array" aca="1" ref="N302" ca="1">IFERROR(_FV(B302,"Year incorporated",TRUE),"")</f>
        <v>1987</v>
      </c>
      <c r="O302" s="13" t="str" cm="1">
        <f t="array" aca="1" ref="O302" ca="1">UPPER(_FV(B302,"Headquarters"))</f>
        <v>3050 BOWERS AVENUE, P.O. BOX 58039, SANTA CLARA, CA, 95054-3299 US</v>
      </c>
      <c r="P302" s="13" t="str" cm="1">
        <f t="array" aca="1" ref="P302" ca="1">_FV(B302,"Description")</f>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c>
      <c r="Q302" s="25" cm="1">
        <f t="array" aca="1" ref="Q302" ca="1">_FV(B302,"Year incorporated",TRUE)</f>
        <v>1987</v>
      </c>
      <c r="R302" s="11" cm="1">
        <f t="array" aca="1" ref="R302" ca="1">_FV(B302,"Market cap",TRUE)/1000</f>
        <v>129095917.125</v>
      </c>
      <c r="S302" s="26" cm="1">
        <f t="array" aca="1" ref="S302" ca="1">_FV(B302,"Market cap",TRUE)</f>
        <v>129095917125</v>
      </c>
      <c r="T302" s="9"/>
      <c r="U302" s="9"/>
      <c r="V302" s="9"/>
    </row>
    <row r="303" spans="1:22" ht="13.35" customHeight="1" x14ac:dyDescent="0.25">
      <c r="A303" s="9" t="s">
        <v>41</v>
      </c>
      <c r="B303" s="10" t="e" vm="303">
        <v>#VALUE!</v>
      </c>
      <c r="C303" s="1" cm="1">
        <f t="array" aca="1" ref="C303" ca="1">_FV(B303,"Price")</f>
        <v>81.55</v>
      </c>
      <c r="D303" s="13" cm="1">
        <f t="array" aca="1" ref="D303" ca="1">_FV(B303,"Change (%)",TRUE)</f>
        <v>-1.0915999999999999E-2</v>
      </c>
      <c r="E303" s="14" cm="1">
        <f t="array" aca="1" ref="E303" ca="1">_FV(B303,"Open")</f>
        <v>82.08</v>
      </c>
      <c r="F303" s="14" cm="1">
        <f t="array" aca="1" ref="F303" ca="1">_FV(B303,"Low")</f>
        <v>80.33</v>
      </c>
      <c r="G303" s="14" cm="1">
        <f t="array" aca="1" ref="G303" ca="1">_FV(B303,"High")</f>
        <v>82.194999999999993</v>
      </c>
      <c r="H303" s="14" cm="1">
        <f t="array" aca="1" ref="H303" ca="1">_FV(B303,"52 week low",TRUE)</f>
        <v>67.12</v>
      </c>
      <c r="I303" s="14" cm="1">
        <f t="array" aca="1" ref="I303" ca="1">_FV(B303,"52 week high",TRUE)</f>
        <v>83.17</v>
      </c>
      <c r="J303" s="15" cm="1">
        <f t="array" aca="1" ref="J303" ca="1">_FV(B303,"Volume")</f>
        <v>3043598</v>
      </c>
      <c r="K303" s="16" cm="1">
        <f t="array" aca="1" ref="K303" ca="1">IFERROR(_FV(B303,"Beta"), "")</f>
        <v>0.83479999999999999</v>
      </c>
      <c r="L303" s="16" cm="1">
        <f t="array" aca="1" ref="L303" ca="1">IFERROR(_FV(B303,"P/E",TRUE), "")</f>
        <v>21.838699999999999</v>
      </c>
      <c r="M303" s="14" t="str" cm="1">
        <f t="array" aca="1" ref="M303" ca="1">IFERROR(_FV(B303,"Industry"),"")</f>
        <v>Food &amp; Drug Retailing</v>
      </c>
      <c r="N303" s="19" cm="1">
        <f t="array" aca="1" ref="N303" ca="1">IFERROR(_FV(B303,"Year incorporated",TRUE),"")</f>
        <v>1969</v>
      </c>
      <c r="O303" s="13" t="str" cm="1">
        <f t="array" aca="1" ref="O303" ca="1">UPPER(_FV(B303,"Headquarters"))</f>
        <v>1390 ENCLAVE PKWY, HOUSTON, TX, 77077 US</v>
      </c>
      <c r="P303" s="13" t="str" cm="1">
        <f t="array" aca="1" ref="P303" ca="1">_FV(B303,"Description")</f>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c>
      <c r="Q303" s="25" cm="1">
        <f t="array" aca="1" ref="Q303" ca="1">_FV(B303,"Year incorporated",TRUE)</f>
        <v>1969</v>
      </c>
      <c r="R303" s="11" cm="1">
        <f t="array" aca="1" ref="R303" ca="1">_FV(B303,"Market cap",TRUE)/1000</f>
        <v>38998221.219999999</v>
      </c>
      <c r="S303" s="26" cm="1">
        <f t="array" aca="1" ref="S303" ca="1">_FV(B303,"Market cap",TRUE)</f>
        <v>38998221220</v>
      </c>
      <c r="T303" s="9"/>
      <c r="U303" s="9"/>
      <c r="V303" s="9"/>
    </row>
    <row r="304" spans="1:22" ht="13.35" customHeight="1" x14ac:dyDescent="0.25">
      <c r="A304" s="9" t="s">
        <v>86</v>
      </c>
      <c r="B304" s="10" t="e" vm="304">
        <v>#VALUE!</v>
      </c>
      <c r="C304" s="1" cm="1">
        <f t="array" aca="1" ref="C304" ca="1">_FV(B304,"Price")</f>
        <v>48.65</v>
      </c>
      <c r="D304" s="13" cm="1">
        <f t="array" aca="1" ref="D304" ca="1">_FV(B304,"Change (%)",TRUE)</f>
        <v>-3.0739999999999999E-3</v>
      </c>
      <c r="E304" s="14" cm="1">
        <f t="array" aca="1" ref="E304" ca="1">_FV(B304,"Open")</f>
        <v>48.84</v>
      </c>
      <c r="F304" s="14" cm="1">
        <f t="array" aca="1" ref="F304" ca="1">_FV(B304,"Low")</f>
        <v>48.03</v>
      </c>
      <c r="G304" s="14" cm="1">
        <f t="array" aca="1" ref="G304" ca="1">_FV(B304,"High")</f>
        <v>48.84</v>
      </c>
      <c r="H304" s="14" cm="1">
        <f t="array" aca="1" ref="H304" ca="1">_FV(B304,"52 week low",TRUE)</f>
        <v>35.18</v>
      </c>
      <c r="I304" s="14" cm="1">
        <f t="array" aca="1" ref="I304" ca="1">_FV(B304,"52 week high",TRUE)</f>
        <v>53.98</v>
      </c>
      <c r="J304" s="15" cm="1">
        <f t="array" aca="1" ref="J304" ca="1">_FV(B304,"Volume")</f>
        <v>8543629</v>
      </c>
      <c r="K304" s="16" cm="1">
        <f t="array" aca="1" ref="K304" ca="1">IFERROR(_FV(B304,"Beta"), "")</f>
        <v>1.0838000000000001</v>
      </c>
      <c r="L304" s="16" cm="1">
        <f t="array" aca="1" ref="L304" ca="1">IFERROR(_FV(B304,"P/E",TRUE), "")</f>
        <v>11.6388</v>
      </c>
      <c r="M304" s="14" t="str" cm="1">
        <f t="array" aca="1" ref="M304" ca="1">IFERROR(_FV(B304,"Industry"),"")</f>
        <v>Banking Services</v>
      </c>
      <c r="N304" s="19" cm="1">
        <f t="array" aca="1" ref="N304" ca="1">IFERROR(_FV(B304,"Year incorporated",TRUE),"")</f>
        <v>1929</v>
      </c>
      <c r="O304" s="13" t="str" cm="1">
        <f t="array" aca="1" ref="O304" ca="1">UPPER(_FV(B304,"Headquarters"))</f>
        <v>800 NICOLLET MALL, MINNEAPOLIS, MN, 55402-7020 US</v>
      </c>
      <c r="P304" s="13" t="str" cm="1">
        <f t="array" aca="1" ref="P304" ca="1">_FV(B304,"Description")</f>
        <v>U.S. Bancorp is a financial services holding company. Its segments are Wealth, Corporate, Commercial and Institutional Banking, Consumer and Business Banking, Payment Services, and Treasury and Corporate Support. It provides a full range of financial services, including lending and depository services, cash management, capital markets, and trust and investment management services. It also engages in credit card services, merchant and ATM processing, mortgage banking, insurance, brokerage and leasing.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its customers principally within its domestic markets, and fund administration services to a range of mutual and other funds.</v>
      </c>
      <c r="Q304" s="25" cm="1">
        <f t="array" aca="1" ref="Q304" ca="1">_FV(B304,"Year incorporated",TRUE)</f>
        <v>1929</v>
      </c>
      <c r="R304" s="11" cm="1">
        <f t="array" aca="1" ref="R304" ca="1">_FV(B304,"Market cap",TRUE)/1000</f>
        <v>75942050</v>
      </c>
      <c r="S304" s="26" cm="1">
        <f t="array" aca="1" ref="S304" ca="1">_FV(B304,"Market cap",TRUE)</f>
        <v>75942050000</v>
      </c>
      <c r="T304" s="9"/>
      <c r="U304" s="9"/>
      <c r="V304" s="9"/>
    </row>
    <row r="305" spans="1:22" ht="13.35" customHeight="1" x14ac:dyDescent="0.25">
      <c r="A305" s="9" t="s">
        <v>240</v>
      </c>
      <c r="B305" s="10" t="e" vm="305">
        <v>#VALUE!</v>
      </c>
      <c r="C305" s="1" cm="1">
        <f t="array" aca="1" ref="C305" ca="1">_FV(B305,"Price")</f>
        <v>19.149999999999999</v>
      </c>
      <c r="D305" s="13" cm="1">
        <f t="array" aca="1" ref="D305" ca="1">_FV(B305,"Change (%)",TRUE)</f>
        <v>1.1088000000000001E-2</v>
      </c>
      <c r="E305" s="14" cm="1">
        <f t="array" aca="1" ref="E305" ca="1">_FV(B305,"Open")</f>
        <v>18.95</v>
      </c>
      <c r="F305" s="14" cm="1">
        <f t="array" aca="1" ref="F305" ca="1">_FV(B305,"Low")</f>
        <v>18.6541</v>
      </c>
      <c r="G305" s="14" cm="1">
        <f t="array" aca="1" ref="G305" ca="1">_FV(B305,"High")</f>
        <v>19.190000000000001</v>
      </c>
      <c r="H305" s="14" cm="1">
        <f t="array" aca="1" ref="H305" ca="1">_FV(B305,"52 week low",TRUE)</f>
        <v>12.725</v>
      </c>
      <c r="I305" s="14" cm="1">
        <f t="array" aca="1" ref="I305" ca="1">_FV(B305,"52 week high",TRUE)</f>
        <v>20.0395</v>
      </c>
      <c r="J305" s="15" cm="1">
        <f t="array" aca="1" ref="J305" ca="1">_FV(B305,"Volume")</f>
        <v>53265209</v>
      </c>
      <c r="K305" s="16" cm="1">
        <f t="array" aca="1" ref="K305" ca="1">IFERROR(_FV(B305,"Beta"), "")</f>
        <v>1.1469</v>
      </c>
      <c r="L305" s="16" t="str" cm="1">
        <f t="array" ref="L305">IFERROR(_FV(B305,"P/E",TRUE), "")</f>
        <v/>
      </c>
      <c r="M305" s="14" t="str" cm="1">
        <f t="array" aca="1" ref="M305" ca="1">IFERROR(_FV(B305,"Industry"),"")</f>
        <v>Banking Services</v>
      </c>
      <c r="N305" s="19" cm="1">
        <f t="array" aca="1" ref="N305" ca="1">IFERROR(_FV(B305,"Year incorporated",TRUE),"")</f>
        <v>1958</v>
      </c>
      <c r="O305" s="13" t="str" cm="1">
        <f t="array" aca="1" ref="O305" ca="1">UPPER(_FV(B305,"Headquarters"))</f>
        <v>127 PUBLIC SQ, CLEVELAND, OH, 44114-1306 US</v>
      </c>
      <c r="P305" s="13" t="str" cm="1">
        <f t="array" aca="1" ref="P305" ca="1">_FV(B305,"Description")</f>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Its segment includes Consumer Bank and Commercial Bank. The Consumer Bank serves individuals and small businesses by offering a variety of deposit and investment products, personal finance and financial wellness services, lending, student loan refinancing, mortgage and home equity, credit card, treasury services, and others. The Commercial Bank consists of the Commercial and Institutional operating segments. The Commercial operating segment is focused on serving the borrowing, cash management, and capital markets.</v>
      </c>
      <c r="Q305" s="25" cm="1">
        <f t="array" aca="1" ref="Q305" ca="1">_FV(B305,"Year incorporated",TRUE)</f>
        <v>1958</v>
      </c>
      <c r="R305" s="11" cm="1">
        <f t="array" aca="1" ref="R305" ca="1">_FV(B305,"Market cap",TRUE)/1000</f>
        <v>20998281.399999999</v>
      </c>
      <c r="S305" s="26" cm="1">
        <f t="array" aca="1" ref="S305" ca="1">_FV(B305,"Market cap",TRUE)</f>
        <v>20998281400</v>
      </c>
      <c r="T305" s="9"/>
      <c r="U305" s="9"/>
      <c r="V305" s="9"/>
    </row>
    <row r="306" spans="1:22" ht="13.35" customHeight="1" x14ac:dyDescent="0.25">
      <c r="A306" s="9" t="s">
        <v>166</v>
      </c>
      <c r="B306" s="10" t="e" vm="306">
        <v>#VALUE!</v>
      </c>
      <c r="C306" s="1" cm="1">
        <f t="array" aca="1" ref="C306" ca="1">_FV(B306,"Price")</f>
        <v>1.6924999999999999</v>
      </c>
      <c r="D306" s="13" cm="1">
        <f t="array" aca="1" ref="D306" ca="1">_FV(B306,"Change (%)",TRUE)</f>
        <v>-1.475E-3</v>
      </c>
      <c r="E306" s="14" cm="1">
        <f t="array" aca="1" ref="E306" ca="1">_FV(B306,"Open")</f>
        <v>1.6950000000000001</v>
      </c>
      <c r="F306" s="14" cm="1">
        <f t="array" aca="1" ref="F306" ca="1">_FV(B306,"Low")</f>
        <v>1.69</v>
      </c>
      <c r="G306" s="14" cm="1">
        <f t="array" aca="1" ref="G306" ca="1">_FV(B306,"High")</f>
        <v>1.7050000000000001</v>
      </c>
      <c r="H306" s="14" cm="1">
        <f t="array" aca="1" ref="H306" ca="1">_FV(B306,"52 week low",TRUE)</f>
        <v>1.04</v>
      </c>
      <c r="I306" s="14" cm="1">
        <f t="array" aca="1" ref="I306" ca="1">_FV(B306,"52 week high",TRUE)</f>
        <v>1.885</v>
      </c>
      <c r="J306" s="15" cm="1">
        <f t="array" aca="1" ref="J306" ca="1">_FV(B306,"Volume")</f>
        <v>596896</v>
      </c>
      <c r="K306" s="16" cm="1">
        <f t="array" aca="1" ref="K306" ca="1">IFERROR(_FV(B306,"Beta"), "")</f>
        <v>1.296</v>
      </c>
      <c r="L306" s="16" cm="1">
        <f t="array" aca="1" ref="L306" ca="1">IFERROR(_FV(B306,"P/E",TRUE), "")</f>
        <v>29.181000000000001</v>
      </c>
      <c r="M306" s="14" t="str" cm="1">
        <f t="array" aca="1" ref="M306" ca="1">IFERROR(_FV(B306,"Industry"),"")</f>
        <v>Investment Banking &amp; Investment Services</v>
      </c>
      <c r="N306" s="19" cm="1">
        <f t="array" aca="1" ref="N306" ca="1">IFERROR(_FV(B306,"Year incorporated",TRUE),"")</f>
        <v>1997</v>
      </c>
      <c r="O306" s="13" t="str" cm="1">
        <f t="array" aca="1" ref="O306" ca="1">UPPER(_FV(B306,"Headquarters"))</f>
        <v>AMP SHARE REGISTRY, GPO BOX 2980, MELBOURNE, VICTORIA, 3001 AU</v>
      </c>
      <c r="P306" s="13" t="str" cm="1">
        <f t="array" aca="1" ref="P306" ca="1">_FV(B306,"Description")</f>
        <v>AMP Ltd is an Australia-based company, which provides banking, superannuation, retirement and financial advice services in Australia and New Zealand. Its businesses include AMP’s Platforms, AMP Bank, AMP’s Master Trust, AMP Advice, and AMP New Zealand Wealth Management. AMP’s Platforms business provides superannuation, retirement and investment solutions, enabling advisers and their clients to build a personalized investment portfolio on its flagship North platform. AMP Advice provides professional services to a network of aligned and independent financial advisers. AMP Bank provides customers with home loans, deposit and transaction accounts in Australia. AMP’s Master Trust provides personal and workplace superannuation products and investment services. AMP New Zealand Wealth Management provides customers with a variety of wealth management solutions including KiwiSaver, corporate superannuation, retail investments, a wrap investment management platform and general insurance.</v>
      </c>
      <c r="Q306" s="25" cm="1">
        <f t="array" aca="1" ref="Q306" ca="1">_FV(B306,"Year incorporated",TRUE)</f>
        <v>1997</v>
      </c>
      <c r="R306" s="11" cm="1">
        <f t="array" aca="1" ref="R306" ca="1">_FV(B306,"Market cap",TRUE)/1000</f>
        <v>4265981</v>
      </c>
      <c r="S306" s="26" cm="1">
        <f t="array" aca="1" ref="S306" ca="1">_FV(B306,"Market cap",TRUE)</f>
        <v>4265981000</v>
      </c>
      <c r="T306" s="9"/>
      <c r="U306" s="9"/>
      <c r="V306" s="9"/>
    </row>
    <row r="307" spans="1:22" ht="13.35" customHeight="1" x14ac:dyDescent="0.25">
      <c r="A307" s="9" t="s">
        <v>274</v>
      </c>
      <c r="B307" s="10" t="e" vm="307">
        <v>#VALUE!</v>
      </c>
      <c r="C307" s="1" cm="1">
        <f t="array" aca="1" ref="C307" ca="1">_FV(B307,"Price")</f>
        <v>202.78</v>
      </c>
      <c r="D307" s="13" cm="1">
        <f t="array" aca="1" ref="D307" ca="1">_FV(B307,"Change (%)",TRUE)</f>
        <v>-8.4110000000000001E-3</v>
      </c>
      <c r="E307" s="14" cm="1">
        <f t="array" aca="1" ref="E307" ca="1">_FV(B307,"Open")</f>
        <v>204.36</v>
      </c>
      <c r="F307" s="14" cm="1">
        <f t="array" aca="1" ref="F307" ca="1">_FV(B307,"Low")</f>
        <v>201.19</v>
      </c>
      <c r="G307" s="14" cm="1">
        <f t="array" aca="1" ref="G307" ca="1">_FV(B307,"High")</f>
        <v>204.59</v>
      </c>
      <c r="H307" s="14" cm="1">
        <f t="array" aca="1" ref="H307" ca="1">_FV(B307,"52 week low",TRUE)</f>
        <v>180.78</v>
      </c>
      <c r="I307" s="14" cm="1">
        <f t="array" aca="1" ref="I307" ca="1">_FV(B307,"52 week high",TRUE)</f>
        <v>229.24</v>
      </c>
      <c r="J307" s="15" cm="1">
        <f t="array" aca="1" ref="J307" ca="1">_FV(B307,"Volume")</f>
        <v>2668536</v>
      </c>
      <c r="K307" s="16" cm="1">
        <f t="array" aca="1" ref="K307" ca="1">IFERROR(_FV(B307,"Beta"), "")</f>
        <v>1.0165999999999999</v>
      </c>
      <c r="L307" s="16" cm="1">
        <f t="array" aca="1" ref="L307" ca="1">IFERROR(_FV(B307,"P/E",TRUE), "")</f>
        <v>46.073799999999999</v>
      </c>
      <c r="M307" s="14" t="str" cm="1">
        <f t="array" aca="1" ref="M307" ca="1">IFERROR(_FV(B307,"Industry"),"")</f>
        <v>Professional &amp; Commercial Services</v>
      </c>
      <c r="N307" s="19" cm="1">
        <f t="array" aca="1" ref="N307" ca="1">IFERROR(_FV(B307,"Year incorporated",TRUE),"")</f>
        <v>1986</v>
      </c>
      <c r="O307" s="13" t="str" cm="1">
        <f t="array" aca="1" ref="O307" ca="1">UPPER(_FV(B307,"Headquarters"))</f>
        <v>6800 CINTAS BLVD, P O BOX 625737, CINCINNATI, OH, 45262 US</v>
      </c>
      <c r="P307" s="13" t="str" cm="1">
        <f t="array" aca="1" ref="P307" ca="1">_FV(B307,"Description")</f>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c>
      <c r="Q307" s="25" cm="1">
        <f t="array" aca="1" ref="Q307" ca="1">_FV(B307,"Year incorporated",TRUE)</f>
        <v>1986</v>
      </c>
      <c r="R307" s="11" cm="1">
        <f t="array" aca="1" ref="R307" ca="1">_FV(B307,"Market cap",TRUE)/1000</f>
        <v>81715858.562000006</v>
      </c>
      <c r="S307" s="26" cm="1">
        <f t="array" aca="1" ref="S307" ca="1">_FV(B307,"Market cap",TRUE)</f>
        <v>81715858562</v>
      </c>
      <c r="T307" s="9"/>
      <c r="U307" s="9"/>
      <c r="V307" s="9"/>
    </row>
    <row r="308" spans="1:22" ht="13.35" customHeight="1" x14ac:dyDescent="0.25">
      <c r="A308" s="9" t="s">
        <v>271</v>
      </c>
      <c r="B308" s="10" t="e" vm="308">
        <v>#VALUE!</v>
      </c>
      <c r="C308" s="1" cm="1">
        <f t="array" aca="1" ref="C308" ca="1">_FV(B308,"Price")</f>
        <v>182.55</v>
      </c>
      <c r="D308" s="13" cm="1">
        <f t="array" aca="1" ref="D308" ca="1">_FV(B308,"Change (%)",TRUE)</f>
        <v>1.6459999999999999E-3</v>
      </c>
      <c r="E308" s="14" cm="1">
        <f t="array" aca="1" ref="E308" ca="1">_FV(B308,"Open")</f>
        <v>181.77</v>
      </c>
      <c r="F308" s="14" cm="1">
        <f t="array" aca="1" ref="F308" ca="1">_FV(B308,"Low")</f>
        <v>180.11</v>
      </c>
      <c r="G308" s="14" cm="1">
        <f t="array" aca="1" ref="G308" ca="1">_FV(B308,"High")</f>
        <v>182.93</v>
      </c>
      <c r="H308" s="14" cm="1">
        <f t="array" aca="1" ref="H308" ca="1">_FV(B308,"52 week low",TRUE)</f>
        <v>136.34</v>
      </c>
      <c r="I308" s="14" cm="1">
        <f t="array" aca="1" ref="I308" ca="1">_FV(B308,"52 week high",TRUE)</f>
        <v>190.13499999999999</v>
      </c>
      <c r="J308" s="15" cm="1">
        <f t="array" aca="1" ref="J308" ca="1">_FV(B308,"Volume")</f>
        <v>2369331</v>
      </c>
      <c r="K308" s="16" cm="1">
        <f t="array" aca="1" ref="K308" ca="1">IFERROR(_FV(B308,"Beta"), "")</f>
        <v>1.5339</v>
      </c>
      <c r="L308" s="16" cm="1">
        <f t="array" aca="1" ref="L308" ca="1">IFERROR(_FV(B308,"P/E",TRUE), "")</f>
        <v>22.956499999999998</v>
      </c>
      <c r="M308" s="14" t="str" cm="1">
        <f t="array" aca="1" ref="M308" ca="1">IFERROR(_FV(B308,"Industry"),"")</f>
        <v>Residential &amp; Commercial REIT</v>
      </c>
      <c r="N308" s="19" cm="1">
        <f t="array" aca="1" ref="N308" ca="1">IFERROR(_FV(B308,"Year incorporated",TRUE),"")</f>
        <v>1998</v>
      </c>
      <c r="O308" s="13" t="str" cm="1">
        <f t="array" aca="1" ref="O308" ca="1">UPPER(_FV(B308,"Headquarters"))</f>
        <v>225 WEST WASHINGTON STREET, INDIANAPOLIS, IN, 46204-3438 US</v>
      </c>
      <c r="P308" s="13" t="str" cm="1">
        <f t="array" aca="1" ref="P308" ca="1">_FV(B308,"Description")</f>
        <v>Simon Property Group, Inc. is a self-administered and self-managed real estate investment trust. The Company owns, develops and manages premier shopping, dining, entertainment and mixed-use destinations, which consist primarily of malls, Premium Outlets, The Mills, and International Properties. It owns approximately 250 plus global properties. The Company’s properties include Apple Blossom Mall, Auburn Mall, Barton Creek Square, Battlefield Mall, Bay Park Square, Brea Mall, Briarwood Mall, Brickell City Centre, Broadway Square, Burlington Mall, Cape Cod Mall, Castleton Square, Cielo Vista Mall, Coconut Point, College Mall, Columbia Center, Copley Place, Coral Square, Cordova Mall, Dadeland Mall, Del Amo Fashion Center, Empire Mall, Firewheel Town Center, Greenwood Park Mall, Haywood Mall, King of Prussia, La Plaza, Lakeline Mall, Lenox Square, Mall of Georgia, Meadowood Mall, Menlo Park Mall, Miami International Mall, North East Mall, Ocean County Mall, and Pheasant Lane Mall.</v>
      </c>
      <c r="Q308" s="25" cm="1">
        <f t="array" aca="1" ref="Q308" ca="1">_FV(B308,"Year incorporated",TRUE)</f>
        <v>1998</v>
      </c>
      <c r="R308" s="11" cm="1">
        <f t="array" aca="1" ref="R308" ca="1">_FV(B308,"Market cap",TRUE)/1000</f>
        <v>59601260.640000001</v>
      </c>
      <c r="S308" s="26" cm="1">
        <f t="array" aca="1" ref="S308" ca="1">_FV(B308,"Market cap",TRUE)</f>
        <v>59601260640</v>
      </c>
      <c r="T308" s="9"/>
      <c r="U308" s="9"/>
      <c r="V308" s="9"/>
    </row>
    <row r="309" spans="1:22" ht="13.35" customHeight="1" x14ac:dyDescent="0.25">
      <c r="A309" s="9" t="s">
        <v>365</v>
      </c>
      <c r="B309" s="10" t="e" vm="309">
        <v>#VALUE!</v>
      </c>
      <c r="C309" s="1" cm="1">
        <f t="array" aca="1" ref="C309" ca="1">_FV(B309,"Price")</f>
        <v>351.06</v>
      </c>
      <c r="D309" s="13" cm="1">
        <f t="array" aca="1" ref="D309" ca="1">_FV(B309,"Change (%)",TRUE)</f>
        <v>-3.4350000000000001E-3</v>
      </c>
      <c r="E309" s="14" cm="1">
        <f t="array" aca="1" ref="E309" ca="1">_FV(B309,"Open")</f>
        <v>354</v>
      </c>
      <c r="F309" s="14" cm="1">
        <f t="array" aca="1" ref="F309" ca="1">_FV(B309,"Low")</f>
        <v>349.41</v>
      </c>
      <c r="G309" s="14" cm="1">
        <f t="array" aca="1" ref="G309" ca="1">_FV(B309,"High")</f>
        <v>360.09</v>
      </c>
      <c r="H309" s="14" cm="1">
        <f t="array" aca="1" ref="H309" ca="1">_FV(B309,"52 week low",TRUE)</f>
        <v>154.08000000000001</v>
      </c>
      <c r="I309" s="14" cm="1">
        <f t="array" aca="1" ref="I309" ca="1">_FV(B309,"52 week high",TRUE)</f>
        <v>366.5</v>
      </c>
      <c r="J309" s="15" cm="1">
        <f t="array" aca="1" ref="J309" ca="1">_FV(B309,"Volume")</f>
        <v>1587604</v>
      </c>
      <c r="K309" s="16" cm="1">
        <f t="array" aca="1" ref="K309" ca="1">IFERROR(_FV(B309,"Beta"), "")</f>
        <v>2.1284000000000001</v>
      </c>
      <c r="L309" s="16" cm="1">
        <f t="array" aca="1" ref="L309" ca="1">IFERROR(_FV(B309,"P/E",TRUE), "")</f>
        <v>26.4209</v>
      </c>
      <c r="M309" s="14" t="str" cm="1">
        <f t="array" aca="1" ref="M309" ca="1">IFERROR(_FV(B309,"Industry"),"")</f>
        <v>Hotels &amp; Entertainment Services</v>
      </c>
      <c r="N309" s="19" cm="1">
        <f t="array" aca="1" ref="N309" ca="1">IFERROR(_FV(B309,"Year incorporated",TRUE),"")</f>
        <v>1985</v>
      </c>
      <c r="O309" s="13" t="str" cm="1">
        <f t="array" aca="1" ref="O309" ca="1">UPPER(_FV(B309,"Headquarters"))</f>
        <v>1050 CARIBBEAN WAY, MIAMI, FL, 33132 US</v>
      </c>
      <c r="P309" s="13" t="str" cm="1">
        <f t="array" aca="1" ref="P309" ca="1">_FV(B309,"Description")</f>
        <v>Royal Caribbean Cruises Ltd. is a cruise company, which owns and operates three global cruise brands: Royal Caribbean International, Celebrity Cruises and Silversea Cruises. It also has an interest in TUI Cruises GmbH, which operates the German brands TUI Cruises and Hapag-Lloyd Cruises. Its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14 nights. It also offers a range of private land destinations through Perfect Day at CocoCay, includes full water park, zip line course, and others.</v>
      </c>
      <c r="Q309" s="25" cm="1">
        <f t="array" aca="1" ref="Q309" ca="1">_FV(B309,"Year incorporated",TRUE)</f>
        <v>1985</v>
      </c>
      <c r="R309" s="11" cm="1">
        <f t="array" aca="1" ref="R309" ca="1">_FV(B309,"Market cap",TRUE)/1000</f>
        <v>95357620.362000003</v>
      </c>
      <c r="S309" s="26" cm="1">
        <f t="array" aca="1" ref="S309" ca="1">_FV(B309,"Market cap",TRUE)</f>
        <v>95357620362</v>
      </c>
      <c r="T309" s="9"/>
      <c r="U309" s="9"/>
      <c r="V309" s="9"/>
    </row>
    <row r="310" spans="1:22" ht="13.35" customHeight="1" x14ac:dyDescent="0.25">
      <c r="A310" s="9" t="s">
        <v>34</v>
      </c>
      <c r="B310" s="10" t="e" vm="310">
        <v>#VALUE!</v>
      </c>
      <c r="C310" s="1" cm="1">
        <f t="array" aca="1" ref="C310" ca="1">_FV(B310,"Price")</f>
        <v>79.599999999999994</v>
      </c>
      <c r="D310" s="13" cm="1">
        <f t="array" aca="1" ref="D310" ca="1">_FV(B310,"Change (%)",TRUE)</f>
        <v>1.132E-3</v>
      </c>
      <c r="E310" s="14" cm="1">
        <f t="array" aca="1" ref="E310" ca="1">_FV(B310,"Open")</f>
        <v>79.209999999999994</v>
      </c>
      <c r="F310" s="14" cm="1">
        <f t="array" aca="1" ref="F310" ca="1">_FV(B310,"Low")</f>
        <v>77.86</v>
      </c>
      <c r="G310" s="14" cm="1">
        <f t="array" aca="1" ref="G310" ca="1">_FV(B310,"High")</f>
        <v>79.7</v>
      </c>
      <c r="H310" s="14" cm="1">
        <f t="array" aca="1" ref="H310" ca="1">_FV(B310,"52 week low",TRUE)</f>
        <v>65.209999999999994</v>
      </c>
      <c r="I310" s="14" cm="1">
        <f t="array" aca="1" ref="I310" ca="1">_FV(B310,"52 week high",TRUE)</f>
        <v>89.05</v>
      </c>
      <c r="J310" s="15" cm="1">
        <f t="array" aca="1" ref="J310" ca="1">_FV(B310,"Volume")</f>
        <v>3048318</v>
      </c>
      <c r="K310" s="16" cm="1">
        <f t="array" aca="1" ref="K310" ca="1">IFERROR(_FV(B310,"Beta"), "")</f>
        <v>0.85570000000000002</v>
      </c>
      <c r="L310" s="16" cm="1">
        <f t="array" aca="1" ref="L310" ca="1">IFERROR(_FV(B310,"P/E",TRUE), "")</f>
        <v>13.5023</v>
      </c>
      <c r="M310" s="14" t="str" cm="1">
        <f t="array" aca="1" ref="M310" ca="1">IFERROR(_FV(B310,"Industry"),"")</f>
        <v>Insurance</v>
      </c>
      <c r="N310" s="19" cm="1">
        <f t="array" aca="1" ref="N310" ca="1">IFERROR(_FV(B310,"Year incorporated",TRUE),"")</f>
        <v>1999</v>
      </c>
      <c r="O310" s="13" t="str" cm="1">
        <f t="array" aca="1" ref="O310" ca="1">UPPER(_FV(B310,"Headquarters"))</f>
        <v>200 PARK AVENUE, NEW YORK, NY, 10166 US</v>
      </c>
      <c r="P310" s="13" t="str" cm="1">
        <f t="array" aca="1" ref="P310" ca="1">_FV(B310,"Description")</f>
        <v>MetLife, Inc. is a financial services company, providing insurance, annuities, employee benefits and asset management to individual and institutional customers. Its segments include Group Benefits; Retirement and Income Solutions (RIS); Asia; Latin America; Europe, the Middle East and Africa (EMEA); and MetLife Holdings. Group Benefits segment offers life insurance, dental, group short- and long-term disability, paid family and medical leave, individual disability, accidental death and dismemberment insurance, accident and health insurance, and vision, as well as prepaid legal plans and pet insurance. RIS segment provides funding and financing solutions that help institutional customers mitigate and manage liabilities primarily associated with their employee benefit programs using a spectrum of life and annuity-based insurance and investment products. It operates across EMEA in both developed (Western Europe) and emerging (Central and Eastern Europe, Middle East and Africa) markets.</v>
      </c>
      <c r="Q310" s="25" cm="1">
        <f t="array" aca="1" ref="Q310" ca="1">_FV(B310,"Year incorporated",TRUE)</f>
        <v>1999</v>
      </c>
      <c r="R310" s="11" cm="1">
        <f t="array" aca="1" ref="R310" ca="1">_FV(B310,"Market cap",TRUE)/1000</f>
        <v>52936077.560000002</v>
      </c>
      <c r="S310" s="26" cm="1">
        <f t="array" aca="1" ref="S310" ca="1">_FV(B310,"Market cap",TRUE)</f>
        <v>52936077560</v>
      </c>
      <c r="T310" s="9"/>
      <c r="U310" s="9"/>
      <c r="V310" s="9"/>
    </row>
    <row r="311" spans="1:22" ht="13.35" customHeight="1" x14ac:dyDescent="0.25">
      <c r="A311" s="9" t="s">
        <v>58</v>
      </c>
      <c r="B311" s="10" t="e" vm="311">
        <v>#VALUE!</v>
      </c>
      <c r="C311" s="1" cm="1">
        <f t="array" aca="1" ref="C311" ca="1">_FV(B311,"Price")</f>
        <v>61.76</v>
      </c>
      <c r="D311" s="13" cm="1">
        <f t="array" aca="1" ref="D311" ca="1">_FV(B311,"Change (%)",TRUE)</f>
        <v>9.4799999999999988E-3</v>
      </c>
      <c r="E311" s="14" cm="1">
        <f t="array" aca="1" ref="E311" ca="1">_FV(B311,"Open")</f>
        <v>61</v>
      </c>
      <c r="F311" s="14" cm="1">
        <f t="array" aca="1" ref="F311" ca="1">_FV(B311,"Low")</f>
        <v>60.5</v>
      </c>
      <c r="G311" s="14" cm="1">
        <f t="array" aca="1" ref="G311" ca="1">_FV(B311,"High")</f>
        <v>61.857999999999997</v>
      </c>
      <c r="H311" s="14" cm="1">
        <f t="array" aca="1" ref="H311" ca="1">_FV(B311,"52 week low",TRUE)</f>
        <v>34.734999999999999</v>
      </c>
      <c r="I311" s="14" cm="1">
        <f t="array" aca="1" ref="I311" ca="1">_FV(B311,"52 week high",TRUE)</f>
        <v>69.98</v>
      </c>
      <c r="J311" s="15" cm="1">
        <f t="array" aca="1" ref="J311" ca="1">_FV(B311,"Volume")</f>
        <v>7579207</v>
      </c>
      <c r="K311" s="16" cm="1">
        <f t="array" aca="1" ref="K311" ca="1">IFERROR(_FV(B311,"Beta"), "")</f>
        <v>1.5296000000000001</v>
      </c>
      <c r="L311" s="16" cm="1">
        <f t="array" aca="1" ref="L311" ca="1">IFERROR(_FV(B311,"P/E",TRUE), "")</f>
        <v>8.8719000000000001</v>
      </c>
      <c r="M311" s="14" t="str" cm="1">
        <f t="array" aca="1" ref="M311" ca="1">IFERROR(_FV(B311,"Industry"),"")</f>
        <v>Passenger Transportation Services</v>
      </c>
      <c r="N311" s="19" cm="1">
        <f t="array" aca="1" ref="N311" ca="1">IFERROR(_FV(B311,"Year incorporated",TRUE),"")</f>
        <v>1967</v>
      </c>
      <c r="O311" s="13" t="str" cm="1">
        <f t="array" aca="1" ref="O311" ca="1">UPPER(_FV(B311,"Headquarters"))</f>
        <v>1030 DELTA BLVD, HARTSFIELD ATLANTA INTL AIRPORT, ATLANTA, GA, 30354-1989 US</v>
      </c>
      <c r="P311" s="13" t="str" cm="1">
        <f t="array" aca="1" ref="P311" ca="1">_FV(B311,"Description")</f>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c>
      <c r="Q311" s="25" cm="1">
        <f t="array" aca="1" ref="Q311" ca="1">_FV(B311,"Year incorporated",TRUE)</f>
        <v>1967</v>
      </c>
      <c r="R311" s="11" cm="1">
        <f t="array" aca="1" ref="R311" ca="1">_FV(B311,"Market cap",TRUE)/1000</f>
        <v>40326093.184</v>
      </c>
      <c r="S311" s="26" cm="1">
        <f t="array" aca="1" ref="S311" ca="1">_FV(B311,"Market cap",TRUE)</f>
        <v>40326093184</v>
      </c>
      <c r="T311" s="9"/>
      <c r="U311" s="9"/>
      <c r="V311" s="9"/>
    </row>
    <row r="312" spans="1:22" ht="13.35" customHeight="1" x14ac:dyDescent="0.25">
      <c r="A312" s="9" t="s">
        <v>106</v>
      </c>
      <c r="B312" s="10" t="e" vm="312">
        <v>#VALUE!</v>
      </c>
      <c r="C312" s="1" cm="1">
        <f t="array" aca="1" ref="C312" ca="1">_FV(B312,"Price")</f>
        <v>65.77</v>
      </c>
      <c r="D312" s="13" cm="1">
        <f t="array" aca="1" ref="D312" ca="1">_FV(B312,"Change (%)",TRUE)</f>
        <v>-1.1720999999999999E-2</v>
      </c>
      <c r="E312" s="14" cm="1">
        <f t="array" aca="1" ref="E312" ca="1">_FV(B312,"Open")</f>
        <v>66.489999999999995</v>
      </c>
      <c r="F312" s="14" cm="1">
        <f t="array" aca="1" ref="F312" ca="1">_FV(B312,"Low")</f>
        <v>65.474999999999994</v>
      </c>
      <c r="G312" s="14" cm="1">
        <f t="array" aca="1" ref="G312" ca="1">_FV(B312,"High")</f>
        <v>66.86</v>
      </c>
      <c r="H312" s="14" cm="1">
        <f t="array" aca="1" ref="H312" ca="1">_FV(B312,"52 week low",TRUE)</f>
        <v>48.86</v>
      </c>
      <c r="I312" s="14" cm="1">
        <f t="array" aca="1" ref="I312" ca="1">_FV(B312,"52 week high",TRUE)</f>
        <v>68.599999999999994</v>
      </c>
      <c r="J312" s="15" cm="1">
        <f t="array" aca="1" ref="J312" ca="1">_FV(B312,"Volume")</f>
        <v>10316609</v>
      </c>
      <c r="K312" s="16" cm="1">
        <f t="array" aca="1" ref="K312" ca="1">IFERROR(_FV(B312,"Beta"), "")</f>
        <v>0.5806</v>
      </c>
      <c r="L312" s="16" cm="1">
        <f t="array" aca="1" ref="L312" ca="1">IFERROR(_FV(B312,"P/E",TRUE), "")</f>
        <v>12.7104</v>
      </c>
      <c r="M312" s="14" t="str" cm="1">
        <f t="array" aca="1" ref="M312" ca="1">IFERROR(_FV(B312,"Industry"),"")</f>
        <v>Food &amp; Tobacco</v>
      </c>
      <c r="N312" s="19" cm="1">
        <f t="array" aca="1" ref="N312" ca="1">IFERROR(_FV(B312,"Year incorporated",TRUE),"")</f>
        <v>1985</v>
      </c>
      <c r="O312" s="13" t="str" cm="1">
        <f t="array" aca="1" ref="O312" ca="1">UPPER(_FV(B312,"Headquarters"))</f>
        <v>6601 W BROAD ST, RICHMOND, VA, 23230 US</v>
      </c>
      <c r="P312" s="13" t="str" cm="1">
        <f t="array" aca="1" ref="P312" ca="1">_FV(B312,"Description")</f>
        <v>Altria Group, Inc. operates a portfolio of tobacco products for United States tobacco consumers aged 21+. Its segments include smokeable products and oral tobacco products. The smokeable products segment consists of combustible cigarettes and machine-made large cigars. The oral tobacco products segment includes moist smokeless tobacco (MST) products and oral nicotine pouches. Its wholly owned subsidiaries include manufacturers of both combustible and smoke-free products. In combustibles, it owns Philip Morris USA Inc. (PM USA), and John Middleton Co. (Middleton), which are cigarette manufacturers. Its smoke-free portfolio includes ownership of U.S. Smokeless Tobacco Company LLC (USSTC), a global MST manufacturer, Helix Innovations LLC (Helix), a manufacturer of oral nicotine pouches, and NJOY, LLC (NJOY), an e-vapor manufacturer with a commercialized product portfolio. The brand portfolios of its operating companies include Marlboro, Black &amp; Mild, Copenhagen, Skoal, on! and NJOY.</v>
      </c>
      <c r="Q312" s="25" cm="1">
        <f t="array" aca="1" ref="Q312" ca="1">_FV(B312,"Year incorporated",TRUE)</f>
        <v>1985</v>
      </c>
      <c r="R312" s="11" cm="1">
        <f t="array" aca="1" ref="R312" ca="1">_FV(B312,"Market cap",TRUE)/1000</f>
        <v>111796700</v>
      </c>
      <c r="S312" s="26" cm="1">
        <f t="array" aca="1" ref="S312" ca="1">_FV(B312,"Market cap",TRUE)</f>
        <v>111796700000</v>
      </c>
      <c r="T312" s="9"/>
      <c r="U312" s="9"/>
      <c r="V312" s="9"/>
    </row>
    <row r="313" spans="1:22" ht="13.35" customHeight="1" x14ac:dyDescent="0.25">
      <c r="A313" s="9" t="s">
        <v>210</v>
      </c>
      <c r="B313" s="10" t="e" vm="313">
        <v>#VALUE!</v>
      </c>
      <c r="C313" s="1" cm="1">
        <f t="array" aca="1" ref="C313" ca="1">_FV(B313,"Price")</f>
        <v>160.52000000000001</v>
      </c>
      <c r="D313" s="13" cm="1">
        <f t="array" aca="1" ref="D313" ca="1">_FV(B313,"Change (%)",TRUE)</f>
        <v>-1.1271999999999999E-2</v>
      </c>
      <c r="E313" s="14" cm="1">
        <f t="array" aca="1" ref="E313" ca="1">_FV(B313,"Open")</f>
        <v>163.52000000000001</v>
      </c>
      <c r="F313" s="14" cm="1">
        <f t="array" aca="1" ref="F313" ca="1">_FV(B313,"Low")</f>
        <v>159.095</v>
      </c>
      <c r="G313" s="14" cm="1">
        <f t="array" aca="1" ref="G313" ca="1">_FV(B313,"High")</f>
        <v>164.44</v>
      </c>
      <c r="H313" s="14" cm="1">
        <f t="array" aca="1" ref="H313" ca="1">_FV(B313,"52 week low",TRUE)</f>
        <v>142.11000000000001</v>
      </c>
      <c r="I313" s="14" cm="1">
        <f t="array" aca="1" ref="I313" ca="1">_FV(B313,"52 week high",TRUE)</f>
        <v>218.51</v>
      </c>
      <c r="J313" s="15" cm="1">
        <f t="array" aca="1" ref="J313" ca="1">_FV(B313,"Volume")</f>
        <v>1783670</v>
      </c>
      <c r="K313" s="16" cm="1">
        <f t="array" aca="1" ref="K313" ca="1">IFERROR(_FV(B313,"Beta"), "")</f>
        <v>1.1479999999999999</v>
      </c>
      <c r="L313" s="16" cm="1">
        <f t="array" aca="1" ref="L313" ca="1">IFERROR(_FV(B313,"P/E",TRUE), "")</f>
        <v>23.014900000000001</v>
      </c>
      <c r="M313" s="14" t="str" cm="1">
        <f t="array" aca="1" ref="M313" ca="1">IFERROR(_FV(B313,"Industry"),"")</f>
        <v>Oil &amp; Gas Related Equipment and Services</v>
      </c>
      <c r="N313" s="19" cm="1">
        <f t="array" aca="1" ref="N313" ca="1">IFERROR(_FV(B313,"Year incorporated",TRUE),"")</f>
        <v>2005</v>
      </c>
      <c r="O313" s="13" t="str" cm="1">
        <f t="array" aca="1" ref="O313" ca="1">UPPER(_FV(B313,"Headquarters"))</f>
        <v>811 LOUISIANA, SUITE 2100, HOUSTON, TX, 77002 US</v>
      </c>
      <c r="P313" s="13" t="str" cm="1">
        <f t="array" aca="1" ref="P313" ca="1">_FV(B313,"Description")</f>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c>
      <c r="Q313" s="25" cm="1">
        <f t="array" aca="1" ref="Q313" ca="1">_FV(B313,"Year incorporated",TRUE)</f>
        <v>2005</v>
      </c>
      <c r="R313" s="11" cm="1">
        <f t="array" aca="1" ref="R313" ca="1">_FV(B313,"Market cap",TRUE)/1000</f>
        <v>34542587.736000001</v>
      </c>
      <c r="S313" s="26" cm="1">
        <f t="array" aca="1" ref="S313" ca="1">_FV(B313,"Market cap",TRUE)</f>
        <v>34542587736</v>
      </c>
      <c r="T313" s="9"/>
      <c r="U313" s="9"/>
      <c r="V313" s="9"/>
    </row>
    <row r="314" spans="1:22" ht="13.35" customHeight="1" x14ac:dyDescent="0.25">
      <c r="A314" s="9" t="s">
        <v>280</v>
      </c>
      <c r="B314" s="10" t="e" vm="314">
        <v>#VALUE!</v>
      </c>
      <c r="C314" s="1" cm="1">
        <f t="array" aca="1" ref="C314" ca="1">_FV(B314,"Price")</f>
        <v>242.9</v>
      </c>
      <c r="D314" s="13" cm="1">
        <f t="array" aca="1" ref="D314" ca="1">_FV(B314,"Change (%)",TRUE)</f>
        <v>-3.9009000000000002E-2</v>
      </c>
      <c r="E314" s="14" cm="1">
        <f t="array" aca="1" ref="E314" ca="1">_FV(B314,"Open")</f>
        <v>241.125</v>
      </c>
      <c r="F314" s="14" cm="1">
        <f t="array" aca="1" ref="F314" ca="1">_FV(B314,"Low")</f>
        <v>237.4</v>
      </c>
      <c r="G314" s="14" cm="1">
        <f t="array" aca="1" ref="G314" ca="1">_FV(B314,"High")</f>
        <v>247.25</v>
      </c>
      <c r="H314" s="14" cm="1">
        <f t="array" aca="1" ref="H314" ca="1">_FV(B314,"52 week low",TRUE)</f>
        <v>193.27</v>
      </c>
      <c r="I314" s="14" cm="1">
        <f t="array" aca="1" ref="I314" ca="1">_FV(B314,"52 week high",TRUE)</f>
        <v>276.49</v>
      </c>
      <c r="J314" s="15" cm="1">
        <f t="array" aca="1" ref="J314" ca="1">_FV(B314,"Volume")</f>
        <v>6313593</v>
      </c>
      <c r="K314" s="16" cm="1">
        <f t="array" aca="1" ref="K314" ca="1">IFERROR(_FV(B314,"Beta"), "")</f>
        <v>0.59760000000000002</v>
      </c>
      <c r="L314" s="16" cm="1">
        <f t="array" aca="1" ref="L314" ca="1">IFERROR(_FV(B314,"P/E",TRUE), "")</f>
        <v>23.840800000000002</v>
      </c>
      <c r="M314" s="14" t="str" cm="1">
        <f t="array" aca="1" ref="M314" ca="1">IFERROR(_FV(B314,"Industry"),"")</f>
        <v>Telecommunications Services</v>
      </c>
      <c r="N314" s="19" cm="1">
        <f t="array" aca="1" ref="N314" ca="1">IFERROR(_FV(B314,"Year incorporated",TRUE),"")</f>
        <v>2004</v>
      </c>
      <c r="O314" s="13" t="str" cm="1">
        <f t="array" aca="1" ref="O314" ca="1">UPPER(_FV(B314,"Headquarters"))</f>
        <v>12920 SE 38TH STREET, BELLEVUE, WA, 98006 US</v>
      </c>
      <c r="P314" s="13" t="str" cm="1">
        <f t="array" aca="1" ref="P314" ca="1">_FV(B314,"Description")</f>
        <v>T-Mobile US, Inc. is a provider of wireless communications services, including voice, messaging and data, under its flagship brands, T-Mobile and Metro by T-Mobile, and Mint Mobile, in the United States, Puerto Rico and the United States Virgin Islands. It provides wireless communications services primarily using its 4G Long Term Evolution network and its 5G technology network. It also offers a selection of wireless devices, including handsets, tablets and other mobile communication devices, and accessories for sale, as well as financing through equipment installment plans. Its primary service plan offering is Go5G Plus, which includes unlimited talk, text and data on its network, 5G access at no extra cost, scam protection features and more. In addition to its wireless communications services, the Company also offers high speed Internet, which includes a fixed wireless product that utilizes the excess capacity of its nationwide 5G network. It also provides advertising solutions.</v>
      </c>
      <c r="Q314" s="25" cm="1">
        <f t="array" aca="1" ref="Q314" ca="1">_FV(B314,"Year incorporated",TRUE)</f>
        <v>2004</v>
      </c>
      <c r="R314" s="11" cm="1">
        <f t="array" aca="1" ref="R314" ca="1">_FV(B314,"Market cap",TRUE)/1000</f>
        <v>273364275.10000002</v>
      </c>
      <c r="S314" s="26" cm="1">
        <f t="array" aca="1" ref="S314" ca="1">_FV(B314,"Market cap",TRUE)</f>
        <v>273364275100</v>
      </c>
      <c r="T314" s="9"/>
      <c r="U314" s="9"/>
      <c r="V314" s="9"/>
    </row>
    <row r="315" spans="1:22" ht="13.35" customHeight="1" x14ac:dyDescent="0.25">
      <c r="A315" s="9" t="s">
        <v>361</v>
      </c>
      <c r="B315" s="10" t="e" vm="315">
        <v>#VALUE!</v>
      </c>
      <c r="C315" s="1" cm="1">
        <f t="array" aca="1" ref="C315" ca="1">_FV(B315,"Price")</f>
        <v>1314.65</v>
      </c>
      <c r="D315" s="13" cm="1">
        <f t="array" aca="1" ref="D315" ca="1">_FV(B315,"Change (%)",TRUE)</f>
        <v>6.8469999999999998E-3</v>
      </c>
      <c r="E315" s="14" cm="1">
        <f t="array" aca="1" ref="E315" ca="1">_FV(B315,"Open")</f>
        <v>1296.19</v>
      </c>
      <c r="F315" s="14" cm="1">
        <f t="array" aca="1" ref="F315" ca="1">_FV(B315,"Low")</f>
        <v>1286.79</v>
      </c>
      <c r="G315" s="14" cm="1">
        <f t="array" aca="1" ref="G315" ca="1">_FV(B315,"High")</f>
        <v>1316.9649999999999</v>
      </c>
      <c r="H315" s="14" cm="1">
        <f t="array" aca="1" ref="H315" ca="1">_FV(B315,"52 week low",TRUE)</f>
        <v>946.69</v>
      </c>
      <c r="I315" s="14" cm="1">
        <f t="array" aca="1" ref="I315" ca="1">_FV(B315,"52 week high",TRUE)</f>
        <v>1521.01</v>
      </c>
      <c r="J315" s="15" cm="1">
        <f t="array" aca="1" ref="J315" ca="1">_FV(B315,"Volume")</f>
        <v>93383</v>
      </c>
      <c r="K315" s="16" cm="1">
        <f t="array" aca="1" ref="K315" ca="1">IFERROR(_FV(B315,"Beta"), "")</f>
        <v>1.3929</v>
      </c>
      <c r="L315" s="16" cm="1">
        <f t="array" aca="1" ref="L315" ca="1">IFERROR(_FV(B315,"P/E",TRUE), "")</f>
        <v>33.294199999999996</v>
      </c>
      <c r="M315" s="14" t="str" cm="1">
        <f t="array" aca="1" ref="M315" ca="1">IFERROR(_FV(B315,"Industry"),"")</f>
        <v>Office Equipment</v>
      </c>
      <c r="N315" s="19" cm="1">
        <f t="array" aca="1" ref="N315" ca="1">IFERROR(_FV(B315,"Year incorporated",TRUE),"")</f>
        <v>1991</v>
      </c>
      <c r="O315" s="13" t="str" cm="1">
        <f t="array" aca="1" ref="O315" ca="1">UPPER(_FV(B315,"Headquarters"))</f>
        <v>1900 POLARIS PKWY, COLUMBUS, OH, 43240 US</v>
      </c>
      <c r="P315" s="13" t="str" cm="1">
        <f t="array" aca="1" ref="P315" ca="1">_FV(B315,"Description")</f>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The Company makes a variety of precision laboratory instruments for sample preparation, synthesis, analytical bench top, material characterization, and in-line measurement. Its portfolio includes laboratory balances, liquid pipetting solutions, automated laboratory reactors including real-time analytics, titrators, pH meters, and other analytical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c>
      <c r="Q315" s="25" cm="1">
        <f t="array" aca="1" ref="Q315" ca="1">_FV(B315,"Year incorporated",TRUE)</f>
        <v>1991</v>
      </c>
      <c r="R315" s="11" cm="1">
        <f t="array" aca="1" ref="R315" ca="1">_FV(B315,"Market cap",TRUE)/1000</f>
        <v>27080527.936000001</v>
      </c>
      <c r="S315" s="26" cm="1">
        <f t="array" aca="1" ref="S315" ca="1">_FV(B315,"Market cap",TRUE)</f>
        <v>27080527936</v>
      </c>
      <c r="T315" s="9"/>
      <c r="U315" s="9"/>
      <c r="V315" s="9"/>
    </row>
    <row r="316" spans="1:22" ht="13.35" customHeight="1" x14ac:dyDescent="0.25">
      <c r="A316" s="9" t="s">
        <v>401</v>
      </c>
      <c r="B316" s="10" t="e" vm="316">
        <v>#VALUE!</v>
      </c>
      <c r="C316" s="1" cm="1">
        <f t="array" aca="1" ref="C316" ca="1">_FV(B316,"Price")</f>
        <v>224.3</v>
      </c>
      <c r="D316" s="13" cm="1">
        <f t="array" aca="1" ref="D316" ca="1">_FV(B316,"Change (%)",TRUE)</f>
        <v>8.0310000000000006E-4</v>
      </c>
      <c r="E316" s="14" cm="1">
        <f t="array" aca="1" ref="E316" ca="1">_FV(B316,"Open")</f>
        <v>223.39</v>
      </c>
      <c r="F316" s="14" cm="1">
        <f t="array" aca="1" ref="F316" ca="1">_FV(B316,"Low")</f>
        <v>221.74</v>
      </c>
      <c r="G316" s="14" cm="1">
        <f t="array" aca="1" ref="G316" ca="1">_FV(B316,"High")</f>
        <v>224.43</v>
      </c>
      <c r="H316" s="14" cm="1">
        <f t="array" aca="1" ref="H316" ca="1">_FV(B316,"52 week low",TRUE)</f>
        <v>155.63499999999999</v>
      </c>
      <c r="I316" s="14" cm="1">
        <f t="array" aca="1" ref="I316" ca="1">_FV(B316,"52 week high",TRUE)</f>
        <v>267.76</v>
      </c>
      <c r="J316" s="15" cm="1">
        <f t="array" aca="1" ref="J316" ca="1">_FV(B316,"Volume")</f>
        <v>436534</v>
      </c>
      <c r="K316" s="16" cm="1">
        <f t="array" aca="1" ref="K316" ca="1">IFERROR(_FV(B316,"Beta"), "")</f>
        <v>0.84689999999999999</v>
      </c>
      <c r="L316" s="16" cm="1">
        <f t="array" aca="1" ref="L316" ca="1">IFERROR(_FV(B316,"P/E",TRUE), "")</f>
        <v>30.337</v>
      </c>
      <c r="M316" s="14" t="str" cm="1">
        <f t="array" aca="1" ref="M316" ca="1">IFERROR(_FV(B316,"Industry"),"")</f>
        <v>Software &amp; IT Services</v>
      </c>
      <c r="N316" s="19" cm="1">
        <f t="array" aca="1" ref="N316" ca="1">IFERROR(_FV(B316,"Year incorporated",TRUE),"")</f>
        <v>2013</v>
      </c>
      <c r="O316" s="13" t="str" cm="1">
        <f t="array" aca="1" ref="O316" ca="1">UPPER(_FV(B316,"Headquarters"))</f>
        <v>7501 W MEMORIAL RD, OKLAHOMA CITY, OK, 73142 US</v>
      </c>
      <c r="P316" s="13" t="str" cm="1">
        <f t="array" aca="1" ref="P316" ca="1">_FV(B316,"Description")</f>
        <v>Paycom Software, Inc. is a provider of a comprehensive, cloud-based human capital management (HCM) solution delivered as software-as-a-service (SaaS). The Company provides functionality and data analytics that businesses need to manage the complete employment lifecycle, from recruitment to retirement. Its solution requires virtually no customization and is based on a core system of record maintained in a single database for all HCM functions, including talent acquisition, time and labor management, payroll, talent management and human resources (HR) management applications.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v>
      </c>
      <c r="Q316" s="25" cm="1">
        <f t="array" aca="1" ref="Q316" ca="1">_FV(B316,"Year incorporated",TRUE)</f>
        <v>2013</v>
      </c>
      <c r="R316" s="11" cm="1">
        <f t="array" aca="1" ref="R316" ca="1">_FV(B316,"Market cap",TRUE)/1000</f>
        <v>12618353.137</v>
      </c>
      <c r="S316" s="26" cm="1">
        <f t="array" aca="1" ref="S316" ca="1">_FV(B316,"Market cap",TRUE)</f>
        <v>12618353137</v>
      </c>
      <c r="T316" s="9"/>
      <c r="U316" s="9"/>
      <c r="V316" s="9"/>
    </row>
    <row r="317" spans="1:22" ht="13.35" customHeight="1" x14ac:dyDescent="0.25">
      <c r="A317" s="9" t="s">
        <v>220</v>
      </c>
      <c r="B317" s="10" t="e" vm="317">
        <v>#VALUE!</v>
      </c>
      <c r="C317" s="1" cm="1">
        <f t="array" aca="1" ref="C317" ca="1">_FV(B317,"Price")</f>
        <v>45.49</v>
      </c>
      <c r="D317" s="13" cm="1">
        <f t="array" aca="1" ref="D317" ca="1">_FV(B317,"Change (%)",TRUE)</f>
        <v>-2.8499999999999997E-3</v>
      </c>
      <c r="E317" s="14" cm="1">
        <f t="array" aca="1" ref="E317" ca="1">_FV(B317,"Open")</f>
        <v>45.7</v>
      </c>
      <c r="F317" s="14" cm="1">
        <f t="array" aca="1" ref="F317" ca="1">_FV(B317,"Low")</f>
        <v>44.76</v>
      </c>
      <c r="G317" s="14" cm="1">
        <f t="array" aca="1" ref="G317" ca="1">_FV(B317,"High")</f>
        <v>45.7</v>
      </c>
      <c r="H317" s="14" cm="1">
        <f t="array" aca="1" ref="H317" ca="1">_FV(B317,"52 week low",TRUE)</f>
        <v>32.25</v>
      </c>
      <c r="I317" s="14" cm="1">
        <f t="array" aca="1" ref="I317" ca="1">_FV(B317,"52 week high",TRUE)</f>
        <v>49.07</v>
      </c>
      <c r="J317" s="15" cm="1">
        <f t="array" aca="1" ref="J317" ca="1">_FV(B317,"Volume")</f>
        <v>5323661</v>
      </c>
      <c r="K317" s="16" cm="1">
        <f t="array" aca="1" ref="K317" ca="1">IFERROR(_FV(B317,"Beta"), "")</f>
        <v>0.97929999999999995</v>
      </c>
      <c r="L317" s="16" cm="1">
        <f t="array" aca="1" ref="L317" ca="1">IFERROR(_FV(B317,"P/E",TRUE), "")</f>
        <v>14.432600000000001</v>
      </c>
      <c r="M317" s="14" t="str" cm="1">
        <f t="array" aca="1" ref="M317" ca="1">IFERROR(_FV(B317,"Industry"),"")</f>
        <v>Banking Services</v>
      </c>
      <c r="N317" s="19" cm="1">
        <f t="array" aca="1" ref="N317" ca="1">IFERROR(_FV(B317,"Year incorporated",TRUE),"")</f>
        <v>1974</v>
      </c>
      <c r="O317" s="13" t="str" cm="1">
        <f t="array" aca="1" ref="O317" ca="1">UPPER(_FV(B317,"Headquarters"))</f>
        <v>38 FOUNTAIN SQ PLZ, FIFTH THIRD CENTER, CINCINNATI, OH, 45263 US</v>
      </c>
      <c r="P317" s="13" t="str" cm="1">
        <f t="array" aca="1" ref="P317" ca="1">_FV(B317,"Description")</f>
        <v>Fifth Third Bancorp is a diversified financial services company and is the indirect holding company of Fifth Third Bank, National Association (the Bank). Its Commercial Banking segment offers credit intermediation, cash management and financial services to large and middle-market businesses and government and professional customers. Its Consumer and Small Business Banking segment provides a full range of deposit and loan products to individuals and small businesses through a network of full-service banking centers and relationships with indirect and correspondent loan originators, in addition to providing products designed to meet the specific needs of small businesses, including cash management services. Its Wealth and Asset Management segment provides a full range of wealth management solutions for individuals, companies and not-for-profit organizations, including wealth planning, investment management, banking, insurance, trust and estate services.</v>
      </c>
      <c r="Q317" s="25" cm="1">
        <f t="array" aca="1" ref="Q317" ca="1">_FV(B317,"Year incorporated",TRUE)</f>
        <v>1974</v>
      </c>
      <c r="R317" s="11" cm="1">
        <f t="array" aca="1" ref="R317" ca="1">_FV(B317,"Market cap",TRUE)/1000</f>
        <v>30109253.276999999</v>
      </c>
      <c r="S317" s="26" cm="1">
        <f t="array" aca="1" ref="S317" ca="1">_FV(B317,"Market cap",TRUE)</f>
        <v>30109253277</v>
      </c>
      <c r="T317" s="9"/>
      <c r="U317" s="9"/>
      <c r="V317" s="9"/>
    </row>
    <row r="318" spans="1:22" ht="13.35" customHeight="1" x14ac:dyDescent="0.25">
      <c r="A318" s="9" t="s">
        <v>56</v>
      </c>
      <c r="B318" s="10" t="e" vm="318">
        <v>#VALUE!</v>
      </c>
      <c r="C318" s="1" cm="1">
        <f t="array" aca="1" ref="C318" ca="1">_FV(B318,"Price")</f>
        <v>300.89</v>
      </c>
      <c r="D318" s="13" cm="1">
        <f t="array" aca="1" ref="D318" ca="1">_FV(B318,"Change (%)",TRUE)</f>
        <v>-1.4477E-2</v>
      </c>
      <c r="E318" s="14" cm="1">
        <f t="array" aca="1" ref="E318" ca="1">_FV(B318,"Open")</f>
        <v>306.58999999999997</v>
      </c>
      <c r="F318" s="14" cm="1">
        <f t="array" aca="1" ref="F318" ca="1">_FV(B318,"Low")</f>
        <v>299.26</v>
      </c>
      <c r="G318" s="14" cm="1">
        <f t="array" aca="1" ref="G318" ca="1">_FV(B318,"High")</f>
        <v>306.58999999999997</v>
      </c>
      <c r="H318" s="14" cm="1">
        <f t="array" aca="1" ref="H318" ca="1">_FV(B318,"52 week low",TRUE)</f>
        <v>256.89</v>
      </c>
      <c r="I318" s="14" cm="1">
        <f t="array" aca="1" ref="I318" ca="1">_FV(B318,"52 week high",TRUE)</f>
        <v>370.82499999999999</v>
      </c>
      <c r="J318" s="15" cm="1">
        <f t="array" aca="1" ref="J318" ca="1">_FV(B318,"Volume")</f>
        <v>1210091</v>
      </c>
      <c r="K318" s="16" cm="1">
        <f t="array" aca="1" ref="K318" ca="1">IFERROR(_FV(B318,"Beta"), "")</f>
        <v>0.4738</v>
      </c>
      <c r="L318" s="16" cm="1">
        <f t="array" aca="1" ref="L318" ca="1">IFERROR(_FV(B318,"P/E",TRUE), "")</f>
        <v>16.430099999999999</v>
      </c>
      <c r="M318" s="14" t="str" cm="1">
        <f t="array" aca="1" ref="M318" ca="1">IFERROR(_FV(B318,"Industry"),"")</f>
        <v>Healthcare Providers &amp; Services</v>
      </c>
      <c r="N318" s="19" cm="1">
        <f t="array" aca="1" ref="N318" ca="1">IFERROR(_FV(B318,"Year incorporated",TRUE),"")</f>
        <v>2018</v>
      </c>
      <c r="O318" s="13" t="str" cm="1">
        <f t="array" aca="1" ref="O318" ca="1">UPPER(_FV(B318,"Headquarters"))</f>
        <v>900 COTTAGE GROVE ROAD, BLOOMFIELD, CT, 06002 US</v>
      </c>
      <c r="P318" s="13" t="str" cm="1">
        <f t="array" aca="1" ref="P318" ca="1">_FV(B318,"Description")</f>
        <v>The Cigna Group is a global health company. The Company has two growth platforms: Evernorth Health Services and Cigna Healthcare. Evernorth Health Services includes its Pharmacy Benefit Services and Specialty and Care Services operating segments, which provide independent and coordinated health solutions and capabilities to enable the healthcare system to work better and help people live richer, healthier lives. Cigna Healthcare includes the U.S. Healthcare and International Health operating segments, which provide comprehensive medical plan services and coordinated solutions to clients and customers. Its Other Operations include corporate-owned life insurance (COLI), the Company's run-off operations and other non-strategic businesses. Specialty and Care Services provides specialty drugs for the treatment of complex and rare diseases, specialty distribution of pharmaceuticals and medical supplies, and clinical programs to help its clients.</v>
      </c>
      <c r="Q318" s="25" cm="1">
        <f t="array" aca="1" ref="Q318" ca="1">_FV(B318,"Year incorporated",TRUE)</f>
        <v>2018</v>
      </c>
      <c r="R318" s="11" cm="1">
        <f t="array" aca="1" ref="R318" ca="1">_FV(B318,"Market cap",TRUE)/1000</f>
        <v>80315996.009000003</v>
      </c>
      <c r="S318" s="26" cm="1">
        <f t="array" aca="1" ref="S318" ca="1">_FV(B318,"Market cap",TRUE)</f>
        <v>80315996009</v>
      </c>
      <c r="T318" s="9"/>
      <c r="U318" s="9"/>
      <c r="V318" s="9"/>
    </row>
    <row r="319" spans="1:22" ht="13.35" customHeight="1" x14ac:dyDescent="0.25">
      <c r="A319" s="9" t="s">
        <v>14</v>
      </c>
      <c r="B319" s="10" t="e" vm="319">
        <v>#VALUE!</v>
      </c>
      <c r="C319" s="1" cm="1">
        <f t="array" aca="1" ref="C319" ca="1">_FV(B319,"Price")</f>
        <v>68</v>
      </c>
      <c r="D319" s="13" cm="1">
        <f t="array" aca="1" ref="D319" ca="1">_FV(B319,"Change (%)",TRUE)</f>
        <v>3.6900000000000001E-3</v>
      </c>
      <c r="E319" s="14" cm="1">
        <f t="array" aca="1" ref="E319" ca="1">_FV(B319,"Open")</f>
        <v>67.739999999999995</v>
      </c>
      <c r="F319" s="14" cm="1">
        <f t="array" aca="1" ref="F319" ca="1">_FV(B319,"Low")</f>
        <v>67.284999999999997</v>
      </c>
      <c r="G319" s="14" cm="1">
        <f t="array" aca="1" ref="G319" ca="1">_FV(B319,"High")</f>
        <v>68.180000000000007</v>
      </c>
      <c r="H319" s="14" cm="1">
        <f t="array" aca="1" ref="H319" ca="1">_FV(B319,"52 week low",TRUE)</f>
        <v>50.69</v>
      </c>
      <c r="I319" s="14" cm="1">
        <f t="array" aca="1" ref="I319" ca="1">_FV(B319,"52 week high",TRUE)</f>
        <v>74.900000000000006</v>
      </c>
      <c r="J319" s="15" cm="1">
        <f t="array" aca="1" ref="J319" ca="1">_FV(B319,"Volume")</f>
        <v>10184596</v>
      </c>
      <c r="K319" s="16" cm="1">
        <f t="array" aca="1" ref="K319" ca="1">IFERROR(_FV(B319,"Beta"), "")</f>
        <v>0.57350000000000001</v>
      </c>
      <c r="L319" s="16" cm="1">
        <f t="array" aca="1" ref="L319" ca="1">IFERROR(_FV(B319,"P/E",TRUE), "")</f>
        <v>18.499400000000001</v>
      </c>
      <c r="M319" s="14" t="str" cm="1">
        <f t="array" aca="1" ref="M319" ca="1">IFERROR(_FV(B319,"Industry"),"")</f>
        <v>Food &amp; Drug Retailing</v>
      </c>
      <c r="N319" s="19" cm="1">
        <f t="array" aca="1" ref="N319" ca="1">IFERROR(_FV(B319,"Year incorporated",TRUE),"")</f>
        <v>1902</v>
      </c>
      <c r="O319" s="13" t="str" cm="1">
        <f t="array" aca="1" ref="O319" ca="1">UPPER(_FV(B319,"Headquarters"))</f>
        <v>1014 VINE ST, CINCINNATI, OH, 45201 US</v>
      </c>
      <c r="P319" s="13" t="str" cm="1">
        <f t="array" aca="1" ref="P319" ca="1">_FV(B319,"Description")</f>
        <v>The Kroger Co. is a food and drug retailer. The Company operates supermarkets, multi-department stores and fulfillment centers throughout the United States. It operates approximately 2,731 supermarkets, 2,273 pharmacies and 1,702 fuel centers in over 35 states and the District of Columbia while also operating online through a digital ecosystem to offer customers an omnichannel shopping experience. The Company also manufactures and processes food for sale in its supermarkets and online. It offers Pickup and Harris Teeter ExpressLane personalized, order online, pick-up at the store services at approximately 2,412 of its supermarkets and provides delivery, which allows it to offer digital solutions to substantially all of its customers. Its delivery solutions include orders delivered to customers at retail store locations, customer fulfillment centers and orders placed through third-party platforms. The Company also offers customer-facing apps and interfaces.</v>
      </c>
      <c r="Q319" s="25" cm="1">
        <f t="array" aca="1" ref="Q319" ca="1">_FV(B319,"Year incorporated",TRUE)</f>
        <v>1902</v>
      </c>
      <c r="R319" s="11" cm="1">
        <f t="array" aca="1" ref="R319" ca="1">_FV(B319,"Market cap",TRUE)/1000</f>
        <v>44958594.399999999</v>
      </c>
      <c r="S319" s="26" cm="1">
        <f t="array" aca="1" ref="S319" ca="1">_FV(B319,"Market cap",TRUE)</f>
        <v>44958594400</v>
      </c>
      <c r="T319" s="9"/>
      <c r="U319" s="9"/>
      <c r="V319" s="9"/>
    </row>
    <row r="320" spans="1:22" ht="13.35" customHeight="1" x14ac:dyDescent="0.25">
      <c r="A320" s="9" t="s">
        <v>35</v>
      </c>
      <c r="B320" s="10" t="e" vm="320">
        <v>#VALUE!</v>
      </c>
      <c r="C320" s="1" cm="1">
        <f t="array" aca="1" ref="C320" ca="1">_FV(B320,"Price")</f>
        <v>84.32</v>
      </c>
      <c r="D320" s="13" cm="1">
        <f t="array" aca="1" ref="D320" ca="1">_FV(B320,"Change (%)",TRUE)</f>
        <v>-8.4670000000000006E-3</v>
      </c>
      <c r="E320" s="14" cm="1">
        <f t="array" aca="1" ref="E320" ca="1">_FV(B320,"Open")</f>
        <v>85.05</v>
      </c>
      <c r="F320" s="14" cm="1">
        <f t="array" aca="1" ref="F320" ca="1">_FV(B320,"Low")</f>
        <v>83.05</v>
      </c>
      <c r="G320" s="14" cm="1">
        <f t="array" aca="1" ref="G320" ca="1">_FV(B320,"High")</f>
        <v>85.05</v>
      </c>
      <c r="H320" s="14" cm="1">
        <f t="array" aca="1" ref="H320" ca="1">_FV(B320,"52 week low",TRUE)</f>
        <v>83.05</v>
      </c>
      <c r="I320" s="14" cm="1">
        <f t="array" aca="1" ref="I320" ca="1">_FV(B320,"52 week high",TRUE)</f>
        <v>145.01</v>
      </c>
      <c r="J320" s="15" cm="1">
        <f t="array" aca="1" ref="J320" ca="1">_FV(B320,"Volume")</f>
        <v>11783708</v>
      </c>
      <c r="K320" s="16" cm="1">
        <f t="array" aca="1" ref="K320" ca="1">IFERROR(_FV(B320,"Beta"), "")</f>
        <v>1.0901000000000001</v>
      </c>
      <c r="L320" s="16" cm="1">
        <f t="array" aca="1" ref="L320" ca="1">IFERROR(_FV(B320,"P/E",TRUE), "")</f>
        <v>12.6448</v>
      </c>
      <c r="M320" s="14" t="str" cm="1">
        <f t="array" aca="1" ref="M320" ca="1">IFERROR(_FV(B320,"Industry"),"")</f>
        <v>Freight &amp; Logistics Services</v>
      </c>
      <c r="N320" s="19" cm="1">
        <f t="array" aca="1" ref="N320" ca="1">IFERROR(_FV(B320,"Year incorporated",TRUE),"")</f>
        <v>1999</v>
      </c>
      <c r="O320" s="13" t="str" cm="1">
        <f t="array" aca="1" ref="O320" ca="1">UPPER(_FV(B320,"Headquarters"))</f>
        <v>55 GLENLAKE PARKWAY NE, ATLANTA, GA, 30328 US</v>
      </c>
      <c r="P320" s="13" t="str" cm="1">
        <f t="array" aca="1" ref="P320" ca="1">_FV(B320,"Description")</f>
        <v>United Parcel Service, Inc. provides a range of integrated logistics solutions for customers in more than 200 countries and territories. Its segments include U.S. Domestic Package and International Package. U.S. Domestic Package segment offers a range of United States domestic air and ground package transportation services. Its air portfolio offers time-definite, same-day, next-day, two-day and three-day delivery alternatives as well as air cargo services. Its ground network enables customers to ship using its day-definite ground service. UPS SurePost provides residential ground service for customers with non-urgent, lightweight residential shipments. International Package segment consists of its small package operations in Europe, Indian sub-continent, Middle East and Africa, Canada and Latin America and Asia. It offers a selection of guaranteed day- and time-definite international shipping services. Its supply chain solutions consist of forwarding, logistics, and other businesses.</v>
      </c>
      <c r="Q320" s="25" cm="1">
        <f t="array" aca="1" ref="Q320" ca="1">_FV(B320,"Year incorporated",TRUE)</f>
        <v>1999</v>
      </c>
      <c r="R320" s="11" cm="1">
        <f t="array" aca="1" ref="R320" ca="1">_FV(B320,"Market cap",TRUE)/1000</f>
        <v>71467068.672000006</v>
      </c>
      <c r="S320" s="26" cm="1">
        <f t="array" aca="1" ref="S320" ca="1">_FV(B320,"Market cap",TRUE)</f>
        <v>71467068672</v>
      </c>
      <c r="T320" s="9"/>
      <c r="U320" s="9"/>
      <c r="V320" s="9"/>
    </row>
    <row r="321" spans="1:22" ht="13.35" customHeight="1" x14ac:dyDescent="0.25">
      <c r="A321" s="9" t="s">
        <v>142</v>
      </c>
      <c r="B321" s="10" t="e" vm="321">
        <v>#VALUE!</v>
      </c>
      <c r="C321" s="1" cm="1">
        <f t="array" aca="1" ref="C321" ca="1">_FV(B321,"Price")</f>
        <v>34.51</v>
      </c>
      <c r="D321" s="13" cm="1">
        <f t="array" aca="1" ref="D321" ca="1">_FV(B321,"Change (%)",TRUE)</f>
        <v>-7.1919999999999996E-3</v>
      </c>
      <c r="E321" s="14" cm="1">
        <f t="array" aca="1" ref="E321" ca="1">_FV(B321,"Open")</f>
        <v>35.049999999999997</v>
      </c>
      <c r="F321" s="14" cm="1">
        <f t="array" aca="1" ref="F321" ca="1">_FV(B321,"Low")</f>
        <v>34.125</v>
      </c>
      <c r="G321" s="14" cm="1">
        <f t="array" aca="1" ref="G321" ca="1">_FV(B321,"High")</f>
        <v>35.049999999999997</v>
      </c>
      <c r="H321" s="14" cm="1">
        <f t="array" aca="1" ref="H321" ca="1">_FV(B321,"52 week low",TRUE)</f>
        <v>25.89</v>
      </c>
      <c r="I321" s="14" cm="1">
        <f t="array" aca="1" ref="I321" ca="1">_FV(B321,"52 week high",TRUE)</f>
        <v>43.295000000000002</v>
      </c>
      <c r="J321" s="15" cm="1">
        <f t="array" aca="1" ref="J321" ca="1">_FV(B321,"Volume")</f>
        <v>8061030</v>
      </c>
      <c r="K321" s="16" cm="1">
        <f t="array" aca="1" ref="K321" ca="1">IFERROR(_FV(B321,"Beta"), "")</f>
        <v>1.1002000000000001</v>
      </c>
      <c r="L321" s="16" cm="1">
        <f t="array" aca="1" ref="L321" ca="1">IFERROR(_FV(B321,"P/E",TRUE), "")</f>
        <v>7.7328000000000001</v>
      </c>
      <c r="M321" s="14" t="str" cm="1">
        <f t="array" aca="1" ref="M321" ca="1">IFERROR(_FV(B321,"Industry"),"")</f>
        <v>Oil &amp; Gas</v>
      </c>
      <c r="N321" s="19" cm="1">
        <f t="array" aca="1" ref="N321" ca="1">IFERROR(_FV(B321,"Year incorporated",TRUE),"")</f>
        <v>1999</v>
      </c>
      <c r="O321" s="13" t="str" cm="1">
        <f t="array" aca="1" ref="O321" ca="1">UPPER(_FV(B321,"Headquarters"))</f>
        <v>333 W SHERIDAN AVE, OKLAHOMA CITY, OK, 73102 US</v>
      </c>
      <c r="P321" s="13" t="str" cm="1">
        <f t="array" aca="1" ref="P321" ca="1">_FV(B321,"Description")</f>
        <v>Devon Energy Corporation is an oil and gas producer in the United States with a diversified multi-basin portfolio headlined by an acreage position in the Delaware Basin. The Company is primarily engaged in the exploration, development and production of oil, natural gas and natural gas liquids (NGLs). It owns a portfolio of assets located in the Delaware Basin, Rockies, Eagle Ford and Anadarko Basin. The Delaware Basin operates in southeast New Mexico and across the state line into west Texas. It offers exploration and development opportunities from many geologic reservoirs and play types, including the oil-rich Wolfcamp, Bone Spring, Avalon and Delaware formations. Its Rockies development consists of its Williston Basin and Powder River Basin assets. The Eagle Ford operations are located in Texas' DeWitt and Karnes counties. The Anadarko Basin development is located in western Oklahoma. It has a joint venture with Dow to develop a portion of its Anadarko Basin acreage.</v>
      </c>
      <c r="Q321" s="25" cm="1">
        <f t="array" aca="1" ref="Q321" ca="1">_FV(B321,"Year incorporated",TRUE)</f>
        <v>1999</v>
      </c>
      <c r="R321" s="11" cm="1">
        <f t="array" aca="1" ref="R321" ca="1">_FV(B321,"Market cap",TRUE)/1000</f>
        <v>21906948</v>
      </c>
      <c r="S321" s="26" cm="1">
        <f t="array" aca="1" ref="S321" ca="1">_FV(B321,"Market cap",TRUE)</f>
        <v>21906948000</v>
      </c>
      <c r="T321" s="9"/>
      <c r="U321" s="9"/>
      <c r="V321" s="9"/>
    </row>
    <row r="322" spans="1:22" ht="13.35" customHeight="1" x14ac:dyDescent="0.25">
      <c r="A322" s="9" t="s">
        <v>304</v>
      </c>
      <c r="B322" s="10" t="e" vm="322">
        <v>#VALUE!</v>
      </c>
      <c r="C322" s="1" cm="1">
        <f t="array" aca="1" ref="C322" ca="1">_FV(B322,"Price")</f>
        <v>140.01</v>
      </c>
      <c r="D322" s="13" cm="1">
        <f t="array" aca="1" ref="D322" ca="1">_FV(B322,"Change (%)",TRUE)</f>
        <v>-1.9880999999999999E-2</v>
      </c>
      <c r="E322" s="14" cm="1">
        <f t="array" aca="1" ref="E322" ca="1">_FV(B322,"Open")</f>
        <v>143.80000000000001</v>
      </c>
      <c r="F322" s="14" cm="1">
        <f t="array" aca="1" ref="F322" ca="1">_FV(B322,"Low")</f>
        <v>139.84</v>
      </c>
      <c r="G322" s="14" cm="1">
        <f t="array" aca="1" ref="G322" ca="1">_FV(B322,"High")</f>
        <v>144.1</v>
      </c>
      <c r="H322" s="14" cm="1">
        <f t="array" aca="1" ref="H322" ca="1">_FV(B322,"52 week low",TRUE)</f>
        <v>59.43</v>
      </c>
      <c r="I322" s="14" cm="1">
        <f t="array" aca="1" ref="I322" ca="1">_FV(B322,"52 week high",TRUE)</f>
        <v>145.46</v>
      </c>
      <c r="J322" s="15" cm="1">
        <f t="array" aca="1" ref="J322" ca="1">_FV(B322,"Volume")</f>
        <v>7925545</v>
      </c>
      <c r="K322" s="16" cm="1">
        <f t="array" aca="1" ref="K322" ca="1">IFERROR(_FV(B322,"Beta"), "")</f>
        <v>1.4765999999999999</v>
      </c>
      <c r="L322" s="16" cm="1">
        <f t="array" aca="1" ref="L322" ca="1">IFERROR(_FV(B322,"P/E",TRUE), "")</f>
        <v>55.057000000000002</v>
      </c>
      <c r="M322" s="14" t="str" cm="1">
        <f t="array" aca="1" ref="M322" ca="1">IFERROR(_FV(B322,"Industry"),"")</f>
        <v>Communications &amp; Networking</v>
      </c>
      <c r="N322" s="19" cm="1">
        <f t="array" aca="1" ref="N322" ca="1">IFERROR(_FV(B322,"Year incorporated",TRUE),"")</f>
        <v>2011</v>
      </c>
      <c r="O322" s="13" t="str" cm="1">
        <f t="array" aca="1" ref="O322" ca="1">UPPER(_FV(B322,"Headquarters"))</f>
        <v>5453 GREAT AMERICA PKWY, SANTA CLARA, CA, 95054 US</v>
      </c>
      <c r="P322" s="13" t="str" cm="1">
        <f t="array" aca="1" ref="P322" ca="1">_FV(B322,"Description")</f>
        <v>Arista Networks, Inc. is a provider of data-driven, client-to-cloud networking for large artificial intelligence (AI), data center, campus and routing environments. Its platforms deliver availability, agility, automation, analytics, and security through an advanced network operating stack. Its platform is its Extensible Operating System (EOS), a modernized publish-subscribe state-sharing networking operating system. Its portfolio of products, services and technologies is grouped into various categories: Core (Data Center, Cloud and AI Networking), Cognitive Adjacencies (Campus and Routing), and Cognitive Network (Software and Services). It offers product portfolios of data-driven, high-speed, cloud and data center Ethernet switches. Its Cognitive Adjacencies include Cognitive Campus Switching, Cloud-Grade Routing and WAN Routing. Its software and services are based on subscription-based models and include various offerings: CloudVision, Arista A-Care Services, CloudEOS and others.</v>
      </c>
      <c r="Q322" s="25" cm="1">
        <f t="array" aca="1" ref="Q322" ca="1">_FV(B322,"Year incorporated",TRUE)</f>
        <v>2011</v>
      </c>
      <c r="R322" s="11" cm="1">
        <f t="array" aca="1" ref="R322" ca="1">_FV(B322,"Market cap",TRUE)/1000</f>
        <v>175973668.65000001</v>
      </c>
      <c r="S322" s="26" cm="1">
        <f t="array" aca="1" ref="S322" ca="1">_FV(B322,"Market cap",TRUE)</f>
        <v>175973668650</v>
      </c>
      <c r="T322" s="9"/>
      <c r="U322" s="9"/>
      <c r="V322" s="9"/>
    </row>
    <row r="323" spans="1:22" ht="13.35" customHeight="1" x14ac:dyDescent="0.25">
      <c r="A323" s="9" t="s">
        <v>177</v>
      </c>
      <c r="B323" s="10" t="e" vm="323">
        <v>#VALUE!</v>
      </c>
      <c r="C323" s="1" cm="1">
        <f t="array" aca="1" ref="C323" ca="1">_FV(B323,"Price")</f>
        <v>147.76</v>
      </c>
      <c r="D323" s="13" cm="1">
        <f t="array" aca="1" ref="D323" ca="1">_FV(B323,"Change (%)",TRUE)</f>
        <v>6.7719999999999998E-4</v>
      </c>
      <c r="E323" s="14" cm="1">
        <f t="array" aca="1" ref="E323" ca="1">_FV(B323,"Open")</f>
        <v>148.72999999999999</v>
      </c>
      <c r="F323" s="14" cm="1">
        <f t="array" aca="1" ref="F323" ca="1">_FV(B323,"Low")</f>
        <v>144.7884</v>
      </c>
      <c r="G323" s="14" cm="1">
        <f t="array" aca="1" ref="G323" ca="1">_FV(B323,"High")</f>
        <v>149.63999999999999</v>
      </c>
      <c r="H323" s="14" cm="1">
        <f t="array" aca="1" ref="H323" ca="1">_FV(B323,"52 week low",TRUE)</f>
        <v>76.13</v>
      </c>
      <c r="I323" s="14" cm="1">
        <f t="array" aca="1" ref="I323" ca="1">_FV(B323,"52 week high",TRUE)</f>
        <v>175.96</v>
      </c>
      <c r="J323" s="15" cm="1">
        <f t="array" aca="1" ref="J323" ca="1">_FV(B323,"Volume")</f>
        <v>2333969</v>
      </c>
      <c r="K323" s="16" cm="1">
        <f t="array" aca="1" ref="K323" ca="1">IFERROR(_FV(B323,"Beta"), "")</f>
        <v>1.1332</v>
      </c>
      <c r="L323" s="16" cm="1">
        <f t="array" aca="1" ref="L323" ca="1">IFERROR(_FV(B323,"P/E",TRUE), "")</f>
        <v>66.959599999999995</v>
      </c>
      <c r="M323" s="14" t="str" cm="1">
        <f t="array" aca="1" ref="M323" ca="1">IFERROR(_FV(B323,"Industry"),"")</f>
        <v>Electrical Utilities &amp; IPPs</v>
      </c>
      <c r="N323" s="19" cm="1">
        <f t="array" aca="1" ref="N323" ca="1">IFERROR(_FV(B323,"Year incorporated",TRUE),"")</f>
        <v>1992</v>
      </c>
      <c r="O323" s="13" t="str" cm="1">
        <f t="array" aca="1" ref="O323" ca="1">UPPER(_FV(B323,"Headquarters"))</f>
        <v>910 LOUISIANA STREET, HOUSTON, TX, 77002 US</v>
      </c>
      <c r="P323" s="13" t="str" cm="1">
        <f t="array" aca="1" ref="P323" ca="1">_FV(B323,"Description")</f>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brand names such as NRG, Reliant, Direct Energy, Green Mountain Energy, and Vivint. Its segments include Texas, East, West/Services/Other, Vivint Smart Home and Corporate activities. It sells a variety of products to residential and small commercial customers, including retail electricity and energy management, natural gas, line and surge protection products and home protection products, repair and maintenance, and carbon offsets. It owns and leases a diversified wholesale generation portfolio with approximately 13 gigawatts of fossil fuel and renewable generation capacity at 18 plants.</v>
      </c>
      <c r="Q323" s="25" cm="1">
        <f t="array" aca="1" ref="Q323" ca="1">_FV(B323,"Year incorporated",TRUE)</f>
        <v>1992</v>
      </c>
      <c r="R323" s="11" cm="1">
        <f t="array" aca="1" ref="R323" ca="1">_FV(B323,"Market cap",TRUE)/1000</f>
        <v>28581335.008000001</v>
      </c>
      <c r="S323" s="26" cm="1">
        <f t="array" aca="1" ref="S323" ca="1">_FV(B323,"Market cap",TRUE)</f>
        <v>28581335008</v>
      </c>
      <c r="T323" s="9"/>
      <c r="U323" s="9"/>
      <c r="V323" s="9"/>
    </row>
    <row r="324" spans="1:22" ht="13.35" customHeight="1" x14ac:dyDescent="0.25">
      <c r="A324" s="9" t="s">
        <v>291</v>
      </c>
      <c r="B324" s="10" t="e" vm="324">
        <v>#VALUE!</v>
      </c>
      <c r="C324" s="1" cm="1">
        <f t="array" aca="1" ref="C324" ca="1">_FV(B324,"Price")</f>
        <v>151.75</v>
      </c>
      <c r="D324" s="13" cm="1">
        <f t="array" aca="1" ref="D324" ca="1">_FV(B324,"Change (%)",TRUE)</f>
        <v>-1.0240000000000001E-2</v>
      </c>
      <c r="E324" s="14" cm="1">
        <f t="array" aca="1" ref="E324" ca="1">_FV(B324,"Open")</f>
        <v>152.495</v>
      </c>
      <c r="F324" s="14" cm="1">
        <f t="array" aca="1" ref="F324" ca="1">_FV(B324,"Low")</f>
        <v>146.49</v>
      </c>
      <c r="G324" s="14" cm="1">
        <f t="array" aca="1" ref="G324" ca="1">_FV(B324,"High")</f>
        <v>152.97</v>
      </c>
      <c r="H324" s="14" cm="1">
        <f t="array" aca="1" ref="H324" ca="1">_FV(B324,"52 week low",TRUE)</f>
        <v>139.69999999999999</v>
      </c>
      <c r="I324" s="14" cm="1">
        <f t="array" aca="1" ref="I324" ca="1">_FV(B324,"52 week high",TRUE)</f>
        <v>200.33</v>
      </c>
      <c r="J324" s="15" cm="1">
        <f t="array" aca="1" ref="J324" ca="1">_FV(B324,"Volume")</f>
        <v>3313034</v>
      </c>
      <c r="K324" s="16" cm="1">
        <f t="array" aca="1" ref="K324" ca="1">IFERROR(_FV(B324,"Beta"), "")</f>
        <v>0.9194</v>
      </c>
      <c r="L324" s="16" cm="1">
        <f t="array" aca="1" ref="L324" ca="1">IFERROR(_FV(B324,"P/E",TRUE), "")</f>
        <v>26.1098</v>
      </c>
      <c r="M324" s="14" t="str" cm="1">
        <f t="array" aca="1" ref="M324" ca="1">IFERROR(_FV(B324,"Industry"),"")</f>
        <v>Pharmaceuticals</v>
      </c>
      <c r="N324" s="19" cm="1">
        <f t="array" aca="1" ref="N324" ca="1">IFERROR(_FV(B324,"Year incorporated",TRUE),"")</f>
        <v>2012</v>
      </c>
      <c r="O324" s="13" t="str" cm="1">
        <f t="array" aca="1" ref="O324" ca="1">UPPER(_FV(B324,"Headquarters"))</f>
        <v>10 SYLVAN WAY, PARSIPPANY, NJ, 07054 US</v>
      </c>
      <c r="P324" s="13" t="str" cm="1">
        <f t="array" aca="1" ref="P324" ca="1">_FV(B324,"Description")</f>
        <v>Zoetis Inc. is a global animal health company. The Company is focused on the discovery, development, manufacture and commercialization of medicines, vaccines, diagnostic products and services, biodevices, genetic tests and precision animal health. The Company operates through two segments: the United States (U.S.) and International. Within each of these operating segments, it offers a diversified product portfolio, including parasiticides, vaccines, dermatology, anti-infectives, pain and sedation, other pharmaceutical, and animal health diagnostics, for both companion animal and livestock customers. It directly markets its products in approximately 45 countries across North America, Europe, Africa, Asia, Australia and South America. The Company is engaged in commercializing products across eight species: dogs, cats and horses (collectively, companion animals) and cattle, poultry, swine, fish and sheep (collectively, livestock).</v>
      </c>
      <c r="Q324" s="25" cm="1">
        <f t="array" aca="1" ref="Q324" ca="1">_FV(B324,"Year incorporated",TRUE)</f>
        <v>2012</v>
      </c>
      <c r="R324" s="11" cm="1">
        <f t="array" aca="1" ref="R324" ca="1">_FV(B324,"Market cap",TRUE)/1000</f>
        <v>67253096.125</v>
      </c>
      <c r="S324" s="26" cm="1">
        <f t="array" aca="1" ref="S324" ca="1">_FV(B324,"Market cap",TRUE)</f>
        <v>67253096125</v>
      </c>
      <c r="T324" s="9"/>
      <c r="U324" s="9"/>
      <c r="V324" s="9"/>
    </row>
    <row r="325" spans="1:22" ht="13.35" customHeight="1" x14ac:dyDescent="0.25">
      <c r="A325" s="9" t="s">
        <v>321</v>
      </c>
      <c r="B325" s="10" t="e" vm="325">
        <v>#VALUE!</v>
      </c>
      <c r="C325" s="1" cm="1">
        <f t="array" aca="1" ref="C325" ca="1">_FV(B325,"Price")</f>
        <v>326.79000000000002</v>
      </c>
      <c r="D325" s="13" cm="1">
        <f t="array" aca="1" ref="D325" ca="1">_FV(B325,"Change (%)",TRUE)</f>
        <v>1.2870000000000002E-3</v>
      </c>
      <c r="E325" s="14" cm="1">
        <f t="array" aca="1" ref="E325" ca="1">_FV(B325,"Open")</f>
        <v>326.88</v>
      </c>
      <c r="F325" s="14" cm="1">
        <f t="array" aca="1" ref="F325" ca="1">_FV(B325,"Low")</f>
        <v>324.42</v>
      </c>
      <c r="G325" s="14" cm="1">
        <f t="array" aca="1" ref="G325" ca="1">_FV(B325,"High")</f>
        <v>329.09</v>
      </c>
      <c r="H325" s="14" cm="1">
        <f t="array" aca="1" ref="H325" ca="1">_FV(B325,"52 week low",TRUE)</f>
        <v>232.67</v>
      </c>
      <c r="I325" s="14" cm="1">
        <f t="array" aca="1" ref="I325" ca="1">_FV(B325,"52 week high",TRUE)</f>
        <v>329.09</v>
      </c>
      <c r="J325" s="15" cm="1">
        <f t="array" aca="1" ref="J325" ca="1">_FV(B325,"Volume")</f>
        <v>1794042</v>
      </c>
      <c r="K325" s="16" cm="1">
        <f t="array" aca="1" ref="K325" ca="1">IFERROR(_FV(B325,"Beta"), "")</f>
        <v>1.4951000000000001</v>
      </c>
      <c r="L325" s="16" cm="1">
        <f t="array" aca="1" ref="L325" ca="1">IFERROR(_FV(B325,"P/E",TRUE), "")</f>
        <v>67.755200000000002</v>
      </c>
      <c r="M325" s="14" t="str" cm="1">
        <f t="array" aca="1" ref="M325" ca="1">IFERROR(_FV(B325,"Industry"),"")</f>
        <v>Software &amp; IT Services</v>
      </c>
      <c r="N325" s="19" cm="1">
        <f t="array" aca="1" ref="N325" ca="1">IFERROR(_FV(B325,"Year incorporated",TRUE),"")</f>
        <v>1994</v>
      </c>
      <c r="O325" s="13" t="str" cm="1">
        <f t="array" aca="1" ref="O325" ca="1">UPPER(_FV(B325,"Headquarters"))</f>
        <v>ONE MARKET, STE. 400., SAN FRANCISCO, CA, 94105 US</v>
      </c>
      <c r="P325" s="13" t="str" cm="1">
        <f t="array" aca="1" ref="P325" ca="1">_FV(B325,"Description")</f>
        <v>Autodesk, Inc. is engaged in three-dimensional (3D) design, engineering and entertainment technology solutions, spanning architecture, engineering, construction, product design, manufacturing, media and entertainment. Its architecture, engineering, construction and operations products improve the way building, infrastructure, and industrial projects are designed, built, and operated. Its product development and manufacturing software provides manufacturers in the automotive, transportation, industrial machinery, consumer products, and building product industries with comprehensive digital design, engineering, manufacturing, and production solutions. Its product offerings include AutoCAD Civil 3D, Autodesk Build, BIM Collaborate Pro, Revit, Tandem, AutoCAD, AutoCAD LT, Inventor, Vault, Maya, and 3ds Max. AutoCAD Civil 3D solution offers a surveying, design, analysis, and documentation solution for civil engineering, including land development, transportation, and environmental projects.</v>
      </c>
      <c r="Q325" s="25" cm="1">
        <f t="array" aca="1" ref="Q325" ca="1">_FV(B325,"Year incorporated",TRUE)</f>
        <v>1994</v>
      </c>
      <c r="R325" s="11" cm="1">
        <f t="array" aca="1" ref="R325" ca="1">_FV(B325,"Market cap",TRUE)/1000</f>
        <v>69606270</v>
      </c>
      <c r="S325" s="26" cm="1">
        <f t="array" aca="1" ref="S325" ca="1">_FV(B325,"Market cap",TRUE)</f>
        <v>69606270000</v>
      </c>
      <c r="T325" s="9"/>
      <c r="U325" s="9"/>
      <c r="V325" s="9"/>
    </row>
    <row r="326" spans="1:22" ht="13.35" customHeight="1" x14ac:dyDescent="0.25">
      <c r="A326" s="9" t="s">
        <v>138</v>
      </c>
      <c r="B326" s="10" t="e" vm="326">
        <v>#VALUE!</v>
      </c>
      <c r="C326" s="1" cm="1">
        <f t="array" aca="1" ref="C326" ca="1">_FV(B326,"Price")</f>
        <v>151.57</v>
      </c>
      <c r="D326" s="13" cm="1">
        <f t="array" aca="1" ref="D326" ca="1">_FV(B326,"Change (%)",TRUE)</f>
        <v>4.1070000000000004E-3</v>
      </c>
      <c r="E326" s="14" cm="1">
        <f t="array" aca="1" ref="E326" ca="1">_FV(B326,"Open")</f>
        <v>150.94</v>
      </c>
      <c r="F326" s="14" cm="1">
        <f t="array" aca="1" ref="F326" ca="1">_FV(B326,"Low")</f>
        <v>150.47</v>
      </c>
      <c r="G326" s="14" cm="1">
        <f t="array" aca="1" ref="G326" ca="1">_FV(B326,"High")</f>
        <v>152.44999999999999</v>
      </c>
      <c r="H326" s="14" cm="1">
        <f t="array" aca="1" ref="H326" ca="1">_FV(B326,"52 week low",TRUE)</f>
        <v>122.36</v>
      </c>
      <c r="I326" s="14" cm="1">
        <f t="array" aca="1" ref="I326" ca="1">_FV(B326,"52 week high",TRUE)</f>
        <v>158.69</v>
      </c>
      <c r="J326" s="15" cm="1">
        <f t="array" aca="1" ref="J326" ca="1">_FV(B326,"Volume")</f>
        <v>2393445</v>
      </c>
      <c r="K326" s="16" cm="1">
        <f t="array" aca="1" ref="K326" ca="1">IFERROR(_FV(B326,"Beta"), "")</f>
        <v>1.1814</v>
      </c>
      <c r="L326" s="16" cm="1">
        <f t="array" aca="1" ref="L326" ca="1">IFERROR(_FV(B326,"P/E",TRUE), "")</f>
        <v>24.074000000000002</v>
      </c>
      <c r="M326" s="14" t="str" cm="1">
        <f t="array" aca="1" ref="M326" ca="1">IFERROR(_FV(B326,"Industry"),"")</f>
        <v>Specialty Retailers</v>
      </c>
      <c r="N326" s="19" cm="1">
        <f t="array" aca="1" ref="N326" ca="1">IFERROR(_FV(B326,"Year incorporated",TRUE),"")</f>
        <v>1989</v>
      </c>
      <c r="O326" s="13" t="str" cm="1">
        <f t="array" aca="1" ref="O326" ca="1">UPPER(_FV(B326,"Headquarters"))</f>
        <v>5130 HACIENDA DRIVE, DUBLIN, CA, 94568 US</v>
      </c>
      <c r="P326" s="13" t="str" cm="1">
        <f t="array" aca="1" ref="P326" ca="1">_FV(B326,"Description")</f>
        <v>Ross Stores, Inc. is engaged in operating two brands of off-price retail apparel and home fashion stores-Ross Dress for Less (Ross) and dds DISCOUNTS. Ross is the off-price apparel and home fashion chain in the United States, with approximately 1,831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355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2,186 stores.</v>
      </c>
      <c r="Q326" s="25" cm="1">
        <f t="array" aca="1" ref="Q326" ca="1">_FV(B326,"Year incorporated",TRUE)</f>
        <v>1989</v>
      </c>
      <c r="R326" s="11" cm="1">
        <f t="array" aca="1" ref="R326" ca="1">_FV(B326,"Market cap",TRUE)/1000</f>
        <v>49574075.685000002</v>
      </c>
      <c r="S326" s="26" cm="1">
        <f t="array" aca="1" ref="S326" ca="1">_FV(B326,"Market cap",TRUE)</f>
        <v>49574075685</v>
      </c>
      <c r="T326" s="9"/>
      <c r="U326" s="9"/>
      <c r="V326" s="9"/>
    </row>
    <row r="327" spans="1:22" ht="13.35" customHeight="1" x14ac:dyDescent="0.25">
      <c r="A327" s="9" t="s">
        <v>416</v>
      </c>
      <c r="B327" s="10" t="e" vm="327">
        <v>#VALUE!</v>
      </c>
      <c r="C327" s="1" cm="1">
        <f t="array" aca="1" ref="C327" ca="1">_FV(B327,"Price")</f>
        <v>566.1</v>
      </c>
      <c r="D327" s="13" cm="1">
        <f t="array" aca="1" ref="D327" ca="1">_FV(B327,"Change (%)",TRUE)</f>
        <v>1.0965000000000001E-2</v>
      </c>
      <c r="E327" s="14" cm="1">
        <f t="array" aca="1" ref="E327" ca="1">_FV(B327,"Open")</f>
        <v>559.96</v>
      </c>
      <c r="F327" s="14" cm="1">
        <f t="array" aca="1" ref="F327" ca="1">_FV(B327,"Low")</f>
        <v>558.23500000000001</v>
      </c>
      <c r="G327" s="14" cm="1">
        <f t="array" aca="1" ref="G327" ca="1">_FV(B327,"High")</f>
        <v>566.58000000000004</v>
      </c>
      <c r="H327" s="14" cm="1">
        <f t="array" aca="1" ref="H327" ca="1">_FV(B327,"52 week low",TRUE)</f>
        <v>513.52</v>
      </c>
      <c r="I327" s="14" cm="1">
        <f t="array" aca="1" ref="I327" ca="1">_FV(B327,"52 week high",TRUE)</f>
        <v>661.31</v>
      </c>
      <c r="J327" s="15" cm="1">
        <f t="array" aca="1" ref="J327" ca="1">_FV(B327,"Volume")</f>
        <v>233922</v>
      </c>
      <c r="K327" s="16" cm="1">
        <f t="array" aca="1" ref="K327" ca="1">IFERROR(_FV(B327,"Beta"), "")</f>
        <v>0.91080000000000005</v>
      </c>
      <c r="L327" s="16" cm="1">
        <f t="array" aca="1" ref="L327" ca="1">IFERROR(_FV(B327,"P/E",TRUE), "")</f>
        <v>80.872600000000006</v>
      </c>
      <c r="M327" s="14" t="str" cm="1">
        <f t="array" aca="1" ref="M327" ca="1">IFERROR(_FV(B327,"Industry"),"")</f>
        <v>Software &amp; IT Services</v>
      </c>
      <c r="N327" s="19" cm="1">
        <f t="array" aca="1" ref="N327" ca="1">IFERROR(_FV(B327,"Year incorporated",TRUE),"")</f>
        <v>1989</v>
      </c>
      <c r="O327" s="13" t="str" cm="1">
        <f t="array" aca="1" ref="O327" ca="1">UPPER(_FV(B327,"Headquarters"))</f>
        <v>5101 TENNYSON PKWY, PLANO, TX, 75024 US</v>
      </c>
      <c r="P327" s="13" t="str" cm="1">
        <f t="array" aca="1" ref="P327" ca="1">_FV(B327,"Description")</f>
        <v>Tyler Technologies, Inc. is a provider of integrated software and technology management solutions for the public sector. Its end-to-end solutions enable local, state, and federal government entities to operate efficiently and transparently with residents and each other. Its segments include Enterprise Software (ES) and Platform Technologies (PT). ES segment offers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PT segment offers public sector entities with platforms and transformative solutions, such as digital solutions, payment processing, streamlined data processing, and improved operations and workflows. It offers cloud-based software with an integrated platform for managing and streamlining permitting, inspections, planning, and zoning.</v>
      </c>
      <c r="Q327" s="25" cm="1">
        <f t="array" aca="1" ref="Q327" ca="1">_FV(B327,"Year incorporated",TRUE)</f>
        <v>1989</v>
      </c>
      <c r="R327" s="11" cm="1">
        <f t="array" aca="1" ref="R327" ca="1">_FV(B327,"Market cap",TRUE)/1000</f>
        <v>24490510.640999999</v>
      </c>
      <c r="S327" s="26" cm="1">
        <f t="array" aca="1" ref="S327" ca="1">_FV(B327,"Market cap",TRUE)</f>
        <v>24490510641</v>
      </c>
      <c r="T327" s="9"/>
      <c r="U327" s="9"/>
      <c r="V327" s="9"/>
    </row>
    <row r="328" spans="1:22" ht="13.35" customHeight="1" x14ac:dyDescent="0.25">
      <c r="A328" s="9" t="s">
        <v>384</v>
      </c>
      <c r="B328" s="10" t="e" vm="328">
        <v>#VALUE!</v>
      </c>
      <c r="C328" s="1" cm="1">
        <f t="array" aca="1" ref="C328" ca="1">_FV(B328,"Price")</f>
        <v>282.92</v>
      </c>
      <c r="D328" s="13" cm="1">
        <f t="array" aca="1" ref="D328" ca="1">_FV(B328,"Change (%)",TRUE)</f>
        <v>1.0104E-2</v>
      </c>
      <c r="E328" s="14" cm="1">
        <f t="array" aca="1" ref="E328" ca="1">_FV(B328,"Open")</f>
        <v>281.18</v>
      </c>
      <c r="F328" s="14" cm="1">
        <f t="array" aca="1" ref="F328" ca="1">_FV(B328,"Low")</f>
        <v>280.11</v>
      </c>
      <c r="G328" s="14" cm="1">
        <f t="array" aca="1" ref="G328" ca="1">_FV(B328,"High")</f>
        <v>284.97500000000002</v>
      </c>
      <c r="H328" s="14" cm="1">
        <f t="array" aca="1" ref="H328" ca="1">_FV(B328,"52 week low",TRUE)</f>
        <v>175.62</v>
      </c>
      <c r="I328" s="14" cm="1">
        <f t="array" aca="1" ref="I328" ca="1">_FV(B328,"52 week high",TRUE)</f>
        <v>310.60000000000002</v>
      </c>
      <c r="J328" s="15" cm="1">
        <f t="array" aca="1" ref="J328" ca="1">_FV(B328,"Volume")</f>
        <v>848603</v>
      </c>
      <c r="K328" s="16" cm="1">
        <f t="array" aca="1" ref="K328" ca="1">IFERROR(_FV(B328,"Beta"), "")</f>
        <v>0.78769999999999996</v>
      </c>
      <c r="L328" s="16" cm="1">
        <f t="array" aca="1" ref="L328" ca="1">IFERROR(_FV(B328,"P/E",TRUE), "")</f>
        <v>33.750100000000003</v>
      </c>
      <c r="M328" s="14" t="str" cm="1">
        <f t="array" aca="1" ref="M328" ca="1">IFERROR(_FV(B328,"Industry"),"")</f>
        <v>Software &amp; IT Services</v>
      </c>
      <c r="N328" s="19" cm="1">
        <f t="array" aca="1" ref="N328" ca="1">IFERROR(_FV(B328,"Year incorporated",TRUE),"")</f>
        <v>1995</v>
      </c>
      <c r="O328" s="13" t="str" cm="1">
        <f t="array" aca="1" ref="O328" ca="1">UPPER(_FV(B328,"Headquarters"))</f>
        <v>ATTN: GENERAL COUNSEL, 12061 BLUEMONT WAY, RESTON, VA, 20190 US</v>
      </c>
      <c r="P328" s="13" t="str" cm="1">
        <f t="array" aca="1" ref="P328" ca="1">_FV(B328,"Description")</f>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c>
      <c r="Q328" s="25" cm="1">
        <f t="array" aca="1" ref="Q328" ca="1">_FV(B328,"Year incorporated",TRUE)</f>
        <v>1995</v>
      </c>
      <c r="R328" s="11" cm="1">
        <f t="array" aca="1" ref="R328" ca="1">_FV(B328,"Market cap",TRUE)/1000</f>
        <v>26427158.282000002</v>
      </c>
      <c r="S328" s="26" cm="1">
        <f t="array" aca="1" ref="S328" ca="1">_FV(B328,"Market cap",TRUE)</f>
        <v>26427158282</v>
      </c>
      <c r="T328" s="9"/>
      <c r="U328" s="9"/>
      <c r="V328" s="9"/>
    </row>
    <row r="329" spans="1:22" ht="13.35" customHeight="1" x14ac:dyDescent="0.25">
      <c r="A329" s="9" t="s">
        <v>333</v>
      </c>
      <c r="B329" s="10" t="e" vm="329">
        <v>#VALUE!</v>
      </c>
      <c r="C329" s="1" cm="1">
        <f t="array" aca="1" ref="C329" ca="1">_FV(B329,"Price")</f>
        <v>23.98</v>
      </c>
      <c r="D329" s="13" cm="1">
        <f t="array" aca="1" ref="D329" ca="1">_FV(B329,"Change (%)",TRUE)</f>
        <v>-2.1224E-2</v>
      </c>
      <c r="E329" s="14" cm="1">
        <f t="array" aca="1" ref="E329" ca="1">_FV(B329,"Open")</f>
        <v>24.34</v>
      </c>
      <c r="F329" s="14" cm="1">
        <f t="array" aca="1" ref="F329" ca="1">_FV(B329,"Low")</f>
        <v>23.12</v>
      </c>
      <c r="G329" s="14" cm="1">
        <f t="array" aca="1" ref="G329" ca="1">_FV(B329,"High")</f>
        <v>24.345600000000001</v>
      </c>
      <c r="H329" s="14" cm="1">
        <f t="array" aca="1" ref="H329" ca="1">_FV(B329,"52 week low",TRUE)</f>
        <v>20.401900000000001</v>
      </c>
      <c r="I329" s="14" cm="1">
        <f t="array" aca="1" ref="I329" ca="1">_FV(B329,"52 week high",TRUE)</f>
        <v>55.67</v>
      </c>
      <c r="J329" s="15" cm="1">
        <f t="array" aca="1" ref="J329" ca="1">_FV(B329,"Volume")</f>
        <v>15488081</v>
      </c>
      <c r="K329" s="16" cm="1">
        <f t="array" aca="1" ref="K329" ca="1">IFERROR(_FV(B329,"Beta"), "")</f>
        <v>0.87160000000000004</v>
      </c>
      <c r="L329" s="16" t="str" cm="1">
        <f t="array" ref="L329">IFERROR(_FV(B329,"P/E",TRUE), "")</f>
        <v/>
      </c>
      <c r="M329" s="14" t="str" cm="1">
        <f t="array" aca="1" ref="M329" ca="1">IFERROR(_FV(B329,"Industry"),"")</f>
        <v>Chemicals</v>
      </c>
      <c r="N329" s="19" cm="1">
        <f t="array" aca="1" ref="N329" ca="1">IFERROR(_FV(B329,"Year incorporated",TRUE),"")</f>
        <v>2018</v>
      </c>
      <c r="O329" s="13" t="str" cm="1">
        <f t="array" aca="1" ref="O329" ca="1">UPPER(_FV(B329,"Headquarters"))</f>
        <v>2211 H.H. DOW WAY, MIDLAND, MI, 48674 US</v>
      </c>
      <c r="P329" s="13" t="str" cm="1">
        <f t="array" aca="1" ref="P329" ca="1">_FV(B329,"Description")</f>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a polyolefin product portfolio. Industrial Intermediates &amp; Infrastructure segment consists of two customer-centric global businesses: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c>
      <c r="Q329" s="25" cm="1">
        <f t="array" aca="1" ref="Q329" ca="1">_FV(B329,"Year incorporated",TRUE)</f>
        <v>2018</v>
      </c>
      <c r="R329" s="11" cm="1">
        <f t="array" aca="1" ref="R329" ca="1">_FV(B329,"Market cap",TRUE)/1000</f>
        <v>16998083.916000001</v>
      </c>
      <c r="S329" s="26" cm="1">
        <f t="array" aca="1" ref="S329" ca="1">_FV(B329,"Market cap",TRUE)</f>
        <v>16998083916</v>
      </c>
      <c r="T329" s="9"/>
      <c r="U329" s="9"/>
      <c r="V329" s="9"/>
    </row>
    <row r="330" spans="1:22" ht="13.35" customHeight="1" x14ac:dyDescent="0.25">
      <c r="A330" s="9" t="s">
        <v>10</v>
      </c>
      <c r="B330" s="10" t="e" vm="330">
        <v>#VALUE!</v>
      </c>
      <c r="C330" s="1" cm="1">
        <f t="array" aca="1" ref="C330" ca="1">_FV(B330,"Price")</f>
        <v>154</v>
      </c>
      <c r="D330" s="13" cm="1">
        <f t="array" aca="1" ref="D330" ca="1">_FV(B330,"Change (%)",TRUE)</f>
        <v>2.2130000000000001E-3</v>
      </c>
      <c r="E330" s="14" cm="1">
        <f t="array" aca="1" ref="E330" ca="1">_FV(B330,"Open")</f>
        <v>153.91</v>
      </c>
      <c r="F330" s="14" cm="1">
        <f t="array" aca="1" ref="F330" ca="1">_FV(B330,"Low")</f>
        <v>152.875</v>
      </c>
      <c r="G330" s="14" cm="1">
        <f t="array" aca="1" ref="G330" ca="1">_FV(B330,"High")</f>
        <v>155.03</v>
      </c>
      <c r="H330" s="14" cm="1">
        <f t="array" aca="1" ref="H330" ca="1">_FV(B330,"52 week low",TRUE)</f>
        <v>132.04</v>
      </c>
      <c r="I330" s="14" cm="1">
        <f t="array" aca="1" ref="I330" ca="1">_FV(B330,"52 week high",TRUE)</f>
        <v>168.96</v>
      </c>
      <c r="J330" s="15" cm="1">
        <f t="array" aca="1" ref="J330" ca="1">_FV(B330,"Volume")</f>
        <v>9461969</v>
      </c>
      <c r="K330" s="16" cm="1">
        <f t="array" aca="1" ref="K330" ca="1">IFERROR(_FV(B330,"Beta"), "")</f>
        <v>0.82989999999999997</v>
      </c>
      <c r="L330" s="16" cm="1">
        <f t="array" aca="1" ref="L330" ca="1">IFERROR(_FV(B330,"P/E",TRUE), "")</f>
        <v>19.880199999999999</v>
      </c>
      <c r="M330" s="14" t="str" cm="1">
        <f t="array" aca="1" ref="M330" ca="1">IFERROR(_FV(B330,"Industry"),"")</f>
        <v>Oil &amp; Gas</v>
      </c>
      <c r="N330" s="19" cm="1">
        <f t="array" aca="1" ref="N330" ca="1">IFERROR(_FV(B330,"Year incorporated",TRUE),"")</f>
        <v>1926</v>
      </c>
      <c r="O330" s="13" t="str" cm="1">
        <f t="array" aca="1" ref="O330" ca="1">UPPER(_FV(B330,"Headquarters"))</f>
        <v>1400 SMITH STREET, HOUSTON, TX, 77002 US</v>
      </c>
      <c r="P330" s="13" t="str" cm="1">
        <f t="array" aca="1" ref="P330" ca="1">_FV(B330,"Description")</f>
        <v>Chevron Corporation is an integrated energy company. The Company produces crude oil and natural gas; manufactures transportation fuels, lubricants, petrochemicals and additives; and develops technologies that enhance its business and industry. The Company’s segments include Upstream and Downstream. Upstream operations consist primarily of exploring for, developing, producing and transporting crude oil and natural gas; liquefaction, transportation and regasification associated with LNG; transporting crude oil by major international oil export pipelines; processing, transporting, storage and marketing of natural gas; carbon capture and storage; and a gas-to-liquids plant. Downstream operations consist primarily of the refining of crude oil into petroleum products; marketing crude oil, refined products, and lubricants; manufacturing and marketing of renewable fuels, and transporting of crude oil and refined products by pipeline, marine vessel, motor equipment and rail car.</v>
      </c>
      <c r="Q330" s="25" cm="1">
        <f t="array" aca="1" ref="Q330" ca="1">_FV(B330,"Year incorporated",TRUE)</f>
        <v>1926</v>
      </c>
      <c r="R330" s="11" cm="1">
        <f t="array" aca="1" ref="R330" ca="1">_FV(B330,"Market cap",TRUE)/1000</f>
        <v>315298676</v>
      </c>
      <c r="S330" s="26" cm="1">
        <f t="array" aca="1" ref="S330" ca="1">_FV(B330,"Market cap",TRUE)</f>
        <v>315298676000</v>
      </c>
      <c r="T330" s="9"/>
      <c r="U330" s="9"/>
      <c r="V330" s="9"/>
    </row>
    <row r="331" spans="1:22" ht="13.35" customHeight="1" x14ac:dyDescent="0.25">
      <c r="A331" s="9" t="s">
        <v>464</v>
      </c>
      <c r="B331" s="10" t="e" vm="331">
        <v>#VALUE!</v>
      </c>
      <c r="C331" s="1" cm="1">
        <f t="array" aca="1" ref="C331" ca="1">_FV(B331,"Price")</f>
        <v>79.36</v>
      </c>
      <c r="D331" s="13" cm="1">
        <f t="array" aca="1" ref="D331" ca="1">_FV(B331,"Change (%)",TRUE)</f>
        <v>-4.6410000000000002E-3</v>
      </c>
      <c r="E331" s="14" cm="1">
        <f t="array" aca="1" ref="E331" ca="1">_FV(B331,"Open")</f>
        <v>79.790000000000006</v>
      </c>
      <c r="F331" s="14" cm="1">
        <f t="array" aca="1" ref="F331" ca="1">_FV(B331,"Low")</f>
        <v>78.400000000000006</v>
      </c>
      <c r="G331" s="14" cm="1">
        <f t="array" aca="1" ref="G331" ca="1">_FV(B331,"High")</f>
        <v>79.790000000000006</v>
      </c>
      <c r="H331" s="14" cm="1">
        <f t="array" aca="1" ref="H331" ca="1">_FV(B331,"52 week low",TRUE)</f>
        <v>49</v>
      </c>
      <c r="I331" s="14" cm="1">
        <f t="array" aca="1" ref="I331" ca="1">_FV(B331,"52 week high",TRUE)</f>
        <v>82.19</v>
      </c>
      <c r="J331" s="15" cm="1">
        <f t="array" aca="1" ref="J331" ca="1">_FV(B331,"Volume")</f>
        <v>1444802</v>
      </c>
      <c r="K331" s="16" cm="1">
        <f t="array" aca="1" ref="K331" ca="1">IFERROR(_FV(B331,"Beta"), "")</f>
        <v>0.61399999999999999</v>
      </c>
      <c r="L331" s="16" cm="1">
        <f t="array" aca="1" ref="L331" ca="1">IFERROR(_FV(B331,"P/E",TRUE), "")</f>
        <v>26.1767</v>
      </c>
      <c r="M331" s="14" t="str" cm="1">
        <f t="array" aca="1" ref="M331" ca="1">IFERROR(_FV(B331,"Industry"),"")</f>
        <v>Leisure Products</v>
      </c>
      <c r="N331" s="19" cm="1">
        <f t="array" aca="1" ref="N331" ca="1">IFERROR(_FV(B331,"Year incorporated",TRUE),"")</f>
        <v>1926</v>
      </c>
      <c r="O331" s="13" t="str" cm="1">
        <f t="array" aca="1" ref="O331" ca="1">UPPER(_FV(B331,"Headquarters"))</f>
        <v>1027 NEWPORT AVE, P O BOX 1059, PAWTUCKET, RI, 02861 US</v>
      </c>
      <c r="P331" s="13" t="str" cm="1">
        <f t="array" aca="1" ref="P331" ca="1">_FV(B331,"Description")</f>
        <v>Hasbro, Inc. is a game, intellectual property (IP) and toy company. The Company delivers play experiences to kids, families, and fans around the world, through physical and digital games, video games, and toys, among others. Its Consumer Products segment engages in the sourcing, marketing and sales of toy and game products around the world. Its Wizards of the Coast and Digital Gaming segment engages in the promotion of the Company's brands through the development of trading cards, role-playing and digital game experiences based on Hasbro and Wizards of the Coast games. Its Entertainment segment engages in the development and production of Hasbro-branded entertainment content, including film, television, children’s programming, digital content and live entertainment focused on Hasbro-owned properties. Its portfolio of brands includes MAGIC: THE GATHERING, DUNGEONS &amp; DRAGONS, MONOPOLY, HASBRO GAMES, NERF, TRANSFORMERS, PLAY-DOH and PEPPA PIG, as well as premier partner brands.</v>
      </c>
      <c r="Q331" s="25" cm="1">
        <f t="array" aca="1" ref="Q331" ca="1">_FV(B331,"Year incorporated",TRUE)</f>
        <v>1926</v>
      </c>
      <c r="R331" s="11" cm="1">
        <f t="array" aca="1" ref="R331" ca="1">_FV(B331,"Market cap",TRUE)/1000</f>
        <v>11128851.199999999</v>
      </c>
      <c r="S331" s="26" cm="1">
        <f t="array" aca="1" ref="S331" ca="1">_FV(B331,"Market cap",TRUE)</f>
        <v>11128851200</v>
      </c>
      <c r="T331" s="9"/>
      <c r="U331" s="9"/>
      <c r="V331" s="9"/>
    </row>
    <row r="332" spans="1:22" ht="13.35" customHeight="1" x14ac:dyDescent="0.25">
      <c r="A332" s="9" t="s">
        <v>123</v>
      </c>
      <c r="B332" s="10" t="e" vm="332">
        <v>#VALUE!</v>
      </c>
      <c r="C332" s="1" cm="1">
        <f t="array" aca="1" ref="C332" ca="1">_FV(B332,"Price")</f>
        <v>50.12</v>
      </c>
      <c r="D332" s="13" cm="1">
        <f t="array" aca="1" ref="D332" ca="1">_FV(B332,"Change (%)",TRUE)</f>
        <v>-9.0949999999999989E-3</v>
      </c>
      <c r="E332" s="14" cm="1">
        <f t="array" aca="1" ref="E332" ca="1">_FV(B332,"Open")</f>
        <v>50.23</v>
      </c>
      <c r="F332" s="14" cm="1">
        <f t="array" aca="1" ref="F332" ca="1">_FV(B332,"Low")</f>
        <v>49.67</v>
      </c>
      <c r="G332" s="14" cm="1">
        <f t="array" aca="1" ref="G332" ca="1">_FV(B332,"High")</f>
        <v>50.39</v>
      </c>
      <c r="H332" s="14" cm="1">
        <f t="array" aca="1" ref="H332" ca="1">_FV(B332,"52 week low",TRUE)</f>
        <v>48.29</v>
      </c>
      <c r="I332" s="14" cm="1">
        <f t="array" aca="1" ref="I332" ca="1">_FV(B332,"52 week high",TRUE)</f>
        <v>75.900000000000006</v>
      </c>
      <c r="J332" s="15" cm="1">
        <f t="array" aca="1" ref="J332" ca="1">_FV(B332,"Volume")</f>
        <v>4623720</v>
      </c>
      <c r="K332" s="16" cm="1">
        <f t="array" aca="1" ref="K332" ca="1">IFERROR(_FV(B332,"Beta"), "")</f>
        <v>-3.15E-2</v>
      </c>
      <c r="L332" s="16" cm="1">
        <f t="array" aca="1" ref="L332" ca="1">IFERROR(_FV(B332,"P/E",TRUE), "")</f>
        <v>12.1952</v>
      </c>
      <c r="M332" s="14" t="str" cm="1">
        <f t="array" aca="1" ref="M332" ca="1">IFERROR(_FV(B332,"Industry"),"")</f>
        <v>Food &amp; Tobacco</v>
      </c>
      <c r="N332" s="19" cm="1">
        <f t="array" aca="1" ref="N332" ca="1">IFERROR(_FV(B332,"Year incorporated",TRUE),"")</f>
        <v>1928</v>
      </c>
      <c r="O332" s="13" t="str" cm="1">
        <f t="array" aca="1" ref="O332" ca="1">UPPER(_FV(B332,"Headquarters"))</f>
        <v>NUMBER ONE GENERAL MILLS BLVD, MINNEAPOLIS, MN, 55426 US</v>
      </c>
      <c r="P332" s="13" t="str" cm="1">
        <f t="array" aca="1" ref="P332" ca="1">_FV(B332,"Description")</f>
        <v>General Mills, Inc. is a global manufacturer and marketer of branded consumer foods. Its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the United States and Canada. Its product categories include super-premium ice cream and frozen desserts, meal kits, salty snacks, snack bars, dessert and baking mixes, and shelf-stable vegetables. The North America Pet segment includes pet food products sold in the United States and Canada in national pet superstore chains, e-commerce retailers, and grocery stores. The North America Foodservice segment product categories include ready-to-eat cereals, snacks, and baking mixes.</v>
      </c>
      <c r="Q332" s="25" cm="1">
        <f t="array" aca="1" ref="Q332" ca="1">_FV(B332,"Year incorporated",TRUE)</f>
        <v>1928</v>
      </c>
      <c r="R332" s="11" cm="1">
        <f t="array" aca="1" ref="R332" ca="1">_FV(B332,"Market cap",TRUE)/1000</f>
        <v>26798457.307999998</v>
      </c>
      <c r="S332" s="26" cm="1">
        <f t="array" aca="1" ref="S332" ca="1">_FV(B332,"Market cap",TRUE)</f>
        <v>26798457308</v>
      </c>
      <c r="T332" s="9"/>
      <c r="U332" s="9"/>
      <c r="V332" s="9"/>
    </row>
    <row r="333" spans="1:22" ht="13.35" customHeight="1" x14ac:dyDescent="0.25">
      <c r="A333" s="9" t="s">
        <v>451</v>
      </c>
      <c r="B333" s="10" t="e" vm="333">
        <v>#VALUE!</v>
      </c>
      <c r="C333" s="1" cm="1">
        <f t="array" aca="1" ref="C333" ca="1">_FV(B333,"Price")</f>
        <v>140.37</v>
      </c>
      <c r="D333" s="13" cm="1">
        <f t="array" aca="1" ref="D333" ca="1">_FV(B333,"Change (%)",TRUE)</f>
        <v>4.0049999999999999E-3</v>
      </c>
      <c r="E333" s="14" cm="1">
        <f t="array" aca="1" ref="E333" ca="1">_FV(B333,"Open")</f>
        <v>139.54</v>
      </c>
      <c r="F333" s="14" cm="1">
        <f t="array" aca="1" ref="F333" ca="1">_FV(B333,"Low")</f>
        <v>138.15</v>
      </c>
      <c r="G333" s="14" cm="1">
        <f t="array" aca="1" ref="G333" ca="1">_FV(B333,"High")</f>
        <v>140.6</v>
      </c>
      <c r="H333" s="14" cm="1">
        <f t="array" aca="1" ref="H333" ca="1">_FV(B333,"52 week low",TRUE)</f>
        <v>99.04</v>
      </c>
      <c r="I333" s="14" cm="1">
        <f t="array" aca="1" ref="I333" ca="1">_FV(B333,"52 week high",TRUE)</f>
        <v>144</v>
      </c>
      <c r="J333" s="15" cm="1">
        <f t="array" aca="1" ref="J333" ca="1">_FV(B333,"Volume")</f>
        <v>372628</v>
      </c>
      <c r="K333" s="16" cm="1">
        <f t="array" aca="1" ref="K333" ca="1">IFERROR(_FV(B333,"Beta"), "")</f>
        <v>0.55410000000000004</v>
      </c>
      <c r="L333" s="16" cm="1">
        <f t="array" aca="1" ref="L333" ca="1">IFERROR(_FV(B333,"P/E",TRUE), "")</f>
        <v>11.2121</v>
      </c>
      <c r="M333" s="14" t="str" cm="1">
        <f t="array" aca="1" ref="M333" ca="1">IFERROR(_FV(B333,"Industry"),"")</f>
        <v>Insurance</v>
      </c>
      <c r="N333" s="19" cm="1">
        <f t="array" aca="1" ref="N333" ca="1">IFERROR(_FV(B333,"Year incorporated",TRUE),"")</f>
        <v>1979</v>
      </c>
      <c r="O333" s="13" t="str" cm="1">
        <f t="array" aca="1" ref="O333" ca="1">UPPER(_FV(B333,"Headquarters"))</f>
        <v>3700 SOUTH STONEBRIDGE DRIVE, MCKINNEY, TX, 75070 US</v>
      </c>
      <c r="P333" s="13" t="str" cm="1">
        <f t="array" aca="1" ref="P333" ca="1">_FV(B333,"Description")</f>
        <v>Globe Life Inc. is an insurance holding company. Its primary subsidiaries are Globe Life And Accident Insurance Company, American Income Life Insurance Company, Liberty National Life Insurance Company, Family Heritage Life Insurance Company of America, and United American Insurance Company. The Company’s segments include life insurance, supplemental health insurance, and investments. Life insurance products include traditional whole life and term life insurance. The Company offers Medicare Supplement and limited-benefit supplemental health insurance products that include accident, cancer, critical illness, heart, intensive care, and other health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v>
      </c>
      <c r="Q333" s="25" cm="1">
        <f t="array" aca="1" ref="Q333" ca="1">_FV(B333,"Year incorporated",TRUE)</f>
        <v>1979</v>
      </c>
      <c r="R333" s="11" cm="1">
        <f t="array" aca="1" ref="R333" ca="1">_FV(B333,"Market cap",TRUE)/1000</f>
        <v>11325100</v>
      </c>
      <c r="S333" s="26" cm="1">
        <f t="array" aca="1" ref="S333" ca="1">_FV(B333,"Market cap",TRUE)</f>
        <v>11325100000</v>
      </c>
      <c r="T333" s="9"/>
      <c r="U333" s="9"/>
      <c r="V333" s="9"/>
    </row>
    <row r="334" spans="1:22" ht="13.35" customHeight="1" x14ac:dyDescent="0.25">
      <c r="A334" s="9" t="s">
        <v>60</v>
      </c>
      <c r="B334" s="10" t="e" vm="334">
        <v>#VALUE!</v>
      </c>
      <c r="C334" s="1" cm="1">
        <f t="array" aca="1" ref="C334" ca="1">_FV(B334,"Price")</f>
        <v>84.09</v>
      </c>
      <c r="D334" s="13" cm="1">
        <f t="array" aca="1" ref="D334" ca="1">_FV(B334,"Change (%)",TRUE)</f>
        <v>-7.319E-3</v>
      </c>
      <c r="E334" s="14" cm="1">
        <f t="array" aca="1" ref="E334" ca="1">_FV(B334,"Open")</f>
        <v>84.16</v>
      </c>
      <c r="F334" s="14" cm="1">
        <f t="array" aca="1" ref="F334" ca="1">_FV(B334,"Low")</f>
        <v>82.82</v>
      </c>
      <c r="G334" s="14" cm="1">
        <f t="array" aca="1" ref="G334" ca="1">_FV(B334,"High")</f>
        <v>84.32</v>
      </c>
      <c r="H334" s="14" cm="1">
        <f t="array" aca="1" ref="H334" ca="1">_FV(B334,"52 week low",TRUE)</f>
        <v>73.31</v>
      </c>
      <c r="I334" s="14" cm="1">
        <f t="array" aca="1" ref="I334" ca="1">_FV(B334,"52 week high",TRUE)</f>
        <v>119.38</v>
      </c>
      <c r="J334" s="15" cm="1">
        <f t="array" aca="1" ref="J334" ca="1">_FV(B334,"Volume")</f>
        <v>13111165</v>
      </c>
      <c r="K334" s="16" cm="1">
        <f t="array" aca="1" ref="K334" ca="1">IFERROR(_FV(B334,"Beta"), "")</f>
        <v>0.3785</v>
      </c>
      <c r="L334" s="16" cm="1">
        <f t="array" aca="1" ref="L334" ca="1">IFERROR(_FV(B334,"P/E",TRUE), "")</f>
        <v>12.962199999999999</v>
      </c>
      <c r="M334" s="14" t="str" cm="1">
        <f t="array" aca="1" ref="M334" ca="1">IFERROR(_FV(B334,"Industry"),"")</f>
        <v>Pharmaceuticals</v>
      </c>
      <c r="N334" s="19" cm="1">
        <f t="array" aca="1" ref="N334" ca="1">IFERROR(_FV(B334,"Year incorporated",TRUE),"")</f>
        <v>1970</v>
      </c>
      <c r="O334" s="13" t="str" cm="1">
        <f t="array" aca="1" ref="O334" ca="1">UPPER(_FV(B334,"Headquarters"))</f>
        <v>126 EAST LINCOLN AVENUE, P.O. BOX 2000, RAHWAY, NJ, 07065 US</v>
      </c>
      <c r="P334" s="13" t="str" cm="1">
        <f t="array" aca="1" ref="P334" ca="1">_FV(B334,"Description")</f>
        <v>Merck &amp; Co., Inc. is a global health care company that delivers health solutions through its prescription medicines, including biologic therapies, vaccines and animal health products. The Company's segments include Pharmaceutical and Animal Health. Pharmaceutical segment includes human health pharmaceutical and vaccine products. The Company sells its human health pharmaceutical products primarily to drug wholesalers and retailers, hospitals, government agencies and managed health care providers. It sells its human health vaccines primarily to physicians, wholesalers, distributors and government entities.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sells its products to veterinarians, distributors, animal producers, farmers and pet owners.</v>
      </c>
      <c r="Q334" s="25" cm="1">
        <f t="array" aca="1" ref="Q334" ca="1">_FV(B334,"Year incorporated",TRUE)</f>
        <v>1970</v>
      </c>
      <c r="R334" s="11" cm="1">
        <f t="array" aca="1" ref="R334" ca="1">_FV(B334,"Market cap",TRUE)/1000</f>
        <v>210038572.47</v>
      </c>
      <c r="S334" s="26" cm="1">
        <f t="array" aca="1" ref="S334" ca="1">_FV(B334,"Market cap",TRUE)</f>
        <v>210038572470</v>
      </c>
      <c r="T334" s="9"/>
      <c r="U334" s="9"/>
      <c r="V334" s="9"/>
    </row>
    <row r="335" spans="1:22" ht="13.35" customHeight="1" x14ac:dyDescent="0.25">
      <c r="A335" s="9" t="s">
        <v>338</v>
      </c>
      <c r="B335" s="10" t="e" vm="335">
        <v>#VALUE!</v>
      </c>
      <c r="C335" s="1" cm="1">
        <f t="array" aca="1" ref="C335" ca="1">_FV(B335,"Price")</f>
        <v>128.13</v>
      </c>
      <c r="D335" s="13" cm="1">
        <f t="array" aca="1" ref="D335" ca="1">_FV(B335,"Change (%)",TRUE)</f>
        <v>-4.816E-3</v>
      </c>
      <c r="E335" s="14" cm="1">
        <f t="array" aca="1" ref="E335" ca="1">_FV(B335,"Open")</f>
        <v>127.47499999999999</v>
      </c>
      <c r="F335" s="14" cm="1">
        <f t="array" aca="1" ref="F335" ca="1">_FV(B335,"Low")</f>
        <v>126.28</v>
      </c>
      <c r="G335" s="14" cm="1">
        <f t="array" aca="1" ref="G335" ca="1">_FV(B335,"High")</f>
        <v>128.41999999999999</v>
      </c>
      <c r="H335" s="14" cm="1">
        <f t="array" aca="1" ref="H335" ca="1">_FV(B335,"52 week low",TRUE)</f>
        <v>96.43</v>
      </c>
      <c r="I335" s="14" cm="1">
        <f t="array" aca="1" ref="I335" ca="1">_FV(B335,"52 week high",TRUE)</f>
        <v>153.84</v>
      </c>
      <c r="J335" s="15" cm="1">
        <f t="array" aca="1" ref="J335" ca="1">_FV(B335,"Volume")</f>
        <v>2136444</v>
      </c>
      <c r="K335" s="16" cm="1">
        <f t="array" aca="1" ref="K335" ca="1">IFERROR(_FV(B335,"Beta"), "")</f>
        <v>1.2633000000000001</v>
      </c>
      <c r="L335" s="16" cm="1">
        <f t="array" aca="1" ref="L335" ca="1">IFERROR(_FV(B335,"P/E",TRUE), "")</f>
        <v>29.986699999999999</v>
      </c>
      <c r="M335" s="14" t="str" cm="1">
        <f t="array" aca="1" ref="M335" ca="1">IFERROR(_FV(B335,"Industry"),"")</f>
        <v>Healthcare Equipment &amp; Supplies</v>
      </c>
      <c r="N335" s="19" cm="1">
        <f t="array" aca="1" ref="N335" ca="1">IFERROR(_FV(B335,"Year incorporated",TRUE),"")</f>
        <v>1999</v>
      </c>
      <c r="O335" s="13" t="str" cm="1">
        <f t="array" aca="1" ref="O335" ca="1">IFERROR(UPPER(_FV(B335,"Headquarters")), "")</f>
        <v>5301 STEVENS CREEK BLVD, SANTA CLARA, CA, 95051 US</v>
      </c>
      <c r="P335" s="13" t="str" cm="1">
        <f t="array" aca="1" ref="P335" ca="1">_FV(B335,"Description")</f>
        <v>Agilent Technologies, Inc. specializes in life sciences, diagnostics and applied markets, providing application-focused solutions that include instruments, software, services and consumables for the entire laboratory workflow. Its segments include Life Sciences and Diagnostics Markets, Agilent CrossLab and Applied Markets. Life Sciences and Diagnostics Markets segment comprises seven areas of activity. It offers active pharmaceutical ingredients for oligo-based therapeutics as well as solutions that include reagents, instruments, software and consumables. Agilent CrossLab segment offers a services and consumables portfolio that spans the entire lab, in addition to software and laboratory automation solutions, which are designed to enhance customer outcomes. Applied Markets segment offers application-focused solutions that include instruments and software that enable customers to identify, quantify and analyze the physical and biological properties of substances and products.</v>
      </c>
      <c r="Q335" s="25" cm="1">
        <f t="array" aca="1" ref="Q335" ca="1">_FV(B335,"Year incorporated",TRUE)</f>
        <v>1999</v>
      </c>
      <c r="R335" s="11" cm="1">
        <f t="array" aca="1" ref="R335" ca="1">_FV(B335,"Market cap",TRUE)/1000</f>
        <v>36324906.251999997</v>
      </c>
      <c r="S335" s="26" cm="1">
        <f t="array" aca="1" ref="S335" ca="1">_FV(B335,"Market cap",TRUE)</f>
        <v>36324906252</v>
      </c>
      <c r="T335" s="9"/>
      <c r="U335" s="9"/>
      <c r="V335" s="9"/>
    </row>
    <row r="336" spans="1:22" ht="13.35" customHeight="1" x14ac:dyDescent="0.25">
      <c r="A336" s="9" t="s">
        <v>4</v>
      </c>
      <c r="B336" s="10" t="e" vm="336">
        <v>#VALUE!</v>
      </c>
      <c r="C336" s="1" cm="1">
        <f t="array" aca="1" ref="C336" ca="1">_FV(B336,"Price")</f>
        <v>696.98</v>
      </c>
      <c r="D336" s="13" cm="1">
        <f t="array" aca="1" ref="D336" ca="1">_FV(B336,"Change (%)",TRUE)</f>
        <v>1.3937E-2</v>
      </c>
      <c r="E336" s="14" cm="1">
        <f t="array" aca="1" ref="E336" ca="1">_FV(B336,"Open")</f>
        <v>688</v>
      </c>
      <c r="F336" s="14" cm="1">
        <f t="array" aca="1" ref="F336" ca="1">_FV(B336,"Low")</f>
        <v>683.375</v>
      </c>
      <c r="G336" s="14" cm="1">
        <f t="array" aca="1" ref="G336" ca="1">_FV(B336,"High")</f>
        <v>697.56</v>
      </c>
      <c r="H336" s="14" cm="1">
        <f t="array" aca="1" ref="H336" ca="1">_FV(B336,"52 week low",TRUE)</f>
        <v>464.41500000000002</v>
      </c>
      <c r="I336" s="14" cm="1">
        <f t="array" aca="1" ref="I336" ca="1">_FV(B336,"52 week high",TRUE)</f>
        <v>737.89</v>
      </c>
      <c r="J336" s="15" cm="1">
        <f t="array" aca="1" ref="J336" ca="1">_FV(B336,"Volume")</f>
        <v>592164</v>
      </c>
      <c r="K336" s="16" cm="1">
        <f t="array" aca="1" ref="K336" ca="1">IFERROR(_FV(B336,"Beta"), "")</f>
        <v>0.49969999999999998</v>
      </c>
      <c r="L336" s="16" cm="1">
        <f t="array" aca="1" ref="L336" ca="1">IFERROR(_FV(B336,"P/E",TRUE), "")</f>
        <v>27.9146</v>
      </c>
      <c r="M336" s="14" t="str" cm="1">
        <f t="array" aca="1" ref="M336" ca="1">IFERROR(_FV(B336,"Industry"),"")</f>
        <v>Pharmaceuticals</v>
      </c>
      <c r="N336" s="19" cm="1">
        <f t="array" aca="1" ref="N336" ca="1">IFERROR(_FV(B336,"Year incorporated",TRUE),"")</f>
        <v>1994</v>
      </c>
      <c r="O336" s="13" t="str" cm="1">
        <f t="array" aca="1" ref="O336" ca="1">UPPER(_FV(B336,"Headquarters"))</f>
        <v>6555 STATE HIGHWAY 161, IRVING, TX, 75039 US</v>
      </c>
      <c r="P336" s="13" t="str" cm="1">
        <f t="array" aca="1" ref="P336" ca="1">_FV(B336,"Description")</f>
        <v>McKesson Corporation is a diversified healthcare services company, which focuses on advancing health outcomes for patients everywhere. Its U.S. Pharmaceutical segment distributes branded, generic, specialty, biosimilar and over-the-counter pharmaceutical drugs, and other healthcare-related products in the United States (U.S.). The Prescription Technology Solutions (RxTS) segment helps solve medication access, affordability and adherence challenges for patients by working across healthcare to connect patients, pharmacies, pharmacy benefit managers, health plans, and biopharma companies. The Medical-Surgical Solutions provides medical-surgical supply distribution, logistics, and other services to healthcare providers, including physician offices, hospital reference labs, and home healthcare agencies. The International segment provides distribution and services to wholesale, institutional, and retail customers in Canada and Norway. It also offers oncology and specialty solutions.</v>
      </c>
      <c r="Q336" s="25" cm="1">
        <f t="array" aca="1" ref="Q336" ca="1">_FV(B336,"Year incorporated",TRUE)</f>
        <v>1994</v>
      </c>
      <c r="R336" s="11" cm="1">
        <f t="array" aca="1" ref="R336" ca="1">_FV(B336,"Market cap",TRUE)/1000</f>
        <v>86693439.112000003</v>
      </c>
      <c r="S336" s="26" cm="1">
        <f t="array" aca="1" ref="S336" ca="1">_FV(B336,"Market cap",TRUE)</f>
        <v>86693439112</v>
      </c>
      <c r="T336" s="9"/>
      <c r="U336" s="9"/>
      <c r="V336" s="9"/>
    </row>
    <row r="337" spans="1:22" ht="13.35" customHeight="1" x14ac:dyDescent="0.25">
      <c r="A337" s="9" t="s">
        <v>445</v>
      </c>
      <c r="B337" s="10" t="e" vm="337">
        <v>#VALUE!</v>
      </c>
      <c r="C337" s="1" cm="1">
        <f t="array" aca="1" ref="C337" ca="1">_FV(B337,"Price")</f>
        <v>162.53</v>
      </c>
      <c r="D337" s="13" cm="1">
        <f t="array" aca="1" ref="D337" ca="1">_FV(B337,"Change (%)",TRUE)</f>
        <v>1.787E-3</v>
      </c>
      <c r="E337" s="14" cm="1">
        <f t="array" aca="1" ref="E337" ca="1">_FV(B337,"Open")</f>
        <v>162.99</v>
      </c>
      <c r="F337" s="14" cm="1">
        <f t="array" aca="1" ref="F337" ca="1">_FV(B337,"Low")</f>
        <v>160.43</v>
      </c>
      <c r="G337" s="14" cm="1">
        <f t="array" aca="1" ref="G337" ca="1">_FV(B337,"High")</f>
        <v>162.99</v>
      </c>
      <c r="H337" s="14" cm="1">
        <f t="array" aca="1" ref="H337" ca="1">_FV(B337,"52 week low",TRUE)</f>
        <v>157.80000000000001</v>
      </c>
      <c r="I337" s="14" cm="1">
        <f t="array" aca="1" ref="I337" ca="1">_FV(B337,"52 week high",TRUE)</f>
        <v>196</v>
      </c>
      <c r="J337" s="15" cm="1">
        <f t="array" aca="1" ref="J337" ca="1">_FV(B337,"Volume")</f>
        <v>608896</v>
      </c>
      <c r="K337" s="16" cm="1">
        <f t="array" aca="1" ref="K337" ca="1">IFERROR(_FV(B337,"Beta"), "")</f>
        <v>0.79910000000000003</v>
      </c>
      <c r="L337" s="16" cm="1">
        <f t="array" aca="1" ref="L337" ca="1">IFERROR(_FV(B337,"P/E",TRUE), "")</f>
        <v>26.0486</v>
      </c>
      <c r="M337" s="14" t="str" cm="1">
        <f t="array" aca="1" ref="M337" ca="1">IFERROR(_FV(B337,"Industry"),"")</f>
        <v>Software &amp; IT Services</v>
      </c>
      <c r="N337" s="19" cm="1">
        <f t="array" aca="1" ref="N337" ca="1">IFERROR(_FV(B337,"Year incorporated",TRUE),"")</f>
        <v>1985</v>
      </c>
      <c r="O337" s="13" t="str" cm="1">
        <f t="array" aca="1" ref="O337" ca="1">UPPER(_FV(B337,"Headquarters"))</f>
        <v>PO BOX 807, 663 HWY 60, MONETT, MO, 65708-0807 US</v>
      </c>
      <c r="P337" s="13" t="str" cm="1">
        <f t="array" aca="1" ref="P337" ca="1">_FV(B337,"Description")</f>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digital/mobile banking, treasury services, online account opening, fraud/anti-money laundering and lending/deposit solutions that can be integrated with its core solutions.</v>
      </c>
      <c r="Q337" s="25" cm="1">
        <f t="array" aca="1" ref="Q337" ca="1">_FV(B337,"Year incorporated",TRUE)</f>
        <v>1985</v>
      </c>
      <c r="R337" s="11" cm="1">
        <f t="array" aca="1" ref="R337" ca="1">_FV(B337,"Market cap",TRUE)/1000</f>
        <v>11822650</v>
      </c>
      <c r="S337" s="26" cm="1">
        <f t="array" aca="1" ref="S337" ca="1">_FV(B337,"Market cap",TRUE)</f>
        <v>11822650000</v>
      </c>
      <c r="T337" s="9"/>
      <c r="U337" s="9"/>
      <c r="V337" s="9"/>
    </row>
    <row r="338" spans="1:22" ht="13.35" customHeight="1" x14ac:dyDescent="0.25">
      <c r="A338" s="9" t="s">
        <v>126</v>
      </c>
      <c r="B338" s="10" t="e" vm="338">
        <v>#VALUE!</v>
      </c>
      <c r="C338" s="1" cm="1">
        <f t="array" aca="1" ref="C338" ca="1">_FV(B338,"Price")</f>
        <v>78.94</v>
      </c>
      <c r="D338" s="13" cm="1">
        <f t="array" aca="1" ref="D338" ca="1">_FV(B338,"Change (%)",TRUE)</f>
        <v>-6.169E-3</v>
      </c>
      <c r="E338" s="14" cm="1">
        <f t="array" aca="1" ref="E338" ca="1">_FV(B338,"Open")</f>
        <v>79.19</v>
      </c>
      <c r="F338" s="14" cm="1">
        <f t="array" aca="1" ref="F338" ca="1">_FV(B338,"Low")</f>
        <v>77.655000000000001</v>
      </c>
      <c r="G338" s="14" cm="1">
        <f t="array" aca="1" ref="G338" ca="1">_FV(B338,"High")</f>
        <v>79.38</v>
      </c>
      <c r="H338" s="14" cm="1">
        <f t="array" aca="1" ref="H338" ca="1">_FV(B338,"52 week low",TRUE)</f>
        <v>68.37</v>
      </c>
      <c r="I338" s="14" cm="1">
        <f t="array" aca="1" ref="I338" ca="1">_FV(B338,"52 week high",TRUE)</f>
        <v>107</v>
      </c>
      <c r="J338" s="15" cm="1">
        <f t="array" aca="1" ref="J338" ca="1">_FV(B338,"Volume")</f>
        <v>4271961</v>
      </c>
      <c r="K338" s="16" cm="1">
        <f t="array" aca="1" ref="K338" ca="1">IFERROR(_FV(B338,"Beta"), "")</f>
        <v>0.96819999999999995</v>
      </c>
      <c r="L338" s="16" cm="1">
        <f t="array" aca="1" ref="L338" ca="1">IFERROR(_FV(B338,"P/E",TRUE), "")</f>
        <v>11.3124</v>
      </c>
      <c r="M338" s="14" t="str" cm="1">
        <f t="array" aca="1" ref="M338" ca="1">IFERROR(_FV(B338,"Industry"),"")</f>
        <v>Media &amp; Publishing</v>
      </c>
      <c r="N338" s="19" cm="1">
        <f t="array" aca="1" ref="N338" ca="1">IFERROR(_FV(B338,"Year incorporated",TRUE),"")</f>
        <v>1944</v>
      </c>
      <c r="O338" s="13" t="str" cm="1">
        <f t="array" aca="1" ref="O338" ca="1">UPPER(_FV(B338,"Headquarters"))</f>
        <v>280 PARK AVENUE, NEW YORK, NY, 10017 US</v>
      </c>
      <c r="P338" s="13" t="str" cm="1">
        <f t="array" aca="1" ref="P338" ca="1">_FV(B338,"Description")</f>
        <v>Omnicom Group Inc. is a provider of marketing and sales solutions. The Company offers a range of services in advertising, strategic media planning and buying, precision marketing, retail and digital commerce, branding, experiential, public relations, healthcare marketing and other specialty marketing services to over 5,000 clients in more than 70 countries. Its services include database management, digital/direct marketing, package design, crisis communications, custom publishing, data analytics, healthcare marketing and communications, instore design, interactive marketing, investor relations, mobile marketing, promotional marketing, public affairs, public relations, retail media and e-commerce, social media marketing, search engine marketing, studio production, sports and event marketing, marketing research and others. Its portfolio of companies includes BBDO, DDB, TBWA, Omnicom Media Group, the DAS Group of Companies, and the Communications Consultancy Network.</v>
      </c>
      <c r="Q338" s="25" cm="1">
        <f t="array" aca="1" ref="Q338" ca="1">_FV(B338,"Year incorporated",TRUE)</f>
        <v>1944</v>
      </c>
      <c r="R338" s="11" cm="1">
        <f t="array" aca="1" ref="R338" ca="1">_FV(B338,"Market cap",TRUE)/1000</f>
        <v>15292485.726</v>
      </c>
      <c r="S338" s="26" cm="1">
        <f t="array" aca="1" ref="S338" ca="1">_FV(B338,"Market cap",TRUE)</f>
        <v>15292485726</v>
      </c>
      <c r="T338" s="9"/>
      <c r="U338" s="9"/>
      <c r="V338" s="9"/>
    </row>
    <row r="339" spans="1:22" ht="13.35" customHeight="1" x14ac:dyDescent="0.25">
      <c r="A339" s="9" t="s">
        <v>354</v>
      </c>
      <c r="B339" s="10" t="e" vm="339">
        <v>#VALUE!</v>
      </c>
      <c r="C339" s="1" cm="1">
        <f t="array" aca="1" ref="C339" ca="1">_FV(B339,"Price")</f>
        <v>82.3</v>
      </c>
      <c r="D339" s="13" cm="1">
        <f t="array" aca="1" ref="D339" ca="1">_FV(B339,"Change (%)",TRUE)</f>
        <v>2.3123000000000001E-2</v>
      </c>
      <c r="E339" s="14" cm="1">
        <f t="array" aca="1" ref="E339" ca="1">_FV(B339,"Open")</f>
        <v>80.260000000000005</v>
      </c>
      <c r="F339" s="14" cm="1">
        <f t="array" aca="1" ref="F339" ca="1">_FV(B339,"Low")</f>
        <v>79.5</v>
      </c>
      <c r="G339" s="14" cm="1">
        <f t="array" aca="1" ref="G339" ca="1">_FV(B339,"High")</f>
        <v>82.344999999999999</v>
      </c>
      <c r="H339" s="14" cm="1">
        <f t="array" aca="1" ref="H339" ca="1">_FV(B339,"52 week low",TRUE)</f>
        <v>47.19</v>
      </c>
      <c r="I339" s="14" cm="1">
        <f t="array" aca="1" ref="I339" ca="1">_FV(B339,"52 week high",TRUE)</f>
        <v>82.344999999999999</v>
      </c>
      <c r="J339" s="15" cm="1">
        <f t="array" aca="1" ref="J339" ca="1">_FV(B339,"Volume")</f>
        <v>2073923</v>
      </c>
      <c r="K339" s="16" cm="1">
        <f t="array" aca="1" ref="K339" ca="1">IFERROR(_FV(B339,"Beta"), "")</f>
        <v>1.5395000000000001</v>
      </c>
      <c r="L339" s="16" cm="1">
        <f t="array" aca="1" ref="L339" ca="1">IFERROR(_FV(B339,"P/E",TRUE), "")</f>
        <v>18.843299999999999</v>
      </c>
      <c r="M339" s="14" t="str" cm="1">
        <f t="array" aca="1" ref="M339" ca="1">IFERROR(_FV(B339,"Industry"),"")</f>
        <v>Automobiles &amp; Auto Parts</v>
      </c>
      <c r="N339" s="19" cm="1">
        <f t="array" aca="1" ref="N339" ca="1">IFERROR(_FV(B339,"Year incorporated",TRUE),"")</f>
        <v>2024</v>
      </c>
      <c r="O339" s="13" t="str" cm="1">
        <f t="array" aca="1" ref="O339" ca="1">UPPER(_FV(B339,"Headquarters"))</f>
        <v>SPITALSTRASSE 5, SCHAFFHAUSEN, SCHAFFHAUSEN, 8200 CH</v>
      </c>
      <c r="P339" s="13" t="str" cm="1">
        <f t="array" aca="1" ref="P339" ca="1">_FV(B339,"Description")</f>
        <v>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v>
      </c>
      <c r="Q339" s="25" cm="1">
        <f t="array" aca="1" ref="Q339" ca="1">_FV(B339,"Year incorporated",TRUE)</f>
        <v>2024</v>
      </c>
      <c r="R339" s="11" cm="1">
        <f t="array" aca="1" ref="R339" ca="1">_FV(B339,"Market cap",TRUE)/1000</f>
        <v>17921631.539999999</v>
      </c>
      <c r="S339" s="26" cm="1">
        <f t="array" aca="1" ref="S339" ca="1">_FV(B339,"Market cap",TRUE)</f>
        <v>17921631540</v>
      </c>
      <c r="T339" s="9"/>
      <c r="U339" s="9"/>
      <c r="V339" s="9"/>
    </row>
    <row r="340" spans="1:22" ht="13.35" customHeight="1" x14ac:dyDescent="0.25">
      <c r="A340" s="9" t="s">
        <v>410</v>
      </c>
      <c r="B340" s="10" t="e" vm="340">
        <v>#VALUE!</v>
      </c>
      <c r="C340" s="1" cm="1">
        <f t="array" aca="1" ref="C340" ca="1">_FV(B340,"Price")</f>
        <v>17.73</v>
      </c>
      <c r="D340" s="13" cm="1">
        <f t="array" aca="1" ref="D340" ca="1">_FV(B340,"Change (%)",TRUE)</f>
        <v>5.672E-3</v>
      </c>
      <c r="E340" s="14" cm="1">
        <f t="array" aca="1" ref="E340" ca="1">_FV(B340,"Open")</f>
        <v>17.68</v>
      </c>
      <c r="F340" s="14" cm="1">
        <f t="array" aca="1" ref="F340" ca="1">_FV(B340,"Low")</f>
        <v>17.39</v>
      </c>
      <c r="G340" s="14" cm="1">
        <f t="array" aca="1" ref="G340" ca="1">_FV(B340,"High")</f>
        <v>17.75</v>
      </c>
      <c r="H340" s="14" cm="1">
        <f t="array" aca="1" ref="H340" ca="1">_FV(B340,"52 week low",TRUE)</f>
        <v>11.914999999999999</v>
      </c>
      <c r="I340" s="14" cm="1">
        <f t="array" aca="1" ref="I340" ca="1">_FV(B340,"52 week high",TRUE)</f>
        <v>18.445</v>
      </c>
      <c r="J340" s="15" cm="1">
        <f t="array" aca="1" ref="J340" ca="1">_FV(B340,"Volume")</f>
        <v>33323591</v>
      </c>
      <c r="K340" s="16" cm="1">
        <f t="array" aca="1" ref="K340" ca="1">IFERROR(_FV(B340,"Beta"), "")</f>
        <v>0.99250000000000005</v>
      </c>
      <c r="L340" s="16" cm="1">
        <f t="array" aca="1" ref="L340" ca="1">IFERROR(_FV(B340,"P/E",TRUE), "")</f>
        <v>13.176299999999999</v>
      </c>
      <c r="M340" s="14" t="str" cm="1">
        <f t="array" aca="1" ref="M340" ca="1">IFERROR(_FV(B340,"Industry"),"")</f>
        <v>Banking Services</v>
      </c>
      <c r="N340" s="19" cm="1">
        <f t="array" aca="1" ref="N340" ca="1">IFERROR(_FV(B340,"Year incorporated",TRUE),"")</f>
        <v>1966</v>
      </c>
      <c r="O340" s="13" t="str" cm="1">
        <f t="array" aca="1" ref="O340" ca="1">UPPER(_FV(B340,"Headquarters"))</f>
        <v>HUNTINGTON CTR, 41 S HIGH ST HC0917, COLUMBUS, OH, 43287 US</v>
      </c>
      <c r="P340" s="13" t="str" cm="1">
        <f t="array" aca="1" ref="P340" ca="1">_FV(B340,"Description")</f>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c>
      <c r="Q340" s="25" cm="1">
        <f t="array" aca="1" ref="Q340" ca="1">_FV(B340,"Year incorporated",TRUE)</f>
        <v>1966</v>
      </c>
      <c r="R340" s="11" cm="1">
        <f t="array" aca="1" ref="R340" ca="1">_FV(B340,"Market cap",TRUE)/1000</f>
        <v>25843580</v>
      </c>
      <c r="S340" s="26" cm="1">
        <f t="array" aca="1" ref="S340" ca="1">_FV(B340,"Market cap",TRUE)</f>
        <v>25843580000</v>
      </c>
      <c r="T340" s="9"/>
      <c r="U340" s="9"/>
      <c r="V340" s="9"/>
    </row>
    <row r="341" spans="1:22" ht="13.35" customHeight="1" x14ac:dyDescent="0.25">
      <c r="A341" s="9" t="s">
        <v>59</v>
      </c>
      <c r="B341" s="10" t="e" vm="341">
        <v>#VALUE!</v>
      </c>
      <c r="C341" s="1" cm="1">
        <f t="array" aca="1" ref="C341" ca="1">_FV(B341,"Price")</f>
        <v>214.75</v>
      </c>
      <c r="D341" s="13" cm="1">
        <f t="array" aca="1" ref="D341" ca="1">_FV(B341,"Change (%)",TRUE)</f>
        <v>2.3340000000000001E-3</v>
      </c>
      <c r="E341" s="14" cm="1">
        <f t="array" aca="1" ref="E341" ca="1">_FV(B341,"Open")</f>
        <v>214.82</v>
      </c>
      <c r="F341" s="14" cm="1">
        <f t="array" aca="1" ref="F341" ca="1">_FV(B341,"Low")</f>
        <v>212.54</v>
      </c>
      <c r="G341" s="14" cm="1">
        <f t="array" aca="1" ref="G341" ca="1">_FV(B341,"High")</f>
        <v>215.2</v>
      </c>
      <c r="H341" s="14" cm="1">
        <f t="array" aca="1" ref="H341" ca="1">_FV(B341,"52 week low",TRUE)</f>
        <v>179.36</v>
      </c>
      <c r="I341" s="14" cm="1">
        <f t="array" aca="1" ref="I341" ca="1">_FV(B341,"52 week high",TRUE)</f>
        <v>242.77</v>
      </c>
      <c r="J341" s="15" cm="1">
        <f t="array" aca="1" ref="J341" ca="1">_FV(B341,"Volume")</f>
        <v>4563837</v>
      </c>
      <c r="K341" s="16" cm="1">
        <f t="array" aca="1" ref="K341" ca="1">IFERROR(_FV(B341,"Beta"), "")</f>
        <v>1.0641</v>
      </c>
      <c r="L341" s="16" cm="1">
        <f t="array" aca="1" ref="L341" ca="1">IFERROR(_FV(B341,"P/E",TRUE), "")</f>
        <v>24.364999999999998</v>
      </c>
      <c r="M341" s="14" t="str" cm="1">
        <f t="array" aca="1" ref="M341" ca="1">IFERROR(_FV(B341,"Industry"),"")</f>
        <v>Consumer Goods Conglomerates</v>
      </c>
      <c r="N341" s="19" cm="1">
        <f t="array" aca="1" ref="N341" ca="1">IFERROR(_FV(B341,"Year incorporated",TRUE),"")</f>
        <v>1985</v>
      </c>
      <c r="O341" s="13" t="str" cm="1">
        <f t="array" aca="1" ref="O341" ca="1">UPPER(_FV(B341,"Headquarters"))</f>
        <v>855 S. MINT STREET, CHARLOTTE, NC, 28202 US</v>
      </c>
      <c r="P341" s="13" t="str" cm="1">
        <f t="array" aca="1" ref="P341" ca="1">_FV(B341,"Description")</f>
        <v>Honeywell International Inc. is an integrated operating company. Its Aerospace Technologies segment supplies products, software, and services for aircraft that it sells to original equipment manufacturers and other customers in a variety of end markets, including air transport, business and general aviation aircraft. Its Industrial Automation segment is a provider of industrial automation solutions that deliver intelligent, sustainable, and secure operations for customers in refining/petrochemicals and life sciences. Its Building Automation segment is a provider of products, software, solutions, and technologies that enable building owners and occupants to ensure their facilities are safe, energy efficient, sustainable, and productive. It also offers an off-gas detection solution for lithium-ion batteries. Its Energy and Sustainability Solutions segment is a provider of technology, processing, and licensing capabilities combined with material science and capabilities and chemistry.</v>
      </c>
      <c r="Q341" s="25" cm="1">
        <f t="array" aca="1" ref="Q341" ca="1">_FV(B341,"Year incorporated",TRUE)</f>
        <v>1985</v>
      </c>
      <c r="R341" s="11" cm="1">
        <f t="array" aca="1" ref="R341" ca="1">_FV(B341,"Market cap",TRUE)/1000</f>
        <v>136344023.375</v>
      </c>
      <c r="S341" s="26" cm="1">
        <f t="array" aca="1" ref="S341" ca="1">_FV(B341,"Market cap",TRUE)</f>
        <v>136344023375</v>
      </c>
      <c r="T341" s="9"/>
      <c r="U341" s="9"/>
      <c r="V341" s="9"/>
    </row>
    <row r="342" spans="1:22" ht="13.35" customHeight="1" x14ac:dyDescent="0.25">
      <c r="A342" s="9" t="s">
        <v>253</v>
      </c>
      <c r="B342" s="10" t="e" vm="342">
        <v>#VALUE!</v>
      </c>
      <c r="C342" s="1" cm="1">
        <f t="array" aca="1" ref="C342" ca="1">_FV(B342,"Price")</f>
        <v>478.37</v>
      </c>
      <c r="D342" s="13" cm="1">
        <f t="array" aca="1" ref="D342" ca="1">_FV(B342,"Change (%)",TRUE)</f>
        <v>-1.2740000000000002E-3</v>
      </c>
      <c r="E342" s="14" cm="1">
        <f t="array" aca="1" ref="E342" ca="1">_FV(B342,"Open")</f>
        <v>477.75</v>
      </c>
      <c r="F342" s="14" cm="1">
        <f t="array" aca="1" ref="F342" ca="1">_FV(B342,"Low")</f>
        <v>474.17</v>
      </c>
      <c r="G342" s="14" cm="1">
        <f t="array" aca="1" ref="G342" ca="1">_FV(B342,"High")</f>
        <v>478.82</v>
      </c>
      <c r="H342" s="14" cm="1">
        <f t="array" aca="1" ref="H342" ca="1">_FV(B342,"52 week low",TRUE)</f>
        <v>388.9</v>
      </c>
      <c r="I342" s="14" cm="1">
        <f t="array" aca="1" ref="I342" ca="1">_FV(B342,"52 week high",TRUE)</f>
        <v>507.82</v>
      </c>
      <c r="J342" s="15" cm="1">
        <f t="array" aca="1" ref="J342" ca="1">_FV(B342,"Volume")</f>
        <v>935224</v>
      </c>
      <c r="K342" s="16" cm="1">
        <f t="array" aca="1" ref="K342" ca="1">IFERROR(_FV(B342,"Beta"), "")</f>
        <v>0.98329999999999995</v>
      </c>
      <c r="L342" s="16" cm="1">
        <f t="array" aca="1" ref="L342" ca="1">IFERROR(_FV(B342,"P/E",TRUE), "")</f>
        <v>38.5015</v>
      </c>
      <c r="M342" s="14" t="str" cm="1">
        <f t="array" aca="1" ref="M342" ca="1">IFERROR(_FV(B342,"Industry"),"")</f>
        <v>Communications &amp; Networking</v>
      </c>
      <c r="N342" s="19" cm="1">
        <f t="array" aca="1" ref="N342" ca="1">IFERROR(_FV(B342,"Year incorporated",TRUE),"")</f>
        <v>1973</v>
      </c>
      <c r="O342" s="13" t="str" cm="1">
        <f t="array" aca="1" ref="O342" ca="1">UPPER(_FV(B342,"Headquarters"))</f>
        <v>500 W. MONROE ST., CHICAGO, IL, 60661 US</v>
      </c>
      <c r="P342" s="13" t="str" cm="1">
        <f t="array" aca="1" ref="P342" ca="1">_FV(B342,"Description")</f>
        <v>Motorola Solutions, Inc. provides public safety and enterprise security. The Company offers safety and security technologies, which include land mobile radio communications (LMR), video security, and command center. Across technologies, it offers cloud-based and hybrid software solutions, and services such as cybersecurity subscription services and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c>
      <c r="Q342" s="25" cm="1">
        <f t="array" aca="1" ref="Q342" ca="1">_FV(B342,"Year incorporated",TRUE)</f>
        <v>1973</v>
      </c>
      <c r="R342" s="11" cm="1">
        <f t="array" aca="1" ref="R342" ca="1">_FV(B342,"Market cap",TRUE)/1000</f>
        <v>79698307.643000007</v>
      </c>
      <c r="S342" s="26" cm="1">
        <f t="array" aca="1" ref="S342" ca="1">_FV(B342,"Market cap",TRUE)</f>
        <v>79698307643</v>
      </c>
      <c r="T342" s="9"/>
      <c r="U342" s="9"/>
      <c r="V342" s="9"/>
    </row>
    <row r="343" spans="1:22" ht="13.35" customHeight="1" x14ac:dyDescent="0.25">
      <c r="A343" s="9" t="s">
        <v>38</v>
      </c>
      <c r="B343" s="10" t="e" vm="343">
        <v>#VALUE!</v>
      </c>
      <c r="C343" s="1" cm="1">
        <f t="array" aca="1" ref="C343" ca="1">_FV(B343,"Price")</f>
        <v>62.3</v>
      </c>
      <c r="D343" s="13" cm="1">
        <f t="array" aca="1" ref="D343" ca="1">_FV(B343,"Change (%)",TRUE)</f>
        <v>-1.0168E-2</v>
      </c>
      <c r="E343" s="14" cm="1">
        <f t="array" aca="1" ref="E343" ca="1">_FV(B343,"Open")</f>
        <v>62.84</v>
      </c>
      <c r="F343" s="14" cm="1">
        <f t="array" aca="1" ref="F343" ca="1">_FV(B343,"Low")</f>
        <v>61.39</v>
      </c>
      <c r="G343" s="14" cm="1">
        <f t="array" aca="1" ref="G343" ca="1">_FV(B343,"High")</f>
        <v>63.25</v>
      </c>
      <c r="H343" s="14" cm="1">
        <f t="array" aca="1" ref="H343" ca="1">_FV(B343,"52 week low",TRUE)</f>
        <v>40.98</v>
      </c>
      <c r="I343" s="14" cm="1">
        <f t="array" aca="1" ref="I343" ca="1">_FV(B343,"52 week high",TRUE)</f>
        <v>64.38</v>
      </c>
      <c r="J343" s="15" cm="1">
        <f t="array" aca="1" ref="J343" ca="1">_FV(B343,"Volume")</f>
        <v>4161692</v>
      </c>
      <c r="K343" s="16" cm="1">
        <f t="array" aca="1" ref="K343" ca="1">IFERROR(_FV(B343,"Beta"), "")</f>
        <v>0.6976</v>
      </c>
      <c r="L343" s="16" cm="1">
        <f t="array" aca="1" ref="L343" ca="1">IFERROR(_FV(B343,"P/E",TRUE), "")</f>
        <v>27.613600000000002</v>
      </c>
      <c r="M343" s="14" t="str" cm="1">
        <f t="array" aca="1" ref="M343" ca="1">IFERROR(_FV(B343,"Industry"),"")</f>
        <v>Food &amp; Tobacco</v>
      </c>
      <c r="N343" s="19" cm="1">
        <f t="array" aca="1" ref="N343" ca="1">IFERROR(_FV(B343,"Year incorporated",TRUE),"")</f>
        <v>1923</v>
      </c>
      <c r="O343" s="13" t="str" cm="1">
        <f t="array" aca="1" ref="O343" ca="1">UPPER(_FV(B343,"Headquarters"))</f>
        <v>77 W. WACKER DR., CHICAGO, IL, 60601 US</v>
      </c>
      <c r="P343" s="13" t="str" cm="1">
        <f t="array" aca="1" ref="P343" ca="1">_FV(B343,"Description")</f>
        <v>Archer-Daniels-Midland Company is a global agricultural supply chain manager and processor, providing food security by connecting local needs with global capabilities. It is a human and animal nutrition provider. Its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Carbohydrate Solutions segment is engaged in corn and wheat wet and dry milling and other activities. Nutrition segment is engaged in the creation, manufacturing, sale, and distribution of a wide array of ingredients and solutions, including plant-based proteins, flavors and colors derived from nature, flavor systems, emulsifiers, soluble fiber, polyols, hydrocolloids, probiotics, prebiotics, postbiotics, enzymes, botanical extracts, and other specialty food and feed ingredients and systems.</v>
      </c>
      <c r="Q343" s="25" cm="1">
        <f t="array" aca="1" ref="Q343" ca="1">_FV(B343,"Year incorporated",TRUE)</f>
        <v>1923</v>
      </c>
      <c r="R343" s="11" cm="1">
        <f t="array" aca="1" ref="R343" ca="1">_FV(B343,"Market cap",TRUE)/1000</f>
        <v>29932938.350000001</v>
      </c>
      <c r="S343" s="26" cm="1">
        <f t="array" aca="1" ref="S343" ca="1">_FV(B343,"Market cap",TRUE)</f>
        <v>29932938350</v>
      </c>
      <c r="T343" s="9"/>
      <c r="U343" s="9"/>
      <c r="V343" s="9"/>
    </row>
    <row r="344" spans="1:22" ht="13.35" customHeight="1" x14ac:dyDescent="0.25">
      <c r="A344" s="9" t="s">
        <v>194</v>
      </c>
      <c r="B344" s="10" t="e" vm="344">
        <v>#VALUE!</v>
      </c>
      <c r="C344" s="1" cm="1">
        <f t="array" aca="1" ref="C344" ca="1">_FV(B344,"Price")</f>
        <v>32.61</v>
      </c>
      <c r="D344" s="13" cm="1">
        <f t="array" aca="1" ref="D344" ca="1">_FV(B344,"Change (%)",TRUE)</f>
        <v>7.1030000000000008E-3</v>
      </c>
      <c r="E344" s="14" cm="1">
        <f t="array" aca="1" ref="E344" ca="1">_FV(B344,"Open")</f>
        <v>32.35</v>
      </c>
      <c r="F344" s="14" cm="1">
        <f t="array" aca="1" ref="F344" ca="1">_FV(B344,"Low")</f>
        <v>31.73</v>
      </c>
      <c r="G344" s="14" cm="1">
        <f t="array" aca="1" ref="G344" ca="1">_FV(B344,"High")</f>
        <v>32.64</v>
      </c>
      <c r="H344" s="14" cm="1">
        <f t="array" aca="1" ref="H344" ca="1">_FV(B344,"52 week low",TRUE)</f>
        <v>28.92</v>
      </c>
      <c r="I344" s="14" cm="1">
        <f t="array" aca="1" ref="I344" ca="1">_FV(B344,"52 week high",TRUE)</f>
        <v>44.82</v>
      </c>
      <c r="J344" s="15" cm="1">
        <f t="array" aca="1" ref="J344" ca="1">_FV(B344,"Volume")</f>
        <v>2567146</v>
      </c>
      <c r="K344" s="16" cm="1">
        <f t="array" aca="1" ref="K344" ca="1">IFERROR(_FV(B344,"Beta"), "")</f>
        <v>0.8538</v>
      </c>
      <c r="L344" s="16" cm="1">
        <f t="array" aca="1" ref="L344" ca="1">IFERROR(_FV(B344,"P/E",TRUE), "")</f>
        <v>11.978400000000001</v>
      </c>
      <c r="M344" s="14" t="str" cm="1">
        <f t="array" aca="1" ref="M344" ca="1">IFERROR(_FV(B344,"Industry"),"")</f>
        <v>Automobiles &amp; Auto Parts</v>
      </c>
      <c r="N344" s="19" cm="1">
        <f t="array" aca="1" ref="N344" ca="1">IFERROR(_FV(B344,"Year incorporated",TRUE),"")</f>
        <v>1998</v>
      </c>
      <c r="O344" s="13" t="str" cm="1">
        <f t="array" aca="1" ref="O344" ca="1">UPPER(_FV(B344,"Headquarters"))</f>
        <v>5846 CROSSINGS BLVD., ANTIOCH, TN, 37013 US</v>
      </c>
      <c r="P344" s="13" t="str" cm="1">
        <f t="array" aca="1" ref="P344" ca="1">_FV(B344,"Description")</f>
        <v>LKQ Corporation is a provider of alternative and specialty parts to repair and accessorize automobiles and other vehicles. Its vehicle products include replacement parts, components and systems used in the repair and maintenance of vehicles, and specialty aftermarket products and accessories to improve the performance, functionality and appearance of vehicles. Its segments include Wholesale - North America, Europe, Specialty and Self Service. Wholesale - North America segment consists of aftermarket and salvage operations, sells five product types of aftermarkets, original equipment manufacturer (OEM) recycled, OEM remanufactured, OEM refurbished and, to a lesser extent, new OEM parts. Europe segment provides alternative vehicle replacement and maintenance products. Specialty segment serves trucks and off-road; speed and performance; recreational vehicles; towing; wheels, tires, and performance handling, and others. Self Service segment operates self-service retail facilities.</v>
      </c>
      <c r="Q344" s="25" cm="1">
        <f t="array" aca="1" ref="Q344" ca="1">_FV(B344,"Year incorporated",TRUE)</f>
        <v>1998</v>
      </c>
      <c r="R344" s="11" cm="1">
        <f t="array" aca="1" ref="R344" ca="1">_FV(B344,"Market cap",TRUE)/1000</f>
        <v>8390331.2520000003</v>
      </c>
      <c r="S344" s="26" cm="1">
        <f t="array" aca="1" ref="S344" ca="1">_FV(B344,"Market cap",TRUE)</f>
        <v>8390331252</v>
      </c>
      <c r="T344" s="9"/>
      <c r="U344" s="9"/>
      <c r="V344" s="9"/>
    </row>
    <row r="345" spans="1:22" ht="13.35" customHeight="1" x14ac:dyDescent="0.25">
      <c r="A345" s="9" t="s">
        <v>380</v>
      </c>
      <c r="B345" s="10" t="e" vm="345">
        <v>#VALUE!</v>
      </c>
      <c r="C345" s="1" cm="1">
        <f t="array" aca="1" ref="C345" ca="1">_FV(B345,"Price")</f>
        <v>253.43</v>
      </c>
      <c r="D345" s="13" cm="1">
        <f t="array" aca="1" ref="D345" ca="1">_FV(B345,"Change (%)",TRUE)</f>
        <v>9.6010000000000002E-3</v>
      </c>
      <c r="E345" s="14" cm="1">
        <f t="array" aca="1" ref="E345" ca="1">_FV(B345,"Open")</f>
        <v>250.54</v>
      </c>
      <c r="F345" s="14" cm="1">
        <f t="array" aca="1" ref="F345" ca="1">_FV(B345,"Low")</f>
        <v>249.25280000000001</v>
      </c>
      <c r="G345" s="14" cm="1">
        <f t="array" aca="1" ref="G345" ca="1">_FV(B345,"High")</f>
        <v>253.785</v>
      </c>
      <c r="H345" s="14" cm="1">
        <f t="array" aca="1" ref="H345" ca="1">_FV(B345,"52 week low",TRUE)</f>
        <v>207.21</v>
      </c>
      <c r="I345" s="14" cm="1">
        <f t="array" aca="1" ref="I345" ca="1">_FV(B345,"52 week high",TRUE)</f>
        <v>271.91000000000003</v>
      </c>
      <c r="J345" s="15" cm="1">
        <f t="array" aca="1" ref="J345" ca="1">_FV(B345,"Volume")</f>
        <v>593102</v>
      </c>
      <c r="K345" s="16" cm="1">
        <f t="array" aca="1" ref="K345" ca="1">IFERROR(_FV(B345,"Beta"), "")</f>
        <v>0.97319999999999995</v>
      </c>
      <c r="L345" s="16" cm="1">
        <f t="array" aca="1" ref="L345" ca="1">IFERROR(_FV(B345,"P/E",TRUE), "")</f>
        <v>35.724600000000002</v>
      </c>
      <c r="M345" s="14" t="str" cm="1">
        <f t="array" aca="1" ref="M345" ca="1">IFERROR(_FV(B345,"Industry"),"")</f>
        <v>Professional &amp; Commercial Services</v>
      </c>
      <c r="N345" s="19" cm="1">
        <f t="array" aca="1" ref="N345" ca="1">IFERROR(_FV(B345,"Year incorporated",TRUE),"")</f>
        <v>2006</v>
      </c>
      <c r="O345" s="13" t="str" cm="1">
        <f t="array" aca="1" ref="O345" ca="1">UPPER(_FV(B345,"Headquarters"))</f>
        <v>5 DAKOTA DRIVE, LAKE SUCCESS, NY, 11042 US</v>
      </c>
      <c r="P345" s="13" t="str" cm="1">
        <f t="array" aca="1" ref="P345" ca="1">_FV(B345,"Description")</f>
        <v>Broadridge Financial Solutions, Inc. is a global financial technology company. The Company delivers technology-driven solutions to banks, broker-dealers, asset and wealth managers, public companies, investors, and mutual funds. Its segments include Investor Communication Solutions and Global Technology and Operations. Its Investor Communication Solutions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The Global Technology and Operations business provides mission-critical, scale infrastructure to the global financial markets. Its component-based platform automates the front-to-back transaction lifecycle of equity, mutual fund, fixed income, and foreign exchange and exchange-traded derivatives.</v>
      </c>
      <c r="Q345" s="25" cm="1">
        <f t="array" aca="1" ref="Q345" ca="1">_FV(B345,"Year incorporated",TRUE)</f>
        <v>2006</v>
      </c>
      <c r="R345" s="11" cm="1">
        <f t="array" aca="1" ref="R345" ca="1">_FV(B345,"Market cap",TRUE)/1000</f>
        <v>29684078.499000002</v>
      </c>
      <c r="S345" s="26" cm="1">
        <f t="array" aca="1" ref="S345" ca="1">_FV(B345,"Market cap",TRUE)</f>
        <v>29684078499</v>
      </c>
      <c r="T345" s="9"/>
      <c r="U345" s="9"/>
      <c r="V345" s="9"/>
    </row>
    <row r="346" spans="1:22" ht="13.35" customHeight="1" x14ac:dyDescent="0.25">
      <c r="A346" s="9" t="s">
        <v>283</v>
      </c>
      <c r="B346" s="10" t="e" vm="346">
        <v>#VALUE!</v>
      </c>
      <c r="C346" s="1" cm="1">
        <f t="array" aca="1" ref="C346" ca="1">_FV(B346,"Price")</f>
        <v>113.56</v>
      </c>
      <c r="D346" s="13" cm="1">
        <f t="array" aca="1" ref="D346" ca="1">_FV(B346,"Change (%)",TRUE)</f>
        <v>-7.919E-4</v>
      </c>
      <c r="E346" s="14" cm="1">
        <f t="array" aca="1" ref="E346" ca="1">_FV(B346,"Open")</f>
        <v>112.17</v>
      </c>
      <c r="F346" s="14" cm="1">
        <f t="array" aca="1" ref="F346" ca="1">_FV(B346,"Low")</f>
        <v>111.66</v>
      </c>
      <c r="G346" s="14" cm="1">
        <f t="array" aca="1" ref="G346" ca="1">_FV(B346,"High")</f>
        <v>113.76</v>
      </c>
      <c r="H346" s="14" cm="1">
        <f t="array" aca="1" ref="H346" ca="1">_FV(B346,"52 week low",TRUE)</f>
        <v>85.35</v>
      </c>
      <c r="I346" s="14" cm="1">
        <f t="array" aca="1" ref="I346" ca="1">_FV(B346,"52 week high",TRUE)</f>
        <v>132.57</v>
      </c>
      <c r="J346" s="15" cm="1">
        <f t="array" aca="1" ref="J346" ca="1">_FV(B346,"Volume")</f>
        <v>2791255</v>
      </c>
      <c r="K346" s="16" cm="1">
        <f t="array" aca="1" ref="K346" ca="1">IFERROR(_FV(B346,"Beta"), "")</f>
        <v>1.2963</v>
      </c>
      <c r="L346" s="16" cm="1">
        <f t="array" aca="1" ref="L346" ca="1">IFERROR(_FV(B346,"P/E",TRUE), "")</f>
        <v>30.714300000000001</v>
      </c>
      <c r="M346" s="14" t="str" cm="1">
        <f t="array" aca="1" ref="M346" ca="1">IFERROR(_FV(B346,"Industry"),"")</f>
        <v>Residential &amp; Commercial REIT</v>
      </c>
      <c r="N346" s="19" cm="1">
        <f t="array" aca="1" ref="N346" ca="1">IFERROR(_FV(B346,"Year incorporated",TRUE),"")</f>
        <v>1997</v>
      </c>
      <c r="O346" s="13" t="str" cm="1">
        <f t="array" aca="1" ref="O346" ca="1">UPPER(_FV(B346,"Headquarters"))</f>
        <v>PIER 1 BAY 1, SAN FRANCISCO, CA, 94111 US</v>
      </c>
      <c r="P346" s="13" t="str" cm="1">
        <f t="array" aca="1" ref="P346" ca="1">_FV(B346,"Description")</f>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renewable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approximately 20 countries on four continents. It operates, manages and measures the operating performance of its properties on an owned and managed (O&amp;M) basis.</v>
      </c>
      <c r="Q346" s="25" cm="1">
        <f t="array" aca="1" ref="Q346" ca="1">_FV(B346,"Year incorporated",TRUE)</f>
        <v>1997</v>
      </c>
      <c r="R346" s="11" cm="1">
        <f t="array" aca="1" ref="R346" ca="1">_FV(B346,"Market cap",TRUE)/1000</f>
        <v>105474400</v>
      </c>
      <c r="S346" s="26" cm="1">
        <f t="array" aca="1" ref="S346" ca="1">_FV(B346,"Market cap",TRUE)</f>
        <v>105474400000</v>
      </c>
      <c r="T346" s="9"/>
      <c r="U346" s="9"/>
      <c r="V346" s="9"/>
    </row>
    <row r="347" spans="1:22" ht="13.35" customHeight="1" x14ac:dyDescent="0.25">
      <c r="A347" s="9" t="s">
        <v>439</v>
      </c>
      <c r="B347" s="10" t="e" vm="347">
        <v>#VALUE!</v>
      </c>
      <c r="C347" s="1" cm="1">
        <f t="array" aca="1" ref="C347" ca="1">_FV(B347,"Price")</f>
        <v>38.75</v>
      </c>
      <c r="D347" s="13" cm="1">
        <f t="array" aca="1" ref="D347" ca="1">_FV(B347,"Change (%)",TRUE)</f>
        <v>-8.6980000000000009E-3</v>
      </c>
      <c r="E347" s="14" cm="1">
        <f t="array" aca="1" ref="E347" ca="1">_FV(B347,"Open")</f>
        <v>38.770000000000003</v>
      </c>
      <c r="F347" s="14" cm="1">
        <f t="array" aca="1" ref="F347" ca="1">_FV(B347,"Low")</f>
        <v>38.475000000000001</v>
      </c>
      <c r="G347" s="14" cm="1">
        <f t="array" aca="1" ref="G347" ca="1">_FV(B347,"High")</f>
        <v>38.83</v>
      </c>
      <c r="H347" s="14" cm="1">
        <f t="array" aca="1" ref="H347" ca="1">_FV(B347,"52 week low",TRUE)</f>
        <v>36.61</v>
      </c>
      <c r="I347" s="14" cm="1">
        <f t="array" aca="1" ref="I347" ca="1">_FV(B347,"52 week high",TRUE)</f>
        <v>47.55</v>
      </c>
      <c r="J347" s="15" cm="1">
        <f t="array" aca="1" ref="J347" ca="1">_FV(B347,"Volume")</f>
        <v>2354132</v>
      </c>
      <c r="K347" s="16" cm="1">
        <f t="array" aca="1" ref="K347" ca="1">IFERROR(_FV(B347,"Beta"), "")</f>
        <v>0.872</v>
      </c>
      <c r="L347" s="16" cm="1">
        <f t="array" aca="1" ref="L347" ca="1">IFERROR(_FV(B347,"P/E",TRUE), "")</f>
        <v>100.3366</v>
      </c>
      <c r="M347" s="14" t="str" cm="1">
        <f t="array" aca="1" ref="M347" ca="1">IFERROR(_FV(B347,"Industry"),"")</f>
        <v>Residential &amp; Commercial REIT</v>
      </c>
      <c r="N347" s="19" cm="1">
        <f t="array" aca="1" ref="N347" ca="1">IFERROR(_FV(B347,"Year incorporated",TRUE),"")</f>
        <v>2003</v>
      </c>
      <c r="O347" s="13" t="str" cm="1">
        <f t="array" aca="1" ref="O347" ca="1">UPPER(_FV(B347,"Headquarters"))</f>
        <v>SUITE 200, 1745 SHEA CENTER DRIVE, HIGHLANDS RANCH, CO, 80129 US</v>
      </c>
      <c r="P347" s="13" t="str" cm="1">
        <f t="array" aca="1" ref="P347" ca="1">_FV(B347,"Description")</f>
        <v>UDR, Inc. is a self-administered real estate investment trust. The Company owns, operates, acquires, renovates, develops, redevelops, and manages apartment communities in targeted markets located in the United States. The Company operates in two segments: Same-Store Communities and Non-Mature Communities/Other. The Same-Store Communities segment represent those communities acquired, developed, and stabilized. The Non-Mature Communities/Other segments represent those communities that do not meet the criteria to be included in Same-Store Communities, including, but not limited to acquired, developed and redeveloped communities, and the non-apartment components of mixed-use properties. The Company owns or has an ownership position in approximately 60,120 apartment homes. Its Baltimore apartments include Domain Brewers Hill, The Quarters at Towson Town Center, 20 Lambourne, Towson Promenade, 1274 at Towson, Rodgers Forge, and Calvert's Walk.</v>
      </c>
      <c r="Q347" s="25" cm="1">
        <f t="array" aca="1" ref="Q347" ca="1">_FV(B347,"Year incorporated",TRUE)</f>
        <v>2003</v>
      </c>
      <c r="R347" s="11" cm="1">
        <f t="array" aca="1" ref="R347" ca="1">_FV(B347,"Market cap",TRUE)/1000</f>
        <v>12839704</v>
      </c>
      <c r="S347" s="26" cm="1">
        <f t="array" aca="1" ref="S347" ca="1">_FV(B347,"Market cap",TRUE)</f>
        <v>12839704000</v>
      </c>
      <c r="T347" s="9"/>
      <c r="U347" s="9"/>
      <c r="V347" s="9"/>
    </row>
    <row r="348" spans="1:22" ht="13.35" customHeight="1" x14ac:dyDescent="0.25">
      <c r="A348" s="9" t="s">
        <v>168</v>
      </c>
      <c r="B348" s="10" t="e" vm="348">
        <v>#VALUE!</v>
      </c>
      <c r="C348" s="1" cm="1">
        <f t="array" aca="1" ref="C348" ca="1">_FV(B348,"Price")</f>
        <v>760.18</v>
      </c>
      <c r="D348" s="13" cm="1">
        <f t="array" aca="1" ref="D348" ca="1">_FV(B348,"Change (%)",TRUE)</f>
        <v>2.1360000000000003E-3</v>
      </c>
      <c r="E348" s="14" cm="1">
        <f t="array" aca="1" ref="E348" ca="1">_FV(B348,"Open")</f>
        <v>759.64</v>
      </c>
      <c r="F348" s="14" cm="1">
        <f t="array" aca="1" ref="F348" ca="1">_FV(B348,"Low")</f>
        <v>754.45</v>
      </c>
      <c r="G348" s="14" cm="1">
        <f t="array" aca="1" ref="G348" ca="1">_FV(B348,"High")</f>
        <v>762.01990000000001</v>
      </c>
      <c r="H348" s="14" cm="1">
        <f t="array" aca="1" ref="H348" ca="1">_FV(B348,"52 week low",TRUE)</f>
        <v>488.45</v>
      </c>
      <c r="I348" s="14" cm="1">
        <f t="array" aca="1" ref="I348" ca="1">_FV(B348,"52 week high",TRUE)</f>
        <v>773.3</v>
      </c>
      <c r="J348" s="15" cm="1">
        <f t="array" aca="1" ref="J348" ca="1">_FV(B348,"Volume")</f>
        <v>568022</v>
      </c>
      <c r="K348" s="16" cm="1">
        <f t="array" aca="1" ref="K348" ca="1">IFERROR(_FV(B348,"Beta"), "")</f>
        <v>1.359</v>
      </c>
      <c r="L348" s="16" cm="1">
        <f t="array" aca="1" ref="L348" ca="1">IFERROR(_FV(B348,"P/E",TRUE), "")</f>
        <v>27.9635</v>
      </c>
      <c r="M348" s="14" t="str" cm="1">
        <f t="array" aca="1" ref="M348" ca="1">IFERROR(_FV(B348,"Industry"),"")</f>
        <v>Machinery, Equipment &amp; Components</v>
      </c>
      <c r="N348" s="19" cm="1">
        <f t="array" aca="1" ref="N348" ca="1">IFERROR(_FV(B348,"Year incorporated",TRUE),"")</f>
        <v>1938</v>
      </c>
      <c r="O348" s="13" t="str" cm="1">
        <f t="array" aca="1" ref="O348" ca="1">UPPER(_FV(B348,"Headquarters"))</f>
        <v>6035 PARKLAND BOULEVARD, CLEVELAND, OH, 44124-4141 US</v>
      </c>
      <c r="P348" s="13" t="str" cm="1">
        <f t="array" aca="1" ref="P348" ca="1">_FV(B348,"Description")</f>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c>
      <c r="Q348" s="25" cm="1">
        <f t="array" aca="1" ref="Q348" ca="1">_FV(B348,"Year incorporated",TRUE)</f>
        <v>1938</v>
      </c>
      <c r="R348" s="11" cm="1">
        <f t="array" aca="1" ref="R348" ca="1">_FV(B348,"Market cap",TRUE)/1000</f>
        <v>96301274.796000004</v>
      </c>
      <c r="S348" s="26" cm="1">
        <f t="array" aca="1" ref="S348" ca="1">_FV(B348,"Market cap",TRUE)</f>
        <v>96301274796</v>
      </c>
      <c r="T348" s="9"/>
      <c r="U348" s="9"/>
      <c r="V348" s="9"/>
    </row>
    <row r="349" spans="1:22" ht="13.35" customHeight="1" x14ac:dyDescent="0.25">
      <c r="A349" s="9" t="s">
        <v>50</v>
      </c>
      <c r="B349" s="10" t="e" vm="349">
        <v>#VALUE!</v>
      </c>
      <c r="C349" s="1" cm="1">
        <f t="array" aca="1" ref="C349" ca="1">_FV(B349,"Price")</f>
        <v>418.1</v>
      </c>
      <c r="D349" s="13" cm="1">
        <f t="array" aca="1" ref="D349" ca="1">_FV(B349,"Change (%)",TRUE)</f>
        <v>-6.3460000000000009E-3</v>
      </c>
      <c r="E349" s="14" cm="1">
        <f t="array" aca="1" ref="E349" ca="1">_FV(B349,"Open")</f>
        <v>418.84</v>
      </c>
      <c r="F349" s="14" cm="1">
        <f t="array" aca="1" ref="F349" ca="1">_FV(B349,"Low")</f>
        <v>406.69</v>
      </c>
      <c r="G349" s="14" cm="1">
        <f t="array" aca="1" ref="G349" ca="1">_FV(B349,"High")</f>
        <v>418.84</v>
      </c>
      <c r="H349" s="14" cm="1">
        <f t="array" aca="1" ref="H349" ca="1">_FV(B349,"52 week low",TRUE)</f>
        <v>289.98</v>
      </c>
      <c r="I349" s="14" cm="1">
        <f t="array" aca="1" ref="I349" ca="1">_FV(B349,"52 week high",TRUE)</f>
        <v>420.98</v>
      </c>
      <c r="J349" s="15" cm="1">
        <f t="array" aca="1" ref="J349" ca="1">_FV(B349,"Volume")</f>
        <v>1472876</v>
      </c>
      <c r="K349" s="16" cm="1">
        <f t="array" aca="1" ref="K349" ca="1">IFERROR(_FV(B349,"Beta"), "")</f>
        <v>1.4058999999999999</v>
      </c>
      <c r="L349" s="16" cm="1">
        <f t="array" aca="1" ref="L349" ca="1">IFERROR(_FV(B349,"P/E",TRUE), "")</f>
        <v>17.562000000000001</v>
      </c>
      <c r="M349" s="14" t="str" cm="1">
        <f t="array" aca="1" ref="M349" ca="1">IFERROR(_FV(B349,"Industry"),"")</f>
        <v>Healthcare Providers &amp; Services</v>
      </c>
      <c r="N349" s="19" cm="1">
        <f t="array" aca="1" ref="N349" ca="1">IFERROR(_FV(B349,"Year incorporated",TRUE),"")</f>
        <v>2010</v>
      </c>
      <c r="O349" s="13" t="str" cm="1">
        <f t="array" aca="1" ref="O349" ca="1">UPPER(_FV(B349,"Headquarters"))</f>
        <v>ONE PARK PLAZA, NASHVILLE, TN, 37203 US</v>
      </c>
      <c r="P349" s="13" t="str" cm="1">
        <f t="array" aca="1" ref="P349" ca="1">_FV(B349,"Description")</f>
        <v>HCA Healthcare, Inc. is a health care services company. It owns, manages or operates hospitals, ambulatory surgery centers (ASCs), freestanding emergency care facilities, urgent care facilities, walk-in clinics, diagnostic and imaging centers, radiation and oncology therapy centers, comprehensive rehabilitation and physical therapy centers, hospices, and various other facilities. Its general, acute care hospitals provide a full range of services to accommodate such medical specialties as internal medicine, general surgery, cardiology, oncology, neurosurgery, orthopedics and obstetrics, as well as diagnostic and emergency services. Its behavioral hospitals provide a full range of mental health care services through inpatient, partial hospitalization and outpatient settings. It operates approximately 190 hospitals and 2,400 ambulatory sites of care, including surgery centers, freestanding emergency rooms, urgent care centers and physician clinics, in 20 states and the United Kingdom.</v>
      </c>
      <c r="Q349" s="25" cm="1">
        <f t="array" aca="1" ref="Q349" ca="1">_FV(B349,"Year incorporated",TRUE)</f>
        <v>2010</v>
      </c>
      <c r="R349" s="11" cm="1">
        <f t="array" aca="1" ref="R349" ca="1">_FV(B349,"Market cap",TRUE)/1000</f>
        <v>97832682.349999994</v>
      </c>
      <c r="S349" s="26" cm="1">
        <f t="array" aca="1" ref="S349" ca="1">_FV(B349,"Market cap",TRUE)</f>
        <v>97832682350</v>
      </c>
      <c r="T349" s="9"/>
      <c r="U349" s="9"/>
      <c r="V349" s="9"/>
    </row>
    <row r="350" spans="1:22" ht="13.35" customHeight="1" x14ac:dyDescent="0.25">
      <c r="A350" s="9" t="s">
        <v>165</v>
      </c>
      <c r="B350" s="10" t="e" vm="350">
        <v>#VALUE!</v>
      </c>
      <c r="C350" s="1" cm="1">
        <f t="array" aca="1" ref="C350" ca="1">_FV(B350,"Price")</f>
        <v>191.58</v>
      </c>
      <c r="D350" s="13" cm="1">
        <f t="array" aca="1" ref="D350" ca="1">_FV(B350,"Change (%)",TRUE)</f>
        <v>1.2019999999999999E-3</v>
      </c>
      <c r="E350" s="14" cm="1">
        <f t="array" aca="1" ref="E350" ca="1">_FV(B350,"Open")</f>
        <v>190.98</v>
      </c>
      <c r="F350" s="14" cm="1">
        <f t="array" aca="1" ref="F350" ca="1">_FV(B350,"Low")</f>
        <v>187.81</v>
      </c>
      <c r="G350" s="14" cm="1">
        <f t="array" aca="1" ref="G350" ca="1">_FV(B350,"High")</f>
        <v>191.89</v>
      </c>
      <c r="H350" s="14" cm="1">
        <f t="array" aca="1" ref="H350" ca="1">_FV(B350,"52 week low",TRUE)</f>
        <v>163.33000000000001</v>
      </c>
      <c r="I350" s="14" cm="1">
        <f t="array" aca="1" ref="I350" ca="1">_FV(B350,"52 week high",TRUE)</f>
        <v>251.98500000000001</v>
      </c>
      <c r="J350" s="15" cm="1">
        <f t="array" aca="1" ref="J350" ca="1">_FV(B350,"Volume")</f>
        <v>2601769</v>
      </c>
      <c r="K350" s="16" cm="1">
        <f t="array" aca="1" ref="K350" ca="1">IFERROR(_FV(B350,"Beta"), "")</f>
        <v>0.26690000000000003</v>
      </c>
      <c r="L350" s="16" cm="1">
        <f t="array" aca="1" ref="L350" ca="1">IFERROR(_FV(B350,"P/E",TRUE), "")</f>
        <v>34.963000000000001</v>
      </c>
      <c r="M350" s="14" t="str" cm="1">
        <f t="array" aca="1" ref="M350" ca="1">IFERROR(_FV(B350,"Industry"),"")</f>
        <v>Healthcare Equipment &amp; Supplies</v>
      </c>
      <c r="N350" s="19" cm="1">
        <f t="array" aca="1" ref="N350" ca="1">IFERROR(_FV(B350,"Year incorporated",TRUE),"")</f>
        <v>1906</v>
      </c>
      <c r="O350" s="13" t="str" cm="1">
        <f t="array" aca="1" ref="O350" ca="1">UPPER(_FV(B350,"Headquarters"))</f>
        <v>ONE BECTON DRIVE, FRANKLIN LAKES, NJ, 07417-1880 US</v>
      </c>
      <c r="P350" s="13" t="str" cm="1">
        <f t="array" aca="1" ref="P350" ca="1">_FV(B350,"Description")</f>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clinical laboratories, and more.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and pharmaceutical systems. Its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c>
      <c r="Q350" s="25" cm="1">
        <f t="array" aca="1" ref="Q350" ca="1">_FV(B350,"Year incorporated",TRUE)</f>
        <v>1906</v>
      </c>
      <c r="R350" s="11" cm="1">
        <f t="array" aca="1" ref="R350" ca="1">_FV(B350,"Market cap",TRUE)/1000</f>
        <v>55144260</v>
      </c>
      <c r="S350" s="26" cm="1">
        <f t="array" aca="1" ref="S350" ca="1">_FV(B350,"Market cap",TRUE)</f>
        <v>55144260000</v>
      </c>
      <c r="T350" s="9"/>
      <c r="U350" s="9"/>
      <c r="V350" s="9"/>
    </row>
    <row r="351" spans="1:22" ht="13.35" customHeight="1" x14ac:dyDescent="0.25">
      <c r="A351" s="9" t="s">
        <v>51</v>
      </c>
      <c r="B351" s="10" t="e" vm="351">
        <v>#VALUE!</v>
      </c>
      <c r="C351" s="1" cm="1">
        <f t="array" aca="1" ref="C351" ca="1">_FV(B351,"Price")</f>
        <v>422.78</v>
      </c>
      <c r="D351" s="13" cm="1">
        <f t="array" aca="1" ref="D351" ca="1">_FV(B351,"Change (%)",TRUE)</f>
        <v>-7.0910000000000005E-4</v>
      </c>
      <c r="E351" s="14" cm="1">
        <f t="array" aca="1" ref="E351" ca="1">_FV(B351,"Open")</f>
        <v>422.65</v>
      </c>
      <c r="F351" s="14" cm="1">
        <f t="array" aca="1" ref="F351" ca="1">_FV(B351,"Low")</f>
        <v>416.78</v>
      </c>
      <c r="G351" s="14" cm="1">
        <f t="array" aca="1" ref="G351" ca="1">_FV(B351,"High")</f>
        <v>423.91</v>
      </c>
      <c r="H351" s="14" cm="1">
        <f t="array" aca="1" ref="H351" ca="1">_FV(B351,"52 week low",TRUE)</f>
        <v>267.3</v>
      </c>
      <c r="I351" s="14" cm="1">
        <f t="array" aca="1" ref="I351" ca="1">_FV(B351,"52 week high",TRUE)</f>
        <v>441.15</v>
      </c>
      <c r="J351" s="15" cm="1">
        <f t="array" aca="1" ref="J351" ca="1">_FV(B351,"Volume")</f>
        <v>1876960</v>
      </c>
      <c r="K351" s="16" cm="1">
        <f t="array" aca="1" ref="K351" ca="1">IFERROR(_FV(B351,"Beta"), "")</f>
        <v>1.4491000000000001</v>
      </c>
      <c r="L351" s="16" cm="1">
        <f t="array" aca="1" ref="L351" ca="1">IFERROR(_FV(B351,"P/E",TRUE), "")</f>
        <v>21.5124</v>
      </c>
      <c r="M351" s="14" t="str" cm="1">
        <f t="array" aca="1" ref="M351" ca="1">IFERROR(_FV(B351,"Industry"),"")</f>
        <v>Machinery, Equipment &amp; Components</v>
      </c>
      <c r="N351" s="19" cm="1">
        <f t="array" aca="1" ref="N351" ca="1">IFERROR(_FV(B351,"Year incorporated",TRUE),"")</f>
        <v>1986</v>
      </c>
      <c r="O351" s="13" t="str" cm="1">
        <f t="array" aca="1" ref="O351" ca="1">UPPER(_FV(B351,"Headquarters"))</f>
        <v>5205 N. O'CONNOR BOULEVARD, SUITE 100, IRVING, TX, 75039 US</v>
      </c>
      <c r="P351" s="13" t="str" cm="1">
        <f t="array" aca="1" ref="P351" ca="1">_FV(B351,"Description")</f>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c>
      <c r="Q351" s="25" cm="1">
        <f t="array" aca="1" ref="Q351" ca="1">_FV(B351,"Year incorporated",TRUE)</f>
        <v>1986</v>
      </c>
      <c r="R351" s="11" cm="1">
        <f t="array" aca="1" ref="R351" ca="1">_FV(B351,"Market cap",TRUE)/1000</f>
        <v>198063509.34200001</v>
      </c>
      <c r="S351" s="26" cm="1">
        <f t="array" aca="1" ref="S351" ca="1">_FV(B351,"Market cap",TRUE)</f>
        <v>198063509342</v>
      </c>
      <c r="T351" s="9"/>
      <c r="U351" s="9"/>
      <c r="V351" s="9"/>
    </row>
    <row r="352" spans="1:22" ht="13.35" customHeight="1" x14ac:dyDescent="0.25">
      <c r="A352" s="9" t="s">
        <v>485</v>
      </c>
      <c r="B352" s="10" t="e" vm="352">
        <v>#VALUE!</v>
      </c>
      <c r="C352" s="1" cm="1">
        <f t="array" aca="1" ref="C352" ca="1">_FV(B352,"Price")</f>
        <v>436.62</v>
      </c>
      <c r="D352" s="13" cm="1">
        <f t="array" aca="1" ref="D352" ca="1">_FV(B352,"Change (%)",TRUE)</f>
        <v>1.33E-3</v>
      </c>
      <c r="E352" s="14" cm="1">
        <f t="array" aca="1" ref="E352" ca="1">_FV(B352,"Open")</f>
        <v>436.01</v>
      </c>
      <c r="F352" s="14" cm="1">
        <f t="array" aca="1" ref="F352" ca="1">_FV(B352,"Low")</f>
        <v>430.05500000000001</v>
      </c>
      <c r="G352" s="14" cm="1">
        <f t="array" aca="1" ref="G352" ca="1">_FV(B352,"High")</f>
        <v>437.38</v>
      </c>
      <c r="H352" s="14" cm="1">
        <f t="array" aca="1" ref="H352" ca="1">_FV(B352,"52 week low",TRUE)</f>
        <v>299.42500000000001</v>
      </c>
      <c r="I352" s="14" cm="1">
        <f t="array" aca="1" ref="I352" ca="1">_FV(B352,"52 week high",TRUE)</f>
        <v>481.34500000000003</v>
      </c>
      <c r="J352" s="15" cm="1">
        <f t="array" aca="1" ref="J352" ca="1">_FV(B352,"Volume")</f>
        <v>453016</v>
      </c>
      <c r="K352" s="16" cm="1">
        <f t="array" aca="1" ref="K352" ca="1">IFERROR(_FV(B352,"Beta"), "")</f>
        <v>0.96799999999999997</v>
      </c>
      <c r="L352" s="16" cm="1">
        <f t="array" aca="1" ref="L352" ca="1">IFERROR(_FV(B352,"P/E",TRUE), "")</f>
        <v>28.348299999999998</v>
      </c>
      <c r="M352" s="14" t="str" cm="1">
        <f t="array" aca="1" ref="M352" ca="1">IFERROR(_FV(B352,"Industry"),"")</f>
        <v>Machinery, Equipment &amp; Components</v>
      </c>
      <c r="N352" s="19" cm="1">
        <f t="array" aca="1" ref="N352" ca="1">IFERROR(_FV(B352,"Year incorporated",TRUE),"")</f>
        <v>1905</v>
      </c>
      <c r="O352" s="13" t="str" cm="1">
        <f t="array" aca="1" ref="O352" ca="1">UPPER(_FV(B352,"Headquarters"))</f>
        <v>40 WATERVIEW DR, SHELTON, CT, 06484-1000 US</v>
      </c>
      <c r="P352" s="13" t="str" cm="1">
        <f t="array" aca="1" ref="P352" ca="1">_FV(B352,"Description")</f>
        <v>Hubbell Incorporated is a global manufacturer of electrical products and utility solutions for a range of customer and end market applications. It operates in two segments: Utility Solutions and Electrical Solutions. The Utility Solutions segment consists of businesses that design, manufacture, and sell a variety of electrical distribution, transmission, substation, and telecommunications products, which support applications In Front of the Meter. The Electrical Solutions segment comprises businesses that sell stock and custom products including standard and special application wiring device products, rough-in electrical products, connector and grounding products, as well as other electrical equipment. The Company also offer a variety of wiring devices and electrical products that have residential and utility applications. Its products are either sourced completely, manufactured or assembled by its subsidiaries.</v>
      </c>
      <c r="Q352" s="25" cm="1">
        <f t="array" aca="1" ref="Q352" ca="1">_FV(B352,"Year incorporated",TRUE)</f>
        <v>1905</v>
      </c>
      <c r="R352" s="11" cm="1">
        <f t="array" aca="1" ref="R352" ca="1">_FV(B352,"Market cap",TRUE)/1000</f>
        <v>23201991.166000001</v>
      </c>
      <c r="S352" s="26" cm="1">
        <f t="array" aca="1" ref="S352" ca="1">_FV(B352,"Market cap",TRUE)</f>
        <v>23201991166</v>
      </c>
      <c r="T352" s="9"/>
      <c r="U352" s="9"/>
      <c r="V352" s="9"/>
    </row>
    <row r="353" spans="1:22" ht="13.35" customHeight="1" x14ac:dyDescent="0.25">
      <c r="A353" s="9" t="s">
        <v>99</v>
      </c>
      <c r="B353" s="10" t="e" vm="353">
        <v>#VALUE!</v>
      </c>
      <c r="C353" s="1" cm="1">
        <f t="array" aca="1" ref="C353" ca="1">_FV(B353,"Price")</f>
        <v>487.65</v>
      </c>
      <c r="D353" s="13" cm="1">
        <f t="array" aca="1" ref="D353" ca="1">_FV(B353,"Change (%)",TRUE)</f>
        <v>-1.0048999999999999E-2</v>
      </c>
      <c r="E353" s="14" cm="1">
        <f t="array" aca="1" ref="E353" ca="1">_FV(B353,"Open")</f>
        <v>487.77</v>
      </c>
      <c r="F353" s="14" cm="1">
        <f t="array" aca="1" ref="F353" ca="1">_FV(B353,"Low")</f>
        <v>480.95</v>
      </c>
      <c r="G353" s="14" cm="1">
        <f t="array" aca="1" ref="G353" ca="1">_FV(B353,"High")</f>
        <v>490.065</v>
      </c>
      <c r="H353" s="14" cm="1">
        <f t="array" aca="1" ref="H353" ca="1">_FV(B353,"52 week low",TRUE)</f>
        <v>385.46</v>
      </c>
      <c r="I353" s="14" cm="1">
        <f t="array" aca="1" ref="I353" ca="1">_FV(B353,"52 week high",TRUE)</f>
        <v>627.88</v>
      </c>
      <c r="J353" s="15" cm="1">
        <f t="array" aca="1" ref="J353" ca="1">_FV(B353,"Volume")</f>
        <v>2223666</v>
      </c>
      <c r="K353" s="16" cm="1">
        <f t="array" aca="1" ref="K353" ca="1">IFERROR(_FV(B353,"Beta"), "")</f>
        <v>0.78190000000000004</v>
      </c>
      <c r="L353" s="16" cm="1">
        <f t="array" aca="1" ref="L353" ca="1">IFERROR(_FV(B353,"P/E",TRUE), "")</f>
        <v>28.616399999999999</v>
      </c>
      <c r="M353" s="14" t="str" cm="1">
        <f t="array" aca="1" ref="M353" ca="1">IFERROR(_FV(B353,"Industry"),"")</f>
        <v>Healthcare Equipment &amp; Supplies</v>
      </c>
      <c r="N353" s="19" cm="1">
        <f t="array" aca="1" ref="N353" ca="1">IFERROR(_FV(B353,"Year incorporated",TRUE),"")</f>
        <v>1960</v>
      </c>
      <c r="O353" s="13" t="str" cm="1">
        <f t="array" aca="1" ref="O353" ca="1">UPPER(_FV(B353,"Headquarters"))</f>
        <v>168 THIRD AVENUE, WALTHAM, MA, 02451 US</v>
      </c>
      <c r="P353" s="13" t="str" cm="1">
        <f t="array" aca="1" ref="P353" ca="1">_FV(B353,"Description")</f>
        <v>Thermo Fisher Scientific Inc. is engaged in accelerating life sciences research, solving complex analytical challenges, increasing laboratory productivity, and improving patient health through diagnostics and the development and manufacture of life-changing therapies. Through its Life Sciences Solutions segment, it provides a portfolio of reagents, instruments and consumables used in biological and medical research, the discovery and production of new drugs and vaccines as well as diagnosis of infection and disease. Through its Analytical Instruments segment, it provides instruments and the supporting consumables, software and services that are used for a range of applications. Its Specialty Diagnostics segment offers a range of diagnostic test kits, reagents, culture media, instruments and associated products. Its Laboratory Products and Biopharma Services segment offers virtually everything needed for the laboratory. It also provides purification and filtration technologies.</v>
      </c>
      <c r="Q353" s="25" cm="1">
        <f t="array" aca="1" ref="Q353" ca="1">_FV(B353,"Year incorporated",TRUE)</f>
        <v>1960</v>
      </c>
      <c r="R353" s="11" cm="1">
        <f t="array" aca="1" ref="R353" ca="1">_FV(B353,"Market cap",TRUE)/1000</f>
        <v>184142540.565</v>
      </c>
      <c r="S353" s="26" cm="1">
        <f t="array" aca="1" ref="S353" ca="1">_FV(B353,"Market cap",TRUE)</f>
        <v>184142540565</v>
      </c>
      <c r="T353" s="9"/>
      <c r="U353" s="9"/>
      <c r="V353" s="9"/>
    </row>
    <row r="354" spans="1:22" ht="13.35" customHeight="1" x14ac:dyDescent="0.25">
      <c r="A354" s="9" t="s">
        <v>266</v>
      </c>
      <c r="B354" s="10" t="e" vm="354">
        <v>#VALUE!</v>
      </c>
      <c r="C354" s="1" cm="1">
        <f t="array" aca="1" ref="C354" ca="1">_FV(B354,"Price")</f>
        <v>558.44000000000005</v>
      </c>
      <c r="D354" s="13" cm="1">
        <f t="array" aca="1" ref="D354" ca="1">_FV(B354,"Change (%)",TRUE)</f>
        <v>-2.6055999999999999E-2</v>
      </c>
      <c r="E354" s="14" cm="1">
        <f t="array" aca="1" ref="E354" ca="1">_FV(B354,"Open")</f>
        <v>571.20000000000005</v>
      </c>
      <c r="F354" s="14" cm="1">
        <f t="array" aca="1" ref="F354" ca="1">_FV(B354,"Low")</f>
        <v>552.80999999999995</v>
      </c>
      <c r="G354" s="14" cm="1">
        <f t="array" aca="1" ref="G354" ca="1">_FV(B354,"High")</f>
        <v>571.20000000000005</v>
      </c>
      <c r="H354" s="14" cm="1">
        <f t="array" aca="1" ref="H354" ca="1">_FV(B354,"52 week low",TRUE)</f>
        <v>476.48689999999999</v>
      </c>
      <c r="I354" s="14" cm="1">
        <f t="array" aca="1" ref="I354" ca="1">_FV(B354,"52 week high",TRUE)</f>
        <v>1170.58</v>
      </c>
      <c r="J354" s="15" cm="1">
        <f t="array" aca="1" ref="J354" ca="1">_FV(B354,"Volume")</f>
        <v>1250565</v>
      </c>
      <c r="K354" s="16" cm="1">
        <f t="array" aca="1" ref="K354" ca="1">IFERROR(_FV(B354,"Beta"), "")</f>
        <v>0.31640000000000001</v>
      </c>
      <c r="L354" s="16" cm="1">
        <f t="array" aca="1" ref="L354" ca="1">IFERROR(_FV(B354,"P/E",TRUE), "")</f>
        <v>14.4422</v>
      </c>
      <c r="M354" s="14" t="str" cm="1">
        <f t="array" aca="1" ref="M354" ca="1">IFERROR(_FV(B354,"Industry"),"")</f>
        <v>Pharmaceuticals</v>
      </c>
      <c r="N354" s="19" cm="1">
        <f t="array" aca="1" ref="N354" ca="1">IFERROR(_FV(B354,"Year incorporated",TRUE),"")</f>
        <v>1988</v>
      </c>
      <c r="O354" s="13" t="str" cm="1">
        <f t="array" aca="1" ref="O354" ca="1">UPPER(_FV(B354,"Headquarters"))</f>
        <v>777 OLD SAW MILL RIVER ROAD, TARRYTOWN, NY, 10591 US</v>
      </c>
      <c r="P354" s="13" t="str" cm="1">
        <f t="array" aca="1" ref="P354" ca="1">_FV(B354,"Description")</f>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is accelerating drug development using its proprietary technologies, such as VelociSuite, which produces optimized fully human antibodies and new classes of bispecific antibodies. VelociSuite consists of VelocImmune, VelociGene, VelociMouse, VelociMab, Veloci-Bi, VelociT, VelociHum, and other related technologies. Its marketed products include EYLEA (aflibercept); Dupixent (dupilumab); Libtayo (cemiplimab); Ordspono (odronextamab); Kevzara (sarilumab); Itepekimab; Linvoseltamab, and others.</v>
      </c>
      <c r="Q354" s="25" cm="1">
        <f t="array" aca="1" ref="Q354" ca="1">_FV(B354,"Year incorporated",TRUE)</f>
        <v>1988</v>
      </c>
      <c r="R354" s="11" cm="1">
        <f t="array" aca="1" ref="R354" ca="1">_FV(B354,"Market cap",TRUE)/1000</f>
        <v>60771080</v>
      </c>
      <c r="S354" s="26" cm="1">
        <f t="array" aca="1" ref="S354" ca="1">_FV(B354,"Market cap",TRUE)</f>
        <v>60771080000</v>
      </c>
      <c r="T354" s="9"/>
      <c r="U354" s="9"/>
      <c r="V354" s="9"/>
    </row>
    <row r="355" spans="1:22" ht="13.35" customHeight="1" x14ac:dyDescent="0.25">
      <c r="A355" s="9" t="s">
        <v>281</v>
      </c>
      <c r="B355" s="10" t="e" vm="355">
        <v>#VALUE!</v>
      </c>
      <c r="C355" s="1" cm="1">
        <f t="array" aca="1" ref="C355" ca="1">_FV(B355,"Price")</f>
        <v>671.68</v>
      </c>
      <c r="D355" s="13" cm="1">
        <f t="array" aca="1" ref="D355" ca="1">_FV(B355,"Change (%)",TRUE)</f>
        <v>-1.694E-3</v>
      </c>
      <c r="E355" s="14" cm="1">
        <f t="array" aca="1" ref="E355" ca="1">_FV(B355,"Open")</f>
        <v>676.58</v>
      </c>
      <c r="F355" s="14" cm="1">
        <f t="array" aca="1" ref="F355" ca="1">_FV(B355,"Low")</f>
        <v>667.96</v>
      </c>
      <c r="G355" s="14" cm="1">
        <f t="array" aca="1" ref="G355" ca="1">_FV(B355,"High")</f>
        <v>679.40089999999998</v>
      </c>
      <c r="H355" s="14" cm="1">
        <f t="array" aca="1" ref="H355" ca="1">_FV(B355,"52 week low",TRUE)</f>
        <v>532.64499999999998</v>
      </c>
      <c r="I355" s="14" cm="1">
        <f t="array" aca="1" ref="I355" ca="1">_FV(B355,"52 week high",TRUE)</f>
        <v>813.7</v>
      </c>
      <c r="J355" s="15" cm="1">
        <f t="array" aca="1" ref="J355" ca="1">_FV(B355,"Volume")</f>
        <v>1558832</v>
      </c>
      <c r="K355" s="16" cm="1">
        <f t="array" aca="1" ref="K355" ca="1">IFERROR(_FV(B355,"Beta"), "")</f>
        <v>1.2572000000000001</v>
      </c>
      <c r="L355" s="16" cm="1">
        <f t="array" aca="1" ref="L355" ca="1">IFERROR(_FV(B355,"P/E",TRUE), "")</f>
        <v>49.130299999999998</v>
      </c>
      <c r="M355" s="14" t="str" cm="1">
        <f t="array" aca="1" ref="M355" ca="1">IFERROR(_FV(B355,"Industry"),"")</f>
        <v>Financial Technology (Fintech) &amp; Infrastructure</v>
      </c>
      <c r="N355" s="19" cm="1">
        <f t="array" aca="1" ref="N355" ca="1">IFERROR(_FV(B355,"Year incorporated",TRUE),"")</f>
        <v>1993</v>
      </c>
      <c r="O355" s="13" t="str" cm="1">
        <f t="array" aca="1" ref="O355" ca="1">UPPER(_FV(B355,"Headquarters"))</f>
        <v>2700 COAST AVENUE, MOUNTAIN VIEW, CA, 94043 US</v>
      </c>
      <c r="P355" s="13" t="str" cm="1">
        <f t="array" aca="1" ref="P355" ca="1">_FV(B355,"Description")</f>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c>
      <c r="Q355" s="25" cm="1">
        <f t="array" aca="1" ref="Q355" ca="1">_FV(B355,"Year incorporated",TRUE)</f>
        <v>1993</v>
      </c>
      <c r="R355" s="11" cm="1">
        <f t="array" aca="1" ref="R355" ca="1">_FV(B355,"Market cap",TRUE)/1000</f>
        <v>187267742.40000001</v>
      </c>
      <c r="S355" s="26" cm="1">
        <f t="array" aca="1" ref="S355" ca="1">_FV(B355,"Market cap",TRUE)</f>
        <v>187267742400</v>
      </c>
      <c r="T355" s="9"/>
      <c r="U355" s="9"/>
      <c r="V355" s="9"/>
    </row>
    <row r="356" spans="1:22" ht="13.35" customHeight="1" x14ac:dyDescent="0.25">
      <c r="A356" s="9" t="s">
        <v>453</v>
      </c>
      <c r="B356" s="10" t="e" vm="356">
        <v>#VALUE!</v>
      </c>
      <c r="C356" s="1" cm="1">
        <f t="array" aca="1" ref="C356" ca="1">_FV(B356,"Price")</f>
        <v>73.959999999999994</v>
      </c>
      <c r="D356" s="13" cm="1">
        <f t="array" aca="1" ref="D356" ca="1">_FV(B356,"Change (%)",TRUE)</f>
        <v>3.8E-3</v>
      </c>
      <c r="E356" s="14" cm="1">
        <f t="array" aca="1" ref="E356" ca="1">_FV(B356,"Open")</f>
        <v>73.41</v>
      </c>
      <c r="F356" s="14" cm="1">
        <f t="array" aca="1" ref="F356" ca="1">_FV(B356,"Low")</f>
        <v>72.67</v>
      </c>
      <c r="G356" s="14" cm="1">
        <f t="array" aca="1" ref="G356" ca="1">_FV(B356,"High")</f>
        <v>74.09</v>
      </c>
      <c r="H356" s="14" cm="1">
        <f t="array" aca="1" ref="H356" ca="1">_FV(B356,"52 week low",TRUE)</f>
        <v>58.83</v>
      </c>
      <c r="I356" s="14" cm="1">
        <f t="array" aca="1" ref="I356" ca="1">_FV(B356,"52 week high",TRUE)</f>
        <v>92.06</v>
      </c>
      <c r="J356" s="15" cm="1">
        <f t="array" aca="1" ref="J356" ca="1">_FV(B356,"Volume")</f>
        <v>1165729</v>
      </c>
      <c r="K356" s="16" cm="1">
        <f t="array" aca="1" ref="K356" ca="1">IFERROR(_FV(B356,"Beta"), "")</f>
        <v>1.3019000000000001</v>
      </c>
      <c r="L356" s="16" cm="1">
        <f t="array" aca="1" ref="L356" ca="1">IFERROR(_FV(B356,"P/E",TRUE), "")</f>
        <v>20.549600000000002</v>
      </c>
      <c r="M356" s="14" t="str" cm="1">
        <f t="array" aca="1" ref="M356" ca="1">IFERROR(_FV(B356,"Industry"),"")</f>
        <v>Machinery, Equipment &amp; Components</v>
      </c>
      <c r="N356" s="19" cm="1">
        <f t="array" aca="1" ref="N356" ca="1">IFERROR(_FV(B356,"Year incorporated",TRUE),"")</f>
        <v>1986</v>
      </c>
      <c r="O356" s="13" t="str" cm="1">
        <f t="array" aca="1" ref="O356" ca="1">UPPER(_FV(B356,"Headquarters"))</f>
        <v>11270 W PARK PL, MILWAUKEE, WI, 53224-3623 US</v>
      </c>
      <c r="P356" s="13" t="str" cm="1">
        <f t="array" aca="1" ref="P356" ca="1">_FV(B356,"Description")</f>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others.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Water-Right, Master Water, Atlantic Filter, Impact, and Water Tec brands.</v>
      </c>
      <c r="Q356" s="25" cm="1">
        <f t="array" aca="1" ref="Q356" ca="1">_FV(B356,"Year incorporated",TRUE)</f>
        <v>1986</v>
      </c>
      <c r="R356" s="11" cm="1">
        <f t="array" aca="1" ref="R356" ca="1">_FV(B356,"Market cap",TRUE)/1000</f>
        <v>10363985.216</v>
      </c>
      <c r="S356" s="26" cm="1">
        <f t="array" aca="1" ref="S356" ca="1">_FV(B356,"Market cap",TRUE)</f>
        <v>10363985216</v>
      </c>
      <c r="T356" s="9"/>
      <c r="U356" s="9"/>
      <c r="V356" s="9"/>
    </row>
    <row r="357" spans="1:22" ht="13.35" customHeight="1" x14ac:dyDescent="0.25">
      <c r="A357" s="9" t="s">
        <v>157</v>
      </c>
      <c r="B357" s="10" t="e" vm="357">
        <v>#VALUE!</v>
      </c>
      <c r="C357" s="1" cm="1">
        <f t="array" aca="1" ref="C357" ca="1">_FV(B357,"Price")</f>
        <v>586.6</v>
      </c>
      <c r="D357" s="13" cm="1">
        <f t="array" aca="1" ref="D357" ca="1">_FV(B357,"Change (%)",TRUE)</f>
        <v>4.0739999999999995E-3</v>
      </c>
      <c r="E357" s="14" cm="1">
        <f t="array" aca="1" ref="E357" ca="1">_FV(B357,"Open")</f>
        <v>582.62</v>
      </c>
      <c r="F357" s="14" cm="1">
        <f t="array" aca="1" ref="F357" ca="1">_FV(B357,"Low")</f>
        <v>580.70000000000005</v>
      </c>
      <c r="G357" s="14" cm="1">
        <f t="array" aca="1" ref="G357" ca="1">_FV(B357,"High")</f>
        <v>589.79399999999998</v>
      </c>
      <c r="H357" s="14" cm="1">
        <f t="array" aca="1" ref="H357" ca="1">_FV(B357,"52 week low",TRUE)</f>
        <v>465.59</v>
      </c>
      <c r="I357" s="14" cm="1">
        <f t="array" aca="1" ref="I357" ca="1">_FV(B357,"52 week high",TRUE)</f>
        <v>601.77</v>
      </c>
      <c r="J357" s="15" cm="1">
        <f t="array" aca="1" ref="J357" ca="1">_FV(B357,"Volume")</f>
        <v>1948397</v>
      </c>
      <c r="K357" s="16" cm="1">
        <f t="array" aca="1" ref="K357" ca="1">IFERROR(_FV(B357,"Beta"), "")</f>
        <v>0.98370000000000002</v>
      </c>
      <c r="L357" s="16" cm="1">
        <f t="array" aca="1" ref="L357" ca="1">IFERROR(_FV(B357,"P/E",TRUE), "")</f>
        <v>39.559800000000003</v>
      </c>
      <c r="M357" s="14" t="str" cm="1">
        <f t="array" aca="1" ref="M357" ca="1">IFERROR(_FV(B357,"Industry"),"")</f>
        <v>Software &amp; IT Services</v>
      </c>
      <c r="N357" s="19" cm="1">
        <f t="array" aca="1" ref="N357" ca="1">IFERROR(_FV(B357,"Year incorporated",TRUE),"")</f>
        <v>2001</v>
      </c>
      <c r="O357" s="13" t="str" cm="1">
        <f t="array" aca="1" ref="O357" ca="1">UPPER(_FV(B357,"Headquarters"))</f>
        <v>2000 PURCHASE ST, PURCHASE, NY, 10577 US</v>
      </c>
      <c r="P357" s="13" t="str" cm="1">
        <f t="array" aca="1" ref="P357" ca="1">_FV(B357,"Description")</f>
        <v>Mastercard Incorporated is a technology company in the global payments industry. The Company connects consumers, financial institutions, merchants, governments, digital partners, businesses and other organizations worldwide by enabling electronic payments and making those payment transactions secure, simple, smart and accessible. It provides a range of payment solutions and services using its brands, including Mastercard, Maestro and Cirrus. It operates a payments network that provides choice and flexibility for consumers, merchants and its customers. Through its proprietary global payments network, it switches (authorizes, clears and settles) payment transactions. Its additional payments capabilities include automated clearing house (ACH) transactions (both batch and real-time account-based payments). It offers security solutions, consumer acquisition and engagement, business and market insights, gateway, processing and open banking, among other services and solutions.</v>
      </c>
      <c r="Q357" s="25" cm="1">
        <f t="array" aca="1" ref="Q357" ca="1">_FV(B357,"Year incorporated",TRUE)</f>
        <v>2001</v>
      </c>
      <c r="R357" s="11" cm="1">
        <f t="array" aca="1" ref="R357" ca="1">_FV(B357,"Market cap",TRUE)/1000</f>
        <v>530293321.88</v>
      </c>
      <c r="S357" s="26" cm="1">
        <f t="array" aca="1" ref="S357" ca="1">_FV(B357,"Market cap",TRUE)</f>
        <v>530293321880</v>
      </c>
      <c r="T357" s="9"/>
      <c r="U357" s="9"/>
      <c r="V357" s="9"/>
    </row>
    <row r="358" spans="1:22" ht="13.35" customHeight="1" x14ac:dyDescent="0.25">
      <c r="A358" s="9" t="s">
        <v>462</v>
      </c>
      <c r="B358" s="10" t="e" vm="358">
        <v>#VALUE!</v>
      </c>
      <c r="C358" s="1" cm="1">
        <f t="array" aca="1" ref="C358" ca="1">_FV(B358,"Price")</f>
        <v>39.950000000000003</v>
      </c>
      <c r="D358" s="13" cm="1">
        <f t="array" aca="1" ref="D358" ca="1">_FV(B358,"Change (%)",TRUE)</f>
        <v>0</v>
      </c>
      <c r="E358" s="14" cm="1">
        <f t="array" aca="1" ref="E358" ca="1">_FV(B358,"Open")</f>
        <v>39.950000000000003</v>
      </c>
      <c r="F358" s="14" cm="1">
        <f t="array" aca="1" ref="F358" ca="1">_FV(B358,"Low")</f>
        <v>39.92</v>
      </c>
      <c r="G358" s="14" cm="1">
        <f t="array" aca="1" ref="G358" ca="1">_FV(B358,"High")</f>
        <v>39.96</v>
      </c>
      <c r="H358" s="14" cm="1">
        <f t="array" aca="1" ref="H358" ca="1">_FV(B358,"52 week low",TRUE)</f>
        <v>33.42</v>
      </c>
      <c r="I358" s="14" cm="1">
        <f t="array" aca="1" ref="I358" ca="1">_FV(B358,"52 week high",TRUE)</f>
        <v>39.96</v>
      </c>
      <c r="J358" s="15" cm="1">
        <f t="array" aca="1" ref="J358" ca="1">_FV(B358,"Volume")</f>
        <v>9447508</v>
      </c>
      <c r="K358" s="16" cm="1">
        <f t="array" aca="1" ref="K358" ca="1">IFERROR(_FV(B358,"Beta"), "")</f>
        <v>0.77170000000000005</v>
      </c>
      <c r="L358" s="16" cm="1">
        <f t="array" aca="1" ref="L358" ca="1">IFERROR(_FV(B358,"P/E",TRUE), "")</f>
        <v>38.187600000000003</v>
      </c>
      <c r="M358" s="14" t="str" cm="1">
        <f t="array" aca="1" ref="M358" ca="1">IFERROR(_FV(B358,"Industry"),"")</f>
        <v>Communications &amp; Networking</v>
      </c>
      <c r="N358" s="19" cm="1">
        <f t="array" aca="1" ref="N358" ca="1">IFERROR(_FV(B358,"Year incorporated",TRUE),"")</f>
        <v>1997</v>
      </c>
      <c r="O358" s="13" t="str" cm="1">
        <f t="array" aca="1" ref="O358" ca="1">UPPER(_FV(B358,"Headquarters"))</f>
        <v>1133 INNOVATION WAY, SUNNYVALE, CA, 94089 US</v>
      </c>
      <c r="P358" s="13" t="str" cm="1">
        <f t="array" aca="1" ref="P358" ca="1">_FV(B358,"Description")</f>
        <v>Juniper Networks, Inc. delivers secure networking technology to its customers, including network operators, telecommunication and cloud providers, enterprise information technology (IT) teams, lines of businesses and network users, such as individual devices, machines, applications, microservices and data stores. Its Artificial Intelligence (AI)-Native Networking Platform is built from the ground up to leverage AI to deliver secure and sustainable user experiences from the edge to the data center and cloud. Its AI-Native, enterprise networking operations (AIOps) software-as-a-service (SaaS) platform leverages data and automation to enable reliable, predictable, measurable user experience and superior performance for operators by simplifying deployment and day-to-day operations across the entire network. It designs and builds products and solutions to address its customer priorities, including Wide Area Networking, Campus and Branch and Data Center.</v>
      </c>
      <c r="Q358" s="25" cm="1">
        <f t="array" aca="1" ref="Q358" ca="1">_FV(B358,"Year incorporated",TRUE)</f>
        <v>1997</v>
      </c>
      <c r="R358" s="11" cm="1">
        <f t="array" aca="1" ref="R358" ca="1">_FV(B358,"Market cap",TRUE)/1000</f>
        <v>13358584.869999999</v>
      </c>
      <c r="S358" s="26" cm="1">
        <f t="array" aca="1" ref="S358" ca="1">_FV(B358,"Market cap",TRUE)</f>
        <v>13358584870</v>
      </c>
      <c r="T358" s="9"/>
      <c r="U358" s="9"/>
      <c r="V358" s="9"/>
    </row>
    <row r="359" spans="1:22" ht="13.35" customHeight="1" x14ac:dyDescent="0.25">
      <c r="A359" s="9" t="s">
        <v>255</v>
      </c>
      <c r="B359" s="10" t="e" vm="359">
        <v>#VALUE!</v>
      </c>
      <c r="C359" s="1" cm="1">
        <f t="array" aca="1" ref="C359" ca="1">_FV(B359,"Price")</f>
        <v>344.67</v>
      </c>
      <c r="D359" s="13" cm="1">
        <f t="array" aca="1" ref="D359" ca="1">_FV(B359,"Change (%)",TRUE)</f>
        <v>1.4451E-2</v>
      </c>
      <c r="E359" s="14" cm="1">
        <f t="array" aca="1" ref="E359" ca="1">_FV(B359,"Open")</f>
        <v>344.76499999999999</v>
      </c>
      <c r="F359" s="14" cm="1">
        <f t="array" aca="1" ref="F359" ca="1">_FV(B359,"Low")</f>
        <v>340.73</v>
      </c>
      <c r="G359" s="14" cm="1">
        <f t="array" aca="1" ref="G359" ca="1">_FV(B359,"High")</f>
        <v>347.7</v>
      </c>
      <c r="H359" s="14" cm="1">
        <f t="array" aca="1" ref="H359" ca="1">_FV(B359,"52 week low",TRUE)</f>
        <v>215</v>
      </c>
      <c r="I359" s="14" cm="1">
        <f t="array" aca="1" ref="I359" ca="1">_FV(B359,"52 week high",TRUE)</f>
        <v>360.92</v>
      </c>
      <c r="J359" s="15" cm="1">
        <f t="array" aca="1" ref="J359" ca="1">_FV(B359,"Volume")</f>
        <v>1194991</v>
      </c>
      <c r="K359" s="16" cm="1">
        <f t="array" aca="1" ref="K359" ca="1">IFERROR(_FV(B359,"Beta"), "")</f>
        <v>1.4097</v>
      </c>
      <c r="L359" s="16" cm="1">
        <f t="array" aca="1" ref="L359" ca="1">IFERROR(_FV(B359,"P/E",TRUE), "")</f>
        <v>40.459000000000003</v>
      </c>
      <c r="M359" s="14" t="str" cm="1">
        <f t="array" aca="1" ref="M359" ca="1">IFERROR(_FV(B359,"Industry"),"")</f>
        <v>Machinery, Equipment &amp; Components</v>
      </c>
      <c r="N359" s="19" cm="1">
        <f t="array" aca="1" ref="N359" ca="1">IFERROR(_FV(B359,"Year incorporated",TRUE),"")</f>
        <v>1996</v>
      </c>
      <c r="O359" s="13" t="str" cm="1">
        <f t="array" aca="1" ref="O359" ca="1">UPPER(_FV(B359,"Headquarters"))</f>
        <v>1201 SOUTH 2ND STREET, MILWAUKEE, WI, 53204 US</v>
      </c>
      <c r="P359" s="13" t="str" cm="1">
        <f t="array" aca="1" ref="P359" ca="1">_FV(B359,"Description")</f>
        <v>Rockwell Automation, Inc. is engaged in industrial automation and digital transformation. The Company operates in three segments: Intelligent Devices, Software &amp; Control, and Lifecycle Services. The Intelligent Devices segment portfolio includes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 and connected services.</v>
      </c>
      <c r="Q359" s="25" cm="1">
        <f t="array" aca="1" ref="Q359" ca="1">_FV(B359,"Year incorporated",TRUE)</f>
        <v>1996</v>
      </c>
      <c r="R359" s="11" cm="1">
        <f t="array" aca="1" ref="R359" ca="1">_FV(B359,"Market cap",TRUE)/1000</f>
        <v>38752764.648000002</v>
      </c>
      <c r="S359" s="26" cm="1">
        <f t="array" aca="1" ref="S359" ca="1">_FV(B359,"Market cap",TRUE)</f>
        <v>38752764648</v>
      </c>
      <c r="T359" s="9"/>
      <c r="U359" s="9"/>
      <c r="V359" s="9"/>
    </row>
    <row r="360" spans="1:22" ht="13.35" customHeight="1" x14ac:dyDescent="0.25">
      <c r="A360" s="9" t="s">
        <v>248</v>
      </c>
      <c r="B360" s="10" t="e" vm="360">
        <v>#VALUE!</v>
      </c>
      <c r="C360" s="1" cm="1">
        <f t="array" aca="1" ref="C360" ca="1">_FV(B360,"Price")</f>
        <v>51.7</v>
      </c>
      <c r="D360" s="13" cm="1">
        <f t="array" aca="1" ref="D360" ca="1">_FV(B360,"Change (%)",TRUE)</f>
        <v>-1.9339999999999998E-4</v>
      </c>
      <c r="E360" s="14" cm="1">
        <f t="array" aca="1" ref="E360" ca="1">_FV(B360,"Open")</f>
        <v>51.87</v>
      </c>
      <c r="F360" s="14" cm="1">
        <f t="array" aca="1" ref="F360" ca="1">_FV(B360,"Low")</f>
        <v>50.92</v>
      </c>
      <c r="G360" s="14" cm="1">
        <f t="array" aca="1" ref="G360" ca="1">_FV(B360,"High")</f>
        <v>51.87</v>
      </c>
      <c r="H360" s="14" cm="1">
        <f t="array" aca="1" ref="H360" ca="1">_FV(B360,"52 week low",TRUE)</f>
        <v>32.6</v>
      </c>
      <c r="I360" s="14" cm="1">
        <f t="array" aca="1" ref="I360" ca="1">_FV(B360,"52 week high",TRUE)</f>
        <v>52.85</v>
      </c>
      <c r="J360" s="15" cm="1">
        <f t="array" aca="1" ref="J360" ca="1">_FV(B360,"Volume")</f>
        <v>3396188</v>
      </c>
      <c r="K360" s="16" cm="1">
        <f t="array" aca="1" ref="K360" ca="1">IFERROR(_FV(B360,"Beta"), "")</f>
        <v>1.1496</v>
      </c>
      <c r="L360" s="16" cm="1">
        <f t="array" aca="1" ref="L360" ca="1">IFERROR(_FV(B360,"P/E",TRUE), "")</f>
        <v>15.7584</v>
      </c>
      <c r="M360" s="14" t="str" cm="1">
        <f t="array" aca="1" ref="M360" ca="1">IFERROR(_FV(B360,"Industry"),"")</f>
        <v>Banking Services</v>
      </c>
      <c r="N360" s="19" cm="1">
        <f t="array" aca="1" ref="N360" ca="1">IFERROR(_FV(B360,"Year incorporated",TRUE),"")</f>
        <v>1984</v>
      </c>
      <c r="O360" s="13" t="str" cm="1">
        <f t="array" aca="1" ref="O360" ca="1">UPPER(_FV(B360,"Headquarters"))</f>
        <v>1 CITIZENS PLAZA, PROVIDENCE, RI, 02903 US</v>
      </c>
      <c r="P360" s="13" t="str" cm="1">
        <f t="array" aca="1" ref="P360" ca="1">_FV(B360,"Description")</f>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14-state traditional banking footprint. Consumer Banking segment operates approximately 1,000 branches, including 143 in-store locations, and approximately 3,100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c>
      <c r="Q360" s="25" cm="1">
        <f t="array" aca="1" ref="Q360" ca="1">_FV(B360,"Year incorporated",TRUE)</f>
        <v>1984</v>
      </c>
      <c r="R360" s="11" cm="1">
        <f t="array" aca="1" ref="R360" ca="1">_FV(B360,"Market cap",TRUE)/1000</f>
        <v>22300743.300000001</v>
      </c>
      <c r="S360" s="26" cm="1">
        <f t="array" aca="1" ref="S360" ca="1">_FV(B360,"Market cap",TRUE)</f>
        <v>22300743300</v>
      </c>
      <c r="T360" s="9"/>
      <c r="U360" s="9"/>
      <c r="V360" s="9"/>
    </row>
    <row r="361" spans="1:22" ht="13.35" customHeight="1" x14ac:dyDescent="0.25">
      <c r="A361" s="9" t="s">
        <v>249</v>
      </c>
      <c r="B361" s="10" t="e" vm="361">
        <v>#VALUE!</v>
      </c>
      <c r="C361" s="1" cm="1">
        <f t="array" aca="1" ref="C361" ca="1">_FV(B361,"Price")</f>
        <v>215.93</v>
      </c>
      <c r="D361" s="13" cm="1">
        <f t="array" aca="1" ref="D361" ca="1">_FV(B361,"Change (%)",TRUE)</f>
        <v>-1.9613999999999999E-2</v>
      </c>
      <c r="E361" s="14" cm="1">
        <f t="array" aca="1" ref="E361" ca="1">_FV(B361,"Open")</f>
        <v>219.63</v>
      </c>
      <c r="F361" s="14" cm="1">
        <f t="array" aca="1" ref="F361" ca="1">_FV(B361,"Low")</f>
        <v>214.84</v>
      </c>
      <c r="G361" s="14" cm="1">
        <f t="array" aca="1" ref="G361" ca="1">_FV(B361,"High")</f>
        <v>220.14</v>
      </c>
      <c r="H361" s="14" cm="1">
        <f t="array" aca="1" ref="H361" ca="1">_FV(B361,"52 week low",TRUE)</f>
        <v>172.715</v>
      </c>
      <c r="I361" s="14" cm="1">
        <f t="array" aca="1" ref="I361" ca="1">_FV(B361,"52 week high",TRUE)</f>
        <v>250.82</v>
      </c>
      <c r="J361" s="15" cm="1">
        <f t="array" aca="1" ref="J361" ca="1">_FV(B361,"Volume")</f>
        <v>1008567</v>
      </c>
      <c r="K361" s="16" cm="1">
        <f t="array" aca="1" ref="K361" ca="1">IFERROR(_FV(B361,"Beta"), "")</f>
        <v>0.9274</v>
      </c>
      <c r="L361" s="16" cm="1">
        <f t="array" aca="1" ref="L361" ca="1">IFERROR(_FV(B361,"P/E",TRUE), "")</f>
        <v>22.5854</v>
      </c>
      <c r="M361" s="14" t="str" cm="1">
        <f t="array" aca="1" ref="M361" ca="1">IFERROR(_FV(B361,"Industry"),"")</f>
        <v>Containers &amp; Packaging</v>
      </c>
      <c r="N361" s="19" cm="1">
        <f t="array" aca="1" ref="N361" ca="1">IFERROR(_FV(B361,"Year incorporated",TRUE),"")</f>
        <v>1999</v>
      </c>
      <c r="O361" s="13" t="str" cm="1">
        <f t="array" aca="1" ref="O361" ca="1">UPPER(_FV(B361,"Headquarters"))</f>
        <v>1 NORTH FIELD CT, LAKE FOREST, IL, 60045 US</v>
      </c>
      <c r="P361" s="13" t="str" cm="1">
        <f t="array" aca="1" ref="P361" ca="1">_FV(B361,"Description")</f>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c>
      <c r="Q361" s="25" cm="1">
        <f t="array" aca="1" ref="Q361" ca="1">_FV(B361,"Year incorporated",TRUE)</f>
        <v>1999</v>
      </c>
      <c r="R361" s="11" cm="1">
        <f t="array" aca="1" ref="R361" ca="1">_FV(B361,"Market cap",TRUE)/1000</f>
        <v>19429117.965</v>
      </c>
      <c r="S361" s="26" cm="1">
        <f t="array" aca="1" ref="S361" ca="1">_FV(B361,"Market cap",TRUE)</f>
        <v>19429117965</v>
      </c>
      <c r="T361" s="9"/>
      <c r="U361" s="9"/>
      <c r="V361" s="9"/>
    </row>
    <row r="362" spans="1:22" ht="13.35" customHeight="1" x14ac:dyDescent="0.25">
      <c r="A362" s="9" t="s">
        <v>72</v>
      </c>
      <c r="B362" s="10" t="e" vm="362">
        <v>#VALUE!</v>
      </c>
      <c r="C362" s="1" cm="1">
        <f t="array" aca="1" ref="C362" ca="1">_FV(B362,"Price")</f>
        <v>322.72000000000003</v>
      </c>
      <c r="D362" s="13" cm="1">
        <f t="array" aca="1" ref="D362" ca="1">_FV(B362,"Change (%)",TRUE)</f>
        <v>-4.3360000000000002E-4</v>
      </c>
      <c r="E362" s="14" cm="1">
        <f t="array" aca="1" ref="E362" ca="1">_FV(B362,"Open")</f>
        <v>322.5</v>
      </c>
      <c r="F362" s="14" cm="1">
        <f t="array" aca="1" ref="F362" ca="1">_FV(B362,"Low")</f>
        <v>319.73</v>
      </c>
      <c r="G362" s="14" cm="1">
        <f t="array" aca="1" ref="G362" ca="1">_FV(B362,"High")</f>
        <v>323.14</v>
      </c>
      <c r="H362" s="14" cm="1">
        <f t="array" aca="1" ref="H362" ca="1">_FV(B362,"52 week low",TRUE)</f>
        <v>239.2</v>
      </c>
      <c r="I362" s="14" cm="1">
        <f t="array" aca="1" ref="I362" ca="1">_FV(B362,"52 week high",TRUE)</f>
        <v>326.02499999999998</v>
      </c>
      <c r="J362" s="15" cm="1">
        <f t="array" aca="1" ref="J362" ca="1">_FV(B362,"Volume")</f>
        <v>810345</v>
      </c>
      <c r="K362" s="16" cm="1">
        <f t="array" aca="1" ref="K362" ca="1">IFERROR(_FV(B362,"Beta"), "")</f>
        <v>0.48170000000000002</v>
      </c>
      <c r="L362" s="16" cm="1">
        <f t="array" aca="1" ref="L362" ca="1">IFERROR(_FV(B362,"P/E",TRUE), "")</f>
        <v>22.418099999999999</v>
      </c>
      <c r="M362" s="14" t="str" cm="1">
        <f t="array" aca="1" ref="M362" ca="1">IFERROR(_FV(B362,"Industry"),"")</f>
        <v>Aerospace &amp; Defense</v>
      </c>
      <c r="N362" s="19" cm="1">
        <f t="array" aca="1" ref="N362" ca="1">IFERROR(_FV(B362,"Year incorporated",TRUE),"")</f>
        <v>1952</v>
      </c>
      <c r="O362" s="13" t="str" cm="1">
        <f t="array" aca="1" ref="O362" ca="1">UPPER(_FV(B362,"Headquarters"))</f>
        <v>11011 SUNSET HILLS RD, RESTON, VA, 20190 US</v>
      </c>
      <c r="P362" s="13" t="str" cm="1">
        <f t="array" aca="1" ref="P362" ca="1">_FV(B362,"Description")</f>
        <v>General Dynamics Corporation is a global aerospace and defense company. It offers a portfolio of products and services in business aviation; ship construction and repair; land combat vehicles, weapons systems and munitions, and technology products and services. Its segments include Aerospace, Marine Systems, Combat Systems and Technologies. The Aerospace segment produces business jets and is the standard bearer in new technology aircraft, aircraft repair, customer support and custom completion services. The Marine Systems segment designs and builds nuclear-powered submarines and is engaged in surface combatant and auxiliary ship design and construction for the U.S. Navy. The Combat Systems segment manufactures land combat solutions worldwide, including wheeled and tracked combat vehicles, weapons systems and munitions. The Technologies segment provides a full spectrum of services, technologies and products to a range of military, intelligence, federal civilian and state customers.</v>
      </c>
      <c r="Q362" s="25" cm="1">
        <f t="array" aca="1" ref="Q362" ca="1">_FV(B362,"Year incorporated",TRUE)</f>
        <v>1952</v>
      </c>
      <c r="R362" s="11" cm="1">
        <f t="array" aca="1" ref="R362" ca="1">_FV(B362,"Market cap",TRUE)/1000</f>
        <v>86809517.775999993</v>
      </c>
      <c r="S362" s="26" cm="1">
        <f t="array" aca="1" ref="S362" ca="1">_FV(B362,"Market cap",TRUE)</f>
        <v>86809517776</v>
      </c>
      <c r="T362" s="9"/>
      <c r="U362" s="9"/>
      <c r="V362" s="9"/>
    </row>
    <row r="363" spans="1:22" ht="13.35" customHeight="1" x14ac:dyDescent="0.25">
      <c r="A363" s="9" t="s">
        <v>52</v>
      </c>
      <c r="B363" s="10" t="e" vm="363">
        <v>#VALUE!</v>
      </c>
      <c r="C363" s="1" cm="1">
        <f t="array" aca="1" ref="C363" ca="1">_FV(B363,"Price")</f>
        <v>148.79</v>
      </c>
      <c r="D363" s="13" cm="1">
        <f t="array" aca="1" ref="D363" ca="1">_FV(B363,"Change (%)",TRUE)</f>
        <v>4.7270000000000003E-3</v>
      </c>
      <c r="E363" s="14" cm="1">
        <f t="array" aca="1" ref="E363" ca="1">_FV(B363,"Open")</f>
        <v>148.32</v>
      </c>
      <c r="F363" s="14" cm="1">
        <f t="array" aca="1" ref="F363" ca="1">_FV(B363,"Low")</f>
        <v>147.25</v>
      </c>
      <c r="G363" s="14" cm="1">
        <f t="array" aca="1" ref="G363" ca="1">_FV(B363,"High")</f>
        <v>149.19999999999999</v>
      </c>
      <c r="H363" s="14" cm="1">
        <f t="array" aca="1" ref="H363" ca="1">_FV(B363,"52 week low",TRUE)</f>
        <v>94.09</v>
      </c>
      <c r="I363" s="14" cm="1">
        <f t="array" aca="1" ref="I363" ca="1">_FV(B363,"52 week high",TRUE)</f>
        <v>151.86000000000001</v>
      </c>
      <c r="J363" s="15" cm="1">
        <f t="array" aca="1" ref="J363" ca="1">_FV(B363,"Volume")</f>
        <v>3821100</v>
      </c>
      <c r="K363" s="16" cm="1">
        <f t="array" aca="1" ref="K363" ca="1">IFERROR(_FV(B363,"Beta"), "")</f>
        <v>1.325</v>
      </c>
      <c r="L363" s="16" cm="1">
        <f t="array" aca="1" ref="L363" ca="1">IFERROR(_FV(B363,"P/E",TRUE), "")</f>
        <v>16.854900000000001</v>
      </c>
      <c r="M363" s="14" t="str" cm="1">
        <f t="array" aca="1" ref="M363" ca="1">IFERROR(_FV(B363,"Industry"),"")</f>
        <v>Investment Banking &amp; Investment Services</v>
      </c>
      <c r="N363" s="19" cm="1">
        <f t="array" aca="1" ref="N363" ca="1">IFERROR(_FV(B363,"Year incorporated",TRUE),"")</f>
        <v>1981</v>
      </c>
      <c r="O363" s="13" t="str" cm="1">
        <f t="array" aca="1" ref="O363" ca="1">UPPER(_FV(B363,"Headquarters"))</f>
        <v>1585 BROADWAY, NEW YORK, NY, 10036 US</v>
      </c>
      <c r="P363" s="13" t="str" cm="1">
        <f t="array" aca="1" ref="P363" ca="1">_FV(B363,"Description")</f>
        <v>Morgan Stanley is a global financial services company. The Company is engaged in providing a range of investment banking, securities, wealth management and investment management services. Its segments include Institutional Securities, Wealth Management and Investment Management. Its Institutional Securities segment provides a variety of products and services to corporations, governments, financial institutions and ultra-high net worth clients. Its Wealth Management segment provides an array of financial services and solutions to individual investors and small to medium-sized businesses and institutions. Its Investment Management segment provides a range of investment strategies and products that span geographies, asset classes, and public and private markets to a diverse group of clients across institutional and intermediary channels. Its investment banking services consist of capital raising and financial advisory services, including the underwriting of debt and other products.</v>
      </c>
      <c r="Q363" s="25" cm="1">
        <f t="array" aca="1" ref="Q363" ca="1">_FV(B363,"Year incorporated",TRUE)</f>
        <v>1981</v>
      </c>
      <c r="R363" s="11" cm="1">
        <f t="array" aca="1" ref="R363" ca="1">_FV(B363,"Market cap",TRUE)/1000</f>
        <v>237518833.44</v>
      </c>
      <c r="S363" s="26" cm="1">
        <f t="array" aca="1" ref="S363" ca="1">_FV(B363,"Market cap",TRUE)</f>
        <v>237518833440</v>
      </c>
      <c r="T363" s="9"/>
      <c r="U363" s="9"/>
      <c r="V363" s="9"/>
    </row>
    <row r="364" spans="1:22" ht="13.35" customHeight="1" x14ac:dyDescent="0.25">
      <c r="A364" s="9" t="s">
        <v>153</v>
      </c>
      <c r="B364" s="10" t="e" vm="364">
        <v>#VALUE!</v>
      </c>
      <c r="C364" s="1" cm="1">
        <f t="array" aca="1" ref="C364" ca="1">_FV(B364,"Price")</f>
        <v>5569.7</v>
      </c>
      <c r="D364" s="13" cm="1">
        <f t="array" aca="1" ref="D364" ca="1">_FV(B364,"Change (%)",TRUE)</f>
        <v>1.1606E-2</v>
      </c>
      <c r="E364" s="14" cm="1">
        <f t="array" aca="1" ref="E364" ca="1">_FV(B364,"Open")</f>
        <v>5528.49</v>
      </c>
      <c r="F364" s="14" cm="1">
        <f t="array" aca="1" ref="F364" ca="1">_FV(B364,"Low")</f>
        <v>5509.9750000000004</v>
      </c>
      <c r="G364" s="14" cm="1">
        <f t="array" aca="1" ref="G364" ca="1">_FV(B364,"High")</f>
        <v>5638.5</v>
      </c>
      <c r="H364" s="14" cm="1">
        <f t="array" aca="1" ref="H364" ca="1">_FV(B364,"52 week low",TRUE)</f>
        <v>3718.58</v>
      </c>
      <c r="I364" s="14" cm="1">
        <f t="array" aca="1" ref="I364" ca="1">_FV(B364,"52 week high",TRUE)</f>
        <v>5839.4135999999999</v>
      </c>
      <c r="J364" s="15" cm="1">
        <f t="array" aca="1" ref="J364" ca="1">_FV(B364,"Volume")</f>
        <v>214137</v>
      </c>
      <c r="K364" s="16" cm="1">
        <f t="array" aca="1" ref="K364" ca="1">IFERROR(_FV(B364,"Beta"), "")</f>
        <v>1.3698999999999999</v>
      </c>
      <c r="L364" s="16" cm="1">
        <f t="array" aca="1" ref="L364" ca="1">IFERROR(_FV(B364,"P/E",TRUE), "")</f>
        <v>38.737099999999998</v>
      </c>
      <c r="M364" s="14" t="str" cm="1">
        <f t="array" aca="1" ref="M364" ca="1">IFERROR(_FV(B364,"Industry"),"")</f>
        <v>Hotels &amp; Entertainment Services</v>
      </c>
      <c r="N364" s="19" cm="1">
        <f t="array" aca="1" ref="N364" ca="1">IFERROR(_FV(B364,"Year incorporated",TRUE),"")</f>
        <v>1998</v>
      </c>
      <c r="O364" s="13" t="str" cm="1">
        <f t="array" aca="1" ref="O364" ca="1">UPPER(_FV(B364,"Headquarters"))</f>
        <v>800 CONNECTICUT AVE, NORWALK, CT, 06854-1631 US</v>
      </c>
      <c r="P364" s="13" t="str" cm="1">
        <f t="array" aca="1" ref="P364" ca="1">_FV(B364,"Description")</f>
        <v>Booking Holdings Inc. is a provider of travel and restaurant online reservation and related services. The Company offers its services through five primary consumer-facing brands: Booking.com, Priceline, Agoda, KAYAK, and OpenTable. Through its brands, consumers can book an array of accommodations (including hotels, motels, resorts, homes, apartments, bed and breakfasts, hostels, and other alternative and traditional accommodation properties) and a flight to their destinations; make a car rental reservation or arrange for an airport taxi; make a dinner reservation; or book a vacation package, tour, activity, or cruise. Consumers can also use its meta-search services to easily compare travel reservation information, such as flight, hotel, and rental car reservations from hundreds of online travel platforms at once. Booking.com offers accommodation reservation services for approximately 4.0 million properties in over 220 countries and territories and in over 40 languages.</v>
      </c>
      <c r="Q364" s="25" cm="1">
        <f t="array" aca="1" ref="Q364" ca="1">_FV(B364,"Year incorporated",TRUE)</f>
        <v>1998</v>
      </c>
      <c r="R364" s="11" cm="1">
        <f t="array" aca="1" ref="R364" ca="1">_FV(B364,"Market cap",TRUE)/1000</f>
        <v>178442300</v>
      </c>
      <c r="S364" s="26" cm="1">
        <f t="array" aca="1" ref="S364" ca="1">_FV(B364,"Market cap",TRUE)</f>
        <v>178442300000</v>
      </c>
      <c r="T364" s="9"/>
      <c r="U364" s="9"/>
      <c r="V364" s="9"/>
    </row>
    <row r="365" spans="1:22" ht="13.35" customHeight="1" x14ac:dyDescent="0.25">
      <c r="A365" s="9" t="s">
        <v>466</v>
      </c>
      <c r="B365" s="10" t="e" vm="365">
        <v>#VALUE!</v>
      </c>
      <c r="C365" s="1" cm="1">
        <f t="array" aca="1" ref="C365" ca="1">_FV(B365,"Price")</f>
        <v>56.39</v>
      </c>
      <c r="D365" s="13" cm="1">
        <f t="array" aca="1" ref="D365" ca="1">_FV(B365,"Change (%)",TRUE)</f>
        <v>3.202E-3</v>
      </c>
      <c r="E365" s="14" cm="1">
        <f t="array" aca="1" ref="E365" ca="1">_FV(B365,"Open")</f>
        <v>56.14</v>
      </c>
      <c r="F365" s="14" cm="1">
        <f t="array" aca="1" ref="F365" ca="1">_FV(B365,"Low")</f>
        <v>56.05</v>
      </c>
      <c r="G365" s="14" cm="1">
        <f t="array" aca="1" ref="G365" ca="1">_FV(B365,"High")</f>
        <v>56.54</v>
      </c>
      <c r="H365" s="14" cm="1">
        <f t="array" aca="1" ref="H365" ca="1">_FV(B365,"52 week low",TRUE)</f>
        <v>31.8001</v>
      </c>
      <c r="I365" s="14" cm="1">
        <f t="array" aca="1" ref="I365" ca="1">_FV(B365,"52 week high",TRUE)</f>
        <v>60.2</v>
      </c>
      <c r="J365" s="15" cm="1">
        <f t="array" aca="1" ref="J365" ca="1">_FV(B365,"Volume")</f>
        <v>950373</v>
      </c>
      <c r="K365" s="16" cm="1">
        <f t="array" aca="1" ref="K365" ca="1">IFERROR(_FV(B365,"Beta"), "")</f>
        <v>1.1599999999999999</v>
      </c>
      <c r="L365" s="16" t="str" cm="1">
        <f t="array" ref="L365">IFERROR(_FV(B365,"P/E",TRUE), "")</f>
        <v/>
      </c>
      <c r="M365" s="14" t="str" cm="1">
        <f t="array" aca="1" ref="M365" ca="1">IFERROR(_FV(B365,"Industry"),"")</f>
        <v>Pharmaceuticals</v>
      </c>
      <c r="N365" s="19" cm="1">
        <f t="array" aca="1" ref="N365" ca="1">IFERROR(_FV(B365,"Year incorporated",TRUE),"")</f>
        <v>2007</v>
      </c>
      <c r="O365" s="13" t="str" cm="1">
        <f t="array" aca="1" ref="O365" ca="1">UPPER(_FV(B365,"Headquarters"))</f>
        <v>14 SCHOOLHOUSE RD, SOMERSET, NJ, 08873-1213 US</v>
      </c>
      <c r="P365" s="13" t="str" cm="1">
        <f t="array" aca="1" ref="P365" ca="1">_FV(B365,"Description")</f>
        <v>Catalent, Inc. is engaged in enabling pharma, biotech, and consumer health partners to optimize product development, launch, and full life-cycle supply for patients around the world. The Company’s Biologics segment provides development and manufacturing of biologic proteins; cell, gene, and other nucleic acid therapies; plasmid DNA; induced pluripotent stem cells (iPSCs); oncolytic viruses, and vaccines. It also provides formulation, development, and manufacturing for parenteral dose forms, including vials, prefilled syringes, and cartridges, and analytical development and testing services for large molecules. The Company’s Pharma and Consumer Health segment comprises capabilities for complex oral solids, softgel formulations, Zydis fast-dissolve technologies, and gummy, soft chew, and lozenge dosage forms; formulation, development, and manufacturing platforms for oral, nasal, inhaled, and topical dose forms, and clinical trial development and supply services.</v>
      </c>
      <c r="Q365" s="25" cm="1">
        <f t="array" aca="1" ref="Q365" ca="1">_FV(B365,"Year incorporated",TRUE)</f>
        <v>2007</v>
      </c>
      <c r="R365" s="11" cm="1">
        <f t="array" aca="1" ref="R365" ca="1">_FV(B365,"Market cap",TRUE)/1000</f>
        <v>10205450</v>
      </c>
      <c r="S365" s="26" cm="1">
        <f t="array" aca="1" ref="S365" ca="1">_FV(B365,"Market cap",TRUE)</f>
        <v>10205450000</v>
      </c>
      <c r="T365" s="9"/>
      <c r="U365" s="9"/>
      <c r="V365" s="9"/>
    </row>
    <row r="366" spans="1:22" ht="13.35" customHeight="1" x14ac:dyDescent="0.25">
      <c r="A366" s="9" t="s">
        <v>46</v>
      </c>
      <c r="B366" s="10" t="e" vm="366">
        <v>#VALUE!</v>
      </c>
      <c r="C366" s="1" cm="1">
        <f t="array" aca="1" ref="C366" ca="1">_FV(B366,"Price")</f>
        <v>459.11</v>
      </c>
      <c r="D366" s="13" cm="1">
        <f t="array" aca="1" ref="D366" ca="1">_FV(B366,"Change (%)",TRUE)</f>
        <v>-1.0326E-2</v>
      </c>
      <c r="E366" s="14" cm="1">
        <f t="array" aca="1" ref="E366" ca="1">_FV(B366,"Open")</f>
        <v>462.92500000000001</v>
      </c>
      <c r="F366" s="14" cm="1">
        <f t="array" aca="1" ref="F366" ca="1">_FV(B366,"Low")</f>
        <v>452.76499999999999</v>
      </c>
      <c r="G366" s="14" cm="1">
        <f t="array" aca="1" ref="G366" ca="1">_FV(B366,"High")</f>
        <v>462.92500000000001</v>
      </c>
      <c r="H366" s="14" cm="1">
        <f t="array" aca="1" ref="H366" ca="1">_FV(B366,"52 week low",TRUE)</f>
        <v>410.11</v>
      </c>
      <c r="I366" s="14" cm="1">
        <f t="array" aca="1" ref="I366" ca="1">_FV(B366,"52 week high",TRUE)</f>
        <v>618.95000000000005</v>
      </c>
      <c r="J366" s="15" cm="1">
        <f t="array" aca="1" ref="J366" ca="1">_FV(B366,"Volume")</f>
        <v>1477595</v>
      </c>
      <c r="K366" s="16" cm="1">
        <f t="array" aca="1" ref="K366" ca="1">IFERROR(_FV(B366,"Beta"), "")</f>
        <v>0.25719999999999998</v>
      </c>
      <c r="L366" s="16" cm="1">
        <f t="array" aca="1" ref="L366" ca="1">IFERROR(_FV(B366,"P/E",TRUE), "")</f>
        <v>19.8323</v>
      </c>
      <c r="M366" s="14" t="str" cm="1">
        <f t="array" aca="1" ref="M366" ca="1">IFERROR(_FV(B366,"Industry"),"")</f>
        <v>Aerospace &amp; Defense</v>
      </c>
      <c r="N366" s="19" cm="1">
        <f t="array" aca="1" ref="N366" ca="1">IFERROR(_FV(B366,"Year incorporated",TRUE),"")</f>
        <v>1994</v>
      </c>
      <c r="O366" s="13" t="str" cm="1">
        <f t="array" aca="1" ref="O366" ca="1">UPPER(_FV(B366,"Headquarters"))</f>
        <v>6801 ROCKLEDGE DR, BETHESDA, MD, 20817 US</v>
      </c>
      <c r="P366" s="13" t="str" cm="1">
        <f t="array" aca="1" ref="P366" ca="1">_FV(B366,"Description")</f>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c>
      <c r="Q366" s="25" cm="1">
        <f t="array" aca="1" ref="Q366" ca="1">_FV(B366,"Year incorporated",TRUE)</f>
        <v>1994</v>
      </c>
      <c r="R366" s="11" cm="1">
        <f t="array" aca="1" ref="R366" ca="1">_FV(B366,"Market cap",TRUE)/1000</f>
        <v>108304400</v>
      </c>
      <c r="S366" s="26" cm="1">
        <f t="array" aca="1" ref="S366" ca="1">_FV(B366,"Market cap",TRUE)</f>
        <v>108304400000</v>
      </c>
      <c r="T366" s="9"/>
      <c r="U366" s="9"/>
      <c r="V366" s="9"/>
    </row>
    <row r="367" spans="1:22" ht="13.35" customHeight="1" x14ac:dyDescent="0.25">
      <c r="A367" s="9" t="s">
        <v>42</v>
      </c>
      <c r="B367" s="10" t="e" vm="367">
        <v>#VALUE!</v>
      </c>
      <c r="C367" s="1" cm="1">
        <f t="array" aca="1" ref="C367" ca="1">_FV(B367,"Price")</f>
        <v>118.84</v>
      </c>
      <c r="D367" s="13" cm="1">
        <f t="array" aca="1" ref="D367" ca="1">_FV(B367,"Change (%)",TRUE)</f>
        <v>7.8869999999999999E-3</v>
      </c>
      <c r="E367" s="14" cm="1">
        <f t="array" aca="1" ref="E367" ca="1">_FV(B367,"Open")</f>
        <v>117.96</v>
      </c>
      <c r="F367" s="14" cm="1">
        <f t="array" aca="1" ref="F367" ca="1">_FV(B367,"Low")</f>
        <v>116.74</v>
      </c>
      <c r="G367" s="14" cm="1">
        <f t="array" aca="1" ref="G367" ca="1">_FV(B367,"High")</f>
        <v>118.88</v>
      </c>
      <c r="H367" s="14" cm="1">
        <f t="array" aca="1" ref="H367" ca="1">_FV(B367,"52 week low",TRUE)</f>
        <v>80.099999999999994</v>
      </c>
      <c r="I367" s="14" cm="1">
        <f t="array" aca="1" ref="I367" ca="1">_FV(B367,"52 week high",TRUE)</f>
        <v>124.69</v>
      </c>
      <c r="J367" s="15" cm="1">
        <f t="array" aca="1" ref="J367" ca="1">_FV(B367,"Volume")</f>
        <v>6450670</v>
      </c>
      <c r="K367" s="16" cm="1">
        <f t="array" aca="1" ref="K367" ca="1">IFERROR(_FV(B367,"Beta"), "")</f>
        <v>1.5549999999999999</v>
      </c>
      <c r="L367" s="16" cm="1">
        <f t="array" aca="1" ref="L367" ca="1">IFERROR(_FV(B367,"P/E",TRUE), "")</f>
        <v>18.631599999999999</v>
      </c>
      <c r="M367" s="14" t="str" cm="1">
        <f t="array" aca="1" ref="M367" ca="1">IFERROR(_FV(B367,"Industry"),"")</f>
        <v>Media &amp; Publishing</v>
      </c>
      <c r="N367" s="19" cm="1">
        <f t="array" aca="1" ref="N367" ca="1">IFERROR(_FV(B367,"Year incorporated",TRUE),"")</f>
        <v>2018</v>
      </c>
      <c r="O367" s="13" t="str" cm="1">
        <f t="array" aca="1" ref="O367" ca="1">UPPER(_FV(B367,"Headquarters"))</f>
        <v>500 SOUTH BUENA VISTA STREET, BURBANK, CA, 91521-0001 US</v>
      </c>
      <c r="P367" s="13" t="str" cm="1">
        <f t="array" aca="1" ref="P367" ca="1">_FV(B367,"Description")</f>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c>
      <c r="Q367" s="25" cm="1">
        <f t="array" aca="1" ref="Q367" ca="1">_FV(B367,"Year incorporated",TRUE)</f>
        <v>2018</v>
      </c>
      <c r="R367" s="11" cm="1">
        <f t="array" aca="1" ref="R367" ca="1">_FV(B367,"Market cap",TRUE)/1000</f>
        <v>213666476.56</v>
      </c>
      <c r="S367" s="26" cm="1">
        <f t="array" aca="1" ref="S367" ca="1">_FV(B367,"Market cap",TRUE)</f>
        <v>213666476560</v>
      </c>
      <c r="T367" s="9"/>
      <c r="U367" s="9"/>
      <c r="V367" s="9"/>
    </row>
    <row r="368" spans="1:22" ht="13.35" customHeight="1" x14ac:dyDescent="0.25">
      <c r="A368" s="9" t="s">
        <v>231</v>
      </c>
      <c r="B368" s="10" t="e" vm="368">
        <v>#VALUE!</v>
      </c>
      <c r="C368" s="1" cm="1">
        <f t="array" aca="1" ref="C368" ca="1">_FV(B368,"Price")</f>
        <v>146.1</v>
      </c>
      <c r="D368" s="13" cm="1">
        <f t="array" aca="1" ref="D368" ca="1">_FV(B368,"Change (%)",TRUE)</f>
        <v>-1.5698E-2</v>
      </c>
      <c r="E368" s="14" cm="1">
        <f t="array" aca="1" ref="E368" ca="1">_FV(B368,"Open")</f>
        <v>148.22</v>
      </c>
      <c r="F368" s="14" cm="1">
        <f t="array" aca="1" ref="F368" ca="1">_FV(B368,"Low")</f>
        <v>144.5839</v>
      </c>
      <c r="G368" s="14" cm="1">
        <f t="array" aca="1" ref="G368" ca="1">_FV(B368,"High")</f>
        <v>148.22</v>
      </c>
      <c r="H368" s="14" cm="1">
        <f t="array" aca="1" ref="H368" ca="1">_FV(B368,"52 week low",TRUE)</f>
        <v>144.5839</v>
      </c>
      <c r="I368" s="14" cm="1">
        <f t="array" aca="1" ref="I368" ca="1">_FV(B368,"52 week high",TRUE)</f>
        <v>261.06</v>
      </c>
      <c r="J368" s="15" cm="1">
        <f t="array" aca="1" ref="J368" ca="1">_FV(B368,"Volume")</f>
        <v>3096711</v>
      </c>
      <c r="K368" s="16" cm="1">
        <f t="array" aca="1" ref="K368" ca="1">IFERROR(_FV(B368,"Beta"), "")</f>
        <v>0.69940000000000002</v>
      </c>
      <c r="L368" s="16" t="str" cm="1">
        <f t="array" ref="L368">IFERROR(_FV(B368,"P/E",TRUE), "")</f>
        <v/>
      </c>
      <c r="M368" s="14" t="str" cm="1">
        <f t="array" aca="1" ref="M368" ca="1">IFERROR(_FV(B368,"Industry"),"")</f>
        <v>Beverages</v>
      </c>
      <c r="N368" s="19" cm="1">
        <f t="array" aca="1" ref="N368" ca="1">IFERROR(_FV(B368,"Year incorporated",TRUE),"")</f>
        <v>1972</v>
      </c>
      <c r="O368" s="13" t="str" cm="1">
        <f t="array" aca="1" ref="O368" ca="1">UPPER(_FV(B368,"Headquarters"))</f>
        <v>50 EAST BROAD STREET, ROCHESTER, NY, 14614 US</v>
      </c>
      <c r="P368" s="13" t="str" cm="1">
        <f t="array" aca="1" ref="P368" ca="1">_FV(B368,"Description")</f>
        <v>Constellation Brands, Inc. is a producer and marketer of beer, wine, and spirits with operations in the United States, Mexico, New Zealand, and Italy with brands, such as Corona Extra, Modelo Especial, Robert Mondavi Winery, Kim Crawford,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a portfolio in the United States. In the Wine and Spirits segment, it sells a portfolio that includes higher-end wine brands complemented by certain higher-end spirits brands. Its Corporate Operations and Other segment consists of costs of corporate development, corporate finance, corporate strategy, executive management, growth, human resources, internal audit, investor relations, IT, legal and public relations.</v>
      </c>
      <c r="Q368" s="25" cm="1">
        <f t="array" aca="1" ref="Q368" ca="1">_FV(B368,"Year incorporated",TRUE)</f>
        <v>1972</v>
      </c>
      <c r="R368" s="11" cm="1">
        <f t="array" aca="1" ref="R368" ca="1">_FV(B368,"Market cap",TRUE)/1000</f>
        <v>25756465.739999998</v>
      </c>
      <c r="S368" s="26" cm="1">
        <f t="array" aca="1" ref="S368" ca="1">_FV(B368,"Market cap",TRUE)</f>
        <v>25756465740</v>
      </c>
      <c r="T368" s="9"/>
      <c r="U368" s="9"/>
      <c r="V368" s="9"/>
    </row>
    <row r="369" spans="1:22" ht="13.35" customHeight="1" x14ac:dyDescent="0.25">
      <c r="A369" s="9" t="s">
        <v>370</v>
      </c>
      <c r="B369" s="10" t="e" vm="369">
        <v>#VALUE!</v>
      </c>
      <c r="C369" s="1" cm="1">
        <f t="array" aca="1" ref="C369" ca="1">_FV(B369,"Price")</f>
        <v>140.03</v>
      </c>
      <c r="D369" s="13" cm="1">
        <f t="array" aca="1" ref="D369" ca="1">_FV(B369,"Change (%)",TRUE)</f>
        <v>-3.771E-3</v>
      </c>
      <c r="E369" s="14" cm="1">
        <f t="array" aca="1" ref="E369" ca="1">_FV(B369,"Open")</f>
        <v>140.51</v>
      </c>
      <c r="F369" s="14" cm="1">
        <f t="array" aca="1" ref="F369" ca="1">_FV(B369,"Low")</f>
        <v>139.21</v>
      </c>
      <c r="G369" s="14" cm="1">
        <f t="array" aca="1" ref="G369" ca="1">_FV(B369,"High")</f>
        <v>140.82</v>
      </c>
      <c r="H369" s="14" cm="1">
        <f t="array" aca="1" ref="H369" ca="1">_FV(B369,"52 week low",TRUE)</f>
        <v>100.4746</v>
      </c>
      <c r="I369" s="14" cm="1">
        <f t="array" aca="1" ref="I369" ca="1">_FV(B369,"52 week high",TRUE)</f>
        <v>145.33000000000001</v>
      </c>
      <c r="J369" s="15" cm="1">
        <f t="array" aca="1" ref="J369" ca="1">_FV(B369,"Volume")</f>
        <v>1421016</v>
      </c>
      <c r="K369" s="16" cm="1">
        <f t="array" aca="1" ref="K369" ca="1">IFERROR(_FV(B369,"Beta"), "")</f>
        <v>1.1277999999999999</v>
      </c>
      <c r="L369" s="16" cm="1">
        <f t="array" aca="1" ref="L369" ca="1">IFERROR(_FV(B369,"P/E",TRUE), "")</f>
        <v>36.399799999999999</v>
      </c>
      <c r="M369" s="14" t="str" cm="1">
        <f t="array" aca="1" ref="M369" ca="1">IFERROR(_FV(B369,"Industry"),"")</f>
        <v>Machinery, Equipment &amp; Components</v>
      </c>
      <c r="N369" s="19" cm="1">
        <f t="array" aca="1" ref="N369" ca="1">IFERROR(_FV(B369,"Year incorporated",TRUE),"")</f>
        <v>2011</v>
      </c>
      <c r="O369" s="13" t="str" cm="1">
        <f t="array" aca="1" ref="O369" ca="1">UPPER(_FV(B369,"Headquarters"))</f>
        <v>301 WATER STREET SE, WASHINGTON, DC, 20003 US</v>
      </c>
      <c r="P369" s="13" t="str" cm="1">
        <f t="array" aca="1" ref="P369" ca="1">_FV(B369,"Description")</f>
        <v>Xylem Inc. is a water technology company. The Company designs, manufactures and services engineered products and solutions across a range of critical applications, primarily in the water sector. The Company’s Water Infrastructure segment focuses on the transportation and treatment of water, offering a range of products including water, wastewater and storm water pumps, treatment equipment, and controls and systems. Its Applied Water segment's products include pumps, valves, heat exchangers, controls and dispensing equipment. Its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 including odor and corrosion control services.</v>
      </c>
      <c r="Q369" s="25" cm="1">
        <f t="array" aca="1" ref="Q369" ca="1">_FV(B369,"Year incorporated",TRUE)</f>
        <v>2011</v>
      </c>
      <c r="R369" s="11" cm="1">
        <f t="array" aca="1" ref="R369" ca="1">_FV(B369,"Market cap",TRUE)/1000</f>
        <v>34084660.291000001</v>
      </c>
      <c r="S369" s="26" cm="1">
        <f t="array" aca="1" ref="S369" ca="1">_FV(B369,"Market cap",TRUE)</f>
        <v>34084660291</v>
      </c>
      <c r="T369" s="9"/>
      <c r="U369" s="9"/>
      <c r="V369" s="9"/>
    </row>
    <row r="370" spans="1:22" ht="13.35" customHeight="1" x14ac:dyDescent="0.25">
      <c r="A370" s="9" t="s">
        <v>145</v>
      </c>
      <c r="B370" s="10" t="e" vm="370">
        <v>#VALUE!</v>
      </c>
      <c r="C370" s="1" cm="1">
        <f t="array" aca="1" ref="C370" ca="1">_FV(B370,"Price")</f>
        <v>96.02</v>
      </c>
      <c r="D370" s="13" cm="1">
        <f t="array" aca="1" ref="D370" ca="1">_FV(B370,"Change (%)",TRUE)</f>
        <v>-6.4159999999999998E-3</v>
      </c>
      <c r="E370" s="14" cm="1">
        <f t="array" aca="1" ref="E370" ca="1">_FV(B370,"Open")</f>
        <v>96.33</v>
      </c>
      <c r="F370" s="14" cm="1">
        <f t="array" aca="1" ref="F370" ca="1">_FV(B370,"Low")</f>
        <v>95.1</v>
      </c>
      <c r="G370" s="14" cm="1">
        <f t="array" aca="1" ref="G370" ca="1">_FV(B370,"High")</f>
        <v>96.33</v>
      </c>
      <c r="H370" s="14" cm="1">
        <f t="array" aca="1" ref="H370" ca="1">_FV(B370,"52 week low",TRUE)</f>
        <v>75.16</v>
      </c>
      <c r="I370" s="14" cm="1">
        <f t="array" aca="1" ref="I370" ca="1">_FV(B370,"52 week high",TRUE)</f>
        <v>97.77</v>
      </c>
      <c r="J370" s="15" cm="1">
        <f t="array" aca="1" ref="J370" ca="1">_FV(B370,"Volume")</f>
        <v>898248</v>
      </c>
      <c r="K370" s="16" cm="1">
        <f t="array" aca="1" ref="K370" ca="1">IFERROR(_FV(B370,"Beta"), "")</f>
        <v>0.72640000000000005</v>
      </c>
      <c r="L370" s="16" cm="1">
        <f t="array" aca="1" ref="L370" ca="1">IFERROR(_FV(B370,"P/E",TRUE), "")</f>
        <v>15.2662</v>
      </c>
      <c r="M370" s="14" t="str" cm="1">
        <f t="array" aca="1" ref="M370" ca="1">IFERROR(_FV(B370,"Industry"),"")</f>
        <v>Insurance</v>
      </c>
      <c r="N370" s="19" cm="1">
        <f t="array" aca="1" ref="N370" ca="1">IFERROR(_FV(B370,"Year incorporated",TRUE),"")</f>
        <v>1969</v>
      </c>
      <c r="O370" s="13" t="str" cm="1">
        <f t="array" aca="1" ref="O370" ca="1">UPPER(_FV(B370,"Headquarters"))</f>
        <v>9 WEST 57TH STREET, NEW YORK, NY, 10019-2714 US</v>
      </c>
      <c r="P370" s="13" t="str" cm="1">
        <f t="array" aca="1" ref="P370" ca="1">_FV(B370,"Description")</f>
        <v>Loews Corporation is a holding company and has four reportable segments comprised of three individual consolidated operating subsidiaries: CNA Financial Corporation (CNA), Boardwalk Pipeline Partners, LP (Boardwalk Pipelines) and Loews Hotels Holding Corporation (Loews Hotels &amp; Co), and the Corporate segment. CNA is an insurance holding company. CNA's insurance products primarily include commercial property and casualty coverage, including surety. Boardwalk Pipelines is engaged in the business of transportation and storage of natural gas and natural gas liquids, olefins and other hydrocarbons. Boardwalk Pipelines also provides ethane supply and transportation services for industrial customers in Louisiana and Texas. The Loews Hotels segment is engaged in operating a chain of hotels. Loews Hotels &amp; Co, together with its subsidiaries, operates a chain of 25 hotels. The business also specializes in customized mid-and short-run packaging solutions.</v>
      </c>
      <c r="Q370" s="25" cm="1">
        <f t="array" aca="1" ref="Q370" ca="1">_FV(B370,"Year incorporated",TRUE)</f>
        <v>1969</v>
      </c>
      <c r="R370" s="11" cm="1">
        <f t="array" aca="1" ref="R370" ca="1">_FV(B370,"Market cap",TRUE)/1000</f>
        <v>19917082.927999999</v>
      </c>
      <c r="S370" s="26" cm="1">
        <f t="array" aca="1" ref="S370" ca="1">_FV(B370,"Market cap",TRUE)</f>
        <v>19917082928</v>
      </c>
      <c r="T370" s="9"/>
      <c r="U370" s="9"/>
      <c r="V370" s="9"/>
    </row>
    <row r="371" spans="1:22" ht="13.35" customHeight="1" x14ac:dyDescent="0.25">
      <c r="A371" s="9" t="s">
        <v>269</v>
      </c>
      <c r="B371" s="10" t="e" vm="371">
        <v>#VALUE!</v>
      </c>
      <c r="C371" s="1" cm="1">
        <f t="array" aca="1" ref="C371" ca="1">_FV(B371,"Price")</f>
        <v>127.43</v>
      </c>
      <c r="D371" s="13" cm="1">
        <f t="array" aca="1" ref="D371" ca="1">_FV(B371,"Change (%)",TRUE)</f>
        <v>1.2570000000000001E-3</v>
      </c>
      <c r="E371" s="14" cm="1">
        <f t="array" aca="1" ref="E371" ca="1">_FV(B371,"Open")</f>
        <v>127.46</v>
      </c>
      <c r="F371" s="14" cm="1">
        <f t="array" aca="1" ref="F371" ca="1">_FV(B371,"Low")</f>
        <v>126.37</v>
      </c>
      <c r="G371" s="14" cm="1">
        <f t="array" aca="1" ref="G371" ca="1">_FV(B371,"High")</f>
        <v>127.95</v>
      </c>
      <c r="H371" s="14" cm="1">
        <f t="array" aca="1" ref="H371" ca="1">_FV(B371,"52 week low",TRUE)</f>
        <v>81.62</v>
      </c>
      <c r="I371" s="14" cm="1">
        <f t="array" aca="1" ref="I371" ca="1">_FV(B371,"52 week high",TRUE)</f>
        <v>133</v>
      </c>
      <c r="J371" s="15" cm="1">
        <f t="array" aca="1" ref="J371" ca="1">_FV(B371,"Volume")</f>
        <v>1043099</v>
      </c>
      <c r="K371" s="16" cm="1">
        <f t="array" aca="1" ref="K371" ca="1">IFERROR(_FV(B371,"Beta"), "")</f>
        <v>1.3229</v>
      </c>
      <c r="L371" s="16" cm="1">
        <f t="array" aca="1" ref="L371" ca="1">IFERROR(_FV(B371,"P/E",TRUE), "")</f>
        <v>11.8911</v>
      </c>
      <c r="M371" s="14" t="str" cm="1">
        <f t="array" aca="1" ref="M371" ca="1">IFERROR(_FV(B371,"Industry"),"")</f>
        <v>Investment Banking &amp; Investment Services</v>
      </c>
      <c r="N371" s="19" cm="1">
        <f t="array" aca="1" ref="N371" ca="1">IFERROR(_FV(B371,"Year incorporated",TRUE),"")</f>
        <v>1971</v>
      </c>
      <c r="O371" s="13" t="str" cm="1">
        <f t="array" aca="1" ref="O371" ca="1">UPPER(_FV(B371,"Headquarters"))</f>
        <v>50 S LASALLE ST, CHICAGO, IL, 60603 US</v>
      </c>
      <c r="P371" s="13" t="str" cm="1">
        <f t="array" aca="1" ref="P371" ca="1">_FV(B371,"Description")</f>
        <v>Northern Trust Corporation is a provider of wealth management, asset servicing, asset management and banking to corporations, institutions, affluent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custody, fund administration, investment operations outsourcing, investment management, investment risk and analytical services, securities lending, and others. Wealth Management provides trust, investment management, custody, and philanthropic services; financial consulting; guardianship and estate administration; family business consulting; family financial education; brokerage services; and others.</v>
      </c>
      <c r="Q371" s="25" cm="1">
        <f t="array" aca="1" ref="Q371" ca="1">_FV(B371,"Year incorporated",TRUE)</f>
        <v>1971</v>
      </c>
      <c r="R371" s="11" cm="1">
        <f t="array" aca="1" ref="R371" ca="1">_FV(B371,"Market cap",TRUE)/1000</f>
        <v>24368859.419</v>
      </c>
      <c r="S371" s="26" cm="1">
        <f t="array" aca="1" ref="S371" ca="1">_FV(B371,"Market cap",TRUE)</f>
        <v>24368859419</v>
      </c>
      <c r="T371" s="9"/>
      <c r="U371" s="9"/>
      <c r="V371" s="9"/>
    </row>
    <row r="372" spans="1:22" ht="13.35" customHeight="1" x14ac:dyDescent="0.25">
      <c r="A372" s="9" t="s">
        <v>312</v>
      </c>
      <c r="B372" s="10" t="e" vm="372">
        <v>#VALUE!</v>
      </c>
      <c r="C372" s="1" cm="1">
        <f t="array" aca="1" ref="C372" ca="1">_FV(B372,"Price")</f>
        <v>27.63</v>
      </c>
      <c r="D372" s="13" cm="1">
        <f t="array" aca="1" ref="D372" ca="1">_FV(B372,"Change (%)",TRUE)</f>
        <v>-3.5602000000000002E-2</v>
      </c>
      <c r="E372" s="14" cm="1">
        <f t="array" aca="1" ref="E372" ca="1">_FV(B372,"Open")</f>
        <v>28.59</v>
      </c>
      <c r="F372" s="14" cm="1">
        <f t="array" aca="1" ref="F372" ca="1">_FV(B372,"Low")</f>
        <v>27.234999999999999</v>
      </c>
      <c r="G372" s="14" cm="1">
        <f t="array" aca="1" ref="G372" ca="1">_FV(B372,"High")</f>
        <v>28.63</v>
      </c>
      <c r="H372" s="14" cm="1">
        <f t="array" aca="1" ref="H372" ca="1">_FV(B372,"52 week low",TRUE)</f>
        <v>27.234999999999999</v>
      </c>
      <c r="I372" s="14" cm="1">
        <f t="array" aca="1" ref="I372" ca="1">_FV(B372,"52 week high",TRUE)</f>
        <v>38.28</v>
      </c>
      <c r="J372" s="15" cm="1">
        <f t="array" aca="1" ref="J372" ca="1">_FV(B372,"Volume")</f>
        <v>34840230</v>
      </c>
      <c r="K372" s="16" cm="1">
        <f t="array" aca="1" ref="K372" ca="1">IFERROR(_FV(B372,"Beta"), "")</f>
        <v>0.46260000000000001</v>
      </c>
      <c r="L372" s="16" cm="1">
        <f t="array" aca="1" ref="L372" ca="1">IFERROR(_FV(B372,"P/E",TRUE), "")</f>
        <v>0</v>
      </c>
      <c r="M372" s="14" t="str" cm="1">
        <f t="array" aca="1" ref="M372" ca="1">IFERROR(_FV(B372,"Industry"),"")</f>
        <v>Beverages</v>
      </c>
      <c r="N372" s="19" cm="1">
        <f t="array" aca="1" ref="N372" ca="1">IFERROR(_FV(B372,"Year incorporated",TRUE),"")</f>
        <v>2007</v>
      </c>
      <c r="O372" s="13" t="str" cm="1">
        <f t="array" aca="1" ref="O372" ca="1">UPPER(_FV(B372,"Headquarters"))</f>
        <v>53 SOUTH AVENUE, BURLINGTON, MA, 01803 US</v>
      </c>
      <c r="P372" s="13" t="str" cm="1">
        <f t="array" aca="1" ref="P372" ca="1">_FV(B372,"Description")</f>
        <v>Keurig Dr Pepper Inc. is a beverage company in North America that manufactures, markets, distributes and sells hot and cold beverages and single serve brewing systems. It has a portfolio of beverage brands, including Keurig, Dr Pepper, Canada Dry, Mott's, A&amp;W, Penafiel, Snapple, 7UP, Green Mountain Coffee Roasters, GHOST, Clamato, Core Hydration and The Original Donut Shop, as well as the Keurig brewing system. Its U.S. Refreshment Beverages segment is a manufacturer and distributor of liquid refreshment beverages (LRBs). This segment manufactures and distributes concentrates, syrup and finished beverages of its brands and third-party brands, to third-party bottlers, distributors, retailers, and end consumers. Its U.S. Coffee segment is a manufacturer and distributor of single serve brewers, specialty coffee (including hot and iced varieties), and ready to drink (RTD) coffee. Its International segment includes sales in Canada, Mexico, the Caribbean and other international markets.</v>
      </c>
      <c r="Q372" s="25" cm="1">
        <f t="array" aca="1" ref="Q372" ca="1">_FV(B372,"Year incorporated",TRUE)</f>
        <v>2007</v>
      </c>
      <c r="R372" s="11" cm="1">
        <f t="array" aca="1" ref="R372" ca="1">_FV(B372,"Market cap",TRUE)/1000</f>
        <v>37533559.049999997</v>
      </c>
      <c r="S372" s="26" cm="1">
        <f t="array" aca="1" ref="S372" ca="1">_FV(B372,"Market cap",TRUE)</f>
        <v>37533559050</v>
      </c>
      <c r="T372" s="9"/>
      <c r="U372" s="9"/>
      <c r="V372" s="9"/>
    </row>
    <row r="373" spans="1:22" ht="13.35" customHeight="1" x14ac:dyDescent="0.25">
      <c r="A373" s="9" t="s">
        <v>12</v>
      </c>
      <c r="B373" s="10" t="e" vm="373">
        <v>#VALUE!</v>
      </c>
      <c r="C373" s="1" cm="1">
        <f t="array" aca="1" ref="C373" ca="1">_FV(B373,"Price")</f>
        <v>971.85</v>
      </c>
      <c r="D373" s="13" cm="1">
        <f t="array" aca="1" ref="D373" ca="1">_FV(B373,"Change (%)",TRUE)</f>
        <v>8.6870000000000003E-3</v>
      </c>
      <c r="E373" s="14" cm="1">
        <f t="array" aca="1" ref="E373" ca="1">_FV(B373,"Open")</f>
        <v>963.73</v>
      </c>
      <c r="F373" s="14" cm="1">
        <f t="array" aca="1" ref="F373" ca="1">_FV(B373,"Low")</f>
        <v>958.58630000000005</v>
      </c>
      <c r="G373" s="14" cm="1">
        <f t="array" aca="1" ref="G373" ca="1">_FV(B373,"High")</f>
        <v>972.34</v>
      </c>
      <c r="H373" s="14" cm="1">
        <f t="array" aca="1" ref="H373" ca="1">_FV(B373,"52 week low",TRUE)</f>
        <v>867.16</v>
      </c>
      <c r="I373" s="14" cm="1">
        <f t="array" aca="1" ref="I373" ca="1">_FV(B373,"52 week high",TRUE)</f>
        <v>1078.2349999999999</v>
      </c>
      <c r="J373" s="15" cm="1">
        <f t="array" aca="1" ref="J373" ca="1">_FV(B373,"Volume")</f>
        <v>1737032</v>
      </c>
      <c r="K373" s="16" cm="1">
        <f t="array" aca="1" ref="K373" ca="1">IFERROR(_FV(B373,"Beta"), "")</f>
        <v>0.98599999999999999</v>
      </c>
      <c r="L373" s="16" cm="1">
        <f t="array" aca="1" ref="L373" ca="1">IFERROR(_FV(B373,"P/E",TRUE), "")</f>
        <v>56.734099999999998</v>
      </c>
      <c r="M373" s="14" t="str" cm="1">
        <f t="array" aca="1" ref="M373" ca="1">IFERROR(_FV(B373,"Industry"),"")</f>
        <v>Diversified Retail</v>
      </c>
      <c r="N373" s="19" cm="1">
        <f t="array" aca="1" ref="N373" ca="1">IFERROR(_FV(B373,"Year incorporated",TRUE),"")</f>
        <v>1987</v>
      </c>
      <c r="O373" s="13" t="str" cm="1">
        <f t="array" aca="1" ref="O373" ca="1">UPPER(_FV(B373,"Headquarters"))</f>
        <v>999 LAKE DR, ISSAQUAH, WA, 98027- US</v>
      </c>
      <c r="P373" s="13" t="str" cm="1">
        <f t="array" aca="1" ref="P373" ca="1">_FV(B373,"Description")</f>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c>
      <c r="Q373" s="25" cm="1">
        <f t="array" aca="1" ref="Q373" ca="1">_FV(B373,"Year incorporated",TRUE)</f>
        <v>1987</v>
      </c>
      <c r="R373" s="11" cm="1">
        <f t="array" aca="1" ref="R373" ca="1">_FV(B373,"Market cap",TRUE)/1000</f>
        <v>430993219.63499999</v>
      </c>
      <c r="S373" s="26" cm="1">
        <f t="array" aca="1" ref="S373" ca="1">_FV(B373,"Market cap",TRUE)</f>
        <v>430993219635</v>
      </c>
      <c r="T373" s="9"/>
      <c r="U373" s="9"/>
      <c r="V373" s="9"/>
    </row>
    <row r="374" spans="1:22" ht="13.35" customHeight="1" x14ac:dyDescent="0.25">
      <c r="A374" s="9" t="s">
        <v>170</v>
      </c>
      <c r="B374" s="10" t="e" vm="374">
        <v>#VALUE!</v>
      </c>
      <c r="C374" s="1" cm="1">
        <f t="array" aca="1" ref="C374" ca="1">_FV(B374,"Price")</f>
        <v>111.65</v>
      </c>
      <c r="D374" s="13" cm="1">
        <f t="array" aca="1" ref="D374" ca="1">_FV(B374,"Change (%)",TRUE)</f>
        <v>-1.1509999999999999E-2</v>
      </c>
      <c r="E374" s="14" cm="1">
        <f t="array" aca="1" ref="E374" ca="1">_FV(B374,"Open")</f>
        <v>113.14</v>
      </c>
      <c r="F374" s="14" cm="1">
        <f t="array" aca="1" ref="F374" ca="1">_FV(B374,"Low")</f>
        <v>110.72</v>
      </c>
      <c r="G374" s="14" cm="1">
        <f t="array" aca="1" ref="G374" ca="1">_FV(B374,"High")</f>
        <v>113.68</v>
      </c>
      <c r="H374" s="14" cm="1">
        <f t="array" aca="1" ref="H374" ca="1">_FV(B374,"52 week low",TRUE)</f>
        <v>72.81</v>
      </c>
      <c r="I374" s="14" cm="1">
        <f t="array" aca="1" ref="I374" ca="1">_FV(B374,"52 week high",TRUE)</f>
        <v>116.37</v>
      </c>
      <c r="J374" s="15" cm="1">
        <f t="array" aca="1" ref="J374" ca="1">_FV(B374,"Volume")</f>
        <v>3045139</v>
      </c>
      <c r="K374" s="16" cm="1">
        <f t="array" aca="1" ref="K374" ca="1">IFERROR(_FV(B374,"Beta"), "")</f>
        <v>1.4897</v>
      </c>
      <c r="L374" s="16" cm="1">
        <f t="array" aca="1" ref="L374" ca="1">IFERROR(_FV(B374,"P/E",TRUE), "")</f>
        <v>12.505699999999999</v>
      </c>
      <c r="M374" s="14" t="str" cm="1">
        <f t="array" aca="1" ref="M374" ca="1">IFERROR(_FV(B374,"Industry"),"")</f>
        <v>Investment Banking &amp; Investment Services</v>
      </c>
      <c r="N374" s="19" cm="1">
        <f t="array" aca="1" ref="N374" ca="1">IFERROR(_FV(B374,"Year incorporated",TRUE),"")</f>
        <v>1969</v>
      </c>
      <c r="O374" s="13" t="str" cm="1">
        <f t="array" aca="1" ref="O374" ca="1">UPPER(_FV(B374,"Headquarters"))</f>
        <v>1 CONGRESS STREET, SUITE 1, BOSTON, MA, 02114 US</v>
      </c>
      <c r="P374" s="13" t="str" cm="1">
        <f t="array" aca="1" ref="P374" ca="1">_FV(B374,"Description")</f>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line of business provides a range of services and market and financing solutions to institutional clients, including mutual funds, collective investment funds and other investment pools, corporate and public retirement plans, insurance companies, investment managers, foundations and endowments worldwide. Through State Street Investment Services, State Street Markets and State Street Alpha, it offers a range of solutions, including transaction management, derivatives, collateral services, and others. Investment Management line of business provides a range of investment management solutions and products through State Street Investment Management.</v>
      </c>
      <c r="Q374" s="25" cm="1">
        <f t="array" aca="1" ref="Q374" ca="1">_FV(B374,"Year incorporated",TRUE)</f>
        <v>1969</v>
      </c>
      <c r="R374" s="11" cm="1">
        <f t="array" aca="1" ref="R374" ca="1">_FV(B374,"Market cap",TRUE)/1000</f>
        <v>31674580.245000001</v>
      </c>
      <c r="S374" s="26" cm="1">
        <f t="array" aca="1" ref="S374" ca="1">_FV(B374,"Market cap",TRUE)</f>
        <v>31674580245</v>
      </c>
      <c r="T374" s="9"/>
      <c r="U374" s="9"/>
      <c r="V374" s="9"/>
    </row>
    <row r="375" spans="1:22" ht="13.35" customHeight="1" x14ac:dyDescent="0.25">
      <c r="A375" s="9" t="s">
        <v>316</v>
      </c>
      <c r="B375" s="10" t="e" vm="375">
        <v>#VALUE!</v>
      </c>
      <c r="C375" s="1" cm="1">
        <f t="array" aca="1" ref="C375" ca="1">_FV(B375,"Price")</f>
        <v>65.61</v>
      </c>
      <c r="D375" s="13" cm="1">
        <f t="array" aca="1" ref="D375" ca="1">_FV(B375,"Change (%)",TRUE)</f>
        <v>1.5260000000000002E-3</v>
      </c>
      <c r="E375" s="14" cm="1">
        <f t="array" aca="1" ref="E375" ca="1">_FV(B375,"Open")</f>
        <v>65.62</v>
      </c>
      <c r="F375" s="14" cm="1">
        <f t="array" aca="1" ref="F375" ca="1">_FV(B375,"Low")</f>
        <v>65.06</v>
      </c>
      <c r="G375" s="14" cm="1">
        <f t="array" aca="1" ref="G375" ca="1">_FV(B375,"High")</f>
        <v>66.135000000000005</v>
      </c>
      <c r="H375" s="14" cm="1">
        <f t="array" aca="1" ref="H375" ca="1">_FV(B375,"52 week low",TRUE)</f>
        <v>54.22</v>
      </c>
      <c r="I375" s="14" cm="1">
        <f t="array" aca="1" ref="I375" ca="1">_FV(B375,"52 week high",TRUE)</f>
        <v>83.32</v>
      </c>
      <c r="J375" s="15" cm="1">
        <f t="array" aca="1" ref="J375" ca="1">_FV(B375,"Volume")</f>
        <v>5761762</v>
      </c>
      <c r="K375" s="16" cm="1">
        <f t="array" aca="1" ref="K375" ca="1">IFERROR(_FV(B375,"Beta"), "")</f>
        <v>1.2785</v>
      </c>
      <c r="L375" s="16" cm="1">
        <f t="array" aca="1" ref="L375" ca="1">IFERROR(_FV(B375,"P/E",TRUE), "")</f>
        <v>37.850499999999997</v>
      </c>
      <c r="M375" s="14" t="str" cm="1">
        <f t="array" aca="1" ref="M375" ca="1">IFERROR(_FV(B375,"Industry"),"")</f>
        <v>Machinery, Equipment &amp; Components</v>
      </c>
      <c r="N375" s="19" cm="1">
        <f t="array" aca="1" ref="N375" ca="1">IFERROR(_FV(B375,"Year incorporated",TRUE),"")</f>
        <v>2019</v>
      </c>
      <c r="O375" s="13" t="str" cm="1">
        <f t="array" aca="1" ref="O375" ca="1">UPPER(_FV(B375,"Headquarters"))</f>
        <v>13995 PASTEUR BOULEVARD, PALM BEACH GARDENS, FL, 33418 US</v>
      </c>
      <c r="P375" s="13" t="str" cm="1">
        <f t="array" aca="1" ref="P375" ca="1">_FV(B375,"Description")</f>
        <v>Carrier Global Corporation is engaged in providing intelligent climate and energy solutions with a focus on providing digitally enabled lifecycle solutions to its customers. The Company’s segment include Climate Solutions Americas, which provides products, controls, services and solutions to meet the heating, ventilation and cooling (HVAC) needs of residential and commercial customers in North and South America; Climate Solutions Europe segment provides products, controls, services and solutions to meet the HVAC needs of residential and commercial customers in Europe; Climate Solutions Asia Pacific, Middle East &amp; Africa segment provides products, controls, services and solutions to meet the HVAC needs of residential and commercial customers in Asia Pacific, the Middle East and Africa; and Climate Solutions Transportation segment includes global transport refrigeration and monitoring products, services and digital solutions for trucks, trailers, shipping containers, intermodal and rail.</v>
      </c>
      <c r="Q375" s="25" cm="1">
        <f t="array" aca="1" ref="Q375" ca="1">_FV(B375,"Year incorporated",TRUE)</f>
        <v>2019</v>
      </c>
      <c r="R375" s="11" cm="1">
        <f t="array" aca="1" ref="R375" ca="1">_FV(B375,"Market cap",TRUE)/1000</f>
        <v>55835605.908</v>
      </c>
      <c r="S375" s="26" cm="1">
        <f t="array" aca="1" ref="S375" ca="1">_FV(B375,"Market cap",TRUE)</f>
        <v>55835605908</v>
      </c>
      <c r="T375" s="9"/>
      <c r="U375" s="9"/>
      <c r="V375" s="9"/>
    </row>
    <row r="376" spans="1:22" ht="13.35" customHeight="1" x14ac:dyDescent="0.25">
      <c r="A376" s="9" t="s">
        <v>383</v>
      </c>
      <c r="B376" s="10" t="e" vm="376">
        <v>#VALUE!</v>
      </c>
      <c r="C376" s="1" cm="1">
        <f t="array" aca="1" ref="C376" ca="1">_FV(B376,"Price")</f>
        <v>332.23</v>
      </c>
      <c r="D376" s="13" cm="1">
        <f t="array" aca="1" ref="D376" ca="1">_FV(B376,"Change (%)",TRUE)</f>
        <v>8.9899999999999997E-3</v>
      </c>
      <c r="E376" s="14" cm="1">
        <f t="array" aca="1" ref="E376" ca="1">_FV(B376,"Open")</f>
        <v>330.31</v>
      </c>
      <c r="F376" s="14" cm="1">
        <f t="array" aca="1" ref="F376" ca="1">_FV(B376,"Low")</f>
        <v>327.33</v>
      </c>
      <c r="G376" s="14" cm="1">
        <f t="array" aca="1" ref="G376" ca="1">_FV(B376,"High")</f>
        <v>333.05</v>
      </c>
      <c r="H376" s="14" cm="1">
        <f t="array" aca="1" ref="H376" ca="1">_FV(B376,"52 week low",TRUE)</f>
        <v>283.29000000000002</v>
      </c>
      <c r="I376" s="14" cm="1">
        <f t="array" aca="1" ref="I376" ca="1">_FV(B376,"52 week high",TRUE)</f>
        <v>344.14</v>
      </c>
      <c r="J376" s="15" cm="1">
        <f t="array" aca="1" ref="J376" ca="1">_FV(B376,"Volume")</f>
        <v>559998</v>
      </c>
      <c r="K376" s="16" cm="1">
        <f t="array" aca="1" ref="K376" ca="1">IFERROR(_FV(B376,"Beta"), "")</f>
        <v>0.73060000000000003</v>
      </c>
      <c r="L376" s="16" cm="1">
        <f t="array" aca="1" ref="L376" ca="1">IFERROR(_FV(B376,"P/E",TRUE), "")</f>
        <v>184.46969999999999</v>
      </c>
      <c r="M376" s="14" t="str" cm="1">
        <f t="array" aca="1" ref="M376" ca="1">IFERROR(_FV(B376,"Industry"),"")</f>
        <v>Insurance</v>
      </c>
      <c r="N376" s="19" cm="1">
        <f t="array" aca="1" ref="N376" ca="1">IFERROR(_FV(B376,"Year incorporated",TRUE),"")</f>
        <v>2009</v>
      </c>
      <c r="O376" s="13" t="str" cm="1">
        <f t="array" aca="1" ref="O376" ca="1">UPPER(_FV(B376,"Headquarters"))</f>
        <v>51 LIME STREET, LONDON, EC3M 7DQ GB</v>
      </c>
      <c r="P376" s="13" t="str" cm="1">
        <f t="array" aca="1" ref="P376" ca="1">_FV(B376,"Description")</f>
        <v>Willis Towers Watson Public Limited Company is a global advisory, broking and solutions company that provides data-driven, insight-led solutions in the areas of people, risk and capital. The Company’s segments include Health, Wealth &amp; Career (HWC), Risk &amp; Broking (R&amp;B), and Corporate.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c>
      <c r="Q376" s="25" cm="1">
        <f t="array" aca="1" ref="Q376" ca="1">_FV(B376,"Year incorporated",TRUE)</f>
        <v>2009</v>
      </c>
      <c r="R376" s="11" cm="1">
        <f t="array" aca="1" ref="R376" ca="1">_FV(B376,"Market cap",TRUE)/1000</f>
        <v>32408368.717</v>
      </c>
      <c r="S376" s="26" cm="1">
        <f t="array" aca="1" ref="S376" ca="1">_FV(B376,"Market cap",TRUE)</f>
        <v>32408368717</v>
      </c>
      <c r="T376" s="9"/>
      <c r="U376" s="9"/>
      <c r="V376" s="9"/>
    </row>
    <row r="377" spans="1:22" ht="13.35" customHeight="1" x14ac:dyDescent="0.25">
      <c r="A377" s="9" t="s">
        <v>277</v>
      </c>
      <c r="B377" s="10" t="e" vm="377">
        <v>#VALUE!</v>
      </c>
      <c r="C377" s="1" cm="1">
        <f t="array" aca="1" ref="C377" ca="1">_FV(B377,"Price")</f>
        <v>345.65</v>
      </c>
      <c r="D377" s="13" cm="1">
        <f t="array" aca="1" ref="D377" ca="1">_FV(B377,"Change (%)",TRUE)</f>
        <v>3.2129999999999999E-2</v>
      </c>
      <c r="E377" s="14" cm="1">
        <f t="array" aca="1" ref="E377" ca="1">_FV(B377,"Open")</f>
        <v>342.75</v>
      </c>
      <c r="F377" s="14" cm="1">
        <f t="array" aca="1" ref="F377" ca="1">_FV(B377,"Low")</f>
        <v>341.25009999999997</v>
      </c>
      <c r="G377" s="14" cm="1">
        <f t="array" aca="1" ref="G377" ca="1">_FV(B377,"High")</f>
        <v>354.16559999999998</v>
      </c>
      <c r="H377" s="14" cm="1">
        <f t="array" aca="1" ref="H377" ca="1">_FV(B377,"52 week low",TRUE)</f>
        <v>134.9</v>
      </c>
      <c r="I377" s="14" cm="1">
        <f t="array" aca="1" ref="I377" ca="1">_FV(B377,"52 week high",TRUE)</f>
        <v>356.34</v>
      </c>
      <c r="J377" s="15" cm="1">
        <f t="array" aca="1" ref="J377" ca="1">_FV(B377,"Volume")</f>
        <v>43535639</v>
      </c>
      <c r="K377" s="16" cm="1">
        <f t="array" aca="1" ref="K377" ca="1">IFERROR(_FV(B377,"Beta"), "")</f>
        <v>1.1936</v>
      </c>
      <c r="L377" s="16" cm="1">
        <f t="array" aca="1" ref="L377" ca="1">IFERROR(_FV(B377,"P/E",TRUE), "")</f>
        <v>88.605500000000006</v>
      </c>
      <c r="M377" s="14" t="str" cm="1">
        <f t="array" aca="1" ref="M377" ca="1">IFERROR(_FV(B377,"Industry"),"")</f>
        <v>Semiconductors &amp; Semiconductor Equipment</v>
      </c>
      <c r="N377" s="19" cm="1">
        <f t="array" aca="1" ref="N377" ca="1">IFERROR(_FV(B377,"Year incorporated",TRUE),"")</f>
        <v>2018</v>
      </c>
      <c r="O377" s="13" t="str" cm="1">
        <f t="array" aca="1" ref="O377" ca="1">UPPER(_FV(B377,"Headquarters"))</f>
        <v>3421 HILLVIEW AVENUE, PALO ALTO, CA, 94304 US</v>
      </c>
      <c r="P377" s="13" t="str" cm="1">
        <f t="array" aca="1" ref="P377" ca="1">_FV(B377,"Description")</f>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c>
      <c r="Q377" s="25" cm="1">
        <f t="array" aca="1" ref="Q377" ca="1">_FV(B377,"Year incorporated",TRUE)</f>
        <v>2018</v>
      </c>
      <c r="R377" s="11" cm="1">
        <f t="array" aca="1" ref="R377" ca="1">_FV(B377,"Market cap",TRUE)/1000</f>
        <v>1625754751.1500001</v>
      </c>
      <c r="S377" s="26" cm="1">
        <f t="array" aca="1" ref="S377" ca="1">_FV(B377,"Market cap",TRUE)</f>
        <v>1625754751150</v>
      </c>
      <c r="T377" s="9"/>
      <c r="U377" s="9"/>
      <c r="V377" s="9"/>
    </row>
    <row r="378" spans="1:22" ht="13.35" customHeight="1" x14ac:dyDescent="0.25">
      <c r="A378" s="9" t="s">
        <v>263</v>
      </c>
      <c r="B378" s="10" t="e" vm="378">
        <v>#VALUE!</v>
      </c>
      <c r="C378" s="1" cm="1">
        <f t="array" aca="1" ref="C378" ca="1">_FV(B378,"Price")</f>
        <v>125.87</v>
      </c>
      <c r="D378" s="13" cm="1">
        <f t="array" aca="1" ref="D378" ca="1">_FV(B378,"Change (%)",TRUE)</f>
        <v>-9.1319999999999995E-3</v>
      </c>
      <c r="E378" s="14" cm="1">
        <f t="array" aca="1" ref="E378" ca="1">_FV(B378,"Open")</f>
        <v>126.73</v>
      </c>
      <c r="F378" s="14" cm="1">
        <f t="array" aca="1" ref="F378" ca="1">_FV(B378,"Low")</f>
        <v>124.81</v>
      </c>
      <c r="G378" s="14" cm="1">
        <f t="array" aca="1" ref="G378" ca="1">_FV(B378,"High")</f>
        <v>126.94499999999999</v>
      </c>
      <c r="H378" s="14" cm="1">
        <f t="array" aca="1" ref="H378" ca="1">_FV(B378,"52 week low",TRUE)</f>
        <v>116.53</v>
      </c>
      <c r="I378" s="14" cm="1">
        <f t="array" aca="1" ref="I378" ca="1">_FV(B378,"52 week high",TRUE)</f>
        <v>171.37</v>
      </c>
      <c r="J378" s="15" cm="1">
        <f t="array" aca="1" ref="J378" ca="1">_FV(B378,"Volume")</f>
        <v>1969519</v>
      </c>
      <c r="K378" s="16" cm="1">
        <f t="array" aca="1" ref="K378" ca="1">IFERROR(_FV(B378,"Beta"), "")</f>
        <v>0.50139999999999996</v>
      </c>
      <c r="L378" s="16" cm="1">
        <f t="array" aca="1" ref="L378" ca="1">IFERROR(_FV(B378,"P/E",TRUE), "")</f>
        <v>19.292200000000001</v>
      </c>
      <c r="M378" s="14" t="str" cm="1">
        <f t="array" aca="1" ref="M378" ca="1">IFERROR(_FV(B378,"Industry"),"")</f>
        <v>Personal &amp; Household Products &amp; Services</v>
      </c>
      <c r="N378" s="19" cm="1">
        <f t="array" aca="1" ref="N378" ca="1">IFERROR(_FV(B378,"Year incorporated",TRUE),"")</f>
        <v>1986</v>
      </c>
      <c r="O378" s="13" t="str" cm="1">
        <f t="array" aca="1" ref="O378" ca="1">UPPER(_FV(B378,"Headquarters"))</f>
        <v>1221 BROADWAY, OAKLAND, CA, 94612-1888 US</v>
      </c>
      <c r="P378" s="13" t="str" cm="1">
        <f t="array" aca="1" ref="P378" ca="1">_FV(B378,"Description")</f>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c>
      <c r="Q378" s="25" cm="1">
        <f t="array" aca="1" ref="Q378" ca="1">_FV(B378,"Year incorporated",TRUE)</f>
        <v>1986</v>
      </c>
      <c r="R378" s="11" cm="1">
        <f t="array" aca="1" ref="R378" ca="1">_FV(B378,"Market cap",TRUE)/1000</f>
        <v>15395084.177999999</v>
      </c>
      <c r="S378" s="26" cm="1">
        <f t="array" aca="1" ref="S378" ca="1">_FV(B378,"Market cap",TRUE)</f>
        <v>15395084178</v>
      </c>
      <c r="T378" s="9"/>
      <c r="U378" s="9"/>
      <c r="V378" s="9"/>
    </row>
    <row r="379" spans="1:22" ht="13.35" customHeight="1" x14ac:dyDescent="0.25">
      <c r="A379" s="9" t="s">
        <v>473</v>
      </c>
      <c r="B379" s="10" t="e" vm="379">
        <v>#VALUE!</v>
      </c>
      <c r="C379" s="1" cm="1">
        <f t="array" aca="1" ref="C379" ca="1">_FV(B379,"Price")</f>
        <v>104.82</v>
      </c>
      <c r="D379" s="13" cm="1">
        <f t="array" aca="1" ref="D379" ca="1">_FV(B379,"Change (%)",TRUE)</f>
        <v>6.1429999999999992E-3</v>
      </c>
      <c r="E379" s="14" cm="1">
        <f t="array" aca="1" ref="E379" ca="1">_FV(B379,"Open")</f>
        <v>105.67</v>
      </c>
      <c r="F379" s="14" cm="1">
        <f t="array" aca="1" ref="F379" ca="1">_FV(B379,"Low")</f>
        <v>102.84</v>
      </c>
      <c r="G379" s="14" cm="1">
        <f t="array" aca="1" ref="G379" ca="1">_FV(B379,"High")</f>
        <v>105.89</v>
      </c>
      <c r="H379" s="14" cm="1">
        <f t="array" aca="1" ref="H379" ca="1">_FV(B379,"52 week low",TRUE)</f>
        <v>40.24</v>
      </c>
      <c r="I379" s="14" cm="1">
        <f t="array" aca="1" ref="I379" ca="1">_FV(B379,"52 week high",TRUE)</f>
        <v>114.05</v>
      </c>
      <c r="J379" s="15" cm="1">
        <f t="array" aca="1" ref="J379" ca="1">_FV(B379,"Volume")</f>
        <v>4096943</v>
      </c>
      <c r="K379" s="16" cm="1">
        <f t="array" aca="1" ref="K379" ca="1">IFERROR(_FV(B379,"Beta"), "")</f>
        <v>1.5789</v>
      </c>
      <c r="L379" s="16" cm="1">
        <f t="array" aca="1" ref="L379" ca="1">IFERROR(_FV(B379,"P/E",TRUE), "")</f>
        <v>162.7893</v>
      </c>
      <c r="M379" s="14" t="str" cm="1">
        <f t="array" aca="1" ref="M379" ca="1">IFERROR(_FV(B379,"Industry"),"")</f>
        <v>Specialty Retailers</v>
      </c>
      <c r="N379" s="19" cm="1">
        <f t="array" aca="1" ref="N379" ca="1">IFERROR(_FV(B379,"Year incorporated",TRUE),"")</f>
        <v>2000</v>
      </c>
      <c r="O379" s="13" t="str" cm="1">
        <f t="array" aca="1" ref="O379" ca="1">UPPER(_FV(B379,"Headquarters"))</f>
        <v>10 HUDSON YARDS, NEW YORK, NY, 10001 US</v>
      </c>
      <c r="P379" s="13" t="str" cm="1">
        <f t="array" aca="1" ref="P379" ca="1">_FV(B379,"Description")</f>
        <v>Tapestry, Inc. is a house of accessories and lifestyle brands. The Company's global house of brands include Coach and kate spade new york.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branded e-commerce sites as well as concession shop-in-shops.</v>
      </c>
      <c r="Q379" s="25" cm="1">
        <f t="array" aca="1" ref="Q379" ca="1">_FV(B379,"Year incorporated",TRUE)</f>
        <v>2000</v>
      </c>
      <c r="R379" s="11" cm="1">
        <f t="array" aca="1" ref="R379" ca="1">_FV(B379,"Market cap",TRUE)/1000</f>
        <v>21815515.752</v>
      </c>
      <c r="S379" s="26" cm="1">
        <f t="array" aca="1" ref="S379" ca="1">_FV(B379,"Market cap",TRUE)</f>
        <v>21815515752</v>
      </c>
      <c r="T379" s="9"/>
      <c r="U379" s="9"/>
      <c r="V379" s="9"/>
    </row>
    <row r="380" spans="1:22" ht="13.35" customHeight="1" x14ac:dyDescent="0.25">
      <c r="A380" s="9" t="s">
        <v>149</v>
      </c>
      <c r="B380" s="10" t="e" vm="380">
        <v>#VALUE!</v>
      </c>
      <c r="C380" s="1" cm="1">
        <f t="array" aca="1" ref="C380" ca="1">_FV(B380,"Price")</f>
        <v>68.400000000000006</v>
      </c>
      <c r="D380" s="13" cm="1">
        <f t="array" aca="1" ref="D380" ca="1">_FV(B380,"Change (%)",TRUE)</f>
        <v>2.0509999999999999E-3</v>
      </c>
      <c r="E380" s="14" cm="1">
        <f t="array" aca="1" ref="E380" ca="1">_FV(B380,"Open")</f>
        <v>68.459999999999994</v>
      </c>
      <c r="F380" s="14" cm="1">
        <f t="array" aca="1" ref="F380" ca="1">_FV(B380,"Low")</f>
        <v>67.8</v>
      </c>
      <c r="G380" s="14" cm="1">
        <f t="array" aca="1" ref="G380" ca="1">_FV(B380,"High")</f>
        <v>68.59</v>
      </c>
      <c r="H380" s="14" cm="1">
        <f t="array" aca="1" ref="H380" ca="1">_FV(B380,"52 week low",TRUE)</f>
        <v>55.85</v>
      </c>
      <c r="I380" s="14" cm="1">
        <f t="array" aca="1" ref="I380" ca="1">_FV(B380,"52 week high",TRUE)</f>
        <v>93.66</v>
      </c>
      <c r="J380" s="15" cm="1">
        <f t="array" aca="1" ref="J380" ca="1">_FV(B380,"Volume")</f>
        <v>7954897</v>
      </c>
      <c r="K380" s="16" cm="1">
        <f t="array" aca="1" ref="K380" ca="1">IFERROR(_FV(B380,"Beta"), "")</f>
        <v>1.4583999999999999</v>
      </c>
      <c r="L380" s="16" cm="1">
        <f t="array" aca="1" ref="L380" ca="1">IFERROR(_FV(B380,"P/E",TRUE), "")</f>
        <v>14.6373</v>
      </c>
      <c r="M380" s="14" t="str" cm="1">
        <f t="array" aca="1" ref="M380" ca="1">IFERROR(_FV(B380,"Industry"),"")</f>
        <v>Professional &amp; Commercial Services</v>
      </c>
      <c r="N380" s="19" cm="1">
        <f t="array" aca="1" ref="N380" ca="1">IFERROR(_FV(B380,"Year incorporated",TRUE),"")</f>
        <v>2015</v>
      </c>
      <c r="O380" s="13" t="str" cm="1">
        <f t="array" aca="1" ref="O380" ca="1">UPPER(_FV(B380,"Headquarters"))</f>
        <v>2211 N 1ST ST, SAN JOSE, CA, 95131 US</v>
      </c>
      <c r="P380" s="13" t="str" cm="1">
        <f t="array" aca="1" ref="P380" ca="1">_FV(B380,"Description")</f>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c>
      <c r="Q380" s="25" cm="1">
        <f t="array" aca="1" ref="Q380" ca="1">_FV(B380,"Year incorporated",TRUE)</f>
        <v>2015</v>
      </c>
      <c r="R380" s="11" cm="1">
        <f t="array" aca="1" ref="R380" ca="1">_FV(B380,"Market cap",TRUE)/1000</f>
        <v>65347882.560000002</v>
      </c>
      <c r="S380" s="26" cm="1">
        <f t="array" aca="1" ref="S380" ca="1">_FV(B380,"Market cap",TRUE)</f>
        <v>65347882560</v>
      </c>
      <c r="T380" s="9"/>
      <c r="U380" s="9"/>
      <c r="V380" s="9"/>
    </row>
    <row r="381" spans="1:22" ht="13.35" customHeight="1" x14ac:dyDescent="0.25">
      <c r="A381" s="9" t="s">
        <v>190</v>
      </c>
      <c r="B381" s="10" t="e" vm="381">
        <v>#VALUE!</v>
      </c>
      <c r="C381" s="1" cm="1">
        <f t="array" aca="1" ref="C381" ca="1">_FV(B381,"Price")</f>
        <v>178.41</v>
      </c>
      <c r="D381" s="13" cm="1">
        <f t="array" aca="1" ref="D381" ca="1">_FV(B381,"Change (%)",TRUE)</f>
        <v>-3.2959999999999999E-3</v>
      </c>
      <c r="E381" s="14" cm="1">
        <f t="array" aca="1" ref="E381" ca="1">_FV(B381,"Open")</f>
        <v>178.25</v>
      </c>
      <c r="F381" s="14" cm="1">
        <f t="array" aca="1" ref="F381" ca="1">_FV(B381,"Low")</f>
        <v>176.34</v>
      </c>
      <c r="G381" s="14" cm="1">
        <f t="array" aca="1" ref="G381" ca="1">_FV(B381,"High")</f>
        <v>178.57</v>
      </c>
      <c r="H381" s="14" cm="1">
        <f t="array" aca="1" ref="H381" ca="1">_FV(B381,"52 week low",TRUE)</f>
        <v>123.62</v>
      </c>
      <c r="I381" s="14" cm="1">
        <f t="array" aca="1" ref="I381" ca="1">_FV(B381,"52 week high",TRUE)</f>
        <v>202.8999</v>
      </c>
      <c r="J381" s="15" cm="1">
        <f t="array" aca="1" ref="J381" ca="1">_FV(B381,"Volume")</f>
        <v>641565</v>
      </c>
      <c r="K381" s="16" cm="1">
        <f t="array" aca="1" ref="K381" ca="1">IFERROR(_FV(B381,"Beta"), "")</f>
        <v>0.71919999999999995</v>
      </c>
      <c r="L381" s="16" cm="1">
        <f t="array" aca="1" ref="L381" ca="1">IFERROR(_FV(B381,"P/E",TRUE), "")</f>
        <v>16.921500000000002</v>
      </c>
      <c r="M381" s="14" t="str" cm="1">
        <f t="array" aca="1" ref="M381" ca="1">IFERROR(_FV(B381,"Industry"),"")</f>
        <v>Software &amp; IT Services</v>
      </c>
      <c r="N381" s="19" cm="1">
        <f t="array" aca="1" ref="N381" ca="1">IFERROR(_FV(B381,"Year incorporated",TRUE),"")</f>
        <v>2005</v>
      </c>
      <c r="O381" s="13" t="str" cm="1">
        <f t="array" aca="1" ref="O381" ca="1">UPPER(_FV(B381,"Headquarters"))</f>
        <v>1750 PRESIDENTS STREET, RESTON, VA, 20190 US</v>
      </c>
      <c r="P381" s="13" t="str" cm="1">
        <f t="array" aca="1" ref="P381" ca="1">_FV(B381,"Description")</f>
        <v>Leidos Holdings, Inc. is a holding company, which operates through its wholly owned subsidiary, Leidos, Inc. (Leidos). The Company’s segments include National Security &amp; Digital, Health &amp; Civil, Commercial &amp; International and Defense Systems. Its National Security &amp; Digital business provides technologically advanced services, solutions and products, as well as mission software capabilities for defense and intelligence customers in the areas of cyber, logistics, security operations and decision analytics. Its Health &amp; Civil business provides services and solutions to federal and commercial customers in the areas of public health, care coordination, life and environmental sciences and transportation. Its Commercial &amp; International business delivers a portfolio of products, services, and solutions aimed at securing national assets, modernizing energy and critical infrastructure, and enhancing mission outcomes. The Company serves government and commercial customers.</v>
      </c>
      <c r="Q381" s="25" cm="1">
        <f t="array" aca="1" ref="Q381" ca="1">_FV(B381,"Year incorporated",TRUE)</f>
        <v>2005</v>
      </c>
      <c r="R381" s="11" cm="1">
        <f t="array" aca="1" ref="R381" ca="1">_FV(B381,"Market cap",TRUE)/1000</f>
        <v>22889521.293000001</v>
      </c>
      <c r="S381" s="26" cm="1">
        <f t="array" aca="1" ref="S381" ca="1">_FV(B381,"Market cap",TRUE)</f>
        <v>22889521293</v>
      </c>
      <c r="T381" s="9"/>
      <c r="U381" s="9"/>
      <c r="V381" s="9"/>
    </row>
    <row r="382" spans="1:22" ht="13.35" customHeight="1" x14ac:dyDescent="0.25">
      <c r="A382" s="9" t="s">
        <v>325</v>
      </c>
      <c r="B382" s="10" t="e" vm="382">
        <v>#VALUE!</v>
      </c>
      <c r="C382" s="1" cm="1">
        <f t="array" aca="1" ref="C382" ca="1">_FV(B382,"Price")</f>
        <v>78</v>
      </c>
      <c r="D382" s="13" cm="1">
        <f t="array" aca="1" ref="D382" ca="1">_FV(B382,"Change (%)",TRUE)</f>
        <v>-3.1175999999999999E-2</v>
      </c>
      <c r="E382" s="14" cm="1">
        <f t="array" aca="1" ref="E382" ca="1">_FV(B382,"Open")</f>
        <v>79.349999999999994</v>
      </c>
      <c r="F382" s="14" cm="1">
        <f t="array" aca="1" ref="F382" ca="1">_FV(B382,"Low")</f>
        <v>77.739999999999995</v>
      </c>
      <c r="G382" s="14" cm="1">
        <f t="array" aca="1" ref="G382" ca="1">_FV(B382,"High")</f>
        <v>79.650000000000006</v>
      </c>
      <c r="H382" s="14" cm="1">
        <f t="array" aca="1" ref="H382" ca="1">_FV(B382,"52 week low",TRUE)</f>
        <v>57.52</v>
      </c>
      <c r="I382" s="14" cm="1">
        <f t="array" aca="1" ref="I382" ca="1">_FV(B382,"52 week high",TRUE)</f>
        <v>93.25</v>
      </c>
      <c r="J382" s="15" cm="1">
        <f t="array" aca="1" ref="J382" ca="1">_FV(B382,"Volume")</f>
        <v>4101010</v>
      </c>
      <c r="K382" s="16" cm="1">
        <f t="array" aca="1" ref="K382" ca="1">IFERROR(_FV(B382,"Beta"), "")</f>
        <v>1.4977</v>
      </c>
      <c r="L382" s="16" cm="1">
        <f t="array" aca="1" ref="L382" ca="1">IFERROR(_FV(B382,"P/E",TRUE), "")</f>
        <v>55.702300000000001</v>
      </c>
      <c r="M382" s="14" t="str" cm="1">
        <f t="array" aca="1" ref="M382" ca="1">IFERROR(_FV(B382,"Industry"),"")</f>
        <v>Healthcare Equipment &amp; Supplies</v>
      </c>
      <c r="N382" s="19" cm="1">
        <f t="array" aca="1" ref="N382" ca="1">IFERROR(_FV(B382,"Year incorporated",TRUE),"")</f>
        <v>1999</v>
      </c>
      <c r="O382" s="13" t="str" cm="1">
        <f t="array" aca="1" ref="O382" ca="1">UPPER(_FV(B382,"Headquarters"))</f>
        <v>6340 SEQUENCE DR, SAN DIEGO, CA, 92121 US</v>
      </c>
      <c r="P382" s="13" t="str" cm="1">
        <f t="array" aca="1" ref="P382" ca="1">_FV(B382,"Description")</f>
        <v>DexCom, Inc. is a medical device company. The Company is primarily focused on the design, development, and commercialization of continuous glucose monitoring (CGM), systems for the management of diabetes and metabolic health by patients, caregivers, and clinicians. Its products include Dexcom G6, Dexcom G7, Stelo, Dexcom Share, and Dexcom ONE. The Company enables people to take control of health through innovative biosensing technology. Dexcom G6 is its integrated continuous glucose monitoring system (iCGM). Stelo is designed specifically for people with type II diabetes who do not use insulin as the first over-the-counter glucose biosensor in the United States. The Dexcom Share remote monitoring system, offered for use with any Dexcom system, uses an app on the patient’s compatible mobile device. Its Dexcom G7 is for adults and children (2+ years) living with type I or type II diabetes who are on any insulin or medications, at risk of hypoglycemia, and those with gestational diabetes.</v>
      </c>
      <c r="Q382" s="25" cm="1">
        <f t="array" aca="1" ref="Q382" ca="1">_FV(B382,"Year incorporated",TRUE)</f>
        <v>1999</v>
      </c>
      <c r="R382" s="11" cm="1">
        <f t="array" aca="1" ref="R382" ca="1">_FV(B382,"Market cap",TRUE)/1000</f>
        <v>30588113.399999999</v>
      </c>
      <c r="S382" s="26" cm="1">
        <f t="array" aca="1" ref="S382" ca="1">_FV(B382,"Market cap",TRUE)</f>
        <v>30588113400</v>
      </c>
      <c r="T382" s="9"/>
      <c r="U382" s="9"/>
      <c r="V382" s="9"/>
    </row>
    <row r="383" spans="1:22" ht="13.35" customHeight="1" x14ac:dyDescent="0.25">
      <c r="A383" s="9" t="s">
        <v>385</v>
      </c>
      <c r="B383" s="10" t="e" vm="383">
        <v>#VALUE!</v>
      </c>
      <c r="C383" s="1" cm="1">
        <f t="array" aca="1" ref="C383" ca="1">_FV(B383,"Price")</f>
        <v>30.1</v>
      </c>
      <c r="D383" s="13" cm="1">
        <f t="array" aca="1" ref="D383" ca="1">_FV(B383,"Change (%)",TRUE)</f>
        <v>-4.9589999999999999E-3</v>
      </c>
      <c r="E383" s="14" cm="1">
        <f t="array" aca="1" ref="E383" ca="1">_FV(B383,"Open")</f>
        <v>30</v>
      </c>
      <c r="F383" s="14" cm="1">
        <f t="array" aca="1" ref="F383" ca="1">_FV(B383,"Low")</f>
        <v>29.88</v>
      </c>
      <c r="G383" s="14" cm="1">
        <f t="array" aca="1" ref="G383" ca="1">_FV(B383,"High")</f>
        <v>30.265000000000001</v>
      </c>
      <c r="H383" s="14" cm="1">
        <f t="array" aca="1" ref="H383" ca="1">_FV(B383,"52 week low",TRUE)</f>
        <v>29.37</v>
      </c>
      <c r="I383" s="14" cm="1">
        <f t="array" aca="1" ref="I383" ca="1">_FV(B383,"52 week high",TRUE)</f>
        <v>37.24</v>
      </c>
      <c r="J383" s="15" cm="1">
        <f t="array" aca="1" ref="J383" ca="1">_FV(B383,"Volume")</f>
        <v>3903983</v>
      </c>
      <c r="K383" s="16" cm="1">
        <f t="array" aca="1" ref="K383" ca="1">IFERROR(_FV(B383,"Beta"), "")</f>
        <v>0.82930000000000004</v>
      </c>
      <c r="L383" s="16" cm="1">
        <f t="array" aca="1" ref="L383" ca="1">IFERROR(_FV(B383,"P/E",TRUE), "")</f>
        <v>33.923099999999998</v>
      </c>
      <c r="M383" s="14" t="str" cm="1">
        <f t="array" aca="1" ref="M383" ca="1">IFERROR(_FV(B383,"Industry"),"")</f>
        <v>Residential &amp; Commercial REIT</v>
      </c>
      <c r="N383" s="19" cm="1">
        <f t="array" aca="1" ref="N383" ca="1">IFERROR(_FV(B383,"Year incorporated",TRUE),"")</f>
        <v>2017</v>
      </c>
      <c r="O383" s="13" t="str" cm="1">
        <f t="array" aca="1" ref="O383" ca="1">UPPER(_FV(B383,"Headquarters"))</f>
        <v>5420 LBJ FREEWAY, SUITE 600, DALLAS, TX, 75240 US</v>
      </c>
      <c r="P383" s="13" t="str" cm="1">
        <f t="array" aca="1" ref="P383" ca="1">_FV(B383,"Description")</f>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85,138 homes for lease.</v>
      </c>
      <c r="Q383" s="25" cm="1">
        <f t="array" aca="1" ref="Q383" ca="1">_FV(B383,"Year incorporated",TRUE)</f>
        <v>2017</v>
      </c>
      <c r="R383" s="11" cm="1">
        <f t="array" aca="1" ref="R383" ca="1">_FV(B383,"Market cap",TRUE)/1000</f>
        <v>18451546.82</v>
      </c>
      <c r="S383" s="26" cm="1">
        <f t="array" aca="1" ref="S383" ca="1">_FV(B383,"Market cap",TRUE)</f>
        <v>18451546820</v>
      </c>
      <c r="T383" s="9"/>
      <c r="U383" s="9"/>
      <c r="V383" s="9"/>
    </row>
    <row r="384" spans="1:22" ht="13.35" customHeight="1" x14ac:dyDescent="0.25">
      <c r="A384" s="9" t="s">
        <v>425</v>
      </c>
      <c r="B384" s="10" t="e" vm="384">
        <v>#VALUE!</v>
      </c>
      <c r="C384" s="1" cm="1">
        <f t="array" aca="1" ref="C384" ca="1">_FV(B384,"Price")</f>
        <v>326.95999999999998</v>
      </c>
      <c r="D384" s="13" cm="1">
        <f t="array" aca="1" ref="D384" ca="1">_FV(B384,"Change (%)",TRUE)</f>
        <v>-5.2940000000000001E-3</v>
      </c>
      <c r="E384" s="14" cm="1">
        <f t="array" aca="1" ref="E384" ca="1">_FV(B384,"Open")</f>
        <v>328.7</v>
      </c>
      <c r="F384" s="14" cm="1">
        <f t="array" aca="1" ref="F384" ca="1">_FV(B384,"Low")</f>
        <v>324.75</v>
      </c>
      <c r="G384" s="14" cm="1">
        <f t="array" aca="1" ref="G384" ca="1">_FV(B384,"High")</f>
        <v>329.5</v>
      </c>
      <c r="H384" s="14" cm="1">
        <f t="array" aca="1" ref="H384" ca="1">_FV(B384,"52 week low",TRUE)</f>
        <v>269.58</v>
      </c>
      <c r="I384" s="14" cm="1">
        <f t="array" aca="1" ref="I384" ca="1">_FV(B384,"52 week high",TRUE)</f>
        <v>373.89499999999998</v>
      </c>
      <c r="J384" s="15" cm="1">
        <f t="array" aca="1" ref="J384" ca="1">_FV(B384,"Volume")</f>
        <v>162669</v>
      </c>
      <c r="K384" s="16" cm="1">
        <f t="array" aca="1" ref="K384" ca="1">IFERROR(_FV(B384,"Beta"), "")</f>
        <v>0.76849999999999996</v>
      </c>
      <c r="L384" s="16" cm="1">
        <f t="array" aca="1" ref="L384" ca="1">IFERROR(_FV(B384,"P/E",TRUE), "")</f>
        <v>17.427299999999999</v>
      </c>
      <c r="M384" s="14" t="str" cm="1">
        <f t="array" aca="1" ref="M384" ca="1">IFERROR(_FV(B384,"Industry"),"")</f>
        <v>Machinery, Equipment &amp; Components</v>
      </c>
      <c r="N384" s="19" cm="1">
        <f t="array" aca="1" ref="N384" ca="1">IFERROR(_FV(B384,"Year incorporated",TRUE),"")</f>
        <v>1930</v>
      </c>
      <c r="O384" s="13" t="str" cm="1">
        <f t="array" aca="1" ref="O384" ca="1">UPPER(_FV(B384,"Headquarters"))</f>
        <v>2801 80TH ST, KENOSHA, WI, 53143 US</v>
      </c>
      <c r="P384" s="13" t="str" cm="1">
        <f t="array" aca="1" ref="P384" ca="1">_FV(B384,"Description")</f>
        <v>Snap-on Incorporated is a manufacturer and marketer of tools, equipment, diagnostics, repair information and systems solutions. The Company's Commercial and Industrial Group segment serves a range of industrial and commercial customers worldwide, including customers in the aerospace, natural resources, government, power generation, transportation and technical education market segments, through direct and distributor channels. Its Snap-on Tools Group segment consists of operations primarily serving vehicle service and repair technicians through the Company’s mobile tool distribution channel. Its Repair Systems and Information Group segment consists of business operations serving other professional vehicle repair customers worldwide, owners and managers of independent repair shops and original equipment manufacturer dealerships, through direct and distributor channels. Its Financial Services segment consists of the business operations of its finance subsidiaries.</v>
      </c>
      <c r="Q384" s="25" cm="1">
        <f t="array" aca="1" ref="Q384" ca="1">_FV(B384,"Year incorporated",TRUE)</f>
        <v>1930</v>
      </c>
      <c r="R384" s="11" cm="1">
        <f t="array" aca="1" ref="R384" ca="1">_FV(B384,"Market cap",TRUE)/1000</f>
        <v>17055335.454999998</v>
      </c>
      <c r="S384" s="26" cm="1">
        <f t="array" aca="1" ref="S384" ca="1">_FV(B384,"Market cap",TRUE)</f>
        <v>17055335455</v>
      </c>
      <c r="T384" s="9"/>
      <c r="U384" s="9"/>
      <c r="V384" s="9"/>
    </row>
    <row r="385" spans="1:22" ht="13.35" customHeight="1" x14ac:dyDescent="0.25">
      <c r="A385" s="9" t="s">
        <v>233</v>
      </c>
      <c r="B385" s="10" t="e" vm="385">
        <v>#VALUE!</v>
      </c>
      <c r="C385" s="1" cm="1">
        <f t="array" aca="1" ref="C385" ca="1">_FV(B385,"Price")</f>
        <v>60.09</v>
      </c>
      <c r="D385" s="13" cm="1">
        <f t="array" aca="1" ref="D385" ca="1">_FV(B385,"Change (%)",TRUE)</f>
        <v>-7.1050000000000002E-3</v>
      </c>
      <c r="E385" s="14" cm="1">
        <f t="array" aca="1" ref="E385" ca="1">_FV(B385,"Open")</f>
        <v>60.36</v>
      </c>
      <c r="F385" s="14" cm="1">
        <f t="array" aca="1" ref="F385" ca="1">_FV(B385,"Low")</f>
        <v>59.12</v>
      </c>
      <c r="G385" s="14" cm="1">
        <f t="array" aca="1" ref="G385" ca="1">_FV(B385,"High")</f>
        <v>60.46</v>
      </c>
      <c r="H385" s="14" cm="1">
        <f t="array" aca="1" ref="H385" ca="1">_FV(B385,"52 week low",TRUE)</f>
        <v>46.8504</v>
      </c>
      <c r="I385" s="14" cm="1">
        <f t="array" aca="1" ref="I385" ca="1">_FV(B385,"52 week high",TRUE)</f>
        <v>63.989899999999999</v>
      </c>
      <c r="J385" s="15" cm="1">
        <f t="array" aca="1" ref="J385" ca="1">_FV(B385,"Volume")</f>
        <v>5475454</v>
      </c>
      <c r="K385" s="16" cm="1">
        <f t="array" aca="1" ref="K385" ca="1">IFERROR(_FV(B385,"Beta"), "")</f>
        <v>0.74690000000000001</v>
      </c>
      <c r="L385" s="16" cm="1">
        <f t="array" aca="1" ref="L385" ca="1">IFERROR(_FV(B385,"P/E",TRUE), "")</f>
        <v>29.555900000000001</v>
      </c>
      <c r="M385" s="14" t="str" cm="1">
        <f t="array" aca="1" ref="M385" ca="1">IFERROR(_FV(B385,"Industry"),"")</f>
        <v>Specialty Retailers</v>
      </c>
      <c r="N385" s="19" cm="1">
        <f t="array" aca="1" ref="N385" ca="1">IFERROR(_FV(B385,"Year incorporated",TRUE),"")</f>
        <v>1982</v>
      </c>
      <c r="O385" s="13" t="str" cm="1">
        <f t="array" aca="1" ref="O385" ca="1">UPPER(_FV(B385,"Headquarters"))</f>
        <v>5401 VIRGINIA WAY, BRENTWOOD, TN, 37027 US</v>
      </c>
      <c r="P385" s="13" t="str" cm="1">
        <f t="array" aca="1" ref="P385" ca="1">_FV(B385,"Description")</f>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consist of 4health, American Farmworks, Bit &amp; Bridle, Blue Mountain, C.E. Schmidt, Country Lane, Countyline, Country Tuff, Dumor, Farm Table, Groundwork, Huskee, and JobSmart.</v>
      </c>
      <c r="Q385" s="25" cm="1">
        <f t="array" aca="1" ref="Q385" ca="1">_FV(B385,"Year incorporated",TRUE)</f>
        <v>1982</v>
      </c>
      <c r="R385" s="11" cm="1">
        <f t="array" aca="1" ref="R385" ca="1">_FV(B385,"Market cap",TRUE)/1000</f>
        <v>31844797.653000001</v>
      </c>
      <c r="S385" s="26" cm="1">
        <f t="array" aca="1" ref="S385" ca="1">_FV(B385,"Market cap",TRUE)</f>
        <v>31844797653</v>
      </c>
      <c r="T385" s="9"/>
      <c r="U385" s="9"/>
      <c r="V385" s="9"/>
    </row>
    <row r="386" spans="1:22" ht="13.35" customHeight="1" x14ac:dyDescent="0.25">
      <c r="A386" s="9" t="s">
        <v>290</v>
      </c>
      <c r="B386" s="10" t="e" vm="386">
        <v>#VALUE!</v>
      </c>
      <c r="C386" s="1" cm="1">
        <f t="array" aca="1" ref="C386" ca="1">_FV(B386,"Price")</f>
        <v>349.49</v>
      </c>
      <c r="D386" s="13" cm="1">
        <f t="array" aca="1" ref="D386" ca="1">_FV(B386,"Change (%)",TRUE)</f>
        <v>1.3179999999999999E-3</v>
      </c>
      <c r="E386" s="14" cm="1">
        <f t="array" aca="1" ref="E386" ca="1">_FV(B386,"Open")</f>
        <v>350</v>
      </c>
      <c r="F386" s="14" cm="1">
        <f t="array" aca="1" ref="F386" ca="1">_FV(B386,"Low")</f>
        <v>347.76499999999999</v>
      </c>
      <c r="G386" s="14" cm="1">
        <f t="array" aca="1" ref="G386" ca="1">_FV(B386,"High")</f>
        <v>352.58</v>
      </c>
      <c r="H386" s="14" cm="1">
        <f t="array" aca="1" ref="H386" ca="1">_FV(B386,"52 week low",TRUE)</f>
        <v>231.85</v>
      </c>
      <c r="I386" s="14" cm="1">
        <f t="array" aca="1" ref="I386" ca="1">_FV(B386,"52 week high",TRUE)</f>
        <v>399.56</v>
      </c>
      <c r="J386" s="15" cm="1">
        <f t="array" aca="1" ref="J386" ca="1">_FV(B386,"Volume")</f>
        <v>1631966</v>
      </c>
      <c r="K386" s="16" cm="1">
        <f t="array" aca="1" ref="K386" ca="1">IFERROR(_FV(B386,"Beta"), "")</f>
        <v>1.1694</v>
      </c>
      <c r="L386" s="16" cm="1">
        <f t="array" aca="1" ref="L386" ca="1">IFERROR(_FV(B386,"P/E",TRUE), "")</f>
        <v>35.156799999999997</v>
      </c>
      <c r="M386" s="14" t="str" cm="1">
        <f t="array" aca="1" ref="M386" ca="1">IFERROR(_FV(B386,"Industry"),"")</f>
        <v>Machinery, Equipment &amp; Components</v>
      </c>
      <c r="N386" s="19" cm="1">
        <f t="array" aca="1" ref="N386" ca="1">IFERROR(_FV(B386,"Year incorporated",TRUE),"")</f>
        <v>2012</v>
      </c>
      <c r="O386" s="13" t="str" cm="1">
        <f t="array" aca="1" ref="O386" ca="1">UPPER(_FV(B386,"Headquarters"))</f>
        <v>30 PEMBROKE ROAD, EATON HOUSE, DUBLIN, DUBLIN IE</v>
      </c>
      <c r="P386" s="13" t="str" cm="1">
        <f t="array" aca="1" ref="P386" ca="1">_FV(B386,"Description")</f>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c>
      <c r="Q386" s="25" cm="1">
        <f t="array" aca="1" ref="Q386" ca="1">_FV(B386,"Year incorporated",TRUE)</f>
        <v>2012</v>
      </c>
      <c r="R386" s="11" cm="1">
        <f t="array" aca="1" ref="R386" ca="1">_FV(B386,"Market cap",TRUE)/1000</f>
        <v>136056457</v>
      </c>
      <c r="S386" s="26" cm="1">
        <f t="array" aca="1" ref="S386" ca="1">_FV(B386,"Market cap",TRUE)</f>
        <v>136056457000</v>
      </c>
      <c r="T386" s="9"/>
      <c r="U386" s="9"/>
      <c r="V386" s="9"/>
    </row>
    <row r="387" spans="1:22" ht="13.35" customHeight="1" x14ac:dyDescent="0.25">
      <c r="A387" s="9" t="s">
        <v>237</v>
      </c>
      <c r="B387" s="10" t="e" vm="387">
        <v>#VALUE!</v>
      </c>
      <c r="C387" s="1" cm="1">
        <f t="array" aca="1" ref="C387" ca="1">_FV(B387,"Price")</f>
        <v>147.88999999999999</v>
      </c>
      <c r="D387" s="13" cm="1">
        <f t="array" aca="1" ref="D387" ca="1">_FV(B387,"Change (%)",TRUE)</f>
        <v>-8.8470000000000007E-3</v>
      </c>
      <c r="E387" s="14" cm="1">
        <f t="array" aca="1" ref="E387" ca="1">_FV(B387,"Open")</f>
        <v>149.35</v>
      </c>
      <c r="F387" s="14" cm="1">
        <f t="array" aca="1" ref="F387" ca="1">_FV(B387,"Low")</f>
        <v>145.71010000000001</v>
      </c>
      <c r="G387" s="14" cm="1">
        <f t="array" aca="1" ref="G387" ca="1">_FV(B387,"High")</f>
        <v>149.35</v>
      </c>
      <c r="H387" s="14" cm="1">
        <f t="array" aca="1" ref="H387" ca="1">_FV(B387,"52 week low",TRUE)</f>
        <v>102.6</v>
      </c>
      <c r="I387" s="14" cm="1">
        <f t="array" aca="1" ref="I387" ca="1">_FV(B387,"52 week high",TRUE)</f>
        <v>203.14</v>
      </c>
      <c r="J387" s="15" cm="1">
        <f t="array" aca="1" ref="J387" ca="1">_FV(B387,"Volume")</f>
        <v>1330081</v>
      </c>
      <c r="K387" s="16" cm="1">
        <f t="array" aca="1" ref="K387" ca="1">IFERROR(_FV(B387,"Beta"), "")</f>
        <v>1.6572</v>
      </c>
      <c r="L387" s="16" cm="1">
        <f t="array" aca="1" ref="L387" ca="1">IFERROR(_FV(B387,"P/E",TRUE), "")</f>
        <v>22.449400000000001</v>
      </c>
      <c r="M387" s="14" t="str" cm="1">
        <f t="array" aca="1" ref="M387" ca="1">IFERROR(_FV(B387,"Industry"),"")</f>
        <v>Homebuilding &amp; Construction Supplies</v>
      </c>
      <c r="N387" s="19" cm="1">
        <f t="array" aca="1" ref="N387" ca="1">IFERROR(_FV(B387,"Year incorporated",TRUE),"")</f>
        <v>1998</v>
      </c>
      <c r="O387" s="13" t="str" cm="1">
        <f t="array" aca="1" ref="O387" ca="1">UPPER(_FV(B387,"Headquarters"))</f>
        <v>6031 CONNECTION DR., STE. 400, IRVING, TX, 75039 US</v>
      </c>
      <c r="P387" s="13" t="str" cm="1">
        <f t="array" aca="1" ref="P387" ca="1">_FV(B387,"Description")</f>
        <v>Builders FirstSource, Inc. is a supplier of structural building products, value-added components and services to the professional market for single-family and multi-family construction and repair and remodeling. The Company provides customers an integrated homebuilding solution, offering manufacturing, supply, delivery, and installation of a full range of structural and related building products. The Company groups its building products and services into four product categories: Manufactured Products; Windows, Doors and Millwork; Specialty Building Products and Services, and Lumber and Lumber Sheet Goods. Its manufactured products are factory-built substitutes for job-site framing and include wood floor and roof trusses, wall panels and engineered wood. Its specialty building products and services consist of various products, including vinyl, composite and wood siding, exterior trim, metal studs, cement and insulation. The Company operates in approximately 43 states with 590 locations.</v>
      </c>
      <c r="Q387" s="25" cm="1">
        <f t="array" aca="1" ref="Q387" ca="1">_FV(B387,"Year incorporated",TRUE)</f>
        <v>1998</v>
      </c>
      <c r="R387" s="11" cm="1">
        <f t="array" aca="1" ref="R387" ca="1">_FV(B387,"Market cap",TRUE)/1000</f>
        <v>16494710</v>
      </c>
      <c r="S387" s="26" cm="1">
        <f t="array" aca="1" ref="S387" ca="1">_FV(B387,"Market cap",TRUE)</f>
        <v>16494710000</v>
      </c>
      <c r="T387" s="9"/>
      <c r="U387" s="9"/>
      <c r="V387" s="9"/>
    </row>
    <row r="388" spans="1:22" ht="13.35" customHeight="1" x14ac:dyDescent="0.25">
      <c r="A388" s="9" t="s">
        <v>314</v>
      </c>
      <c r="B388" s="10" t="e" vm="388">
        <v>#VALUE!</v>
      </c>
      <c r="C388" s="1" cm="1">
        <f t="array" aca="1" ref="C388" ca="1">_FV(B388,"Price")</f>
        <v>414.93</v>
      </c>
      <c r="D388" s="13" cm="1">
        <f t="array" aca="1" ref="D388" ca="1">_FV(B388,"Change (%)",TRUE)</f>
        <v>2.6579999999999998E-3</v>
      </c>
      <c r="E388" s="14" cm="1">
        <f t="array" aca="1" ref="E388" ca="1">_FV(B388,"Open")</f>
        <v>414.71</v>
      </c>
      <c r="F388" s="14" cm="1">
        <f t="array" aca="1" ref="F388" ca="1">_FV(B388,"Low")</f>
        <v>412</v>
      </c>
      <c r="G388" s="14" cm="1">
        <f t="array" aca="1" ref="G388" ca="1">_FV(B388,"High")</f>
        <v>416.25</v>
      </c>
      <c r="H388" s="14" cm="1">
        <f t="array" aca="1" ref="H388" ca="1">_FV(B388,"52 week low",TRUE)</f>
        <v>298.14999999999998</v>
      </c>
      <c r="I388" s="14" cm="1">
        <f t="array" aca="1" ref="I388" ca="1">_FV(B388,"52 week high",TRUE)</f>
        <v>476.185</v>
      </c>
      <c r="J388" s="15" cm="1">
        <f t="array" aca="1" ref="J388" ca="1">_FV(B388,"Volume")</f>
        <v>1069408</v>
      </c>
      <c r="K388" s="16" cm="1">
        <f t="array" aca="1" ref="K388" ca="1">IFERROR(_FV(B388,"Beta"), "")</f>
        <v>1.1269</v>
      </c>
      <c r="L388" s="16" cm="1">
        <f t="array" aca="1" ref="L388" ca="1">IFERROR(_FV(B388,"P/E",TRUE), "")</f>
        <v>32.7121</v>
      </c>
      <c r="M388" s="14" t="str" cm="1">
        <f t="array" aca="1" ref="M388" ca="1">IFERROR(_FV(B388,"Industry"),"")</f>
        <v>Machinery, Equipment &amp; Components</v>
      </c>
      <c r="N388" s="19" cm="1">
        <f t="array" aca="1" ref="N388" ca="1">IFERROR(_FV(B388,"Year incorporated",TRUE),"")</f>
        <v>2009</v>
      </c>
      <c r="O388" s="13" t="str" cm="1">
        <f t="array" aca="1" ref="O388" ca="1">UPPER(_FV(B388,"Headquarters"))</f>
        <v>170/175 LAKEVIEW DRIVE, AIRSIDE BUSINESS PARK, SWORDS,, SWORDS, DUBLIN IE</v>
      </c>
      <c r="P388" s="13" t="str" cm="1">
        <f t="array" aca="1" ref="P388" ca="1">_FV(B388,"Description")</f>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c>
      <c r="Q388" s="25" cm="1">
        <f t="array" aca="1" ref="Q388" ca="1">_FV(B388,"Year incorporated",TRUE)</f>
        <v>2009</v>
      </c>
      <c r="R388" s="11" cm="1">
        <f t="array" aca="1" ref="R388" ca="1">_FV(B388,"Market cap",TRUE)/1000</f>
        <v>92328314.922000006</v>
      </c>
      <c r="S388" s="26" cm="1">
        <f t="array" aca="1" ref="S388" ca="1">_FV(B388,"Market cap",TRUE)</f>
        <v>92328314922</v>
      </c>
      <c r="T388" s="9"/>
      <c r="U388" s="9"/>
      <c r="V388" s="9"/>
    </row>
    <row r="389" spans="1:22" ht="13.35" customHeight="1" x14ac:dyDescent="0.25">
      <c r="A389" s="9" t="s">
        <v>29</v>
      </c>
      <c r="B389" s="10" t="e" vm="389">
        <v>#VALUE!</v>
      </c>
      <c r="C389" s="1" cm="1">
        <f t="array" aca="1" ref="C389" ca="1">_FV(B389,"Price")</f>
        <v>178.13</v>
      </c>
      <c r="D389" s="13" cm="1">
        <f t="array" aca="1" ref="D389" ca="1">_FV(B389,"Change (%)",TRUE)</f>
        <v>-1.681E-3</v>
      </c>
      <c r="E389" s="14" cm="1">
        <f t="array" aca="1" ref="E389" ca="1">_FV(B389,"Open")</f>
        <v>177.36</v>
      </c>
      <c r="F389" s="14" cm="1">
        <f t="array" aca="1" ref="F389" ca="1">_FV(B389,"Low")</f>
        <v>176.7</v>
      </c>
      <c r="G389" s="14" cm="1">
        <f t="array" aca="1" ref="G389" ca="1">_FV(B389,"High")</f>
        <v>179.44499999999999</v>
      </c>
      <c r="H389" s="14" cm="1">
        <f t="array" aca="1" ref="H389" ca="1">_FV(B389,"52 week low",TRUE)</f>
        <v>140.68</v>
      </c>
      <c r="I389" s="14" cm="1">
        <f t="array" aca="1" ref="I389" ca="1">_FV(B389,"52 week high",TRUE)</f>
        <v>181.16</v>
      </c>
      <c r="J389" s="15" cm="1">
        <f t="array" aca="1" ref="J389" ca="1">_FV(B389,"Volume")</f>
        <v>8382514</v>
      </c>
      <c r="K389" s="16" cm="1">
        <f t="array" aca="1" ref="K389" ca="1">IFERROR(_FV(B389,"Beta"), "")</f>
        <v>0.38550000000000001</v>
      </c>
      <c r="L389" s="16" cm="1">
        <f t="array" aca="1" ref="L389" ca="1">IFERROR(_FV(B389,"P/E",TRUE), "")</f>
        <v>19.053599999999999</v>
      </c>
      <c r="M389" s="14" t="str" cm="1">
        <f t="array" aca="1" ref="M389" ca="1">IFERROR(_FV(B389,"Industry"),"")</f>
        <v>Pharmaceuticals</v>
      </c>
      <c r="N389" s="19" cm="1">
        <f t="array" aca="1" ref="N389" ca="1">IFERROR(_FV(B389,"Year incorporated",TRUE),"")</f>
        <v>1887</v>
      </c>
      <c r="O389" s="13" t="str" cm="1">
        <f t="array" aca="1" ref="O389" ca="1">UPPER(_FV(B389,"Headquarters"))</f>
        <v>ONE JOHNSON &amp; JOHNSON PLAZA, NEW BRUNSWICK, NJ, 08933 US</v>
      </c>
      <c r="P389" s="13" t="str" cm="1">
        <f t="array" aca="1" ref="P389" ca="1">_FV(B389,"Description")</f>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c>
      <c r="Q389" s="25" cm="1">
        <f t="array" aca="1" ref="Q389" ca="1">_FV(B389,"Year incorporated",TRUE)</f>
        <v>1887</v>
      </c>
      <c r="R389" s="11" cm="1">
        <f t="array" aca="1" ref="R389" ca="1">_FV(B389,"Market cap",TRUE)/1000</f>
        <v>428997426.06999999</v>
      </c>
      <c r="S389" s="26" cm="1">
        <f t="array" aca="1" ref="S389" ca="1">_FV(B389,"Market cap",TRUE)</f>
        <v>428997426070</v>
      </c>
      <c r="T389" s="9"/>
      <c r="U389" s="9"/>
      <c r="V389" s="9"/>
    </row>
    <row r="390" spans="1:22" ht="13.35" customHeight="1" x14ac:dyDescent="0.25">
      <c r="A390" s="9" t="s">
        <v>301</v>
      </c>
      <c r="B390" s="10" t="e" vm="390">
        <v>#VALUE!</v>
      </c>
      <c r="C390" s="1" cm="1">
        <f t="array" aca="1" ref="C390" ca="1">_FV(B390,"Price")</f>
        <v>63.02</v>
      </c>
      <c r="D390" s="13" cm="1">
        <f t="array" aca="1" ref="D390" ca="1">_FV(B390,"Change (%)",TRUE)</f>
        <v>8.966E-3</v>
      </c>
      <c r="E390" s="14" cm="1">
        <f t="array" aca="1" ref="E390" ca="1">_FV(B390,"Open")</f>
        <v>62.32</v>
      </c>
      <c r="F390" s="14" cm="1">
        <f t="array" aca="1" ref="F390" ca="1">_FV(B390,"Low")</f>
        <v>62.07</v>
      </c>
      <c r="G390" s="14" cm="1">
        <f t="array" aca="1" ref="G390" ca="1">_FV(B390,"High")</f>
        <v>63.03</v>
      </c>
      <c r="H390" s="14" cm="1">
        <f t="array" aca="1" ref="H390" ca="1">_FV(B390,"52 week low",TRUE)</f>
        <v>45.7</v>
      </c>
      <c r="I390" s="14" cm="1">
        <f t="array" aca="1" ref="I390" ca="1">_FV(B390,"52 week high",TRUE)</f>
        <v>66.75</v>
      </c>
      <c r="J390" s="15" cm="1">
        <f t="array" aca="1" ref="J390" ca="1">_FV(B390,"Volume")</f>
        <v>4194481</v>
      </c>
      <c r="K390" s="16" cm="1">
        <f t="array" aca="1" ref="K390" ca="1">IFERROR(_FV(B390,"Beta"), "")</f>
        <v>0.53100000000000003</v>
      </c>
      <c r="L390" s="16" cm="1">
        <f t="array" aca="1" ref="L390" ca="1">IFERROR(_FV(B390,"P/E",TRUE), "")</f>
        <v>39.3506</v>
      </c>
      <c r="M390" s="14" t="str" cm="1">
        <f t="array" aca="1" ref="M390" ca="1">IFERROR(_FV(B390,"Industry"),"")</f>
        <v>Beverages</v>
      </c>
      <c r="N390" s="19" cm="1">
        <f t="array" aca="1" ref="N390" ca="1">IFERROR(_FV(B390,"Year incorporated",TRUE),"")</f>
        <v>2014</v>
      </c>
      <c r="O390" s="13" t="str" cm="1">
        <f t="array" aca="1" ref="O390" ca="1">UPPER(_FV(B390,"Headquarters"))</f>
        <v>1 MONSTER WAY, CORONA, CA, 92879-7101 US</v>
      </c>
      <c r="P390" s="13" t="str" cm="1">
        <f t="array" aca="1" ref="P390" ca="1">_FV(B390,"Description")</f>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wholly-owned subsidiary of the Company, to independent third-party customers. It also develops, markets, sells and distributes still and sparkling waters under the Monster Tour Water brand name.</v>
      </c>
      <c r="Q390" s="25" cm="1">
        <f t="array" aca="1" ref="Q390" ca="1">_FV(B390,"Year incorporated",TRUE)</f>
        <v>2014</v>
      </c>
      <c r="R390" s="11" cm="1">
        <f t="array" aca="1" ref="R390" ca="1">_FV(B390,"Market cap",TRUE)/1000</f>
        <v>61534505.163999997</v>
      </c>
      <c r="S390" s="26" cm="1">
        <f t="array" aca="1" ref="S390" ca="1">_FV(B390,"Market cap",TRUE)</f>
        <v>61534505164</v>
      </c>
      <c r="T390" s="9"/>
      <c r="U390" s="9"/>
      <c r="V390" s="9"/>
    </row>
    <row r="391" spans="1:22" ht="13.35" customHeight="1" x14ac:dyDescent="0.25">
      <c r="A391" s="9" t="s">
        <v>251</v>
      </c>
      <c r="B391" s="10" t="e" vm="391">
        <v>#VALUE!</v>
      </c>
      <c r="C391" s="1" cm="1">
        <f t="array" aca="1" ref="C391" ca="1">_FV(B391,"Price")</f>
        <v>211.75</v>
      </c>
      <c r="D391" s="13" cm="1">
        <f t="array" aca="1" ref="D391" ca="1">_FV(B391,"Change (%)",TRUE)</f>
        <v>2.7469999999999999E-3</v>
      </c>
      <c r="E391" s="14" cm="1">
        <f t="array" aca="1" ref="E391" ca="1">_FV(B391,"Open")</f>
        <v>210.77</v>
      </c>
      <c r="F391" s="14" cm="1">
        <f t="array" aca="1" ref="F391" ca="1">_FV(B391,"Low")</f>
        <v>207.54339999999999</v>
      </c>
      <c r="G391" s="14" cm="1">
        <f t="array" aca="1" ref="G391" ca="1">_FV(B391,"High")</f>
        <v>212.315</v>
      </c>
      <c r="H391" s="14" cm="1">
        <f t="array" aca="1" ref="H391" ca="1">_FV(B391,"52 week low",TRUE)</f>
        <v>174.97380000000001</v>
      </c>
      <c r="I391" s="14" cm="1">
        <f t="array" aca="1" ref="I391" ca="1">_FV(B391,"52 week high",TRUE)</f>
        <v>230.55</v>
      </c>
      <c r="J391" s="15" cm="1">
        <f t="array" aca="1" ref="J391" ca="1">_FV(B391,"Volume")</f>
        <v>370445</v>
      </c>
      <c r="K391" s="16" cm="1">
        <f t="array" aca="1" ref="K391" ca="1">IFERROR(_FV(B391,"Beta"), "")</f>
        <v>0.55510000000000004</v>
      </c>
      <c r="L391" s="16" cm="1">
        <f t="array" aca="1" ref="L391" ca="1">IFERROR(_FV(B391,"P/E",TRUE), "")</f>
        <v>15.3416</v>
      </c>
      <c r="M391" s="14" t="str" cm="1">
        <f t="array" aca="1" ref="M391" ca="1">IFERROR(_FV(B391,"Industry"),"")</f>
        <v>Insurance</v>
      </c>
      <c r="N391" s="19" cm="1">
        <f t="array" aca="1" ref="N391" ca="1">IFERROR(_FV(B391,"Year incorporated",TRUE),"")</f>
        <v>2003</v>
      </c>
      <c r="O391" s="13" t="str" cm="1">
        <f t="array" aca="1" ref="O391" ca="1">UPPER(_FV(B391,"Headquarters"))</f>
        <v>260 INTERSTATE NORTH CIRCLE S.E., ATLANTA, GA, 30339 US</v>
      </c>
      <c r="P391" s="13" t="str" cm="1">
        <f t="array" aca="1" ref="P391" ca="1">_FV(B391,"Description")</f>
        <v>Assurant, Inc. is a global protection company that partners with various brands to safeguard and service connected devices, homes and automobiles. It utilizes data-driven technology solutions to provide customer experiences. It operates in North America, Latin America, Europe and Asia Pacific through two operating segments: Global Lifestyle and Global Housing. Global Lifestyle segment provides mobile device solutions, extended service contracts and related services for consumer electronics and appliances and credit and other insurance products (referred to as Connected Living), and vehicle protection services, commercial equipment services and other related services (referred to as Global Automotive). Global Housing segment provides lender-placed homeowners, manufactured housing and flood insurance, as well as voluntary manufactured housing, condominium and homeowners insurance (referred to as Homeowners), and renters insurance and other products (referred to as Renters and Other).</v>
      </c>
      <c r="Q391" s="25" cm="1">
        <f t="array" aca="1" ref="Q391" ca="1">_FV(B391,"Year incorporated",TRUE)</f>
        <v>2003</v>
      </c>
      <c r="R391" s="11" cm="1">
        <f t="array" aca="1" ref="R391" ca="1">_FV(B391,"Market cap",TRUE)/1000</f>
        <v>10684737.717</v>
      </c>
      <c r="S391" s="26" cm="1">
        <f t="array" aca="1" ref="S391" ca="1">_FV(B391,"Market cap",TRUE)</f>
        <v>10684737717</v>
      </c>
      <c r="T391" s="9"/>
      <c r="U391" s="9"/>
      <c r="V391" s="9"/>
    </row>
    <row r="392" spans="1:22" ht="13.35" customHeight="1" x14ac:dyDescent="0.25">
      <c r="A392" s="9" t="s">
        <v>65</v>
      </c>
      <c r="B392" s="10" t="e" vm="392">
        <v>#VALUE!</v>
      </c>
      <c r="C392" s="1" cm="1">
        <f t="array" aca="1" ref="C392" ca="1">_FV(B392,"Price")</f>
        <v>140.84</v>
      </c>
      <c r="D392" s="13" cm="1">
        <f t="array" aca="1" ref="D392" ca="1">_FV(B392,"Change (%)",TRUE)</f>
        <v>1.1346E-2</v>
      </c>
      <c r="E392" s="14" cm="1">
        <f t="array" aca="1" ref="E392" ca="1">_FV(B392,"Open")</f>
        <v>139.22999999999999</v>
      </c>
      <c r="F392" s="14" cm="1">
        <f t="array" aca="1" ref="F392" ca="1">_FV(B392,"Low")</f>
        <v>139.15</v>
      </c>
      <c r="G392" s="14" cm="1">
        <f t="array" aca="1" ref="G392" ca="1">_FV(B392,"High")</f>
        <v>141</v>
      </c>
      <c r="H392" s="14" cm="1">
        <f t="array" aca="1" ref="H392" ca="1">_FV(B392,"52 week low",TRUE)</f>
        <v>111.22</v>
      </c>
      <c r="I392" s="14" cm="1">
        <f t="array" aca="1" ref="I392" ca="1">_FV(B392,"52 week high",TRUE)</f>
        <v>145.58000000000001</v>
      </c>
      <c r="J392" s="15" cm="1">
        <f t="array" aca="1" ref="J392" ca="1">_FV(B392,"Volume")</f>
        <v>4801504</v>
      </c>
      <c r="K392" s="16" cm="1">
        <f t="array" aca="1" ref="K392" ca="1">IFERROR(_FV(B392,"Beta"), "")</f>
        <v>0.91720000000000002</v>
      </c>
      <c r="L392" s="16" cm="1">
        <f t="array" aca="1" ref="L392" ca="1">IFERROR(_FV(B392,"P/E",TRUE), "")</f>
        <v>32.122199999999999</v>
      </c>
      <c r="M392" s="14" t="str" cm="1">
        <f t="array" aca="1" ref="M392" ca="1">IFERROR(_FV(B392,"Industry"),"")</f>
        <v>Diversified Retail</v>
      </c>
      <c r="N392" s="19" cm="1">
        <f t="array" aca="1" ref="N392" ca="1">IFERROR(_FV(B392,"Year incorporated",TRUE),"")</f>
        <v>1962</v>
      </c>
      <c r="O392" s="13" t="str" cm="1">
        <f t="array" aca="1" ref="O392" ca="1">UPPER(_FV(B392,"Headquarters"))</f>
        <v>770 COCHITUATE RD, FRAMINGHAM, MA, 01701 US</v>
      </c>
      <c r="P392" s="13" t="str" cm="1">
        <f t="array" aca="1" ref="P392" ca="1">_FV(B392,"Description")</f>
        <v>The TJX Companies, Inc. is an off-price apparel and home fashions retailer in the United States (U.S.) and worldwide. The Company's segments include Marmaxx and HomeGoods, both in the U.S., TJX Canada and TJX International, including Europe and Australia. The TJ Maxx and Marshalls chains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offering a range of home decor, furniture, and seasonal home merchandise. The TJX International segment operates the TK Maxx and Homesense chains in Europe and the TK Maxx chain in Australia.</v>
      </c>
      <c r="Q392" s="25" cm="1">
        <f t="array" aca="1" ref="Q392" ca="1">_FV(B392,"Year incorporated",TRUE)</f>
        <v>1962</v>
      </c>
      <c r="R392" s="11" cm="1">
        <f t="array" aca="1" ref="R392" ca="1">_FV(B392,"Market cap",TRUE)/1000</f>
        <v>154987800</v>
      </c>
      <c r="S392" s="26" cm="1">
        <f t="array" aca="1" ref="S392" ca="1">_FV(B392,"Market cap",TRUE)</f>
        <v>154987800000</v>
      </c>
      <c r="T392" s="9"/>
      <c r="U392" s="9"/>
      <c r="V392" s="9"/>
    </row>
    <row r="393" spans="1:22" ht="13.35" customHeight="1" x14ac:dyDescent="0.25">
      <c r="A393" s="9" t="s">
        <v>432</v>
      </c>
      <c r="B393" s="10" t="e" vm="393">
        <v>#VALUE!</v>
      </c>
      <c r="C393" s="1" cm="1">
        <f t="array" aca="1" ref="C393" ca="1">_FV(B393,"Price")</f>
        <v>10.48</v>
      </c>
      <c r="D393" s="13" cm="1">
        <f t="array" aca="1" ref="D393" ca="1">_FV(B393,"Change (%)",TRUE)</f>
        <v>-1.905E-3</v>
      </c>
      <c r="E393" s="14" cm="1">
        <f t="array" aca="1" ref="E393" ca="1">_FV(B393,"Open")</f>
        <v>10.46</v>
      </c>
      <c r="F393" s="14" cm="1">
        <f t="array" aca="1" ref="F393" ca="1">_FV(B393,"Low")</f>
        <v>10.33</v>
      </c>
      <c r="G393" s="14" cm="1">
        <f t="array" aca="1" ref="G393" ca="1">_FV(B393,"High")</f>
        <v>10.5099</v>
      </c>
      <c r="H393" s="14" cm="1">
        <f t="array" aca="1" ref="H393" ca="1">_FV(B393,"52 week low",TRUE)</f>
        <v>6.85</v>
      </c>
      <c r="I393" s="14" cm="1">
        <f t="array" aca="1" ref="I393" ca="1">_FV(B393,"52 week high",TRUE)</f>
        <v>13.55</v>
      </c>
      <c r="J393" s="15" cm="1">
        <f t="array" aca="1" ref="J393" ca="1">_FV(B393,"Volume")</f>
        <v>8808498</v>
      </c>
      <c r="K393" s="16" cm="1">
        <f t="array" aca="1" ref="K393" ca="1">IFERROR(_FV(B393,"Beta"), "")</f>
        <v>0.90439999999999998</v>
      </c>
      <c r="L393" s="16" cm="1">
        <f t="array" aca="1" ref="L393" ca="1">IFERROR(_FV(B393,"P/E",TRUE), "")</f>
        <v>0</v>
      </c>
      <c r="M393" s="14" t="str" cm="1">
        <f t="array" aca="1" ref="M393" ca="1">IFERROR(_FV(B393,"Industry"),"")</f>
        <v>Pharmaceuticals</v>
      </c>
      <c r="N393" s="19" cm="1">
        <f t="array" aca="1" ref="N393" ca="1">IFERROR(_FV(B393,"Year incorporated",TRUE),"")</f>
        <v>2019</v>
      </c>
      <c r="O393" s="13" t="str" cm="1">
        <f t="array" aca="1" ref="O393" ca="1">UPPER(_FV(B393,"Headquarters"))</f>
        <v>1000 MYLAN BOULEVARD, CANONSBURG, PA, 15317 US</v>
      </c>
      <c r="P393" s="13" t="str" cm="1">
        <f t="array" aca="1" ref="P393" ca="1">_FV(B393,"Description")</f>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Antiretroviral medicines (ARV) franchise. Its pipeline and research and development capabilities include expertise in formulation, device development, toxicology, analytical, clinical, bioanalytical, medical affairs, product safety and risk management across a range of therapeutic areas. It produces oral solid doses, injectables, and products with complex dosage forms.</v>
      </c>
      <c r="Q393" s="25" cm="1">
        <f t="array" aca="1" ref="Q393" ca="1">_FV(B393,"Year incorporated",TRUE)</f>
        <v>2019</v>
      </c>
      <c r="R393" s="11" cm="1">
        <f t="array" aca="1" ref="R393" ca="1">_FV(B393,"Market cap",TRUE)/1000</f>
        <v>12218338.560000001</v>
      </c>
      <c r="S393" s="26" cm="1">
        <f t="array" aca="1" ref="S393" ca="1">_FV(B393,"Market cap",TRUE)</f>
        <v>12218338560</v>
      </c>
      <c r="T393" s="9"/>
      <c r="U393" s="9"/>
      <c r="V393" s="9"/>
    </row>
    <row r="394" spans="1:22" ht="13.35" customHeight="1" x14ac:dyDescent="0.25">
      <c r="A394" s="9" t="s">
        <v>391</v>
      </c>
      <c r="B394" s="10" t="e" vm="394">
        <v>#VALUE!</v>
      </c>
      <c r="C394" s="1" cm="1">
        <f t="array" aca="1" ref="C394" ca="1">_FV(B394,"Price")</f>
        <v>31.56</v>
      </c>
      <c r="D394" s="13" cm="1">
        <f t="array" aca="1" ref="D394" ca="1">_FV(B394,"Change (%)",TRUE)</f>
        <v>-3.168E-4</v>
      </c>
      <c r="E394" s="14" cm="1">
        <f t="array" aca="1" ref="E394" ca="1">_FV(B394,"Open")</f>
        <v>31.7</v>
      </c>
      <c r="F394" s="14" cm="1">
        <f t="array" aca="1" ref="F394" ca="1">_FV(B394,"Low")</f>
        <v>31.5</v>
      </c>
      <c r="G394" s="14" cm="1">
        <f t="array" aca="1" ref="G394" ca="1">_FV(B394,"High")</f>
        <v>32.090000000000003</v>
      </c>
      <c r="H394" s="14" cm="1">
        <f t="array" aca="1" ref="H394" ca="1">_FV(B394,"52 week low",TRUE)</f>
        <v>15.07</v>
      </c>
      <c r="I394" s="14" cm="1">
        <f t="array" aca="1" ref="I394" ca="1">_FV(B394,"52 week high",TRUE)</f>
        <v>32.770000000000003</v>
      </c>
      <c r="J394" s="15" cm="1">
        <f t="array" aca="1" ref="J394" ca="1">_FV(B394,"Volume")</f>
        <v>20390266</v>
      </c>
      <c r="K394" s="16" cm="1">
        <f t="array" aca="1" ref="K394" ca="1">IFERROR(_FV(B394,"Beta"), "")</f>
        <v>2.7214</v>
      </c>
      <c r="L394" s="16" cm="1">
        <f t="array" aca="1" ref="L394" ca="1">IFERROR(_FV(B394,"P/E",TRUE), "")</f>
        <v>17.220500000000001</v>
      </c>
      <c r="M394" s="14" t="str" cm="1">
        <f t="array" aca="1" ref="M394" ca="1">IFERROR(_FV(B394,"Industry"),"")</f>
        <v>Hotels &amp; Entertainment Services</v>
      </c>
      <c r="N394" s="19" cm="1">
        <f t="array" aca="1" ref="N394" ca="1">IFERROR(_FV(B394,"Year incorporated",TRUE),"")</f>
        <v>1974</v>
      </c>
      <c r="O394" s="13" t="str" cm="1">
        <f t="array" aca="1" ref="O394" ca="1">UPPER(_FV(B394,"Headquarters"))</f>
        <v>CARNIVAL PLACE, MSEO1000, 3655 N.W. 87 AVENUE, MIAMI, FL, 33178-2428 US</v>
      </c>
      <c r="P394" s="13" t="str" cm="1">
        <f t="array" aca="1" ref="P394" ca="1">_FV(B394,"Description")</f>
        <v>Carnival Corporation is a global cruise and leisure travel company. The Company has a portfolio of cruise lines, including AIDA Cruises, Carnival Cruise Line, Costa Cruises, Cunard, Holland America Line, P&amp;O Cruises (Australia), P&amp;O Cruises (UK), Princess Cruises, and Seabourn. The Company's segment includes NAA cruise operations, Europe cruise operations (Europe), Cruise Support and Tour and Other. Its Cruise Support segment includes its portfolio of port destinations and exclusive islands as well as other services, all of which are operated for the benefit of its cruise brands. In addition to its cruise operations, it owns Holland America Princess Alaska Tours, a tour company in Alaska and the Canadian Yukon, which complements its Alaska cruise operations. Its Tour and Other segment represents the hotel and transportation operations of Holland America Princess Alaska Tours and other operations. Its tour company owns and operates hotels, lodges, glass-domed railcars and motorcoaches.</v>
      </c>
      <c r="Q394" s="25" cm="1">
        <f t="array" aca="1" ref="Q394" ca="1">_FV(B394,"Year incorporated",TRUE)</f>
        <v>1974</v>
      </c>
      <c r="R394" s="11" cm="1">
        <f t="array" aca="1" ref="R394" ca="1">_FV(B394,"Market cap",TRUE)/1000</f>
        <v>41055540</v>
      </c>
      <c r="S394" s="26" cm="1">
        <f t="array" aca="1" ref="S394" ca="1">_FV(B394,"Market cap",TRUE)</f>
        <v>41055540000</v>
      </c>
      <c r="T394" s="9"/>
      <c r="U394" s="9"/>
      <c r="V394" s="9"/>
    </row>
    <row r="395" spans="1:22" ht="13.35" customHeight="1" x14ac:dyDescent="0.25">
      <c r="A395" s="9" t="s">
        <v>422</v>
      </c>
      <c r="B395" s="10" t="e" vm="395">
        <v>#VALUE!</v>
      </c>
      <c r="C395" s="1" cm="1">
        <f t="array" aca="1" ref="C395" ca="1">_FV(B395,"Price")</f>
        <v>740.61</v>
      </c>
      <c r="D395" s="13" cm="1">
        <f t="array" aca="1" ref="D395" ca="1">_FV(B395,"Change (%)",TRUE)</f>
        <v>1.6749E-2</v>
      </c>
      <c r="E395" s="14" cm="1">
        <f t="array" aca="1" ref="E395" ca="1">_FV(B395,"Open")</f>
        <v>736.37</v>
      </c>
      <c r="F395" s="14" cm="1">
        <f t="array" aca="1" ref="F395" ca="1">_FV(B395,"Low")</f>
        <v>733.875</v>
      </c>
      <c r="G395" s="14" cm="1">
        <f t="array" aca="1" ref="G395" ca="1">_FV(B395,"High")</f>
        <v>750</v>
      </c>
      <c r="H395" s="14" cm="1">
        <f t="array" aca="1" ref="H395" ca="1">_FV(B395,"52 week low",TRUE)</f>
        <v>353.91</v>
      </c>
      <c r="I395" s="14" cm="1">
        <f t="array" aca="1" ref="I395" ca="1">_FV(B395,"52 week high",TRUE)</f>
        <v>885.91499999999996</v>
      </c>
      <c r="J395" s="15" cm="1">
        <f t="array" aca="1" ref="J395" ca="1">_FV(B395,"Volume")</f>
        <v>608947</v>
      </c>
      <c r="K395" s="16" cm="1">
        <f t="array" aca="1" ref="K395" ca="1">IFERROR(_FV(B395,"Beta"), "")</f>
        <v>1.4411</v>
      </c>
      <c r="L395" s="16" cm="1">
        <f t="array" aca="1" ref="L395" ca="1">IFERROR(_FV(B395,"P/E",TRUE), "")</f>
        <v>183.35560000000001</v>
      </c>
      <c r="M395" s="14" t="str" cm="1">
        <f t="array" aca="1" ref="M395" ca="1">IFERROR(_FV(B395,"Industry"),"")</f>
        <v>Aerospace &amp; Defense</v>
      </c>
      <c r="N395" s="19" cm="1">
        <f t="array" aca="1" ref="N395" ca="1">IFERROR(_FV(B395,"Year incorporated",TRUE),"")</f>
        <v>2001</v>
      </c>
      <c r="O395" s="13" t="str" cm="1">
        <f t="array" aca="1" ref="O395" ca="1">UPPER(_FV(B395,"Headquarters"))</f>
        <v>17800 N 85TH ST, SCOTTSDALE, AZ, 85255-6311 US</v>
      </c>
      <c r="P395" s="13" t="str" cm="1">
        <f t="array" aca="1" ref="P395" ca="1">_FV(B395,"Description")</f>
        <v>Axon Enterprise, Inc. is a technology company in global public safety. It is building the public safety operating system by integrating a suite of hardware devices and cloud software solutions that lead modern policing. Its segments include Connected Devices and Software &amp; Services. Connected Devices segment includes the development, manufacture and sale of fully integrated hardware solutions such as conducted energy devices (CEDs), body cameras, drones, accessories, extended warranties and other hardware products. Software &amp; Services segment includes the development and sale of fully integrated cloud-based software solutions such as Axon Evidence, Records Management System, Draft One and other software and services that enable law enforcement to securely store, manage, share and analyze video and manage operations. Its global customer base includes first responders across international, federal, state and local law enforcement, fire, corrections and emergency medical services.</v>
      </c>
      <c r="Q395" s="25" cm="1">
        <f t="array" aca="1" ref="Q395" ca="1">_FV(B395,"Year incorporated",TRUE)</f>
        <v>2001</v>
      </c>
      <c r="R395" s="11" cm="1">
        <f t="array" aca="1" ref="R395" ca="1">_FV(B395,"Market cap",TRUE)/1000</f>
        <v>58141173.307999998</v>
      </c>
      <c r="S395" s="26" cm="1">
        <f t="array" aca="1" ref="S395" ca="1">_FV(B395,"Market cap",TRUE)</f>
        <v>58141173308</v>
      </c>
      <c r="T395" s="9"/>
      <c r="U395" s="9"/>
      <c r="V395" s="9"/>
    </row>
    <row r="396" spans="1:22" ht="13.35" customHeight="1" x14ac:dyDescent="0.25">
      <c r="A396" s="9" t="s">
        <v>353</v>
      </c>
      <c r="B396" s="10" t="e" vm="396">
        <v>#VALUE!</v>
      </c>
      <c r="C396" s="1" cm="1">
        <f t="array" aca="1" ref="C396" ca="1">_FV(B396,"Price")</f>
        <v>90.9</v>
      </c>
      <c r="D396" s="13" cm="1">
        <f t="array" aca="1" ref="D396" ca="1">_FV(B396,"Change (%)",TRUE)</f>
        <v>-4.2720000000000006E-3</v>
      </c>
      <c r="E396" s="14" cm="1">
        <f t="array" aca="1" ref="E396" ca="1">_FV(B396,"Open")</f>
        <v>93.5</v>
      </c>
      <c r="F396" s="14" cm="1">
        <f t="array" aca="1" ref="F396" ca="1">_FV(B396,"Low")</f>
        <v>90.13</v>
      </c>
      <c r="G396" s="14" cm="1">
        <f t="array" aca="1" ref="G396" ca="1">_FV(B396,"High")</f>
        <v>93.5</v>
      </c>
      <c r="H396" s="14" cm="1">
        <f t="array" aca="1" ref="H396" ca="1">_FV(B396,"52 week low",TRUE)</f>
        <v>82.492500000000007</v>
      </c>
      <c r="I396" s="14" cm="1">
        <f t="array" aca="1" ref="I396" ca="1">_FV(B396,"52 week high",TRUE)</f>
        <v>110.7512</v>
      </c>
      <c r="J396" s="15" cm="1">
        <f t="array" aca="1" ref="J396" ca="1">_FV(B396,"Volume")</f>
        <v>2393042</v>
      </c>
      <c r="K396" s="16" cm="1">
        <f t="array" aca="1" ref="K396" ca="1">IFERROR(_FV(B396,"Beta"), "")</f>
        <v>0.48020000000000002</v>
      </c>
      <c r="L396" s="16" cm="1">
        <f t="array" aca="1" ref="L396" ca="1">IFERROR(_FV(B396,"P/E",TRUE), "")</f>
        <v>9.3923000000000005</v>
      </c>
      <c r="M396" s="14" t="str" cm="1">
        <f t="array" aca="1" ref="M396" ca="1">IFERROR(_FV(B396,"Industry"),"")</f>
        <v>Insurance</v>
      </c>
      <c r="N396" s="19" cm="1">
        <f t="array" aca="1" ref="N396" ca="1">IFERROR(_FV(B396,"Year incorporated",TRUE),"")</f>
        <v>2000</v>
      </c>
      <c r="O396" s="13" t="str" cm="1">
        <f t="array" aca="1" ref="O396" ca="1">UPPER(_FV(B396,"Headquarters"))</f>
        <v>WATERLOO HOUSE, GROUND FLOOR, 100 PITTS BAY ROAD, PEMBROKE, HM 08 BM</v>
      </c>
      <c r="P396" s="13" t="str" cm="1">
        <f t="array" aca="1" ref="P396" ca="1">_FV(B396,"Description")</f>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others (consisting of life reinsurance and other). The mortgage segment includes its United States primary mortgage insurance business, investment and services related to United States credit-risk transfer.</v>
      </c>
      <c r="Q396" s="25" cm="1">
        <f t="array" aca="1" ref="Q396" ca="1">_FV(B396,"Year incorporated",TRUE)</f>
        <v>2000</v>
      </c>
      <c r="R396" s="11" cm="1">
        <f t="array" aca="1" ref="R396" ca="1">_FV(B396,"Market cap",TRUE)/1000</f>
        <v>33925725.270000003</v>
      </c>
      <c r="S396" s="26" cm="1">
        <f t="array" aca="1" ref="S396" ca="1">_FV(B396,"Market cap",TRUE)</f>
        <v>33925725270</v>
      </c>
      <c r="T396" s="9"/>
      <c r="U396" s="9"/>
      <c r="V396" s="9"/>
    </row>
    <row r="397" spans="1:22" ht="13.35" customHeight="1" x14ac:dyDescent="0.25">
      <c r="A397" s="9" t="s">
        <v>96</v>
      </c>
      <c r="B397" s="10" t="e" vm="397">
        <v>#VALUE!</v>
      </c>
      <c r="C397" s="1" cm="1">
        <f t="array" aca="1" ref="C397" ca="1">_FV(B397,"Price")</f>
        <v>106.34</v>
      </c>
      <c r="D397" s="13" cm="1">
        <f t="array" aca="1" ref="D397" ca="1">_FV(B397,"Change (%)",TRUE)</f>
        <v>-5.5179999999999995E-3</v>
      </c>
      <c r="E397" s="14" cm="1">
        <f t="array" aca="1" ref="E397" ca="1">_FV(B397,"Open")</f>
        <v>106.31</v>
      </c>
      <c r="F397" s="14" cm="1">
        <f t="array" aca="1" ref="F397" ca="1">_FV(B397,"Low")</f>
        <v>104.65689999999999</v>
      </c>
      <c r="G397" s="14" cm="1">
        <f t="array" aca="1" ref="G397" ca="1">_FV(B397,"High")</f>
        <v>106.55</v>
      </c>
      <c r="H397" s="14" cm="1">
        <f t="array" aca="1" ref="H397" ca="1">_FV(B397,"52 week low",TRUE)</f>
        <v>96.95</v>
      </c>
      <c r="I397" s="14" cm="1">
        <f t="array" aca="1" ref="I397" ca="1">_FV(B397,"52 week high",TRUE)</f>
        <v>115.5</v>
      </c>
      <c r="J397" s="15" cm="1">
        <f t="array" aca="1" ref="J397" ca="1">_FV(B397,"Volume")</f>
        <v>2971259</v>
      </c>
      <c r="K397" s="16" cm="1">
        <f t="array" aca="1" ref="K397" ca="1">IFERROR(_FV(B397,"Beta"), "")</f>
        <v>0.84909999999999997</v>
      </c>
      <c r="L397" s="16" cm="1">
        <f t="array" aca="1" ref="L397" ca="1">IFERROR(_FV(B397,"P/E",TRUE), "")</f>
        <v>24.040900000000001</v>
      </c>
      <c r="M397" s="14" t="str" cm="1">
        <f t="array" aca="1" ref="M397" ca="1">IFERROR(_FV(B397,"Industry"),"")</f>
        <v>Insurance</v>
      </c>
      <c r="N397" s="19" cm="1">
        <f t="array" aca="1" ref="N397" ca="1">IFERROR(_FV(B397,"Year incorporated",TRUE),"")</f>
        <v>1973</v>
      </c>
      <c r="O397" s="13" t="str" cm="1">
        <f t="array" aca="1" ref="O397" ca="1">UPPER(_FV(B397,"Headquarters"))</f>
        <v>1932 WYNNTON RD, COLUMBUS, GA, 31999-0001 US</v>
      </c>
      <c r="P397" s="13" t="str" cm="1">
        <f t="array" aca="1" ref="P397" ca="1">_FV(B397,"Description")</f>
        <v>Aflac Incorporated provides financial protection to policyholders and customers through its subsidiaries in the United States and Japan. The Company’s principal business is supplemental health and life insurance products. The Company’s segments include Aflac Japan, which includes Aflac Life Insurance Japan (ALIJ), and Aflac U.S., which includes American Family Life Assurance Company of Columbus (Aflac), American Family Life Assurance Company of New York (Aflac New York), Continental American Insurance Company (CAIC), Tier One Insurance Company (TOIC) and Aflac Benefits Solutions, Inc. (ABS). The Aflac Japan segment is the insurer in Japan in terms of cancer and medical (third sector insurance products) policies in force. The Company designs its United States insurance products to provide supplemental coverage for people who already have major medical or primary insurance coverage, as Aflac U.S. insurance policies pay benefits regardless of other insurance.</v>
      </c>
      <c r="Q397" s="25" cm="1">
        <f t="array" aca="1" ref="Q397" ca="1">_FV(B397,"Year incorporated",TRUE)</f>
        <v>1973</v>
      </c>
      <c r="R397" s="11" cm="1">
        <f t="array" aca="1" ref="R397" ca="1">_FV(B397,"Market cap",TRUE)/1000</f>
        <v>56873981.710000001</v>
      </c>
      <c r="S397" s="26" cm="1">
        <f t="array" aca="1" ref="S397" ca="1">_FV(B397,"Market cap",TRUE)</f>
        <v>56873981710</v>
      </c>
      <c r="T397" s="9"/>
      <c r="U397" s="9"/>
      <c r="V397" s="9"/>
    </row>
    <row r="398" spans="1:22" ht="13.35" customHeight="1" x14ac:dyDescent="0.25">
      <c r="A398" s="9" t="s">
        <v>204</v>
      </c>
      <c r="B398" s="10" t="e" vm="398">
        <v>#VALUE!</v>
      </c>
      <c r="C398" s="1" cm="1">
        <f t="array" aca="1" ref="C398" ca="1">_FV(B398,"Price")</f>
        <v>277.8</v>
      </c>
      <c r="D398" s="13" cm="1">
        <f t="array" aca="1" ref="D398" ca="1">_FV(B398,"Change (%)",TRUE)</f>
        <v>2.0198000000000001E-2</v>
      </c>
      <c r="E398" s="14" cm="1">
        <f t="array" aca="1" ref="E398" ca="1">_FV(B398,"Open")</f>
        <v>272.45</v>
      </c>
      <c r="F398" s="14" cm="1">
        <f t="array" aca="1" ref="F398" ca="1">_FV(B398,"Low")</f>
        <v>271.87</v>
      </c>
      <c r="G398" s="14" cm="1">
        <f t="array" aca="1" ref="G398" ca="1">_FV(B398,"High")</f>
        <v>277.89999999999998</v>
      </c>
      <c r="H398" s="14" cm="1">
        <f t="array" aca="1" ref="H398" ca="1">_FV(B398,"52 week low",TRUE)</f>
        <v>196.04</v>
      </c>
      <c r="I398" s="14" cm="1">
        <f t="array" aca="1" ref="I398" ca="1">_FV(B398,"52 week high",TRUE)</f>
        <v>279.80500000000001</v>
      </c>
      <c r="J398" s="15" cm="1">
        <f t="array" aca="1" ref="J398" ca="1">_FV(B398,"Volume")</f>
        <v>1544745</v>
      </c>
      <c r="K398" s="16" cm="1">
        <f t="array" aca="1" ref="K398" ca="1">IFERROR(_FV(B398,"Beta"), "")</f>
        <v>1.2118</v>
      </c>
      <c r="L398" s="16" cm="1">
        <f t="array" aca="1" ref="L398" ca="1">IFERROR(_FV(B398,"P/E",TRUE), "")</f>
        <v>43.761800000000001</v>
      </c>
      <c r="M398" s="14" t="str" cm="1">
        <f t="array" aca="1" ref="M398" ca="1">IFERROR(_FV(B398,"Industry"),"")</f>
        <v>Hotels &amp; Entertainment Services</v>
      </c>
      <c r="N398" s="19" cm="1">
        <f t="array" aca="1" ref="N398" ca="1">IFERROR(_FV(B398,"Year incorporated",TRUE),"")</f>
        <v>2010</v>
      </c>
      <c r="O398" s="13" t="str" cm="1">
        <f t="array" aca="1" ref="O398" ca="1">UPPER(_FV(B398,"Headquarters"))</f>
        <v>7930 JONES BRANCH DR STE 1100, MCLEAN, VA, 22102 US</v>
      </c>
      <c r="P398" s="13" t="str" cm="1">
        <f t="array" aca="1" ref="P398" ca="1">_FV(B398,"Description")</f>
        <v>Hilton Worldwide Holdings Inc. is a global hospitality company that is engaged in managing, franchising, owning and leasing hotels and resorts, and licensing its intellectual property, including brand names, trademarks and service marks. It has a portfolio of over 24 brands comprising more than 8,400 properties and more than 1.25 million rooms in 140 countries and territories. It has two segments: management and franchise and ownership. The management and franchise segment includes all the hotels it manages for third-party owners, as well as all franchised hotels that license its intellectual property (IP), and/or use its booking channels and related programs, and where it provides other contracted services to third-party owners. The ownership segment includes nightly hotel room sales, food and beverage sales and other services at its consolidated owned and leased hotels. Its brands include Waldorf Astoria Hotels &amp; Resorts, LXR Hotels &amp; Resorts, Conrad Hotels &amp; Resorts, and others.</v>
      </c>
      <c r="Q398" s="25" cm="1">
        <f t="array" aca="1" ref="Q398" ca="1">_FV(B398,"Year incorporated",TRUE)</f>
        <v>2010</v>
      </c>
      <c r="R398" s="11" cm="1">
        <f t="array" aca="1" ref="R398" ca="1">_FV(B398,"Market cap",TRUE)/1000</f>
        <v>65336837.640000001</v>
      </c>
      <c r="S398" s="26" cm="1">
        <f t="array" aca="1" ref="S398" ca="1">_FV(B398,"Market cap",TRUE)</f>
        <v>65336837640</v>
      </c>
      <c r="T398" s="9"/>
      <c r="U398" s="9"/>
      <c r="V398" s="9"/>
    </row>
    <row r="399" spans="1:22" ht="13.35" customHeight="1" x14ac:dyDescent="0.25">
      <c r="A399" s="9" t="s">
        <v>79</v>
      </c>
      <c r="B399" s="10" t="e" vm="399">
        <v>#VALUE!</v>
      </c>
      <c r="C399" s="1" cm="1">
        <f t="array" aca="1" ref="C399" ca="1">_FV(B399,"Price")</f>
        <v>209.79</v>
      </c>
      <c r="D399" s="13" cm="1">
        <f t="array" aca="1" ref="D399" ca="1">_FV(B399,"Change (%)",TRUE)</f>
        <v>-1.3031999999999998E-2</v>
      </c>
      <c r="E399" s="14" cm="1">
        <f t="array" aca="1" ref="E399" ca="1">_FV(B399,"Open")</f>
        <v>210.99</v>
      </c>
      <c r="F399" s="14" cm="1">
        <f t="array" aca="1" ref="F399" ca="1">_FV(B399,"Low")</f>
        <v>207.61160000000001</v>
      </c>
      <c r="G399" s="14" cm="1">
        <f t="array" aca="1" ref="G399" ca="1">_FV(B399,"High")</f>
        <v>212</v>
      </c>
      <c r="H399" s="14" cm="1">
        <f t="array" aca="1" ref="H399" ca="1">_FV(B399,"52 week low",TRUE)</f>
        <v>163.81</v>
      </c>
      <c r="I399" s="14" cm="1">
        <f t="array" aca="1" ref="I399" ca="1">_FV(B399,"52 week high",TRUE)</f>
        <v>218.66</v>
      </c>
      <c r="J399" s="15" cm="1">
        <f t="array" aca="1" ref="J399" ca="1">_FV(B399,"Volume")</f>
        <v>5525921</v>
      </c>
      <c r="K399" s="16" cm="1">
        <f t="array" aca="1" ref="K399" ca="1">IFERROR(_FV(B399,"Beta"), "")</f>
        <v>0.49419999999999997</v>
      </c>
      <c r="L399" s="16" cm="1">
        <f t="array" aca="1" ref="L399" ca="1">IFERROR(_FV(B399,"P/E",TRUE), "")</f>
        <v>99.838200000000001</v>
      </c>
      <c r="M399" s="14" t="str" cm="1">
        <f t="array" aca="1" ref="M399" ca="1">IFERROR(_FV(B399,"Industry"),"")</f>
        <v>Pharmaceuticals</v>
      </c>
      <c r="N399" s="19" cm="1">
        <f t="array" aca="1" ref="N399" ca="1">IFERROR(_FV(B399,"Year incorporated",TRUE),"")</f>
        <v>2012</v>
      </c>
      <c r="O399" s="13" t="str" cm="1">
        <f t="array" aca="1" ref="O399" ca="1">UPPER(_FV(B399,"Headquarters"))</f>
        <v>1 N WAUKEGAN RD, NORTH CHICAGO, IL, 60064 US</v>
      </c>
      <c r="P399" s="13" t="str" cm="1">
        <f t="array" aca="1" ref="P399" ca="1">_FV(B399,"Description")</f>
        <v>AbbVie Inc. is a global, diversified research-based biopharmaceutical company. The Company is engaged in research and development, manufacturing, commercialization and sale of medicines and therapies. Its product portfolio includes Immunology, Oncology, Aesthetics, Neuroscience, Eye Care and Other Key Products. Its Immunology products include rheumatology, dermatology and gastroenterology. Its Oncology products include Imbruvica, Venclexta/Venclyxto, Elahere, and Epkinly. The Company’s Aesthetics portfolio consists of facial injectables, plastics and regenerative medicine, body contouring, and skincare products. Its Neuroscience products include Botox Therapeutic, Vraylar, Duopa and Duodopa, Ubrelvy, and Qulipta. Its Eye Care products include Ozurdex, Lumigan/Ganfort, Alphagan/Combigan, Restasis, and Other eye care. Its Other key products include Mavyret/Maviret, Creon, and Linzess/Constella. Its Venclexta is a B-cell lymphoma 2 (BCL-2) inhibitor used to treat blood cancers.</v>
      </c>
      <c r="Q399" s="25" cm="1">
        <f t="array" aca="1" ref="Q399" ca="1">_FV(B399,"Year incorporated",TRUE)</f>
        <v>2012</v>
      </c>
      <c r="R399" s="11" cm="1">
        <f t="array" aca="1" ref="R399" ca="1">_FV(B399,"Market cap",TRUE)/1000</f>
        <v>370606202.81999999</v>
      </c>
      <c r="S399" s="26" cm="1">
        <f t="array" aca="1" ref="S399" ca="1">_FV(B399,"Market cap",TRUE)</f>
        <v>370606202820</v>
      </c>
      <c r="T399" s="9"/>
      <c r="U399" s="9"/>
      <c r="V399" s="9"/>
    </row>
    <row r="400" spans="1:22" ht="13.35" customHeight="1" x14ac:dyDescent="0.25">
      <c r="A400" s="9" t="s">
        <v>8</v>
      </c>
      <c r="B400" s="10" t="e" vm="400">
        <v>#VALUE!</v>
      </c>
      <c r="C400" s="1" cm="1">
        <f t="array" aca="1" ref="C400" ca="1">_FV(B400,"Price")</f>
        <v>58.2</v>
      </c>
      <c r="D400" s="13" cm="1">
        <f t="array" aca="1" ref="D400" ca="1">_FV(B400,"Change (%)",TRUE)</f>
        <v>-1.201E-3</v>
      </c>
      <c r="E400" s="14" cm="1">
        <f t="array" aca="1" ref="E400" ca="1">_FV(B400,"Open")</f>
        <v>58.13</v>
      </c>
      <c r="F400" s="14" cm="1">
        <f t="array" aca="1" ref="F400" ca="1">_FV(B400,"Low")</f>
        <v>57.4</v>
      </c>
      <c r="G400" s="14" cm="1">
        <f t="array" aca="1" ref="G400" ca="1">_FV(B400,"High")</f>
        <v>58.255000000000003</v>
      </c>
      <c r="H400" s="14" cm="1">
        <f t="array" aca="1" ref="H400" ca="1">_FV(B400,"52 week low",TRUE)</f>
        <v>41.6</v>
      </c>
      <c r="I400" s="14" cm="1">
        <f t="array" aca="1" ref="I400" ca="1">_FV(B400,"52 week high",TRUE)</f>
        <v>61.24</v>
      </c>
      <c r="J400" s="15" cm="1">
        <f t="array" aca="1" ref="J400" ca="1">_FV(B400,"Volume")</f>
        <v>6399619</v>
      </c>
      <c r="K400" s="16" cm="1">
        <f t="array" aca="1" ref="K400" ca="1">IFERROR(_FV(B400,"Beta"), "")</f>
        <v>1.3385</v>
      </c>
      <c r="L400" s="16" cm="1">
        <f t="array" aca="1" ref="L400" ca="1">IFERROR(_FV(B400,"P/E",TRUE), "")</f>
        <v>8.3890999999999991</v>
      </c>
      <c r="M400" s="14" t="str" cm="1">
        <f t="array" aca="1" ref="M400" ca="1">IFERROR(_FV(B400,"Industry"),"")</f>
        <v>Automobiles &amp; Auto Parts</v>
      </c>
      <c r="N400" s="19" cm="1">
        <f t="array" aca="1" ref="N400" ca="1">IFERROR(_FV(B400,"Year incorporated",TRUE),"")</f>
        <v>2009</v>
      </c>
      <c r="O400" s="13" t="str" cm="1">
        <f t="array" aca="1" ref="O400" ca="1">UPPER(_FV(B400,"Headquarters"))</f>
        <v>300 RENAISSANCE CENTER, DETROIT, MI, 48265-3000 US</v>
      </c>
      <c r="P400" s="13" t="str" cm="1">
        <f t="array" aca="1" ref="P400" ca="1">_FV(B400,"Description")</f>
        <v>General Motors Company designs, builds and sells trucks, crossovers, cars and automobile parts and provides software-enabled services and subscriptions worldwide. The Company's segments include GMNA, GMI, Cruise and GM Financial. Its GM North America (GMNA) and GM International (GMI) develop, manufacture and/or markets vehicles under the Buick, Cadillac, Chevrolet and GMC brands. The Company provides automotive financing services through its General Motors Financial Company, Inc. (GM Financial) segment. Its Cruise segment is engaged in the development and commercialization of autonomous vehicle technology. Its software-enabled services and subscriptions, including OnStar, its advanced driver-assistance systems (ADAS), including Super Cruise driver assistance technology, and its end-to-end software platform. The Company is also focused on investing in electric vehicles (EVs) and AVs, software-enabled services and subscriptions and new business opportunities.</v>
      </c>
      <c r="Q400" s="25" cm="1">
        <f t="array" aca="1" ref="Q400" ca="1">_FV(B400,"Year incorporated",TRUE)</f>
        <v>2009</v>
      </c>
      <c r="R400" s="11" cm="1">
        <f t="array" aca="1" ref="R400" ca="1">_FV(B400,"Market cap",TRUE)/1000</f>
        <v>55410927.960000001</v>
      </c>
      <c r="S400" s="26" cm="1">
        <f t="array" aca="1" ref="S400" ca="1">_FV(B400,"Market cap",TRUE)</f>
        <v>55410927960</v>
      </c>
      <c r="T400" s="9"/>
      <c r="U400" s="9"/>
      <c r="V400" s="9"/>
    </row>
    <row r="401" spans="1:22" ht="13.35" customHeight="1" x14ac:dyDescent="0.25">
      <c r="A401" s="9" t="s">
        <v>412</v>
      </c>
      <c r="B401" s="10" t="e" vm="401">
        <v>#VALUE!</v>
      </c>
      <c r="C401" s="1" cm="1">
        <f t="array" aca="1" ref="C401" ca="1">_FV(B401,"Price")</f>
        <v>309.37</v>
      </c>
      <c r="D401" s="13" cm="1">
        <f t="array" aca="1" ref="D401" ca="1">_FV(B401,"Change (%)",TRUE)</f>
        <v>9.9570000000000006E-3</v>
      </c>
      <c r="E401" s="14" cm="1">
        <f t="array" aca="1" ref="E401" ca="1">_FV(B401,"Open")</f>
        <v>304.12</v>
      </c>
      <c r="F401" s="14" cm="1">
        <f t="array" aca="1" ref="F401" ca="1">_FV(B401,"Low")</f>
        <v>301.3</v>
      </c>
      <c r="G401" s="14" cm="1">
        <f t="array" aca="1" ref="G401" ca="1">_FV(B401,"High")</f>
        <v>310.23</v>
      </c>
      <c r="H401" s="14" cm="1">
        <f t="array" aca="1" ref="H401" ca="1">_FV(B401,"52 week low",TRUE)</f>
        <v>275.05</v>
      </c>
      <c r="I401" s="14" cm="1">
        <f t="array" aca="1" ref="I401" ca="1">_FV(B401,"52 week high",TRUE)</f>
        <v>423.56</v>
      </c>
      <c r="J401" s="15" cm="1">
        <f t="array" aca="1" ref="J401" ca="1">_FV(B401,"Volume")</f>
        <v>641231</v>
      </c>
      <c r="K401" s="16" cm="1">
        <f t="array" aca="1" ref="K401" ca="1">IFERROR(_FV(B401,"Beta"), "")</f>
        <v>1.0518000000000001</v>
      </c>
      <c r="L401" s="16" cm="1">
        <f t="array" aca="1" ref="L401" ca="1">IFERROR(_FV(B401,"P/E",TRUE), "")</f>
        <v>27.914400000000001</v>
      </c>
      <c r="M401" s="14" t="str" cm="1">
        <f t="array" aca="1" ref="M401" ca="1">IFERROR(_FV(B401,"Industry"),"")</f>
        <v>Healthcare Equipment &amp; Supplies</v>
      </c>
      <c r="N401" s="19" cm="1">
        <f t="array" aca="1" ref="N401" ca="1">IFERROR(_FV(B401,"Year incorporated",TRUE),"")</f>
        <v>1991</v>
      </c>
      <c r="O401" s="13" t="str" cm="1">
        <f t="array" aca="1" ref="O401" ca="1">UPPER(_FV(B401,"Headquarters"))</f>
        <v>34 MAPLE ST, MILFORD, MA, 01757-3604 US</v>
      </c>
      <c r="P401" s="13" t="str" cm="1">
        <f t="array" aca="1" ref="P401" ca="1">_FV(B401,"Description")</f>
        <v>Waters Corporation offers analytical instruments, separations technologies, and software, serving the life, materials, food, and environmental sciences. The Company's segments include Waters and TA. The Company primarily designs, manufactures, sells and services high-performance liquid chromatography (HPLC), ultra-performance liquid chromatography (UPLC and together with HPLC, referred to as LC) and mass spectrometry (MS) technology systems and support products, including chromatography columns, other consumable products and comprehensive post-warranty service plans. The Company designs, manufactures, sells and services thermal analysis, rheometry and calorimetry instruments through its TA Instruments (TA) product line. The Company is also a developer and supplier of advanced software-based products that interface with the Company’s instruments, as well as other manufacturers’ instruments. It operates directly in over 35 countries and has products available in more than 100 countries.</v>
      </c>
      <c r="Q401" s="25" cm="1">
        <f t="array" aca="1" ref="Q401" ca="1">_FV(B401,"Year incorporated",TRUE)</f>
        <v>1991</v>
      </c>
      <c r="R401" s="11" cm="1">
        <f t="array" aca="1" ref="R401" ca="1">_FV(B401,"Market cap",TRUE)/1000</f>
        <v>18414980.098000001</v>
      </c>
      <c r="S401" s="26" cm="1">
        <f t="array" aca="1" ref="S401" ca="1">_FV(B401,"Market cap",TRUE)</f>
        <v>18414980098</v>
      </c>
      <c r="T401" s="9"/>
      <c r="U401" s="9"/>
      <c r="V401" s="9"/>
    </row>
    <row r="402" spans="1:22" ht="13.35" customHeight="1" x14ac:dyDescent="0.25">
      <c r="A402" s="9" t="s">
        <v>362</v>
      </c>
      <c r="B402" s="10" t="e" vm="402">
        <v>#VALUE!</v>
      </c>
      <c r="C402" s="1" cm="1">
        <f t="array" aca="1" ref="C402" ca="1">_FV(B402,"Price")</f>
        <v>246.26</v>
      </c>
      <c r="D402" s="13" cm="1">
        <f t="array" aca="1" ref="D402" ca="1">_FV(B402,"Change (%)",TRUE)</f>
        <v>1.423E-3</v>
      </c>
      <c r="E402" s="14" cm="1">
        <f t="array" aca="1" ref="E402" ca="1">_FV(B402,"Open")</f>
        <v>245.76</v>
      </c>
      <c r="F402" s="14" cm="1">
        <f t="array" aca="1" ref="F402" ca="1">_FV(B402,"Low")</f>
        <v>239.76</v>
      </c>
      <c r="G402" s="14" cm="1">
        <f t="array" aca="1" ref="G402" ca="1">_FV(B402,"High")</f>
        <v>247.48</v>
      </c>
      <c r="H402" s="14" cm="1">
        <f t="array" aca="1" ref="H402" ca="1">_FV(B402,"52 week low",TRUE)</f>
        <v>223.65</v>
      </c>
      <c r="I402" s="14" cm="1">
        <f t="array" aca="1" ref="I402" ca="1">_FV(B402,"52 week high",TRUE)</f>
        <v>584.01</v>
      </c>
      <c r="J402" s="15" cm="1">
        <f t="array" aca="1" ref="J402" ca="1">_FV(B402,"Volume")</f>
        <v>1420549</v>
      </c>
      <c r="K402" s="16" cm="1">
        <f t="array" aca="1" ref="K402" ca="1">IFERROR(_FV(B402,"Beta"), "")</f>
        <v>1.2019</v>
      </c>
      <c r="L402" s="16" cm="1">
        <f t="array" aca="1" ref="L402" ca="1">IFERROR(_FV(B402,"P/E",TRUE), "")</f>
        <v>15.1488</v>
      </c>
      <c r="M402" s="14" t="str" cm="1">
        <f t="array" aca="1" ref="M402" ca="1">IFERROR(_FV(B402,"Industry"),"")</f>
        <v>Software &amp; IT Services</v>
      </c>
      <c r="N402" s="19" cm="1">
        <f t="array" aca="1" ref="N402" ca="1">IFERROR(_FV(B402,"Year incorporated",TRUE),"")</f>
        <v>1990</v>
      </c>
      <c r="O402" s="13" t="str" cm="1">
        <f t="array" aca="1" ref="O402" ca="1">UPPER(_FV(B402,"Headquarters"))</f>
        <v>56 TOP GALLANT RD, P O BOX 10212, STAMFORD, CT, 06904-2212 US</v>
      </c>
      <c r="P402" s="13" t="str" cm="1">
        <f t="array" aca="1" ref="P402" ca="1">_FV(B402,"Description")</f>
        <v>Gartner, Inc. delivers actionable, objective insight to executives and their teams. It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The Gartner Conferences segment is designed for information technology (IT) and business executives as well as decision-makers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c>
      <c r="Q402" s="25" cm="1">
        <f t="array" aca="1" ref="Q402" ca="1">_FV(B402,"Year incorporated",TRUE)</f>
        <v>1990</v>
      </c>
      <c r="R402" s="11" cm="1">
        <f t="array" aca="1" ref="R402" ca="1">_FV(B402,"Market cap",TRUE)/1000</f>
        <v>18650695.645</v>
      </c>
      <c r="S402" s="26" cm="1">
        <f t="array" aca="1" ref="S402" ca="1">_FV(B402,"Market cap",TRUE)</f>
        <v>18650695645</v>
      </c>
      <c r="T402" s="9"/>
      <c r="U402" s="9"/>
      <c r="V402" s="9"/>
    </row>
    <row r="403" spans="1:22" ht="13.35" customHeight="1" x14ac:dyDescent="0.25">
      <c r="A403" s="9" t="s">
        <v>313</v>
      </c>
      <c r="B403" s="10" t="e" vm="403">
        <v>#VALUE!</v>
      </c>
      <c r="C403" s="1" cm="1">
        <f t="array" aca="1" ref="C403" ca="1">_FV(B403,"Price")</f>
        <v>80.209999999999994</v>
      </c>
      <c r="D403" s="13" cm="1">
        <f t="array" aca="1" ref="D403" ca="1">_FV(B403,"Change (%)",TRUE)</f>
        <v>-9.019000000000001E-3</v>
      </c>
      <c r="E403" s="14" cm="1">
        <f t="array" aca="1" ref="E403" ca="1">_FV(B403,"Open")</f>
        <v>80.569999999999993</v>
      </c>
      <c r="F403" s="14" cm="1">
        <f t="array" aca="1" ref="F403" ca="1">_FV(B403,"Low")</f>
        <v>79.53</v>
      </c>
      <c r="G403" s="14" cm="1">
        <f t="array" aca="1" ref="G403" ca="1">_FV(B403,"High")</f>
        <v>80.795000000000002</v>
      </c>
      <c r="H403" s="14" cm="1">
        <f t="array" aca="1" ref="H403" ca="1">_FV(B403,"52 week low",TRUE)</f>
        <v>64.004999999999995</v>
      </c>
      <c r="I403" s="14" cm="1">
        <f t="array" aca="1" ref="I403" ca="1">_FV(B403,"52 week high",TRUE)</f>
        <v>83</v>
      </c>
      <c r="J403" s="15" cm="1">
        <f t="array" aca="1" ref="J403" ca="1">_FV(B403,"Volume")</f>
        <v>3183863</v>
      </c>
      <c r="K403" s="16" cm="1">
        <f t="array" aca="1" ref="K403" ca="1">IFERROR(_FV(B403,"Beta"), "")</f>
        <v>1.0611999999999999</v>
      </c>
      <c r="L403" s="16" cm="1">
        <f t="array" aca="1" ref="L403" ca="1">IFERROR(_FV(B403,"P/E",TRUE), "")</f>
        <v>33.564900000000002</v>
      </c>
      <c r="M403" s="14" t="str" cm="1">
        <f t="array" aca="1" ref="M403" ca="1">IFERROR(_FV(B403,"Industry"),"")</f>
        <v>Healthcare Equipment &amp; Supplies</v>
      </c>
      <c r="N403" s="19" cm="1">
        <f t="array" aca="1" ref="N403" ca="1">IFERROR(_FV(B403,"Year incorporated",TRUE),"")</f>
        <v>1999</v>
      </c>
      <c r="O403" s="13" t="str" cm="1">
        <f t="array" aca="1" ref="O403" ca="1">UPPER(_FV(B403,"Headquarters"))</f>
        <v>ONE EDWARDS WAY, IRVINE, CA, 92614 US</v>
      </c>
      <c r="P403" s="13" t="str" cm="1">
        <f t="array" aca="1" ref="P403" ca="1">_FV(B403,"Description")</f>
        <v>Edwards Lifesciences Corporation is the global structural heart company. The Company partners with clinicians and researchers and invests in research and development to improve care for those impacted by structural heart disease. Its product categories include Transcatheter Aortic Valve Replacement (TAVR), Transcatheter Mitral and Tricuspid Therapies (TMTT), and Surgical Structural Heart. It provides transcatheter heart valve replacement technologies designed for the minimally-invasive replacement of aortic heart valves. TAVR category includes the Edwards SAPIEN 3, the Edwards SAPIEN 3 Ultra and the Edwards SAPIEN 3 Ultra RESILIA systems. TMTT category includes the PASCAL Precision transcatheter repair system, EVOQUE tricuspid valve replacement system and Cardioband tricuspid valve reconstruction system. Its INSPIRIS RESILIA aortic valve, offers RESILIA tissue and VFit technology. It is managed in various geographical regions, such as United States, Europe, Japan and Rest of World.</v>
      </c>
      <c r="Q403" s="25" cm="1">
        <f t="array" aca="1" ref="Q403" ca="1">_FV(B403,"Year incorporated",TRUE)</f>
        <v>1999</v>
      </c>
      <c r="R403" s="11" cm="1">
        <f t="array" aca="1" ref="R403" ca="1">_FV(B403,"Market cap",TRUE)/1000</f>
        <v>47091291</v>
      </c>
      <c r="S403" s="26" cm="1">
        <f t="array" aca="1" ref="S403" ca="1">_FV(B403,"Market cap",TRUE)</f>
        <v>47091291000</v>
      </c>
      <c r="T403" s="9"/>
      <c r="U403" s="9"/>
      <c r="V403" s="9"/>
    </row>
    <row r="404" spans="1:22" ht="13.35" customHeight="1" x14ac:dyDescent="0.25">
      <c r="A404" s="9" t="s">
        <v>47</v>
      </c>
      <c r="B404" s="10" t="e" vm="404">
        <v>#VALUE!</v>
      </c>
      <c r="C404" s="1" cm="1">
        <f t="array" aca="1" ref="C404" ca="1">_FV(B404,"Price")</f>
        <v>78.77</v>
      </c>
      <c r="D404" s="13" cm="1">
        <f t="array" aca="1" ref="D404" ca="1">_FV(B404,"Change (%)",TRUE)</f>
        <v>-5.555E-3</v>
      </c>
      <c r="E404" s="14" cm="1">
        <f t="array" aca="1" ref="E404" ca="1">_FV(B404,"Open")</f>
        <v>78.930000000000007</v>
      </c>
      <c r="F404" s="14" cm="1">
        <f t="array" aca="1" ref="F404" ca="1">_FV(B404,"Low")</f>
        <v>78.150000000000006</v>
      </c>
      <c r="G404" s="14" cm="1">
        <f t="array" aca="1" ref="G404" ca="1">_FV(B404,"High")</f>
        <v>79.150000000000006</v>
      </c>
      <c r="H404" s="14" cm="1">
        <f t="array" aca="1" ref="H404" ca="1">_FV(B404,"52 week low",TRUE)</f>
        <v>69.239999999999995</v>
      </c>
      <c r="I404" s="14" cm="1">
        <f t="array" aca="1" ref="I404" ca="1">_FV(B404,"52 week high",TRUE)</f>
        <v>88.07</v>
      </c>
      <c r="J404" s="15" cm="1">
        <f t="array" aca="1" ref="J404" ca="1">_FV(B404,"Volume")</f>
        <v>5386972</v>
      </c>
      <c r="K404" s="16" cm="1">
        <f t="array" aca="1" ref="K404" ca="1">IFERROR(_FV(B404,"Beta"), "")</f>
        <v>0.70269999999999999</v>
      </c>
      <c r="L404" s="16" cm="1">
        <f t="array" aca="1" ref="L404" ca="1">IFERROR(_FV(B404,"P/E",TRUE), "")</f>
        <v>14.556800000000001</v>
      </c>
      <c r="M404" s="14" t="str" cm="1">
        <f t="array" aca="1" ref="M404" ca="1">IFERROR(_FV(B404,"Industry"),"")</f>
        <v>Insurance</v>
      </c>
      <c r="N404" s="19" cm="1">
        <f t="array" aca="1" ref="N404" ca="1">IFERROR(_FV(B404,"Year incorporated",TRUE),"")</f>
        <v>1967</v>
      </c>
      <c r="O404" s="13" t="str" cm="1">
        <f t="array" aca="1" ref="O404" ca="1">UPPER(_FV(B404,"Headquarters"))</f>
        <v>1271 AVE OF THE AMERICAS, FL 37, NEW YORK, NY, 10020-1304 US</v>
      </c>
      <c r="P404" s="13" t="str" cm="1">
        <f t="array" aca="1" ref="P404" ca="1">_FV(B404,"Description")</f>
        <v>American International Group, Inc. is a global insurance company. It provides insurance solutions that help businesses and individuals in over 200 countries and jurisdictions protect their assets and manage risks through its operations, licenses and authorizations and network partners. Its segment includes General Insurance and Other Operations. General Insurance business includes its three segments, including North America Commercial, International Commercial and Global Personal. The North America Commercial consists of insurance businesses in the United States, Canada and Bermuda. The International Commercial consists of insurance businesses in Japan, the United Kingdom, Europe, Middle East and Africa, Asia Pacific, Latin America and Caribbean and China. The North America and International Commercial segment products include property and short tail, casualty, financial lines and global specialty. Global Personal segment products include global accident and health and personal lines.</v>
      </c>
      <c r="Q404" s="25" cm="1">
        <f t="array" aca="1" ref="Q404" ca="1">_FV(B404,"Year incorporated",TRUE)</f>
        <v>1967</v>
      </c>
      <c r="R404" s="11" cm="1">
        <f t="array" aca="1" ref="R404" ca="1">_FV(B404,"Market cap",TRUE)/1000</f>
        <v>43638879.325999998</v>
      </c>
      <c r="S404" s="26" cm="1">
        <f t="array" aca="1" ref="S404" ca="1">_FV(B404,"Market cap",TRUE)</f>
        <v>43638879326</v>
      </c>
      <c r="T404" s="9"/>
      <c r="U404" s="9"/>
      <c r="V404" s="9"/>
    </row>
    <row r="405" spans="1:22" ht="13.35" customHeight="1" x14ac:dyDescent="0.25">
      <c r="A405" s="9" t="s">
        <v>326</v>
      </c>
      <c r="B405" s="10" t="e" vm="405">
        <v>#VALUE!</v>
      </c>
      <c r="C405" s="1" cm="1">
        <f t="array" aca="1" ref="C405" ca="1">_FV(B405,"Price")</f>
        <v>107.17</v>
      </c>
      <c r="D405" s="13" cm="1">
        <f t="array" aca="1" ref="D405" ca="1">_FV(B405,"Change (%)",TRUE)</f>
        <v>8.849000000000001E-3</v>
      </c>
      <c r="E405" s="14" cm="1">
        <f t="array" aca="1" ref="E405" ca="1">_FV(B405,"Open")</f>
        <v>106.57</v>
      </c>
      <c r="F405" s="14" cm="1">
        <f t="array" aca="1" ref="F405" ca="1">_FV(B405,"Low")</f>
        <v>105.71</v>
      </c>
      <c r="G405" s="14" cm="1">
        <f t="array" aca="1" ref="G405" ca="1">_FV(B405,"High")</f>
        <v>108.26</v>
      </c>
      <c r="H405" s="14" cm="1">
        <f t="array" aca="1" ref="H405" ca="1">_FV(B405,"52 week low",TRUE)</f>
        <v>68.03</v>
      </c>
      <c r="I405" s="14" cm="1">
        <f t="array" aca="1" ref="I405" ca="1">_FV(B405,"52 week high",TRUE)</f>
        <v>112.63</v>
      </c>
      <c r="J405" s="15" cm="1">
        <f t="array" aca="1" ref="J405" ca="1">_FV(B405,"Volume")</f>
        <v>4681532</v>
      </c>
      <c r="K405" s="16" cm="1">
        <f t="array" aca="1" ref="K405" ca="1">IFERROR(_FV(B405,"Beta"), "")</f>
        <v>1.3496999999999999</v>
      </c>
      <c r="L405" s="16" cm="1">
        <f t="array" aca="1" ref="L405" ca="1">IFERROR(_FV(B405,"P/E",TRUE), "")</f>
        <v>39.65</v>
      </c>
      <c r="M405" s="14" t="str" cm="1">
        <f t="array" aca="1" ref="M405" ca="1">IFERROR(_FV(B405,"Industry"),"")</f>
        <v>Machinery, Equipment &amp; Components</v>
      </c>
      <c r="N405" s="19" cm="1">
        <f t="array" aca="1" ref="N405" ca="1">IFERROR(_FV(B405,"Year incorporated",TRUE),"")</f>
        <v>2014</v>
      </c>
      <c r="O405" s="13" t="str" cm="1">
        <f t="array" aca="1" ref="O405" ca="1">UPPER(_FV(B405,"Headquarters"))</f>
        <v>ONE ALBERT QUAY, ALBERT QUAY, CORK, CORK IE</v>
      </c>
      <c r="P405" s="13" t="str" cm="1">
        <f t="array" aca="1" ref="P405" ca="1">_FV(B405,"Description")</f>
        <v>Johnson Controls International plc specializes in smart buildings, offering a portfolio of building technology, software and services. The Company's segments include Americas, EMEA and APAC. The Company is engaged in engineering, manufacturing, commissioning and retrofitting building products and systems, including residential and commercial heating, ventilating, air-conditioning (HVAC) equipment, industrial refrigeration systems, controls, security systems, fire-detection systems and fire-suppression solutions. The Company also serves customers by providing technical services, including maintenance, management, repair, retrofit and replacement of equipment (in the HVAC, industrial refrigeration, controls, security and fire-protection space) and energy-management consulting. Its OpenBlue digital software platform enables enterprises to manage their physical spaces. The Company serves various industries, including healthcare, schools, data centers, airports, stadiums and manufacturing.</v>
      </c>
      <c r="Q405" s="25" cm="1">
        <f t="array" aca="1" ref="Q405" ca="1">_FV(B405,"Year incorporated",TRUE)</f>
        <v>2014</v>
      </c>
      <c r="R405" s="11" cm="1">
        <f t="array" aca="1" ref="R405" ca="1">_FV(B405,"Market cap",TRUE)/1000</f>
        <v>70130483.318000004</v>
      </c>
      <c r="S405" s="26" cm="1">
        <f t="array" aca="1" ref="S405" ca="1">_FV(B405,"Market cap",TRUE)</f>
        <v>70130483318</v>
      </c>
      <c r="T405" s="9"/>
      <c r="U405" s="9"/>
      <c r="V405" s="9"/>
    </row>
    <row r="406" spans="1:22" ht="13.35" customHeight="1" x14ac:dyDescent="0.25">
      <c r="A406" s="9" t="s">
        <v>40</v>
      </c>
      <c r="B406" s="10" t="e" vm="406">
        <v>#VALUE!</v>
      </c>
      <c r="C406" s="1" cm="1">
        <f t="array" aca="1" ref="C406" ca="1">_FV(B406,"Price")</f>
        <v>105.84</v>
      </c>
      <c r="D406" s="13" cm="1">
        <f t="array" aca="1" ref="D406" ca="1">_FV(B406,"Change (%)",TRUE)</f>
        <v>1.23E-3</v>
      </c>
      <c r="E406" s="14" cm="1">
        <f t="array" aca="1" ref="E406" ca="1">_FV(B406,"Open")</f>
        <v>105.37</v>
      </c>
      <c r="F406" s="14" cm="1">
        <f t="array" aca="1" ref="F406" ca="1">_FV(B406,"Low")</f>
        <v>103.81</v>
      </c>
      <c r="G406" s="14" cm="1">
        <f t="array" aca="1" ref="G406" ca="1">_FV(B406,"High")</f>
        <v>106.02</v>
      </c>
      <c r="H406" s="14" cm="1">
        <f t="array" aca="1" ref="H406" ca="1">_FV(B406,"52 week low",TRUE)</f>
        <v>90.38</v>
      </c>
      <c r="I406" s="14" cm="1">
        <f t="array" aca="1" ref="I406" ca="1">_FV(B406,"52 week high",TRUE)</f>
        <v>130.5515</v>
      </c>
      <c r="J406" s="15" cm="1">
        <f t="array" aca="1" ref="J406" ca="1">_FV(B406,"Volume")</f>
        <v>1418174</v>
      </c>
      <c r="K406" s="16" cm="1">
        <f t="array" aca="1" ref="K406" ca="1">IFERROR(_FV(B406,"Beta"), "")</f>
        <v>1.04</v>
      </c>
      <c r="L406" s="16" cm="1">
        <f t="array" aca="1" ref="L406" ca="1">IFERROR(_FV(B406,"P/E",TRUE), "")</f>
        <v>23.417999999999999</v>
      </c>
      <c r="M406" s="14" t="str" cm="1">
        <f t="array" aca="1" ref="M406" ca="1">IFERROR(_FV(B406,"Industry"),"")</f>
        <v>Insurance</v>
      </c>
      <c r="N406" s="19" cm="1">
        <f t="array" aca="1" ref="N406" ca="1">IFERROR(_FV(B406,"Year incorporated",TRUE),"")</f>
        <v>1999</v>
      </c>
      <c r="O406" s="13" t="str" cm="1">
        <f t="array" aca="1" ref="O406" ca="1">UPPER(_FV(B406,"Headquarters"))</f>
        <v>751 BROAD ST, NEWARK, NJ, 07102 US</v>
      </c>
      <c r="P406" s="13" t="str" cm="1">
        <f t="array" aca="1" ref="P406" ca="1">_FV(B406,"Description")</f>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and Corporate and Other operations. The PGIM segment provides investment management services and solutions related to public fixed income, public equity, real estate debt and equity, private credit and other alternatives, and multi-asset class strategies, to institutional and retail clients and its general account. The U.S. Businesses segment consists of the retirement strategies, group insurance and individual life products.</v>
      </c>
      <c r="Q406" s="25" cm="1">
        <f t="array" aca="1" ref="Q406" ca="1">_FV(B406,"Year incorporated",TRUE)</f>
        <v>1999</v>
      </c>
      <c r="R406" s="11" cm="1">
        <f t="array" aca="1" ref="R406" ca="1">_FV(B406,"Market cap",TRUE)/1000</f>
        <v>37255680</v>
      </c>
      <c r="S406" s="26" cm="1">
        <f t="array" aca="1" ref="S406" ca="1">_FV(B406,"Market cap",TRUE)</f>
        <v>37255680000</v>
      </c>
      <c r="T406" s="9"/>
      <c r="U406" s="9"/>
      <c r="V406" s="9"/>
    </row>
    <row r="407" spans="1:22" ht="13.35" customHeight="1" x14ac:dyDescent="0.25">
      <c r="A407" s="9" t="s">
        <v>323</v>
      </c>
      <c r="B407" s="10" t="e" vm="407">
        <v>#VALUE!</v>
      </c>
      <c r="C407" s="1" cm="1">
        <f t="array" aca="1" ref="C407" ca="1">_FV(B407,"Price")</f>
        <v>48.75</v>
      </c>
      <c r="D407" s="13" cm="1">
        <f t="array" aca="1" ref="D407" ca="1">_FV(B407,"Change (%)",TRUE)</f>
        <v>3.7059999999999997E-3</v>
      </c>
      <c r="E407" s="14" cm="1">
        <f t="array" aca="1" ref="E407" ca="1">_FV(B407,"Open")</f>
        <v>48.67</v>
      </c>
      <c r="F407" s="14" cm="1">
        <f t="array" aca="1" ref="F407" ca="1">_FV(B407,"Low")</f>
        <v>47.365000000000002</v>
      </c>
      <c r="G407" s="14" cm="1">
        <f t="array" aca="1" ref="G407" ca="1">_FV(B407,"High")</f>
        <v>49.16</v>
      </c>
      <c r="H407" s="14" cm="1">
        <f t="array" aca="1" ref="H407" ca="1">_FV(B407,"52 week low",TRUE)</f>
        <v>45.05</v>
      </c>
      <c r="I407" s="14" cm="1">
        <f t="array" aca="1" ref="I407" ca="1">_FV(B407,"52 week high",TRUE)</f>
        <v>64.38</v>
      </c>
      <c r="J407" s="15" cm="1">
        <f t="array" aca="1" ref="J407" ca="1">_FV(B407,"Volume")</f>
        <v>12159255</v>
      </c>
      <c r="K407" s="16" cm="1">
        <f t="array" aca="1" ref="K407" ca="1">IFERROR(_FV(B407,"Beta"), "")</f>
        <v>1.0566</v>
      </c>
      <c r="L407" s="16" cm="1">
        <f t="array" aca="1" ref="L407" ca="1">IFERROR(_FV(B407,"P/E",TRUE), "")</f>
        <v>30.699000000000002</v>
      </c>
      <c r="M407" s="14" t="str" cm="1">
        <f t="array" aca="1" ref="M407" ca="1">IFERROR(_FV(B407,"Industry"),"")</f>
        <v>Software &amp; IT Services</v>
      </c>
      <c r="N407" s="19" cm="1">
        <f t="array" aca="1" ref="N407" ca="1">IFERROR(_FV(B407,"Year incorporated",TRUE),"")</f>
        <v>2012</v>
      </c>
      <c r="O407" s="13" t="str" cm="1">
        <f t="array" aca="1" ref="O407" ca="1">UPPER(_FV(B407,"Headquarters"))</f>
        <v>14185 DALLAS PKWY STE 300, DALLAS, TX, 75254 US</v>
      </c>
      <c r="P407" s="13" t="str" cm="1">
        <f t="array" aca="1" ref="P407" ca="1">_FV(B407,"Description")</f>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c>
      <c r="Q407" s="25" cm="1">
        <f t="array" aca="1" ref="Q407" ca="1">_FV(B407,"Year incorporated",TRUE)</f>
        <v>2012</v>
      </c>
      <c r="R407" s="11" cm="1">
        <f t="array" aca="1" ref="R407" ca="1">_FV(B407,"Market cap",TRUE)/1000</f>
        <v>47138139.75</v>
      </c>
      <c r="S407" s="26" cm="1">
        <f t="array" aca="1" ref="S407" ca="1">_FV(B407,"Market cap",TRUE)</f>
        <v>47138139750</v>
      </c>
      <c r="T407" s="9"/>
      <c r="U407" s="9"/>
      <c r="V407" s="9"/>
    </row>
    <row r="408" spans="1:22" ht="13.35" customHeight="1" x14ac:dyDescent="0.25">
      <c r="A408" s="9" t="s">
        <v>403</v>
      </c>
      <c r="B408" s="10" t="e" vm="408">
        <v>#VALUE!</v>
      </c>
      <c r="C408" s="1" cm="1">
        <f t="array" aca="1" ref="C408" ca="1">_FV(B408,"Price")</f>
        <v>144.76</v>
      </c>
      <c r="D408" s="13" cm="1">
        <f t="array" aca="1" ref="D408" ca="1">_FV(B408,"Change (%)",TRUE)</f>
        <v>-4.5390000000000005E-3</v>
      </c>
      <c r="E408" s="14" cm="1">
        <f t="array" aca="1" ref="E408" ca="1">_FV(B408,"Open")</f>
        <v>145.27000000000001</v>
      </c>
      <c r="F408" s="14" cm="1">
        <f t="array" aca="1" ref="F408" ca="1">_FV(B408,"Low")</f>
        <v>143.98500000000001</v>
      </c>
      <c r="G408" s="14" cm="1">
        <f t="array" aca="1" ref="G408" ca="1">_FV(B408,"High")</f>
        <v>145.41999999999999</v>
      </c>
      <c r="H408" s="14" cm="1">
        <f t="array" aca="1" ref="H408" ca="1">_FV(B408,"52 week low",TRUE)</f>
        <v>105.14619999999999</v>
      </c>
      <c r="I408" s="14" cm="1">
        <f t="array" aca="1" ref="I408" ca="1">_FV(B408,"52 week high",TRUE)</f>
        <v>152.4</v>
      </c>
      <c r="J408" s="15" cm="1">
        <f t="array" aca="1" ref="J408" ca="1">_FV(B408,"Volume")</f>
        <v>500006</v>
      </c>
      <c r="K408" s="16" cm="1">
        <f t="array" aca="1" ref="K408" ca="1">IFERROR(_FV(B408,"Beta"), "")</f>
        <v>0.81830000000000003</v>
      </c>
      <c r="L408" s="16" cm="1">
        <f t="array" aca="1" ref="L408" ca="1">IFERROR(_FV(B408,"P/E",TRUE), "")</f>
        <v>57.583799999999997</v>
      </c>
      <c r="M408" s="14" t="str" cm="1">
        <f t="array" aca="1" ref="M408" ca="1">IFERROR(_FV(B408,"Industry"),"")</f>
        <v>Professional &amp; Commercial Services</v>
      </c>
      <c r="N408" s="19" cm="1">
        <f t="array" aca="1" ref="N408" ca="1">IFERROR(_FV(B408,"Year incorporated",TRUE),"")</f>
        <v>2022</v>
      </c>
      <c r="O408" s="13" t="str" cm="1">
        <f t="array" aca="1" ref="O408" ca="1">UPPER(_FV(B408,"Headquarters"))</f>
        <v>1999 BRYAN STREET, SUITE 3500, DALLAS, TX, 75201 US</v>
      </c>
      <c r="P408" s="13" t="str" cm="1">
        <f t="array" aca="1" ref="P408" ca="1">_FV(B408,"Description")</f>
        <v>Jacobs Solutions Inc. provides end-to-end services in advanced manufacturing, cities and places, energy, environmental, life sciences, transportation and water. The Company’s segments include Infrastructure and Advanced Facilities (I&amp;AF) and PA Consulting. The I&amp;AF segment provides end-to-end solutions for its client’s complex challenges related to climate change, energy transition, connected mobility, buildings and infrastructure, integrated water management and biopharmaceutical manufacturing. It uses data science and technology-enabled expertise to deliver outcomes for its clients and communities. Its clients include national, state and local governments in Europe, the Middle East, and others. The PA Consulting segment has a diverse mix of private and public sector clients. Private sector clients include global household names like Unilever, Microsoft, and Pret A Manger, and start-ups like PulPac, which converts plant fibers into sustainable packaging to reduce single-use plastic.</v>
      </c>
      <c r="Q408" s="25" cm="1">
        <f t="array" aca="1" ref="Q408" ca="1">_FV(B408,"Year incorporated",TRUE)</f>
        <v>2022</v>
      </c>
      <c r="R408" s="11" cm="1">
        <f t="array" aca="1" ref="R408" ca="1">_FV(B408,"Market cap",TRUE)/1000</f>
        <v>17382990</v>
      </c>
      <c r="S408" s="26" cm="1">
        <f t="array" aca="1" ref="S408" ca="1">_FV(B408,"Market cap",TRUE)</f>
        <v>17382990000</v>
      </c>
      <c r="T408" s="9"/>
      <c r="U408" s="9"/>
      <c r="V408" s="9"/>
    </row>
    <row r="409" spans="1:22" ht="13.35" customHeight="1" x14ac:dyDescent="0.25">
      <c r="A409" s="9" t="s">
        <v>295</v>
      </c>
      <c r="B409" s="10" t="e" vm="409">
        <v>#VALUE!</v>
      </c>
      <c r="C409" s="1" cm="1">
        <f t="array" aca="1" ref="C409" ca="1">_FV(B409,"Price")</f>
        <v>135.21</v>
      </c>
      <c r="D409" s="13" cm="1">
        <f t="array" aca="1" ref="D409" ca="1">_FV(B409,"Change (%)",TRUE)</f>
        <v>1.1849999999999999E-3</v>
      </c>
      <c r="E409" s="14" cm="1">
        <f t="array" aca="1" ref="E409" ca="1">_FV(B409,"Open")</f>
        <v>134.6</v>
      </c>
      <c r="F409" s="14" cm="1">
        <f t="array" aca="1" ref="F409" ca="1">_FV(B409,"Low")</f>
        <v>132.465</v>
      </c>
      <c r="G409" s="14" cm="1">
        <f t="array" aca="1" ref="G409" ca="1">_FV(B409,"High")</f>
        <v>135.38999999999999</v>
      </c>
      <c r="H409" s="14" cm="1">
        <f t="array" aca="1" ref="H409" ca="1">_FV(B409,"52 week low",TRUE)</f>
        <v>128.22</v>
      </c>
      <c r="I409" s="14" cm="1">
        <f t="array" aca="1" ref="I409" ca="1">_FV(B409,"52 week high",TRUE)</f>
        <v>238.59</v>
      </c>
      <c r="J409" s="15" cm="1">
        <f t="array" aca="1" ref="J409" ca="1">_FV(B409,"Volume")</f>
        <v>5130166</v>
      </c>
      <c r="K409" s="16" cm="1">
        <f t="array" aca="1" ref="K409" ca="1">IFERROR(_FV(B409,"Beta"), "")</f>
        <v>0.96960000000000002</v>
      </c>
      <c r="L409" s="16" cm="1">
        <f t="array" aca="1" ref="L409" ca="1">IFERROR(_FV(B409,"P/E",TRUE), "")</f>
        <v>23.8872</v>
      </c>
      <c r="M409" s="14" t="str" cm="1">
        <f t="array" aca="1" ref="M409" ca="1">IFERROR(_FV(B409,"Industry"),"")</f>
        <v>Professional &amp; Commercial Services</v>
      </c>
      <c r="N409" s="19" cm="1">
        <f t="array" aca="1" ref="N409" ca="1">IFERROR(_FV(B409,"Year incorporated",TRUE),"")</f>
        <v>1992</v>
      </c>
      <c r="O409" s="13" t="str" cm="1">
        <f t="array" aca="1" ref="O409" ca="1">UPPER(_FV(B409,"Headquarters"))</f>
        <v>600 N. VEL R. PHILLIPS AVENUE, MILWAUKEE, WI, 53203 US</v>
      </c>
      <c r="P409" s="13" t="str" cm="1">
        <f t="array" aca="1" ref="P409" ca="1">_FV(B409,"Description")</f>
        <v>Fiserv, Inc. is a global provider of payments and financial services technology solutions. Its segments include Merchant Solutions (Merchant) and Financial Solutions (Financial). The businesses in its Merchant segment provide commerce-enabling products and services to companies of all sizes around the world. These products and services include merchant acquiring and digital commerce services; mobile payment services; security and fraud protection solutions; stored-value solutions; software-as-a-service; POS devices; and pay-by-bank solutions. The business lines in its Merchant segment consist of small business, enterprise, and processing. The businesses in its Financial segment provide products and services to financial institutions, corporate and public sector clients across the world, enabling the processing of customer loan and deposit accounts, digital payments and card transactions. The business lines in its Financial segment consist of digital payments, issuing, and banking.</v>
      </c>
      <c r="Q409" s="25" cm="1">
        <f t="array" aca="1" ref="Q409" ca="1">_FV(B409,"Year incorporated",TRUE)</f>
        <v>1992</v>
      </c>
      <c r="R409" s="11" cm="1">
        <f t="array" aca="1" ref="R409" ca="1">_FV(B409,"Market cap",TRUE)/1000</f>
        <v>73499236.571999997</v>
      </c>
      <c r="S409" s="26" cm="1">
        <f t="array" aca="1" ref="S409" ca="1">_FV(B409,"Market cap",TRUE)</f>
        <v>73499236572</v>
      </c>
      <c r="T409" s="9"/>
      <c r="U409" s="9"/>
      <c r="V409" s="9"/>
    </row>
    <row r="410" spans="1:22" ht="13.35" customHeight="1" x14ac:dyDescent="0.25">
      <c r="A410" s="9" t="s">
        <v>113</v>
      </c>
      <c r="B410" s="10" t="e" vm="410">
        <v>#VALUE!</v>
      </c>
      <c r="C410" s="1" cm="1">
        <f t="array" aca="1" ref="C410" ca="1">_FV(B410,"Price")</f>
        <v>203.77</v>
      </c>
      <c r="D410" s="13" cm="1">
        <f t="array" aca="1" ref="D410" ca="1">_FV(B410,"Change (%)",TRUE)</f>
        <v>-3.0819999999999997E-3</v>
      </c>
      <c r="E410" s="14" cm="1">
        <f t="array" aca="1" ref="E410" ca="1">_FV(B410,"Open")</f>
        <v>204.21</v>
      </c>
      <c r="F410" s="14" cm="1">
        <f t="array" aca="1" ref="F410" ca="1">_FV(B410,"Low")</f>
        <v>201.125</v>
      </c>
      <c r="G410" s="14" cm="1">
        <f t="array" aca="1" ref="G410" ca="1">_FV(B410,"High")</f>
        <v>205.64</v>
      </c>
      <c r="H410" s="14" cm="1">
        <f t="array" aca="1" ref="H410" ca="1">_FV(B410,"52 week low",TRUE)</f>
        <v>145.12</v>
      </c>
      <c r="I410" s="14" cm="1">
        <f t="array" aca="1" ref="I410" ca="1">_FV(B410,"52 week high",TRUE)</f>
        <v>216.26</v>
      </c>
      <c r="J410" s="15" cm="1">
        <f t="array" aca="1" ref="J410" ca="1">_FV(B410,"Volume")</f>
        <v>1772950</v>
      </c>
      <c r="K410" s="16" cm="1">
        <f t="array" aca="1" ref="K410" ca="1">IFERROR(_FV(B410,"Beta"), "")</f>
        <v>1.1240000000000001</v>
      </c>
      <c r="L410" s="16" cm="1">
        <f t="array" aca="1" ref="L410" ca="1">IFERROR(_FV(B410,"P/E",TRUE), "")</f>
        <v>13.9316</v>
      </c>
      <c r="M410" s="14" t="str" cm="1">
        <f t="array" aca="1" ref="M410" ca="1">IFERROR(_FV(B410,"Industry"),"")</f>
        <v>Banking Services</v>
      </c>
      <c r="N410" s="19" cm="1">
        <f t="array" aca="1" ref="N410" ca="1">IFERROR(_FV(B410,"Year incorporated",TRUE),"")</f>
        <v>1983</v>
      </c>
      <c r="O410" s="13" t="str" cm="1">
        <f t="array" aca="1" ref="O410" ca="1">UPPER(_FV(B410,"Headquarters"))</f>
        <v>THE TOWER AT PNC PLAZA, 300 FIFTH AVENUE, PITTSBURGH, PA, 15222-2401 US</v>
      </c>
      <c r="P410" s="13" t="str" cm="1">
        <f t="array" aca="1" ref="P410" ca="1">_FV(B410,"Description")</f>
        <v>The PNC Financial Services Group, Inc. is a diversified financial services company in the United States. It is engaged in the delivery of retail and business banking, including a full range of lending products; specialized services for corporations and government entities, including corporate banking, real estate finance and asset-based lending; wealth management and asset management. Its Retail Banking segment provides deposit, lending, brokerage, insurance services, investment management and cash management products and services to consumer and small business customers. Its Corporate &amp; Institutional Banking segment provides lending, treasury management, capital markets and advisory products and services to mid-sized and large corporations and government and not-for-profit entities. Its Asset Management Group segment provides private banking for high-net worth and ultra-high net worth clients and institutional asset management. The Company's bank subsidiary is PNC Bank.</v>
      </c>
      <c r="Q410" s="25" cm="1">
        <f t="array" aca="1" ref="Q410" ca="1">_FV(B410,"Year incorporated",TRUE)</f>
        <v>1983</v>
      </c>
      <c r="R410" s="11" cm="1">
        <f t="array" aca="1" ref="R410" ca="1">_FV(B410,"Market cap",TRUE)/1000</f>
        <v>80246133.898000002</v>
      </c>
      <c r="S410" s="26" cm="1">
        <f t="array" aca="1" ref="S410" ca="1">_FV(B410,"Market cap",TRUE)</f>
        <v>80246133898</v>
      </c>
      <c r="T410" s="9"/>
      <c r="U410" s="9"/>
      <c r="V410" s="9"/>
    </row>
    <row r="411" spans="1:22" ht="13.35" customHeight="1" x14ac:dyDescent="0.25">
      <c r="A411" s="9" t="s">
        <v>110</v>
      </c>
      <c r="B411" s="10" t="e" vm="411">
        <v>#VALUE!</v>
      </c>
      <c r="C411" s="1" cm="1">
        <f t="array" aca="1" ref="C411" ca="1">_FV(B411,"Price")</f>
        <v>342.3</v>
      </c>
      <c r="D411" s="13" cm="1">
        <f t="array" aca="1" ref="D411" ca="1">_FV(B411,"Change (%)",TRUE)</f>
        <v>-2.6800000000000001E-3</v>
      </c>
      <c r="E411" s="14" cm="1">
        <f t="array" aca="1" ref="E411" ca="1">_FV(B411,"Open")</f>
        <v>342.34</v>
      </c>
      <c r="F411" s="14" cm="1">
        <f t="array" aca="1" ref="F411" ca="1">_FV(B411,"Low")</f>
        <v>341</v>
      </c>
      <c r="G411" s="14" cm="1">
        <f t="array" aca="1" ref="G411" ca="1">_FV(B411,"High")</f>
        <v>344.38200000000001</v>
      </c>
      <c r="H411" s="14" cm="1">
        <f t="array" aca="1" ref="H411" ca="1">_FV(B411,"52 week low",TRUE)</f>
        <v>268.23</v>
      </c>
      <c r="I411" s="14" cm="1">
        <f t="array" aca="1" ref="I411" ca="1">_FV(B411,"52 week high",TRUE)</f>
        <v>375.51</v>
      </c>
      <c r="J411" s="15" cm="1">
        <f t="array" aca="1" ref="J411" ca="1">_FV(B411,"Volume")</f>
        <v>4711571</v>
      </c>
      <c r="K411" s="16" cm="1">
        <f t="array" aca="1" ref="K411" ca="1">IFERROR(_FV(B411,"Beta"), "")</f>
        <v>0.91120000000000001</v>
      </c>
      <c r="L411" s="16" cm="1">
        <f t="array" aca="1" ref="L411" ca="1">IFERROR(_FV(B411,"P/E",TRUE), "")</f>
        <v>33.407200000000003</v>
      </c>
      <c r="M411" s="14" t="str" cm="1">
        <f t="array" aca="1" ref="M411" ca="1">IFERROR(_FV(B411,"Industry"),"")</f>
        <v>Software &amp; IT Services</v>
      </c>
      <c r="N411" s="19" cm="1">
        <f t="array" aca="1" ref="N411" ca="1">IFERROR(_FV(B411,"Year incorporated",TRUE),"")</f>
        <v>2007</v>
      </c>
      <c r="O411" s="13" t="str" cm="1">
        <f t="array" aca="1" ref="O411" ca="1">UPPER(_FV(B411,"Headquarters"))</f>
        <v>P.O. BOX 8999, SAN FRANCISCO, CA, 94128-8999 US</v>
      </c>
      <c r="P411" s="13" t="str" cm="1">
        <f t="array" aca="1" ref="P411" ca="1">_FV(B411,"Description")</f>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c>
      <c r="Q411" s="25" cm="1">
        <f t="array" aca="1" ref="Q411" ca="1">_FV(B411,"Year incorporated",TRUE)</f>
        <v>2007</v>
      </c>
      <c r="R411" s="11" cm="1">
        <f t="array" aca="1" ref="R411" ca="1">_FV(B411,"Market cap",TRUE)/1000</f>
        <v>659475522.29999995</v>
      </c>
      <c r="S411" s="26" cm="1">
        <f t="array" aca="1" ref="S411" ca="1">_FV(B411,"Market cap",TRUE)</f>
        <v>659475522300</v>
      </c>
      <c r="T411" s="9"/>
      <c r="U411" s="9"/>
      <c r="V411" s="9"/>
    </row>
    <row r="412" spans="1:22" ht="13.35" customHeight="1" x14ac:dyDescent="0.25">
      <c r="A412" s="9" t="s">
        <v>409</v>
      </c>
      <c r="B412" s="10" t="e" vm="412">
        <v>#VALUE!</v>
      </c>
      <c r="C412" s="1" cm="1">
        <f t="array" aca="1" ref="C412" ca="1">_FV(B412,"Price")</f>
        <v>66.17</v>
      </c>
      <c r="D412" s="13" cm="1">
        <f t="array" aca="1" ref="D412" ca="1">_FV(B412,"Change (%)",TRUE)</f>
        <v>2.1199999999999999E-3</v>
      </c>
      <c r="E412" s="14" cm="1">
        <f t="array" aca="1" ref="E412" ca="1">_FV(B412,"Open")</f>
        <v>67.03</v>
      </c>
      <c r="F412" s="14" cm="1">
        <f t="array" aca="1" ref="F412" ca="1">_FV(B412,"Low")</f>
        <v>65.52</v>
      </c>
      <c r="G412" s="14" cm="1">
        <f t="array" aca="1" ref="G412" ca="1">_FV(B412,"High")</f>
        <v>67.03</v>
      </c>
      <c r="H412" s="14" cm="1">
        <f t="array" aca="1" ref="H412" ca="1">_FV(B412,"52 week low",TRUE)</f>
        <v>62.33</v>
      </c>
      <c r="I412" s="14" cm="1">
        <f t="array" aca="1" ref="I412" ca="1">_FV(B412,"52 week high",TRUE)</f>
        <v>106.77</v>
      </c>
      <c r="J412" s="15" cm="1">
        <f t="array" aca="1" ref="J412" ca="1">_FV(B412,"Volume")</f>
        <v>1901824</v>
      </c>
      <c r="K412" s="16" cm="1">
        <f t="array" aca="1" ref="K412" ca="1">IFERROR(_FV(B412,"Beta"), "")</f>
        <v>1.1073999999999999</v>
      </c>
      <c r="L412" s="16" t="str" cm="1">
        <f t="array" ref="L412">IFERROR(_FV(B412,"P/E",TRUE), "")</f>
        <v/>
      </c>
      <c r="M412" s="14" t="str" cm="1">
        <f t="array" aca="1" ref="M412" ca="1">IFERROR(_FV(B412,"Industry"),"")</f>
        <v>Food &amp; Tobacco</v>
      </c>
      <c r="N412" s="19" cm="1">
        <f t="array" aca="1" ref="N412" ca="1">IFERROR(_FV(B412,"Year incorporated",TRUE),"")</f>
        <v>1909</v>
      </c>
      <c r="O412" s="13" t="str" cm="1">
        <f t="array" aca="1" ref="O412" ca="1">UPPER(_FV(B412,"Headquarters"))</f>
        <v>521 W 57TH ST, NEW YORK, NY, 10019 US</v>
      </c>
      <c r="P412" s="13" t="str" cm="1">
        <f t="array" aca="1" ref="P412" ca="1">_FV(B412,"Description")</f>
        <v>International Flavors &amp; Fragrances Inc. is a creator and manufacturer of food, beverage, health and biosciences, scent, and complementary adjacent products. The Company's segment includes Taste, Food Ingredients, Health &amp; Biosciences, and Scent. The Taste segment consists of a range of flavor compounds and natural taste solutions used in food and beverage applications. The Food Ingredients segment includes a broad portfolio of natural and plant-based specialty ingredients that provide texturizing and food protection capabilities, as well as soy and pea protein solutions, emulsifiers, and sweeteners. Its Health &amp; Biosciences segment consists of the development and production of an advanced biotechnology-derived portfolio of enzymes, food cultures, probiotics and specialty ingredients for food and non-food applications. Its Scent segment creates fragrance compounds and fragrance ingredients that are integral elements in perfumes and household and personal care products.</v>
      </c>
      <c r="Q412" s="25" cm="1">
        <f t="array" aca="1" ref="Q412" ca="1">_FV(B412,"Year incorporated",TRUE)</f>
        <v>1909</v>
      </c>
      <c r="R412" s="11" cm="1">
        <f t="array" aca="1" ref="R412" ca="1">_FV(B412,"Market cap",TRUE)/1000</f>
        <v>16958517.407000002</v>
      </c>
      <c r="S412" s="26" cm="1">
        <f t="array" aca="1" ref="S412" ca="1">_FV(B412,"Market cap",TRUE)</f>
        <v>16958517407</v>
      </c>
      <c r="T412" s="9"/>
      <c r="U412" s="9"/>
      <c r="V412" s="9"/>
    </row>
    <row r="413" spans="1:22" ht="13.35" customHeight="1" x14ac:dyDescent="0.25">
      <c r="A413" s="9" t="s">
        <v>490</v>
      </c>
      <c r="B413" s="10" t="e" vm="413">
        <v>#VALUE!</v>
      </c>
      <c r="C413" s="1" cm="1">
        <f t="array" aca="1" ref="C413" ca="1">_FV(B413,"Price")</f>
        <v>94.36</v>
      </c>
      <c r="D413" s="13" cm="1">
        <f t="array" aca="1" ref="D413" ca="1">_FV(B413,"Change (%)",TRUE)</f>
        <v>3.7037E-2</v>
      </c>
      <c r="E413" s="14" cm="1">
        <f t="array" aca="1" ref="E413" ca="1">_FV(B413,"Open")</f>
        <v>91.38</v>
      </c>
      <c r="F413" s="14" cm="1">
        <f t="array" aca="1" ref="F413" ca="1">_FV(B413,"Low")</f>
        <v>91.38</v>
      </c>
      <c r="G413" s="14" cm="1">
        <f t="array" aca="1" ref="G413" ca="1">_FV(B413,"High")</f>
        <v>94.56</v>
      </c>
      <c r="H413" s="14" cm="1">
        <f t="array" aca="1" ref="H413" ca="1">_FV(B413,"52 week low",TRUE)</f>
        <v>59.33</v>
      </c>
      <c r="I413" s="14" cm="1">
        <f t="array" aca="1" ref="I413" ca="1">_FV(B413,"52 week high",TRUE)</f>
        <v>97.715000000000003</v>
      </c>
      <c r="J413" s="15" cm="1">
        <f t="array" aca="1" ref="J413" ca="1">_FV(B413,"Volume")</f>
        <v>18906552</v>
      </c>
      <c r="K413" s="16" cm="1">
        <f t="array" aca="1" ref="K413" ca="1">IFERROR(_FV(B413,"Beta"), "")</f>
        <v>1.4843999999999999</v>
      </c>
      <c r="L413" s="16" cm="1">
        <f t="array" aca="1" ref="L413" ca="1">IFERROR(_FV(B413,"P/E",TRUE), "")</f>
        <v>15.9954</v>
      </c>
      <c r="M413" s="14" t="str" cm="1">
        <f t="array" aca="1" ref="M413" ca="1">IFERROR(_FV(B413,"Industry"),"")</f>
        <v>Software &amp; IT Services</v>
      </c>
      <c r="N413" s="19" cm="1">
        <f t="array" aca="1" ref="N413" ca="1">IFERROR(_FV(B413,"Year incorporated",TRUE),"")</f>
        <v>2010</v>
      </c>
      <c r="O413" s="13" t="str" cm="1">
        <f t="array" aca="1" ref="O413" ca="1">UPPER(_FV(B413,"Headquarters"))</f>
        <v>1725 3RD STREET, SAN FRANCISCO, CA, 94158 US</v>
      </c>
      <c r="P413" s="13" t="str" cm="1">
        <f t="array" aca="1" ref="P413" ca="1">_FV(B413,"Description")</f>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c>
      <c r="Q413" s="25" cm="1">
        <f t="array" aca="1" ref="Q413" ca="1">_FV(B413,"Year incorporated",TRUE)</f>
        <v>2010</v>
      </c>
      <c r="R413" s="11" cm="1">
        <f t="array" aca="1" ref="R413" ca="1">_FV(B413,"Market cap",TRUE)/1000</f>
        <v>196780136.84</v>
      </c>
      <c r="S413" s="26" cm="1">
        <f t="array" aca="1" ref="S413" ca="1">_FV(B413,"Market cap",TRUE)</f>
        <v>196780136840</v>
      </c>
      <c r="T413" s="9"/>
      <c r="U413" s="9"/>
      <c r="V413" s="9"/>
    </row>
    <row r="414" spans="1:22" ht="13.35" customHeight="1" x14ac:dyDescent="0.25">
      <c r="A414" s="9" t="s">
        <v>30</v>
      </c>
      <c r="B414" s="10" t="e" vm="414">
        <v>#VALUE!</v>
      </c>
      <c r="C414" s="1" cm="1">
        <f t="array" aca="1" ref="C414" ca="1">_FV(B414,"Price")</f>
        <v>91.5</v>
      </c>
      <c r="D414" s="13" cm="1">
        <f t="array" aca="1" ref="D414" ca="1">_FV(B414,"Change (%)",TRUE)</f>
        <v>-1.7923999999999999E-2</v>
      </c>
      <c r="E414" s="14" cm="1">
        <f t="array" aca="1" ref="E414" ca="1">_FV(B414,"Open")</f>
        <v>93.21</v>
      </c>
      <c r="F414" s="14" cm="1">
        <f t="array" aca="1" ref="F414" ca="1">_FV(B414,"Low")</f>
        <v>91.334999999999994</v>
      </c>
      <c r="G414" s="14" cm="1">
        <f t="array" aca="1" ref="G414" ca="1">_FV(B414,"High")</f>
        <v>93.443200000000004</v>
      </c>
      <c r="H414" s="14" cm="1">
        <f t="array" aca="1" ref="H414" ca="1">_FV(B414,"52 week low",TRUE)</f>
        <v>87.35</v>
      </c>
      <c r="I414" s="14" cm="1">
        <f t="array" aca="1" ref="I414" ca="1">_FV(B414,"52 week high",TRUE)</f>
        <v>161.5</v>
      </c>
      <c r="J414" s="15" cm="1">
        <f t="array" aca="1" ref="J414" ca="1">_FV(B414,"Volume")</f>
        <v>9261731</v>
      </c>
      <c r="K414" s="16" cm="1">
        <f t="array" aca="1" ref="K414" ca="1">IFERROR(_FV(B414,"Beta"), "")</f>
        <v>1.1947000000000001</v>
      </c>
      <c r="L414" s="16" cm="1">
        <f t="array" aca="1" ref="L414" ca="1">IFERROR(_FV(B414,"P/E",TRUE), "")</f>
        <v>10.6671</v>
      </c>
      <c r="M414" s="14" t="str" cm="1">
        <f t="array" aca="1" ref="M414" ca="1">IFERROR(_FV(B414,"Industry"),"")</f>
        <v>Diversified Retail</v>
      </c>
      <c r="N414" s="19" cm="1">
        <f t="array" aca="1" ref="N414" ca="1">IFERROR(_FV(B414,"Year incorporated",TRUE),"")</f>
        <v>1902</v>
      </c>
      <c r="O414" s="13" t="str" cm="1">
        <f t="array" aca="1" ref="O414" ca="1">UPPER(_FV(B414,"Headquarters"))</f>
        <v>1000 NICOLLET MALL, MINNEAPOLIS, MN, 55403 US</v>
      </c>
      <c r="P414" s="13" t="str" cm="1">
        <f t="array" aca="1" ref="P414" ca="1">_FV(B414,"Description")</f>
        <v>Target Corporation is a general merchandise retailer selling products to its guests through its stores and digital channels. The Company offers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are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 It serves guests at nearly 2,000 stores and at Target.com.</v>
      </c>
      <c r="Q414" s="25" cm="1">
        <f t="array" aca="1" ref="Q414" ca="1">_FV(B414,"Year incorporated",TRUE)</f>
        <v>1902</v>
      </c>
      <c r="R414" s="11" cm="1">
        <f t="array" aca="1" ref="R414" ca="1">_FV(B414,"Market cap",TRUE)/1000</f>
        <v>41577517.649999999</v>
      </c>
      <c r="S414" s="26" cm="1">
        <f t="array" aca="1" ref="S414" ca="1">_FV(B414,"Market cap",TRUE)</f>
        <v>41577517650</v>
      </c>
      <c r="T414" s="9"/>
      <c r="U414" s="9"/>
      <c r="V414" s="9"/>
    </row>
    <row r="415" spans="1:22" ht="13.35" customHeight="1" x14ac:dyDescent="0.25">
      <c r="A415" s="9" t="s">
        <v>235</v>
      </c>
      <c r="B415" s="10" t="e" vm="415">
        <v>#VALUE!</v>
      </c>
      <c r="C415" s="1" cm="1">
        <f t="array" aca="1" ref="C415" ca="1">_FV(B415,"Price")</f>
        <v>142.99</v>
      </c>
      <c r="D415" s="13" cm="1">
        <f t="array" aca="1" ref="D415" ca="1">_FV(B415,"Change (%)",TRUE)</f>
        <v>-5.1489999999999999E-3</v>
      </c>
      <c r="E415" s="14" cm="1">
        <f t="array" aca="1" ref="E415" ca="1">_FV(B415,"Open")</f>
        <v>143.54</v>
      </c>
      <c r="F415" s="14" cm="1">
        <f t="array" aca="1" ref="F415" ca="1">_FV(B415,"Low")</f>
        <v>140.47999999999999</v>
      </c>
      <c r="G415" s="14" cm="1">
        <f t="array" aca="1" ref="G415" ca="1">_FV(B415,"High")</f>
        <v>143.72999999999999</v>
      </c>
      <c r="H415" s="14" cm="1">
        <f t="array" aca="1" ref="H415" ca="1">_FV(B415,"52 week low",TRUE)</f>
        <v>122.79</v>
      </c>
      <c r="I415" s="14" cm="1">
        <f t="array" aca="1" ref="I415" ca="1">_FV(B415,"52 week high",TRUE)</f>
        <v>200.4</v>
      </c>
      <c r="J415" s="15" cm="1">
        <f t="array" aca="1" ref="J415" ca="1">_FV(B415,"Volume")</f>
        <v>1445636</v>
      </c>
      <c r="K415" s="16" cm="1">
        <f t="array" aca="1" ref="K415" ca="1">IFERROR(_FV(B415,"Beta"), "")</f>
        <v>1.2639</v>
      </c>
      <c r="L415" s="16" cm="1">
        <f t="array" aca="1" ref="L415" ca="1">IFERROR(_FV(B415,"P/E",TRUE), "")</f>
        <v>25.984999999999999</v>
      </c>
      <c r="M415" s="14" t="str" cm="1">
        <f t="array" aca="1" ref="M415" ca="1">IFERROR(_FV(B415,"Industry"),"")</f>
        <v>Freight &amp; Logistics Services</v>
      </c>
      <c r="N415" s="19" cm="1">
        <f t="array" aca="1" ref="N415" ca="1">IFERROR(_FV(B415,"Year incorporated",TRUE),"")</f>
        <v>1961</v>
      </c>
      <c r="O415" s="13" t="str" cm="1">
        <f t="array" aca="1" ref="O415" ca="1">UPPER(_FV(B415,"Headquarters"))</f>
        <v>615 JB HUNT CORPORATE DR, PO BOX 130, LOWELL, AR, 72745 US</v>
      </c>
      <c r="P415" s="13" t="str" cm="1">
        <f t="array" aca="1" ref="P415" ca="1">_FV(B415,"Description")</f>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c>
      <c r="Q415" s="25" cm="1">
        <f t="array" aca="1" ref="Q415" ca="1">_FV(B415,"Year incorporated",TRUE)</f>
        <v>1961</v>
      </c>
      <c r="R415" s="11" cm="1">
        <f t="array" aca="1" ref="R415" ca="1">_FV(B415,"Market cap",TRUE)/1000</f>
        <v>13841329.047</v>
      </c>
      <c r="S415" s="26" cm="1">
        <f t="array" aca="1" ref="S415" ca="1">_FV(B415,"Market cap",TRUE)</f>
        <v>13841329047</v>
      </c>
      <c r="T415" s="9"/>
      <c r="U415" s="9"/>
      <c r="V415" s="9"/>
    </row>
    <row r="416" spans="1:22" ht="13.35" customHeight="1" x14ac:dyDescent="0.25">
      <c r="A416" s="9" t="s">
        <v>202</v>
      </c>
      <c r="B416" s="10" t="e" vm="416">
        <v>#VALUE!</v>
      </c>
      <c r="C416" s="1" cm="1">
        <f t="array" aca="1" ref="C416" ca="1">_FV(B416,"Price")</f>
        <v>19.46</v>
      </c>
      <c r="D416" s="13" cm="1">
        <f t="array" aca="1" ref="D416" ca="1">_FV(B416,"Change (%)",TRUE)</f>
        <v>9.3360000000000005E-3</v>
      </c>
      <c r="E416" s="14" cm="1">
        <f t="array" aca="1" ref="E416" ca="1">_FV(B416,"Open")</f>
        <v>19.399999999999999</v>
      </c>
      <c r="F416" s="14" cm="1">
        <f t="array" aca="1" ref="F416" ca="1">_FV(B416,"Low")</f>
        <v>19.135000000000002</v>
      </c>
      <c r="G416" s="14" cm="1">
        <f t="array" aca="1" ref="G416" ca="1">_FV(B416,"High")</f>
        <v>19.504999999999999</v>
      </c>
      <c r="H416" s="14" cm="1">
        <f t="array" aca="1" ref="H416" ca="1">_FV(B416,"52 week low",TRUE)</f>
        <v>18.184999999999999</v>
      </c>
      <c r="I416" s="14" cm="1">
        <f t="array" aca="1" ref="I416" ca="1">_FV(B416,"52 week high",TRUE)</f>
        <v>33.24</v>
      </c>
      <c r="J416" s="15" cm="1">
        <f t="array" aca="1" ref="J416" ca="1">_FV(B416,"Volume")</f>
        <v>9343306</v>
      </c>
      <c r="K416" s="16" cm="1">
        <f t="array" aca="1" ref="K416" ca="1">IFERROR(_FV(B416,"Beta"), "")</f>
        <v>4.19E-2</v>
      </c>
      <c r="L416" s="16" cm="1">
        <f t="array" aca="1" ref="L416" ca="1">IFERROR(_FV(B416,"P/E",TRUE), "")</f>
        <v>8.1019000000000005</v>
      </c>
      <c r="M416" s="14" t="str" cm="1">
        <f t="array" aca="1" ref="M416" ca="1">IFERROR(_FV(B416,"Industry"),"")</f>
        <v>Food &amp; Tobacco</v>
      </c>
      <c r="N416" s="19" cm="1">
        <f t="array" aca="1" ref="N416" ca="1">IFERROR(_FV(B416,"Year incorporated",TRUE),"")</f>
        <v>1975</v>
      </c>
      <c r="O416" s="13" t="str" cm="1">
        <f t="array" aca="1" ref="O416" ca="1">UPPER(_FV(B416,"Headquarters"))</f>
        <v>222 W. MERCHANDISE MART PLAZA, SUITE 1300, CHICAGO, IL, 60654 US</v>
      </c>
      <c r="P416" s="13" t="str" cm="1">
        <f t="array" aca="1" ref="P416" ca="1">_FV(B416,"Description")</f>
        <v>Conagra Brands, Inc. is a branded food company. The Company’s segments include Grocery &amp; Snacks, Refrigerated &amp; Frozen, International, and Foodservice. The Grocery &amp; Snacks segment includes branded, shelf-stable food products sold in various retail channels in the United States. The Refrigerated &amp; Frozen segment includes branded, temperature-controlled food products sold in various retail channels in the United States. The International segment includes branded food products in various temperature states, sold in various retail and foodservice channels outside the United States. The Foodservice segment includes branded and customized food products, including meals, entrees, sauces, and a variety of custom-manufactured culinary products that are packaged for sale to restaurants and other foodservice establishments primarily in the United States. Its brands include Birds Eye, Duncan Hines, Healthy Choice, Marie Callender's, Reddi-wip, Slim Jim, and Angie's BOOMCHICKAPOP.</v>
      </c>
      <c r="Q416" s="25" cm="1">
        <f t="array" aca="1" ref="Q416" ca="1">_FV(B416,"Year incorporated",TRUE)</f>
        <v>1975</v>
      </c>
      <c r="R416" s="11" cm="1">
        <f t="array" aca="1" ref="R416" ca="1">_FV(B416,"Market cap",TRUE)/1000</f>
        <v>9322307.1620000005</v>
      </c>
      <c r="S416" s="26" cm="1">
        <f t="array" aca="1" ref="S416" ca="1">_FV(B416,"Market cap",TRUE)</f>
        <v>9322307162</v>
      </c>
      <c r="T416" s="9"/>
      <c r="U416" s="9"/>
      <c r="V416" s="9"/>
    </row>
    <row r="417" spans="1:22" ht="13.35" customHeight="1" x14ac:dyDescent="0.25">
      <c r="A417" s="9" t="s">
        <v>54</v>
      </c>
      <c r="B417" s="10" t="e" vm="417">
        <v>#VALUE!</v>
      </c>
      <c r="C417" s="1" cm="1">
        <f t="array" aca="1" ref="C417" ca="1">_FV(B417,"Price")</f>
        <v>12.95</v>
      </c>
      <c r="D417" s="13" cm="1">
        <f t="array" aca="1" ref="D417" ca="1">_FV(B417,"Change (%)",TRUE)</f>
        <v>-9.9389999999999999E-3</v>
      </c>
      <c r="E417" s="14" cm="1">
        <f t="array" aca="1" ref="E417" ca="1">_FV(B417,"Open")</f>
        <v>13.07</v>
      </c>
      <c r="F417" s="14" cm="1">
        <f t="array" aca="1" ref="F417" ca="1">_FV(B417,"Low")</f>
        <v>12.89</v>
      </c>
      <c r="G417" s="14" cm="1">
        <f t="array" aca="1" ref="G417" ca="1">_FV(B417,"High")</f>
        <v>13.22</v>
      </c>
      <c r="H417" s="14" cm="1">
        <f t="array" aca="1" ref="H417" ca="1">_FV(B417,"52 week low",TRUE)</f>
        <v>8.5</v>
      </c>
      <c r="I417" s="14" cm="1">
        <f t="array" aca="1" ref="I417" ca="1">_FV(B417,"52 week high",TRUE)</f>
        <v>19.100000000000001</v>
      </c>
      <c r="J417" s="15" cm="1">
        <f t="array" aca="1" ref="J417" ca="1">_FV(B417,"Volume")</f>
        <v>90099574</v>
      </c>
      <c r="K417" s="16" cm="1">
        <f t="array" aca="1" ref="K417" ca="1">IFERROR(_FV(B417,"Beta"), "")</f>
        <v>1.4039999999999999</v>
      </c>
      <c r="L417" s="16" cm="1">
        <f t="array" aca="1" ref="L417" ca="1">IFERROR(_FV(B417,"P/E",TRUE), "")</f>
        <v>19.391999999999999</v>
      </c>
      <c r="M417" s="14" t="str" cm="1">
        <f t="array" aca="1" ref="M417" ca="1">IFERROR(_FV(B417,"Industry"),"")</f>
        <v>Passenger Transportation Services</v>
      </c>
      <c r="N417" s="19" cm="1">
        <f t="array" aca="1" ref="N417" ca="1">IFERROR(_FV(B417,"Year incorporated",TRUE),"")</f>
        <v>1982</v>
      </c>
      <c r="O417" s="13" t="str" cm="1">
        <f t="array" aca="1" ref="O417" ca="1">UPPER(_FV(B417,"Headquarters"))</f>
        <v>1 SKYVIEW DRIVE, FORT WORTH, TX, 76155 US</v>
      </c>
      <c r="P417" s="13" t="str" cm="1">
        <f t="array" aca="1" ref="P417" ca="1">_FV(B417,"Description")</f>
        <v>American Airlines Group Inc. is a holding company. Its primary business activity is the operation of a major network air carrier, providing scheduled air transportation for passengers and cargo through its hubs in Charlotte, Chicago, Dallas/Fort Worth, Los Angeles, Miami, New York, Philadelphia, Phoenix and Washington, D.C. and partner gateways, including in London, Doha, Madrid, Seattle/Tacoma, Sydney and Tokyo, among others. Together with its regional airline subsidiaries and third-party regional carriers operating as American Eagle. Its cargo division provides a wide range of freight and mail services, with facilities and interline connections available across the globe. It operates approximately 977 mainline aircraft supported by its regional airline subsidiaries and third-party regional carriers, which together operate an additional 585 regional aircraft. Its subsidiaries include American Airlines, Inc., Envoy Aviation Group Inc., PSA Airlines, Inc. and Piedmont Airlines, Inc.</v>
      </c>
      <c r="Q417" s="25" cm="1">
        <f t="array" aca="1" ref="Q417" ca="1">_FV(B417,"Year incorporated",TRUE)</f>
        <v>1982</v>
      </c>
      <c r="R417" s="11" cm="1">
        <f t="array" aca="1" ref="R417" ca="1">_FV(B417,"Market cap",TRUE)/1000</f>
        <v>8544782.9600000009</v>
      </c>
      <c r="S417" s="26" cm="1">
        <f t="array" aca="1" ref="S417" ca="1">_FV(B417,"Market cap",TRUE)</f>
        <v>8544782960</v>
      </c>
      <c r="T417" s="9"/>
      <c r="U417" s="9"/>
      <c r="V417" s="9"/>
    </row>
    <row r="418" spans="1:22" ht="13.35" customHeight="1" x14ac:dyDescent="0.25">
      <c r="A418" s="9" t="s">
        <v>387</v>
      </c>
      <c r="B418" s="10" t="e" vm="418">
        <v>#VALUE!</v>
      </c>
      <c r="C418" s="1" cm="1">
        <f t="array" aca="1" ref="C418" ca="1">_FV(B418,"Price")</f>
        <v>179.43</v>
      </c>
      <c r="D418" s="13" cm="1">
        <f t="array" aca="1" ref="D418" ca="1">_FV(B418,"Change (%)",TRUE)</f>
        <v>6.9020000000000001E-3</v>
      </c>
      <c r="E418" s="14" cm="1">
        <f t="array" aca="1" ref="E418" ca="1">_FV(B418,"Open")</f>
        <v>178.28</v>
      </c>
      <c r="F418" s="14" cm="1">
        <f t="array" aca="1" ref="F418" ca="1">_FV(B418,"Low")</f>
        <v>178.28</v>
      </c>
      <c r="G418" s="14" cm="1">
        <f t="array" aca="1" ref="G418" ca="1">_FV(B418,"High")</f>
        <v>180.55</v>
      </c>
      <c r="H418" s="14" cm="1">
        <f t="array" aca="1" ref="H418" ca="1">_FV(B418,"52 week low",TRUE)</f>
        <v>91.03</v>
      </c>
      <c r="I418" s="14" cm="1">
        <f t="array" aca="1" ref="I418" ca="1">_FV(B418,"52 week high",TRUE)</f>
        <v>193.26</v>
      </c>
      <c r="J418" s="15" cm="1">
        <f t="array" aca="1" ref="J418" ca="1">_FV(B418,"Volume")</f>
        <v>1777422</v>
      </c>
      <c r="K418" s="16" cm="1">
        <f t="array" aca="1" ref="K418" ca="1">IFERROR(_FV(B418,"Beta"), "")</f>
        <v>1.4453</v>
      </c>
      <c r="L418" s="16" cm="1">
        <f t="array" aca="1" ref="L418" ca="1">IFERROR(_FV(B418,"P/E",TRUE), "")</f>
        <v>52.4649</v>
      </c>
      <c r="M418" s="14" t="str" cm="1">
        <f t="array" aca="1" ref="M418" ca="1">IFERROR(_FV(B418,"Industry"),"")</f>
        <v>Aerospace &amp; Defense</v>
      </c>
      <c r="N418" s="19" cm="1">
        <f t="array" aca="1" ref="N418" ca="1">IFERROR(_FV(B418,"Year incorporated",TRUE),"")</f>
        <v>2017</v>
      </c>
      <c r="O418" s="13" t="str" cm="1">
        <f t="array" aca="1" ref="O418" ca="1">UPPER(_FV(B418,"Headquarters"))</f>
        <v>201 ISABELLA STREET, SUITE 200, PITTSBURGH, PA, 15212-5872 US</v>
      </c>
      <c r="P418" s="13" t="str" cm="1">
        <f t="array" aca="1" ref="P418" ca="1">_FV(B418,"Description")</f>
        <v>Howmet Aerospace Inc. is a global provider of advanced engineered solutions for the aerospace and transportation industries. The Company’s primary business focus is on jet engine components, aerospace fastening systems, and airframe structural components. Its Engine Products segment produces investment castings, including airfoils, and seamless rolled rings primarily for aircraft engines and industrial gas turbine applications. Its Fastening Systems segment produces aerospace fastening systems, as well as commercial transportation, industrial and other fasteners. Its Engineered Structures segment produces titanium ingots and mill products for aerospace and defense applications and is vertically integrated to produce titanium forgings, titanium extrusions, and machining services for airframe, wing, aero-engine, and landing gear components. Its Forged Wheels segment provides forged aluminum wheels and related products for heavy-duty trucks and the commercial transportation market.</v>
      </c>
      <c r="Q418" s="25" cm="1">
        <f t="array" aca="1" ref="Q418" ca="1">_FV(B418,"Year incorporated",TRUE)</f>
        <v>2017</v>
      </c>
      <c r="R418" s="11" cm="1">
        <f t="array" aca="1" ref="R418" ca="1">_FV(B418,"Market cap",TRUE)/1000</f>
        <v>72332952.009000003</v>
      </c>
      <c r="S418" s="26" cm="1">
        <f t="array" aca="1" ref="S418" ca="1">_FV(B418,"Market cap",TRUE)</f>
        <v>72332952009</v>
      </c>
      <c r="T418" s="9"/>
      <c r="U418" s="9"/>
      <c r="V418" s="9"/>
    </row>
    <row r="419" spans="1:22" ht="13.35" customHeight="1" x14ac:dyDescent="0.25">
      <c r="A419" s="9" t="s">
        <v>317</v>
      </c>
      <c r="B419" s="10" t="e" vm="419">
        <v>#VALUE!</v>
      </c>
      <c r="C419" s="1" cm="1">
        <f t="array" aca="1" ref="C419" ca="1">_FV(B419,"Price")</f>
        <v>135.43</v>
      </c>
      <c r="D419" s="13" cm="1">
        <f t="array" aca="1" ref="D419" ca="1">_FV(B419,"Change (%)",TRUE)</f>
        <v>-7.3830000000000003E-5</v>
      </c>
      <c r="E419" s="14" cm="1">
        <f t="array" aca="1" ref="E419" ca="1">_FV(B419,"Open")</f>
        <v>135.63</v>
      </c>
      <c r="F419" s="14" cm="1">
        <f t="array" aca="1" ref="F419" ca="1">_FV(B419,"Low")</f>
        <v>134.58000000000001</v>
      </c>
      <c r="G419" s="14" cm="1">
        <f t="array" aca="1" ref="G419" ca="1">_FV(B419,"High")</f>
        <v>136.05000000000001</v>
      </c>
      <c r="H419" s="14" cm="1">
        <f t="array" aca="1" ref="H419" ca="1">_FV(B419,"52 week low",TRUE)</f>
        <v>129.19999999999999</v>
      </c>
      <c r="I419" s="14" cm="1">
        <f t="array" aca="1" ref="I419" ca="1">_FV(B419,"52 week high",TRUE)</f>
        <v>161.24</v>
      </c>
      <c r="J419" s="15" cm="1">
        <f t="array" aca="1" ref="J419" ca="1">_FV(B419,"Volume")</f>
        <v>2097715</v>
      </c>
      <c r="K419" s="16" cm="1">
        <f t="array" aca="1" ref="K419" ca="1">IFERROR(_FV(B419,"Beta"), "")</f>
        <v>0.93859999999999999</v>
      </c>
      <c r="L419" s="16" cm="1">
        <f t="array" aca="1" ref="L419" ca="1">IFERROR(_FV(B419,"P/E",TRUE), "")</f>
        <v>29.5776</v>
      </c>
      <c r="M419" s="14" t="str" cm="1">
        <f t="array" aca="1" ref="M419" ca="1">IFERROR(_FV(B419,"Industry"),"")</f>
        <v>Professional &amp; Commercial Services</v>
      </c>
      <c r="N419" s="19" cm="1">
        <f t="array" aca="1" ref="N419" ca="1">IFERROR(_FV(B419,"Year incorporated",TRUE),"")</f>
        <v>1979</v>
      </c>
      <c r="O419" s="13" t="str" cm="1">
        <f t="array" aca="1" ref="O419" ca="1">UPPER(_FV(B419,"Headquarters"))</f>
        <v>911 PANORAMA TRAIL S, ROCHESTER, NY, 14625-0397 US</v>
      </c>
      <c r="P419" s="13" t="str" cm="1">
        <f t="array" aca="1" ref="P419" ca="1">_FV(B419,"Description")</f>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c>
      <c r="Q419" s="25" cm="1">
        <f t="array" aca="1" ref="Q419" ca="1">_FV(B419,"Year incorporated",TRUE)</f>
        <v>1979</v>
      </c>
      <c r="R419" s="11" cm="1">
        <f t="array" aca="1" ref="R419" ca="1">_FV(B419,"Market cap",TRUE)/1000</f>
        <v>48701833.327</v>
      </c>
      <c r="S419" s="26" cm="1">
        <f t="array" aca="1" ref="S419" ca="1">_FV(B419,"Market cap",TRUE)</f>
        <v>48701833327</v>
      </c>
      <c r="T419" s="9"/>
      <c r="U419" s="9"/>
      <c r="V419" s="9"/>
    </row>
    <row r="420" spans="1:22" ht="13.35" customHeight="1" x14ac:dyDescent="0.25">
      <c r="A420" s="9" t="s">
        <v>279</v>
      </c>
      <c r="B420" s="10" t="e" vm="420">
        <v>#VALUE!</v>
      </c>
      <c r="C420" s="1" cm="1">
        <f t="array" aca="1" ref="C420" ca="1">_FV(B420,"Price")</f>
        <v>151.41</v>
      </c>
      <c r="D420" s="13" cm="1">
        <f t="array" aca="1" ref="D420" ca="1">_FV(B420,"Change (%)",TRUE)</f>
        <v>1.786E-3</v>
      </c>
      <c r="E420" s="14" cm="1">
        <f t="array" aca="1" ref="E420" ca="1">_FV(B420,"Open")</f>
        <v>151.80000000000001</v>
      </c>
      <c r="F420" s="14" cm="1">
        <f t="array" aca="1" ref="F420" ca="1">_FV(B420,"Low")</f>
        <v>149.22</v>
      </c>
      <c r="G420" s="14" cm="1">
        <f t="array" aca="1" ref="G420" ca="1">_FV(B420,"High")</f>
        <v>152.6388</v>
      </c>
      <c r="H420" s="14" cm="1">
        <f t="array" aca="1" ref="H420" ca="1">_FV(B420,"52 week low",TRUE)</f>
        <v>76.48</v>
      </c>
      <c r="I420" s="14" cm="1">
        <f t="array" aca="1" ref="I420" ca="1">_FV(B420,"52 week high",TRUE)</f>
        <v>186.65</v>
      </c>
      <c r="J420" s="15" cm="1">
        <f t="array" aca="1" ref="J420" ca="1">_FV(B420,"Volume")</f>
        <v>41848995</v>
      </c>
      <c r="K420" s="16" cm="1">
        <f t="array" aca="1" ref="K420" ca="1">IFERROR(_FV(B420,"Beta"), "")</f>
        <v>1.9125000000000001</v>
      </c>
      <c r="L420" s="16" cm="1">
        <f t="array" aca="1" ref="L420" ca="1">IFERROR(_FV(B420,"P/E",TRUE), "")</f>
        <v>90.475099999999998</v>
      </c>
      <c r="M420" s="14" t="str" cm="1">
        <f t="array" aca="1" ref="M420" ca="1">IFERROR(_FV(B420,"Industry"),"")</f>
        <v>Semiconductors &amp; Semiconductor Equipment</v>
      </c>
      <c r="N420" s="19" cm="1">
        <f t="array" aca="1" ref="N420" ca="1">IFERROR(_FV(B420,"Year incorporated",TRUE),"")</f>
        <v>1969</v>
      </c>
      <c r="O420" s="13" t="str" cm="1">
        <f t="array" aca="1" ref="O420" ca="1">UPPER(_FV(B420,"Headquarters"))</f>
        <v>2485 AUGUSTINE DRIVE, SANTA CLARA, CA, 95054 US</v>
      </c>
      <c r="P420" s="13" t="str" cm="1">
        <f t="array" aca="1" ref="P420" ca="1">_FV(B420,"Description")</f>
        <v>Advanced Micro Devices, Inc. is a global semiconductor company. The Company is focused on high-performance computing, graphics and visualization technologies. Its segments include Data Center, Client and Gaming, and Embedded. Data Center segment includes artificial intelligence (AI) accelerators, microprocessors (CPUs) for servers, graphics processing units (GPUs), accelerated processing units (APUs), data processing units (DPUs), Field Programmable Gate Arrays (FPGAs), smart network interface Cards (SmartNICs) and Adaptive system-on-Chip (SoC) products for data centers. Client and Gaming segment includes CPUs, APUs, chipsets for desktops and notebooks, discrete GPUs, and semi-custom SoC products and development services. Embedded segment includes embedded CPUs, GPUs, APUs, FPGAs, system on modules (SOMs), and Adaptive SoC products. It markets and sells its products under the AMD trademark. Its products include AMD EPYC, AMD Ryzen, AMD Ryzen PRO, Virtex UltraScale+, and others.</v>
      </c>
      <c r="Q420" s="25" cm="1">
        <f t="array" aca="1" ref="Q420" ca="1">_FV(B420,"Year incorporated",TRUE)</f>
        <v>1969</v>
      </c>
      <c r="R420" s="11" cm="1">
        <f t="array" aca="1" ref="R420" ca="1">_FV(B420,"Market cap",TRUE)/1000</f>
        <v>245714810.03999999</v>
      </c>
      <c r="S420" s="26" cm="1">
        <f t="array" aca="1" ref="S420" ca="1">_FV(B420,"Market cap",TRUE)</f>
        <v>245714810040</v>
      </c>
      <c r="T420" s="9"/>
      <c r="U420" s="9"/>
      <c r="V420" s="9"/>
    </row>
    <row r="421" spans="1:22" ht="13.35" customHeight="1" x14ac:dyDescent="0.25">
      <c r="A421" s="9" t="s">
        <v>9</v>
      </c>
      <c r="B421" s="10" t="e" vm="421">
        <v>#VALUE!</v>
      </c>
      <c r="C421" s="1" cm="1">
        <f t="array" aca="1" ref="C421" ca="1">_FV(B421,"Price")</f>
        <v>11.69</v>
      </c>
      <c r="D421" s="13" cm="1">
        <f t="array" aca="1" ref="D421" ca="1">_FV(B421,"Change (%)",TRUE)</f>
        <v>-4.2589999999999998E-3</v>
      </c>
      <c r="E421" s="14" cm="1">
        <f t="array" aca="1" ref="E421" ca="1">_FV(B421,"Open")</f>
        <v>11.75</v>
      </c>
      <c r="F421" s="14" cm="1">
        <f t="array" aca="1" ref="F421" ca="1">_FV(B421,"Low")</f>
        <v>11.58</v>
      </c>
      <c r="G421" s="14" cm="1">
        <f t="array" aca="1" ref="G421" ca="1">_FV(B421,"High")</f>
        <v>11.75</v>
      </c>
      <c r="H421" s="14" cm="1">
        <f t="array" aca="1" ref="H421" ca="1">_FV(B421,"52 week low",TRUE)</f>
        <v>8.4405999999999999</v>
      </c>
      <c r="I421" s="14" cm="1">
        <f t="array" aca="1" ref="I421" ca="1">_FV(B421,"52 week high",TRUE)</f>
        <v>11.99</v>
      </c>
      <c r="J421" s="15" cm="1">
        <f t="array" aca="1" ref="J421" ca="1">_FV(B421,"Volume")</f>
        <v>39734522</v>
      </c>
      <c r="K421" s="16" cm="1">
        <f t="array" aca="1" ref="K421" ca="1">IFERROR(_FV(B421,"Beta"), "")</f>
        <v>1.5407999999999999</v>
      </c>
      <c r="L421" s="16" cm="1">
        <f t="array" aca="1" ref="L421" ca="1">IFERROR(_FV(B421,"P/E",TRUE), "")</f>
        <v>14.9488</v>
      </c>
      <c r="M421" s="14" t="str" cm="1">
        <f t="array" aca="1" ref="M421" ca="1">IFERROR(_FV(B421,"Industry"),"")</f>
        <v>Automobiles &amp; Auto Parts</v>
      </c>
      <c r="N421" s="19" cm="1">
        <f t="array" aca="1" ref="N421" ca="1">IFERROR(_FV(B421,"Year incorporated",TRUE),"")</f>
        <v>1919</v>
      </c>
      <c r="O421" s="13" t="str" cm="1">
        <f t="array" aca="1" ref="O421" ca="1">UPPER(_FV(B421,"Headquarters"))</f>
        <v>ONE AMERICAN ROAD, DEARBORN, MI, 48126-2701 US</v>
      </c>
      <c r="P421" s="13" t="str" cm="1">
        <f t="array" aca="1" ref="P421" ca="1">_FV(B421,"Description")</f>
        <v>Ford Motor Company is an automobile company. The Company develops and delivers Ford trucks, sport utility vehicles, commercial vans and cars, and Lincoln luxury vehicles, along with connected services. The Company’s segments include Ford Blue, Ford Model e, Ford Pro, and Ford Credit. The Ford Blue segment primarily includes the sale of Ford and Lincoln internal combustion engine (ICE) and hybrid vehicles, service parts, accessories, and digital services for retail customers. The Ford Model e segment primarily includes the sale of its electric vehicles, service parts, accessories, and digital services for retail customers. The Ford Pro segment primarily includes the sale of Ford and Lincoln vehicles, service parts, accessories, and services for commercial, government, and rental customers. The Ford Credit segment consists of the Ford Credit business on a consolidated basis, which is primarily vehicle-related financing and leasing activities. Its vehicle brands are Ford and Lincoln.</v>
      </c>
      <c r="Q421" s="25" cm="1">
        <f t="array" aca="1" ref="Q421" ca="1">_FV(B421,"Year incorporated",TRUE)</f>
        <v>1919</v>
      </c>
      <c r="R421" s="11" cm="1">
        <f t="array" aca="1" ref="R421" ca="1">_FV(B421,"Market cap",TRUE)/1000</f>
        <v>46524563.399999999</v>
      </c>
      <c r="S421" s="26" cm="1">
        <f t="array" aca="1" ref="S421" ca="1">_FV(B421,"Market cap",TRUE)</f>
        <v>46524563400</v>
      </c>
      <c r="T421" s="9"/>
      <c r="U421" s="9"/>
      <c r="V421" s="9"/>
    </row>
    <row r="422" spans="1:22" ht="13.35" customHeight="1" x14ac:dyDescent="0.25">
      <c r="A422" s="9" t="s">
        <v>305</v>
      </c>
      <c r="B422" s="10" t="e" vm="422">
        <v>#VALUE!</v>
      </c>
      <c r="C422" s="1" cm="1">
        <f t="array" aca="1" ref="C422" ca="1">_FV(B422,"Price")</f>
        <v>523.42999999999995</v>
      </c>
      <c r="D422" s="13" cm="1">
        <f t="array" aca="1" ref="D422" ca="1">_FV(B422,"Change (%)",TRUE)</f>
        <v>9.6249999999999999E-3</v>
      </c>
      <c r="E422" s="14" cm="1">
        <f t="array" aca="1" ref="E422" ca="1">_FV(B422,"Open")</f>
        <v>519.1</v>
      </c>
      <c r="F422" s="14" cm="1">
        <f t="array" aca="1" ref="F422" ca="1">_FV(B422,"Low")</f>
        <v>517.505</v>
      </c>
      <c r="G422" s="14" cm="1">
        <f t="array" aca="1" ref="G422" ca="1">_FV(B422,"High")</f>
        <v>524.07000000000005</v>
      </c>
      <c r="H422" s="14" cm="1">
        <f t="array" aca="1" ref="H422" ca="1">_FV(B422,"52 week low",TRUE)</f>
        <v>499.47</v>
      </c>
      <c r="I422" s="14" cm="1">
        <f t="array" aca="1" ref="I422" ca="1">_FV(B422,"52 week high",TRUE)</f>
        <v>595.16679999999997</v>
      </c>
      <c r="J422" s="15" cm="1">
        <f t="array" aca="1" ref="J422" ca="1">_FV(B422,"Volume")</f>
        <v>1085960</v>
      </c>
      <c r="K422" s="16" cm="1">
        <f t="array" aca="1" ref="K422" ca="1">IFERROR(_FV(B422,"Beta"), "")</f>
        <v>1.0170999999999999</v>
      </c>
      <c r="L422" s="16" cm="1">
        <f t="array" aca="1" ref="L422" ca="1">IFERROR(_FV(B422,"P/E",TRUE), "")</f>
        <v>36.773699999999998</v>
      </c>
      <c r="M422" s="14" t="str" cm="1">
        <f t="array" aca="1" ref="M422" ca="1">IFERROR(_FV(B422,"Industry"),"")</f>
        <v>Software &amp; IT Services</v>
      </c>
      <c r="N422" s="19" cm="1">
        <f t="array" aca="1" ref="N422" ca="1">IFERROR(_FV(B422,"Year incorporated",TRUE),"")</f>
        <v>1981</v>
      </c>
      <c r="O422" s="13" t="str" cm="1">
        <f t="array" aca="1" ref="O422" ca="1">UPPER(_FV(B422,"Headquarters"))</f>
        <v>6496 UNIVERSITY PARKWAY, SARASOTA, FL, 34240 US</v>
      </c>
      <c r="P422" s="13" t="str" cm="1">
        <f t="array" aca="1" ref="P422" ca="1">_FV(B422,"Description")</f>
        <v>Roper Technologies, Inc. is a diversified technology company. It operates businesses that design and develop vertical software and technology-enabled products for a variety of defensible niche markets. The Company operates through three segments: Application Software, Network Software and Technology Enabled Products. The Application Software segment includes Aderant, Clinisys, Data Innovations, Deltek, Frontline, IntelliTrans, PowerPlan, Procare, Strata, Transact/CBORD,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Data Innovations is a software solution that enables the enterprise management of hospitals and independent laboratories.</v>
      </c>
      <c r="Q422" s="25" cm="1">
        <f t="array" aca="1" ref="Q422" ca="1">_FV(B422,"Year incorporated",TRUE)</f>
        <v>1981</v>
      </c>
      <c r="R422" s="11" cm="1">
        <f t="array" aca="1" ref="R422" ca="1">_FV(B422,"Market cap",TRUE)/1000</f>
        <v>56328291.332999997</v>
      </c>
      <c r="S422" s="26" cm="1">
        <f t="array" aca="1" ref="S422" ca="1">_FV(B422,"Market cap",TRUE)</f>
        <v>56328291333</v>
      </c>
      <c r="T422" s="9"/>
      <c r="U422" s="9"/>
      <c r="V422" s="9"/>
    </row>
    <row r="423" spans="1:22" ht="13.35" customHeight="1" x14ac:dyDescent="0.25">
      <c r="A423" s="9" t="s">
        <v>118</v>
      </c>
      <c r="B423" s="10" t="e" vm="423">
        <v>#VALUE!</v>
      </c>
      <c r="C423" s="1" cm="1">
        <f t="array" aca="1" ref="C423" ca="1">_FV(B423,"Price")</f>
        <v>104.02</v>
      </c>
      <c r="D423" s="13" cm="1">
        <f t="array" aca="1" ref="D423" ca="1">_FV(B423,"Change (%)",TRUE)</f>
        <v>3.1830000000000001E-3</v>
      </c>
      <c r="E423" s="14" cm="1">
        <f t="array" aca="1" ref="E423" ca="1">_FV(B423,"Open")</f>
        <v>103.84</v>
      </c>
      <c r="F423" s="14" cm="1">
        <f t="array" aca="1" ref="F423" ca="1">_FV(B423,"Low")</f>
        <v>103.49</v>
      </c>
      <c r="G423" s="14" cm="1">
        <f t="array" aca="1" ref="G423" ca="1">_FV(B423,"High")</f>
        <v>104.65</v>
      </c>
      <c r="H423" s="14" cm="1">
        <f t="array" aca="1" ref="H423" ca="1">_FV(B423,"52 week low",TRUE)</f>
        <v>66.009900000000002</v>
      </c>
      <c r="I423" s="14" cm="1">
        <f t="array" aca="1" ref="I423" ca="1">_FV(B423,"52 week high",TRUE)</f>
        <v>106.57</v>
      </c>
      <c r="J423" s="15" cm="1">
        <f t="array" aca="1" ref="J423" ca="1">_FV(B423,"Volume")</f>
        <v>3055255</v>
      </c>
      <c r="K423" s="16" cm="1">
        <f t="array" aca="1" ref="K423" ca="1">IFERROR(_FV(B423,"Beta"), "")</f>
        <v>1.1318999999999999</v>
      </c>
      <c r="L423" s="16" cm="1">
        <f t="array" aca="1" ref="L423" ca="1">IFERROR(_FV(B423,"P/E",TRUE), "")</f>
        <v>15.840999999999999</v>
      </c>
      <c r="M423" s="14" t="str" cm="1">
        <f t="array" aca="1" ref="M423" ca="1">IFERROR(_FV(B423,"Industry"),"")</f>
        <v>Investment Banking &amp; Investment Services</v>
      </c>
      <c r="N423" s="19" cm="1">
        <f t="array" aca="1" ref="N423" ca="1">IFERROR(_FV(B423,"Year incorporated",TRUE),"")</f>
        <v>2007</v>
      </c>
      <c r="O423" s="13" t="str" cm="1">
        <f t="array" aca="1" ref="O423" ca="1">UPPER(_FV(B423,"Headquarters"))</f>
        <v>240 GREENWICH STREET, NEW YORK, NY, 10286 US</v>
      </c>
      <c r="P423" s="13" t="str" cm="1">
        <f t="array" aca="1" ref="P423" ca="1">_FV(B423,"Description")</f>
        <v>The Bank of New York Mellon Corporation is a global financial services company. The Company’s business segment includes Securities Services, Market and Wealth Services and Investment and Wealth Management. The Securities Services business segment consists of Asset Servicing and Issuer Services, which provide business solutions across the transaction life cycle to its global asset owner and asset manager clients. The Market and Wealth Services business segment consists of three lines of business, Pershing, Treasury Services and Clearance and Collateral Management, which provide business services and technology solutions. Its Investment and Wealth Management business segment deliver a diversified portfolio of investment strategies independently, and through its global distribution network, to institutional and retail clients globally. It provides investment management, custody, wealth and estate planning, private banking services, investment servicing and information management.</v>
      </c>
      <c r="Q423" s="25" cm="1">
        <f t="array" aca="1" ref="Q423" ca="1">_FV(B423,"Year incorporated",TRUE)</f>
        <v>2007</v>
      </c>
      <c r="R423" s="11" cm="1">
        <f t="array" aca="1" ref="R423" ca="1">_FV(B423,"Market cap",TRUE)/1000</f>
        <v>73359148.016000003</v>
      </c>
      <c r="S423" s="26" cm="1">
        <f t="array" aca="1" ref="S423" ca="1">_FV(B423,"Market cap",TRUE)</f>
        <v>73359148016</v>
      </c>
      <c r="T423" s="9"/>
      <c r="U423" s="9"/>
      <c r="V423" s="9"/>
    </row>
    <row r="424" spans="1:22" ht="13.35" customHeight="1" x14ac:dyDescent="0.25">
      <c r="A424" s="9" t="s">
        <v>103</v>
      </c>
      <c r="B424" s="10" t="e" vm="424">
        <v>#VALUE!</v>
      </c>
      <c r="C424" s="1" cm="1">
        <f t="array" aca="1" ref="C424" ca="1">_FV(B424,"Price")</f>
        <v>131.46</v>
      </c>
      <c r="D424" s="13" cm="1">
        <f t="array" aca="1" ref="D424" ca="1">_FV(B424,"Change (%)",TRUE)</f>
        <v>6.8510000000000001E-4</v>
      </c>
      <c r="E424" s="14" cm="1">
        <f t="array" aca="1" ref="E424" ca="1">_FV(B424,"Open")</f>
        <v>130.55000000000001</v>
      </c>
      <c r="F424" s="14" cm="1">
        <f t="array" aca="1" ref="F424" ca="1">_FV(B424,"Low")</f>
        <v>128.4</v>
      </c>
      <c r="G424" s="14" cm="1">
        <f t="array" aca="1" ref="G424" ca="1">_FV(B424,"High")</f>
        <v>132.2586</v>
      </c>
      <c r="H424" s="14" cm="1">
        <f t="array" aca="1" ref="H424" ca="1">_FV(B424,"52 week low",TRUE)</f>
        <v>61.54</v>
      </c>
      <c r="I424" s="14" cm="1">
        <f t="array" aca="1" ref="I424" ca="1">_FV(B424,"52 week high",TRUE)</f>
        <v>132.2586</v>
      </c>
      <c r="J424" s="15" cm="1">
        <f t="array" aca="1" ref="J424" ca="1">_FV(B424,"Volume")</f>
        <v>19492587</v>
      </c>
      <c r="K424" s="16" cm="1">
        <f t="array" aca="1" ref="K424" ca="1">IFERROR(_FV(B424,"Beta"), "")</f>
        <v>1.4956</v>
      </c>
      <c r="L424" s="16" cm="1">
        <f t="array" aca="1" ref="L424" ca="1">IFERROR(_FV(B424,"P/E",TRUE), "")</f>
        <v>23.830300000000001</v>
      </c>
      <c r="M424" s="14" t="str" cm="1">
        <f t="array" aca="1" ref="M424" ca="1">IFERROR(_FV(B424,"Industry"),"")</f>
        <v>Semiconductors &amp; Semiconductor Equipment</v>
      </c>
      <c r="N424" s="19" cm="1">
        <f t="array" aca="1" ref="N424" ca="1">IFERROR(_FV(B424,"Year incorporated",TRUE),"")</f>
        <v>1984</v>
      </c>
      <c r="O424" s="13" t="str" cm="1">
        <f t="array" aca="1" ref="O424" ca="1">UPPER(_FV(B424,"Headquarters"))</f>
        <v>8000 S FEDERAL WAY, PO BOX 6, BOISE, ID, 83716-9632 US</v>
      </c>
      <c r="P424" s="13" t="str" cm="1">
        <f t="array" aca="1" ref="P424" ca="1">_FV(B424,"Description")</f>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c>
      <c r="Q424" s="25" cm="1">
        <f t="array" aca="1" ref="Q424" ca="1">_FV(B424,"Year incorporated",TRUE)</f>
        <v>1984</v>
      </c>
      <c r="R424" s="11" cm="1">
        <f t="array" aca="1" ref="R424" ca="1">_FV(B424,"Market cap",TRUE)/1000</f>
        <v>147120172.5</v>
      </c>
      <c r="S424" s="26" cm="1">
        <f t="array" aca="1" ref="S424" ca="1">_FV(B424,"Market cap",TRUE)</f>
        <v>147120172500</v>
      </c>
      <c r="T424" s="9"/>
      <c r="U424" s="9"/>
      <c r="V424" s="9"/>
    </row>
    <row r="425" spans="1:22" ht="13.35" customHeight="1" x14ac:dyDescent="0.25">
      <c r="A425" s="9" t="s">
        <v>256</v>
      </c>
      <c r="B425" s="10" t="e" vm="425">
        <v>#VALUE!</v>
      </c>
      <c r="C425" s="1" cm="1">
        <f t="array" aca="1" ref="C425" ca="1">_FV(B425,"Price")</f>
        <v>122.67</v>
      </c>
      <c r="D425" s="13" cm="1">
        <f t="array" aca="1" ref="D425" ca="1">_FV(B425,"Change (%)",TRUE)</f>
        <v>1.464E-2</v>
      </c>
      <c r="E425" s="14" cm="1">
        <f t="array" aca="1" ref="E425" ca="1">_FV(B425,"Open")</f>
        <v>121</v>
      </c>
      <c r="F425" s="14" cm="1">
        <f t="array" aca="1" ref="F425" ca="1">_FV(B425,"Low")</f>
        <v>120</v>
      </c>
      <c r="G425" s="14" cm="1">
        <f t="array" aca="1" ref="G425" ca="1">_FV(B425,"High")</f>
        <v>124.71</v>
      </c>
      <c r="H425" s="14" cm="1">
        <f t="array" aca="1" ref="H425" ca="1">_FV(B425,"52 week low",TRUE)</f>
        <v>65.25</v>
      </c>
      <c r="I425" s="14" cm="1">
        <f t="array" aca="1" ref="I425" ca="1">_FV(B425,"52 week high",TRUE)</f>
        <v>128.53</v>
      </c>
      <c r="J425" s="15" cm="1">
        <f t="array" aca="1" ref="J425" ca="1">_FV(B425,"Volume")</f>
        <v>2771742</v>
      </c>
      <c r="K425" s="16" cm="1">
        <f t="array" aca="1" ref="K425" ca="1">IFERROR(_FV(B425,"Beta"), "")</f>
        <v>1.3145</v>
      </c>
      <c r="L425" s="16" cm="1">
        <f t="array" aca="1" ref="L425" ca="1">IFERROR(_FV(B425,"P/E",TRUE), "")</f>
        <v>34.231900000000003</v>
      </c>
      <c r="M425" s="14" t="str" cm="1">
        <f t="array" aca="1" ref="M425" ca="1">IFERROR(_FV(B425,"Industry"),"")</f>
        <v>Hotels &amp; Entertainment Services</v>
      </c>
      <c r="N425" s="19" cm="1">
        <f t="array" aca="1" ref="N425" ca="1">IFERROR(_FV(B425,"Year incorporated",TRUE),"")</f>
        <v>2002</v>
      </c>
      <c r="O425" s="13" t="str" cm="1">
        <f t="array" aca="1" ref="O425" ca="1">UPPER(_FV(B425,"Headquarters"))</f>
        <v>3131 LAS VEGAS BLVD S, LAS VEGAS, NV, 89109 US</v>
      </c>
      <c r="P425" s="13" t="str" cm="1">
        <f t="array" aca="1" ref="P425" ca="1">_FV(B425,"Description")</f>
        <v>Wynn Resorts, Limited is a designer, developer, and operator of integrated resorts featuring hotel rooms, retail space, an array of dining and entertainment options, meeting and convention facilities, and gaming. The Company owns and operates Wynn Las Vegas, Wynn Macau, Wynn Palace, Cotai, Wynn Mayfair, and operates Encore Boston Harbor. Wynn and Encore Las Vegas consist of two hotel towers with a total of 4,748 spacious hotel rooms, suites, and villas. Encore Boston Harbor features 671 hotel rooms and suites, a spa, 14 dining and lounge venues, a nightclub, and a ballroom and meeting spaces. Wynn Macau is in the Macau Special Administrative Region of the People's Republic of China with two luxury hotel towers. Wynn Palace offers 1,706 exquisite rooms, suites, and villas, 14 food and beverage outlets, meeting and convention space, an extensive boutique shopping esplanade, SkyCabs that traverse an eight-acre Performance Lake, an extensive collection of rare art, a spa and salon.</v>
      </c>
      <c r="Q425" s="25" cm="1">
        <f t="array" aca="1" ref="Q425" ca="1">_FV(B425,"Year incorporated",TRUE)</f>
        <v>2002</v>
      </c>
      <c r="R425" s="11" cm="1">
        <f t="array" aca="1" ref="R425" ca="1">_FV(B425,"Market cap",TRUE)/1000</f>
        <v>12754797.255000001</v>
      </c>
      <c r="S425" s="26" cm="1">
        <f t="array" aca="1" ref="S425" ca="1">_FV(B425,"Market cap",TRUE)</f>
        <v>12754797255</v>
      </c>
      <c r="T425" s="9"/>
      <c r="U425" s="9"/>
      <c r="V425" s="9"/>
    </row>
    <row r="426" spans="1:22" ht="13.35" customHeight="1" x14ac:dyDescent="0.25">
      <c r="A426" s="9" t="s">
        <v>419</v>
      </c>
      <c r="B426" s="10" t="e" vm="426">
        <v>#VALUE!</v>
      </c>
      <c r="C426" s="1" cm="1">
        <f t="array" aca="1" ref="C426" ca="1">_FV(B426,"Price")</f>
        <v>84.5</v>
      </c>
      <c r="D426" s="13" cm="1">
        <f t="array" aca="1" ref="D426" ca="1">_FV(B426,"Change (%)",TRUE)</f>
        <v>2.3670000000000001E-4</v>
      </c>
      <c r="E426" s="14" cm="1">
        <f t="array" aca="1" ref="E426" ca="1">_FV(B426,"Open")</f>
        <v>85.19</v>
      </c>
      <c r="F426" s="14" cm="1">
        <f t="array" aca="1" ref="F426" ca="1">_FV(B426,"Low")</f>
        <v>83.53</v>
      </c>
      <c r="G426" s="14" cm="1">
        <f t="array" aca="1" ref="G426" ca="1">_FV(B426,"High")</f>
        <v>85.19</v>
      </c>
      <c r="H426" s="14" cm="1">
        <f t="array" aca="1" ref="H426" ca="1">_FV(B426,"52 week low",TRUE)</f>
        <v>67.34</v>
      </c>
      <c r="I426" s="14" cm="1">
        <f t="array" aca="1" ref="I426" ca="1">_FV(B426,"52 week high",TRUE)</f>
        <v>104.45</v>
      </c>
      <c r="J426" s="15" cm="1">
        <f t="array" aca="1" ref="J426" ca="1">_FV(B426,"Volume")</f>
        <v>1839946</v>
      </c>
      <c r="K426" s="16" cm="1">
        <f t="array" aca="1" ref="K426" ca="1">IFERROR(_FV(B426,"Beta"), "")</f>
        <v>0.92310000000000003</v>
      </c>
      <c r="L426" s="16" cm="1">
        <f t="array" aca="1" ref="L426" ca="1">IFERROR(_FV(B426,"P/E",TRUE), "")</f>
        <v>11.044600000000001</v>
      </c>
      <c r="M426" s="14" t="str" cm="1">
        <f t="array" aca="1" ref="M426" ca="1">IFERROR(_FV(B426,"Industry"),"")</f>
        <v>Chemicals</v>
      </c>
      <c r="N426" s="19" cm="1">
        <f t="array" aca="1" ref="N426" ca="1">IFERROR(_FV(B426,"Year incorporated",TRUE),"")</f>
        <v>2005</v>
      </c>
      <c r="O426" s="13" t="str" cm="1">
        <f t="array" aca="1" ref="O426" ca="1">UPPER(_FV(B426,"Headquarters"))</f>
        <v>2375 WATERVIEW DRIVE, NORTHBROOK, IL, 60062 US</v>
      </c>
      <c r="P426" s="13" t="str" cm="1">
        <f t="array" aca="1" ref="P426" ca="1">_FV(B426,"Description")</f>
        <v>CF Industries Holdings, Inc. is a global manufacturer of hydrogen and nitrogen products. The Company is focused on decarbonizing its ammonia production network to enable low-carbon hydrogen and nitrogen products for energy, fertilizer, emissions abatement and other industrial activities. The Company's segments include Ammonia, Granular Urea, UAN, AN and Other. Ammonia segment produces anhydrous ammonia (ammonia), which is the base product that it manufactures (containing 82% nitrogen and 18% hydrogen). Granular Urea segment produces granular urea, which contains 46% nitrogen. UAN segment produces urea ammonium nitrate solution (UAN). AN segment produces ammonium nitrate (AN). Other segment primarily includes products, such as diesel exhaust fluid (DEF), urea liquor and nitric acid. Its manufacturing complexes in the United States, Canada, and the United Kingdom, a storage, transportation and distribution network in North America, and logistics capabilities enable a global reach.</v>
      </c>
      <c r="Q426" s="25" cm="1">
        <f t="array" aca="1" ref="Q426" ca="1">_FV(B426,"Year incorporated",TRUE)</f>
        <v>2005</v>
      </c>
      <c r="R426" s="11" cm="1">
        <f t="array" aca="1" ref="R426" ca="1">_FV(B426,"Market cap",TRUE)/1000</f>
        <v>13686718.5</v>
      </c>
      <c r="S426" s="26" cm="1">
        <f t="array" aca="1" ref="S426" ca="1">_FV(B426,"Market cap",TRUE)</f>
        <v>13686718500</v>
      </c>
      <c r="T426" s="9"/>
      <c r="U426" s="9"/>
      <c r="V426" s="9"/>
    </row>
    <row r="427" spans="1:22" ht="13.35" customHeight="1" x14ac:dyDescent="0.25">
      <c r="A427" s="9" t="s">
        <v>222</v>
      </c>
      <c r="B427" s="10" t="e" vm="427">
        <v>#VALUE!</v>
      </c>
      <c r="C427" s="1" cm="1">
        <f t="array" aca="1" ref="C427" ca="1">_FV(B427,"Price")</f>
        <v>72.41</v>
      </c>
      <c r="D427" s="13" cm="1">
        <f t="array" aca="1" ref="D427" ca="1">_FV(B427,"Change (%)",TRUE)</f>
        <v>6.2529999999999999E-3</v>
      </c>
      <c r="E427" s="14" cm="1">
        <f t="array" aca="1" ref="E427" ca="1">_FV(B427,"Open")</f>
        <v>71.849999999999994</v>
      </c>
      <c r="F427" s="14" cm="1">
        <f t="array" aca="1" ref="F427" ca="1">_FV(B427,"Low")</f>
        <v>71.09</v>
      </c>
      <c r="G427" s="14" cm="1">
        <f t="array" aca="1" ref="G427" ca="1">_FV(B427,"High")</f>
        <v>72.584999999999994</v>
      </c>
      <c r="H427" s="14" cm="1">
        <f t="array" aca="1" ref="H427" ca="1">_FV(B427,"52 week low",TRUE)</f>
        <v>54.965600000000002</v>
      </c>
      <c r="I427" s="14" cm="1">
        <f t="array" aca="1" ref="I427" ca="1">_FV(B427,"52 week high",TRUE)</f>
        <v>75.862099999999998</v>
      </c>
      <c r="J427" s="15" cm="1">
        <f t="array" aca="1" ref="J427" ca="1">_FV(B427,"Volume")</f>
        <v>1507299</v>
      </c>
      <c r="K427" s="16" cm="1">
        <f t="array" aca="1" ref="K427" ca="1">IFERROR(_FV(B427,"Beta"), "")</f>
        <v>0.4113</v>
      </c>
      <c r="L427" s="16" cm="1">
        <f t="array" aca="1" ref="L427" ca="1">IFERROR(_FV(B427,"P/E",TRUE), "")</f>
        <v>16.376000000000001</v>
      </c>
      <c r="M427" s="14" t="str" cm="1">
        <f t="array" aca="1" ref="M427" ca="1">IFERROR(_FV(B427,"Industry"),"")</f>
        <v>Insurance</v>
      </c>
      <c r="N427" s="19" cm="1">
        <f t="array" aca="1" ref="N427" ca="1">IFERROR(_FV(B427,"Year incorporated",TRUE),"")</f>
        <v>1970</v>
      </c>
      <c r="O427" s="13" t="str" cm="1">
        <f t="array" aca="1" ref="O427" ca="1">UPPER(_FV(B427,"Headquarters"))</f>
        <v>475 STEAMBOAT ROAD, GREENWICH, CT, 06830 US</v>
      </c>
      <c r="P427" s="13" t="str" cm="1">
        <f t="array" aca="1" ref="P427" ca="1">_FV(B427,"Description")</f>
        <v>W. R. Berkley Corporation is an insurance holding company. It operates through two segments of the property casualty insurance business: Insurance and Reinsurance &amp; Monoline Excess. Its Insurance businesses underwrite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 provides professional liability and casualty insurance for small to mid-sized businesses though the business unit Berkley Edge. Its Reinsurance &amp; Monoline Excess offers reinsurance business on a facultative and treaty basis in the United States, United Kingdom, Continental Europe, Australia, the Asia-Pacific region and South Africa.</v>
      </c>
      <c r="Q427" s="25" cm="1">
        <f t="array" aca="1" ref="Q427" ca="1">_FV(B427,"Year incorporated",TRUE)</f>
        <v>1970</v>
      </c>
      <c r="R427" s="11" cm="1">
        <f t="array" aca="1" ref="R427" ca="1">_FV(B427,"Market cap",TRUE)/1000</f>
        <v>27464591.647999998</v>
      </c>
      <c r="S427" s="26" cm="1">
        <f t="array" aca="1" ref="S427" ca="1">_FV(B427,"Market cap",TRUE)</f>
        <v>27464591648</v>
      </c>
      <c r="T427" s="9"/>
      <c r="U427" s="9"/>
      <c r="V427" s="9"/>
    </row>
    <row r="428" spans="1:22" ht="13.35" customHeight="1" x14ac:dyDescent="0.25">
      <c r="A428" s="9" t="s">
        <v>400</v>
      </c>
      <c r="B428" s="10" t="e" vm="428">
        <v>#VALUE!</v>
      </c>
      <c r="C428" s="1" cm="1">
        <f t="array" aca="1" ref="C428" ca="1">_FV(B428,"Price")</f>
        <v>92.43</v>
      </c>
      <c r="D428" s="13" cm="1">
        <f t="array" aca="1" ref="D428" ca="1">_FV(B428,"Change (%)",TRUE)</f>
        <v>2.712E-3</v>
      </c>
      <c r="E428" s="14" cm="1">
        <f t="array" aca="1" ref="E428" ca="1">_FV(B428,"Open")</f>
        <v>91.29</v>
      </c>
      <c r="F428" s="14" cm="1">
        <f t="array" aca="1" ref="F428" ca="1">_FV(B428,"Low")</f>
        <v>90.525000000000006</v>
      </c>
      <c r="G428" s="14" cm="1">
        <f t="array" aca="1" ref="G428" ca="1">_FV(B428,"High")</f>
        <v>92.5</v>
      </c>
      <c r="H428" s="14" cm="1">
        <f t="array" aca="1" ref="H428" ca="1">_FV(B428,"52 week low",TRUE)</f>
        <v>72.33</v>
      </c>
      <c r="I428" s="14" cm="1">
        <f t="array" aca="1" ref="I428" ca="1">_FV(B428,"52 week high",TRUE)</f>
        <v>130.24</v>
      </c>
      <c r="J428" s="15" cm="1">
        <f t="array" aca="1" ref="J428" ca="1">_FV(B428,"Volume")</f>
        <v>1614586</v>
      </c>
      <c r="K428" s="16" cm="1">
        <f t="array" aca="1" ref="K428" ca="1">IFERROR(_FV(B428,"Beta"), "")</f>
        <v>1.0667</v>
      </c>
      <c r="L428" s="16" cm="1">
        <f t="array" aca="1" ref="L428" ca="1">IFERROR(_FV(B428,"P/E",TRUE), "")</f>
        <v>675.65790000000004</v>
      </c>
      <c r="M428" s="14" t="str" cm="1">
        <f t="array" aca="1" ref="M428" ca="1">IFERROR(_FV(B428,"Industry"),"")</f>
        <v>Residential &amp; Commercial REIT</v>
      </c>
      <c r="N428" s="19" cm="1">
        <f t="array" aca="1" ref="N428" ca="1">IFERROR(_FV(B428,"Year incorporated",TRUE),"")</f>
        <v>2014</v>
      </c>
      <c r="O428" s="13" t="str" cm="1">
        <f t="array" aca="1" ref="O428" ca="1">UPPER(_FV(B428,"Headquarters"))</f>
        <v>85 NEW HAMPSHIRE AVENUE, SUITE 150, PEASE INTERNATIONAL TRADEPORT, PORTSMOUTH, NH, 03801 US</v>
      </c>
      <c r="P428" s="13" t="str" cm="1">
        <f t="array" aca="1" ref="P428" ca="1">_FV(B428,"Description")</f>
        <v>Iron Mountain Incorporated is a provider of information management services. The Company offers a range of services across digital transformation, information security, data center and asset lifecycle management (ALM) needs. The Company helps businesses to unlock value and intelligence from their stored digital and physical assets. It serves to protect its customers’ work. The Company operates through two segments: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c>
      <c r="Q428" s="25" cm="1">
        <f t="array" aca="1" ref="Q428" ca="1">_FV(B428,"Year incorporated",TRUE)</f>
        <v>2014</v>
      </c>
      <c r="R428" s="11" cm="1">
        <f t="array" aca="1" ref="R428" ca="1">_FV(B428,"Market cap",TRUE)/1000</f>
        <v>27299034.125999998</v>
      </c>
      <c r="S428" s="26" cm="1">
        <f t="array" aca="1" ref="S428" ca="1">_FV(B428,"Market cap",TRUE)</f>
        <v>27299034126</v>
      </c>
      <c r="T428" s="9"/>
      <c r="U428" s="9"/>
      <c r="V428" s="9"/>
    </row>
    <row r="429" spans="1:22" ht="13.35" customHeight="1" x14ac:dyDescent="0.25">
      <c r="A429" s="9" t="s">
        <v>45</v>
      </c>
      <c r="B429" s="10" t="e" vm="429">
        <v>#VALUE!</v>
      </c>
      <c r="C429" s="1" cm="1">
        <f t="array" aca="1" ref="C429" ca="1">_FV(B429,"Price")</f>
        <v>29.35</v>
      </c>
      <c r="D429" s="13" cm="1">
        <f t="array" aca="1" ref="D429" ca="1">_FV(B429,"Change (%)",TRUE)</f>
        <v>3.4079999999999999E-4</v>
      </c>
      <c r="E429" s="14" cm="1">
        <f t="array" aca="1" ref="E429" ca="1">_FV(B429,"Open")</f>
        <v>29.28</v>
      </c>
      <c r="F429" s="14" cm="1">
        <f t="array" aca="1" ref="F429" ca="1">_FV(B429,"Low")</f>
        <v>28.83</v>
      </c>
      <c r="G429" s="14" cm="1">
        <f t="array" aca="1" ref="G429" ca="1">_FV(B429,"High")</f>
        <v>29.39</v>
      </c>
      <c r="H429" s="14" cm="1">
        <f t="array" aca="1" ref="H429" ca="1">_FV(B429,"52 week low",TRUE)</f>
        <v>21.21</v>
      </c>
      <c r="I429" s="14" cm="1">
        <f t="array" aca="1" ref="I429" ca="1">_FV(B429,"52 week high",TRUE)</f>
        <v>39.795000000000002</v>
      </c>
      <c r="J429" s="15" cm="1">
        <f t="array" aca="1" ref="J429" ca="1">_FV(B429,"Volume")</f>
        <v>8064860</v>
      </c>
      <c r="K429" s="16" cm="1">
        <f t="array" aca="1" ref="K429" ca="1">IFERROR(_FV(B429,"Beta"), "")</f>
        <v>1.3141</v>
      </c>
      <c r="L429" s="16" cm="1">
        <f t="array" aca="1" ref="L429" ca="1">IFERROR(_FV(B429,"P/E",TRUE), "")</f>
        <v>10.691800000000001</v>
      </c>
      <c r="M429" s="14" t="str" cm="1">
        <f t="array" aca="1" ref="M429" ca="1">IFERROR(_FV(B429,"Industry"),"")</f>
        <v>Computers, Phones &amp; Household Electronics</v>
      </c>
      <c r="N429" s="19" cm="1">
        <f t="array" aca="1" ref="N429" ca="1">IFERROR(_FV(B429,"Year incorporated",TRUE),"")</f>
        <v>1998</v>
      </c>
      <c r="O429" s="13" t="str" cm="1">
        <f t="array" aca="1" ref="O429" ca="1">UPPER(_FV(B429,"Headquarters"))</f>
        <v>1501 PAGE MILL ROAD, PALO ALTO, CA, 94304 US</v>
      </c>
      <c r="P429" s="13" t="str" cm="1">
        <f t="array" aca="1" ref="P429" ca="1">_FV(B429,"Description")</f>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c>
      <c r="Q429" s="25" cm="1">
        <f t="array" aca="1" ref="Q429" ca="1">_FV(B429,"Year incorporated",TRUE)</f>
        <v>1998</v>
      </c>
      <c r="R429" s="11" cm="1">
        <f t="array" aca="1" ref="R429" ca="1">_FV(B429,"Market cap",TRUE)/1000</f>
        <v>27433497.829999998</v>
      </c>
      <c r="S429" s="26" cm="1">
        <f t="array" aca="1" ref="S429" ca="1">_FV(B429,"Market cap",TRUE)</f>
        <v>27433497830</v>
      </c>
      <c r="T429" s="9"/>
      <c r="U429" s="9"/>
      <c r="V429" s="9"/>
    </row>
    <row r="430" spans="1:22" ht="13.35" customHeight="1" x14ac:dyDescent="0.25">
      <c r="A430" s="9" t="s">
        <v>201</v>
      </c>
      <c r="B430" s="10" t="e" vm="430">
        <v>#VALUE!</v>
      </c>
      <c r="C430" s="1" cm="1">
        <f t="array" aca="1" ref="C430" ca="1">_FV(B430,"Price")</f>
        <v>375.53</v>
      </c>
      <c r="D430" s="13" cm="1">
        <f t="array" aca="1" ref="D430" ca="1">_FV(B430,"Change (%)",TRUE)</f>
        <v>8.1340000000000006E-3</v>
      </c>
      <c r="E430" s="14" cm="1">
        <f t="array" aca="1" ref="E430" ca="1">_FV(B430,"Open")</f>
        <v>377.01</v>
      </c>
      <c r="F430" s="14" cm="1">
        <f t="array" aca="1" ref="F430" ca="1">_FV(B430,"Low")</f>
        <v>373.41</v>
      </c>
      <c r="G430" s="14" cm="1">
        <f t="array" aca="1" ref="G430" ca="1">_FV(B430,"High")</f>
        <v>380</v>
      </c>
      <c r="H430" s="14" cm="1">
        <f t="array" aca="1" ref="H430" ca="1">_FV(B430,"52 week low",TRUE)</f>
        <v>227.08</v>
      </c>
      <c r="I430" s="14" cm="1">
        <f t="array" aca="1" ref="I430" ca="1">_FV(B430,"52 week high",TRUE)</f>
        <v>424.94</v>
      </c>
      <c r="J430" s="15" cm="1">
        <f t="array" aca="1" ref="J430" ca="1">_FV(B430,"Volume")</f>
        <v>779966</v>
      </c>
      <c r="K430" s="16" cm="1">
        <f t="array" aca="1" ref="K430" ca="1">IFERROR(_FV(B430,"Beta"), "")</f>
        <v>1.0347999999999999</v>
      </c>
      <c r="L430" s="16" cm="1">
        <f t="array" aca="1" ref="L430" ca="1">IFERROR(_FV(B430,"P/E",TRUE), "")</f>
        <v>57.757100000000001</v>
      </c>
      <c r="M430" s="14" t="str" cm="1">
        <f t="array" aca="1" ref="M430" ca="1">IFERROR(_FV(B430,"Industry"),"")</f>
        <v>Construction &amp; Engineering</v>
      </c>
      <c r="N430" s="19" cm="1">
        <f t="array" aca="1" ref="N430" ca="1">IFERROR(_FV(B430,"Year incorporated",TRUE),"")</f>
        <v>1997</v>
      </c>
      <c r="O430" s="13" t="str" cm="1">
        <f t="array" aca="1" ref="O430" ca="1">UPPER(_FV(B430,"Headquarters"))</f>
        <v>2727 NORTH LOOP WEST, HOUSTON, TX, 77008 US</v>
      </c>
      <c r="P430" s="13" t="str" cm="1">
        <f t="array" aca="1" ref="P430" ca="1">_FV(B430,"Description")</f>
        <v>Quanta Services, Inc. provides specialized infrastructure solutions to the utility, renewable energy, technology, communications, pipeline, and energy industries in the United States, Canada, Australia and other international markets. Its segments include Electric Infrastructure Solutions (Electric) and Underground Utility and Infrastructure Solutions (Underground and Infrastructure). Electric provides comprehensive services for electric power, renewable energy, technology and communications markets. Services include design, procurement, new construction, upgrade and repair and maintenance services for electric power transmission and distribution infrastructure, both overhead and underground, and substation facilities, along with other engineering and technical services. The Underground and Infrastructure provides comprehensive infrastructure solutions to customers involved in the transportation, distribution, storage, development and processing of natural gas, oil and other products.</v>
      </c>
      <c r="Q430" s="25" cm="1">
        <f t="array" aca="1" ref="Q430" ca="1">_FV(B430,"Year incorporated",TRUE)</f>
        <v>1997</v>
      </c>
      <c r="R430" s="11" cm="1">
        <f t="array" aca="1" ref="R430" ca="1">_FV(B430,"Market cap",TRUE)/1000</f>
        <v>55956185.626000002</v>
      </c>
      <c r="S430" s="26" cm="1">
        <f t="array" aca="1" ref="S430" ca="1">_FV(B430,"Market cap",TRUE)</f>
        <v>55956185626</v>
      </c>
      <c r="T430" s="9"/>
      <c r="U430" s="9"/>
      <c r="V430" s="9"/>
    </row>
    <row r="431" spans="1:22" ht="13.35" customHeight="1" x14ac:dyDescent="0.25">
      <c r="A431" s="9" t="s">
        <v>101</v>
      </c>
      <c r="B431" s="10" t="e" vm="431">
        <v>#VALUE!</v>
      </c>
      <c r="C431" s="1" cm="1">
        <f t="array" aca="1" ref="C431" ca="1">_FV(B431,"Price")</f>
        <v>21.77</v>
      </c>
      <c r="D431" s="13" cm="1">
        <f t="array" aca="1" ref="D431" ca="1">_FV(B431,"Change (%)",TRUE)</f>
        <v>-1.4932000000000001E-2</v>
      </c>
      <c r="E431" s="14" cm="1">
        <f t="array" aca="1" ref="E431" ca="1">_FV(B431,"Open")</f>
        <v>22.08</v>
      </c>
      <c r="F431" s="14" cm="1">
        <f t="array" aca="1" ref="F431" ca="1">_FV(B431,"Low")</f>
        <v>21.465</v>
      </c>
      <c r="G431" s="14" cm="1">
        <f t="array" aca="1" ref="G431" ca="1">_FV(B431,"High")</f>
        <v>22.15</v>
      </c>
      <c r="H431" s="14" cm="1">
        <f t="array" aca="1" ref="H431" ca="1">_FV(B431,"52 week low",TRUE)</f>
        <v>18.72</v>
      </c>
      <c r="I431" s="14" cm="1">
        <f t="array" aca="1" ref="I431" ca="1">_FV(B431,"52 week high",TRUE)</f>
        <v>32.57</v>
      </c>
      <c r="J431" s="15" cm="1">
        <f t="array" aca="1" ref="J431" ca="1">_FV(B431,"Volume")</f>
        <v>13427901</v>
      </c>
      <c r="K431" s="16" cm="1">
        <f t="array" aca="1" ref="K431" ca="1">IFERROR(_FV(B431,"Beta"), "")</f>
        <v>1.0181</v>
      </c>
      <c r="L431" s="16" cm="1">
        <f t="array" aca="1" ref="L431" ca="1">IFERROR(_FV(B431,"P/E",TRUE), "")</f>
        <v>9.1179000000000006</v>
      </c>
      <c r="M431" s="14" t="str" cm="1">
        <f t="array" aca="1" ref="M431" ca="1">IFERROR(_FV(B431,"Industry"),"")</f>
        <v>Oil &amp; Gas Related Equipment and Services</v>
      </c>
      <c r="N431" s="19" cm="1">
        <f t="array" aca="1" ref="N431" ca="1">IFERROR(_FV(B431,"Year incorporated",TRUE),"")</f>
        <v>1996</v>
      </c>
      <c r="O431" s="13" t="str" cm="1">
        <f t="array" aca="1" ref="O431" ca="1">UPPER(_FV(B431,"Headquarters"))</f>
        <v>3000 NORTH SAM HOUSTON PARKWAY EAST, HOUSTON, TX, 77032 US</v>
      </c>
      <c r="P431" s="13" t="str" cm="1">
        <f t="array" aca="1" ref="P431" ca="1">_FV(B431,"Description")</f>
        <v>Halliburton Company is a provider of products and services to the energy industry. The Company operates through two segments: Completion and Production and the Drilling and Evaluation. The Completion and Production delivers cementing, stimulation, specialty chemicals, intervention, pressure control, artificial lift, and completion products and services. The segment consists of Artificial Lift, Cementing, Completion Tools, Pipeline and Process Services, Production Enhancement, and Production Solutions. The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c>
      <c r="Q431" s="25" cm="1">
        <f t="array" aca="1" ref="Q431" ca="1">_FV(B431,"Year incorporated",TRUE)</f>
        <v>1996</v>
      </c>
      <c r="R431" s="11" cm="1">
        <f t="array" aca="1" ref="R431" ca="1">_FV(B431,"Market cap",TRUE)/1000</f>
        <v>18561147.717</v>
      </c>
      <c r="S431" s="26" cm="1">
        <f t="array" aca="1" ref="S431" ca="1">_FV(B431,"Market cap",TRUE)</f>
        <v>18561147717</v>
      </c>
      <c r="T431" s="9"/>
      <c r="U431" s="9"/>
      <c r="V431" s="9"/>
    </row>
    <row r="432" spans="1:22" ht="13.35" customHeight="1" x14ac:dyDescent="0.25">
      <c r="A432" s="9" t="s">
        <v>20</v>
      </c>
      <c r="B432" s="10" t="e" vm="432">
        <v>#VALUE!</v>
      </c>
      <c r="C432" s="1" cm="1">
        <f t="array" aca="1" ref="C432" ca="1">_FV(B432,"Price")</f>
        <v>49.46</v>
      </c>
      <c r="D432" s="13" cm="1">
        <f t="array" aca="1" ref="D432" ca="1">_FV(B432,"Change (%)",TRUE)</f>
        <v>-6.2290000000000002E-3</v>
      </c>
      <c r="E432" s="14" cm="1">
        <f t="array" aca="1" ref="E432" ca="1">_FV(B432,"Open")</f>
        <v>49.8</v>
      </c>
      <c r="F432" s="14" cm="1">
        <f t="array" aca="1" ref="F432" ca="1">_FV(B432,"Low")</f>
        <v>48.875</v>
      </c>
      <c r="G432" s="14" cm="1">
        <f t="array" aca="1" ref="G432" ca="1">_FV(B432,"High")</f>
        <v>49.905000000000001</v>
      </c>
      <c r="H432" s="14" cm="1">
        <f t="array" aca="1" ref="H432" ca="1">_FV(B432,"52 week low",TRUE)</f>
        <v>33.064999999999998</v>
      </c>
      <c r="I432" s="14" cm="1">
        <f t="array" aca="1" ref="I432" ca="1">_FV(B432,"52 week high",TRUE)</f>
        <v>50.917499999999997</v>
      </c>
      <c r="J432" s="15" cm="1">
        <f t="array" aca="1" ref="J432" ca="1">_FV(B432,"Volume")</f>
        <v>48033135</v>
      </c>
      <c r="K432" s="16" cm="1">
        <f t="array" aca="1" ref="K432" ca="1">IFERROR(_FV(B432,"Beta"), "")</f>
        <v>1.3416999999999999</v>
      </c>
      <c r="L432" s="16" cm="1">
        <f t="array" aca="1" ref="L432" ca="1">IFERROR(_FV(B432,"P/E",TRUE), "")</f>
        <v>14.766400000000001</v>
      </c>
      <c r="M432" s="14" t="str" cm="1">
        <f t="array" aca="1" ref="M432" ca="1">IFERROR(_FV(B432,"Industry"),"")</f>
        <v>Banking Services</v>
      </c>
      <c r="N432" s="19" cm="1">
        <f t="array" aca="1" ref="N432" ca="1">IFERROR(_FV(B432,"Year incorporated",TRUE),"")</f>
        <v>1998</v>
      </c>
      <c r="O432" s="13" t="str" cm="1">
        <f t="array" aca="1" ref="O432" ca="1">UPPER(_FV(B432,"Headquarters"))</f>
        <v>BANK OF AMERICA CORPORATE CENTER, 100 N TRYON ST, CHARLOTTE, NC, 28255 US</v>
      </c>
      <c r="P432" s="13" t="str" cm="1">
        <f t="array" aca="1" ref="P432" ca="1">_FV(B432,"Description")</f>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c>
      <c r="Q432" s="25" cm="1">
        <f t="array" aca="1" ref="Q432" ca="1">_FV(B432,"Year incorporated",TRUE)</f>
        <v>1998</v>
      </c>
      <c r="R432" s="11" cm="1">
        <f t="array" aca="1" ref="R432" ca="1">_FV(B432,"Market cap",TRUE)/1000</f>
        <v>366347598.62</v>
      </c>
      <c r="S432" s="26" cm="1">
        <f t="array" aca="1" ref="S432" ca="1">_FV(B432,"Market cap",TRUE)</f>
        <v>366347598620</v>
      </c>
      <c r="T432" s="9"/>
      <c r="U432" s="9"/>
      <c r="V432" s="9"/>
    </row>
    <row r="433" spans="1:22" ht="13.35" customHeight="1" x14ac:dyDescent="0.25">
      <c r="A433" s="9" t="s">
        <v>421</v>
      </c>
      <c r="B433" s="10" t="e" vm="433">
        <v>#VALUE!</v>
      </c>
      <c r="C433" s="1" cm="1">
        <f t="array" aca="1" ref="C433" ca="1">_FV(B433,"Price")</f>
        <v>339.58</v>
      </c>
      <c r="D433" s="13" cm="1">
        <f t="array" aca="1" ref="D433" ca="1">_FV(B433,"Change (%)",TRUE)</f>
        <v>-1.235E-3</v>
      </c>
      <c r="E433" s="14" cm="1">
        <f t="array" aca="1" ref="E433" ca="1">_FV(B433,"Open")</f>
        <v>338.79</v>
      </c>
      <c r="F433" s="14" cm="1">
        <f t="array" aca="1" ref="F433" ca="1">_FV(B433,"Low")</f>
        <v>334.65</v>
      </c>
      <c r="G433" s="14" cm="1">
        <f t="array" aca="1" ref="G433" ca="1">_FV(B433,"High")</f>
        <v>340.29500000000002</v>
      </c>
      <c r="H433" s="14" cm="1">
        <f t="array" aca="1" ref="H433" ca="1">_FV(B433,"52 week low",TRUE)</f>
        <v>320</v>
      </c>
      <c r="I433" s="14" cm="1">
        <f t="array" aca="1" ref="I433" ca="1">_FV(B433,"52 week high",TRUE)</f>
        <v>407.3</v>
      </c>
      <c r="J433" s="15" cm="1">
        <f t="array" aca="1" ref="J433" ca="1">_FV(B433,"Volume")</f>
        <v>298620</v>
      </c>
      <c r="K433" s="16" cm="1">
        <f t="array" aca="1" ref="K433" ca="1">IFERROR(_FV(B433,"Beta"), "")</f>
        <v>0.4723</v>
      </c>
      <c r="L433" s="16" cm="1">
        <f t="array" aca="1" ref="L433" ca="1">IFERROR(_FV(B433,"P/E",TRUE), "")</f>
        <v>17.8687</v>
      </c>
      <c r="M433" s="14" t="str" cm="1">
        <f t="array" aca="1" ref="M433" ca="1">IFERROR(_FV(B433,"Industry"),"")</f>
        <v>Insurance</v>
      </c>
      <c r="N433" s="19" cm="1">
        <f t="array" aca="1" ref="N433" ca="1">IFERROR(_FV(B433,"Year incorporated",TRUE),"")</f>
        <v>1999</v>
      </c>
      <c r="O433" s="13" t="str" cm="1">
        <f t="array" aca="1" ref="O433" ca="1">UPPER(_FV(B433,"Headquarters"))</f>
        <v>SEON PLACE, 4TH FLOOR, 141 FRONT STREET, HAMILTON, HM 19 BM</v>
      </c>
      <c r="P433" s="13" t="str" cm="1">
        <f t="array" aca="1" ref="P433" ca="1">_FV(B433,"Description")</f>
        <v>Everest Group, Ltd. is a Bermuda-based global company engaged in underwriting activities. It provides property, casualty, and specialty reinsurance, and insurance products. The Company conducts its principal business through its Reinsurance and Insurance reportable segments. The Reinsurance Segment underwrites property and casualty reinsurance and specialty lines globally. It operates using both treaty and facultative reinsurance models. Treaty reinsurance involves covering a portfolio of risks under a pre-agreed arrangement, while facultative reinsurance provides coverage for individual risks that are negotiated separately. The Insurance segment underwrites property and casualty insurance and conducts its business through wholesale and retail brokers, surplus lines brokers, and program administrators. Its operations in more than 100 countries across six continents. The Company underwrites reinsurance through both brokers and direct arrangements with ceding companies.</v>
      </c>
      <c r="Q433" s="25" cm="1">
        <f t="array" aca="1" ref="Q433" ca="1">_FV(B433,"Year incorporated",TRUE)</f>
        <v>1999</v>
      </c>
      <c r="R433" s="11" cm="1">
        <f t="array" aca="1" ref="R433" ca="1">_FV(B433,"Market cap",TRUE)/1000</f>
        <v>14243102.418</v>
      </c>
      <c r="S433" s="26" cm="1">
        <f t="array" aca="1" ref="S433" ca="1">_FV(B433,"Market cap",TRUE)</f>
        <v>14243102418</v>
      </c>
      <c r="T433" s="9"/>
      <c r="U433" s="9"/>
      <c r="V433" s="9"/>
    </row>
    <row r="434" spans="1:22" ht="13.35" customHeight="1" x14ac:dyDescent="0.25">
      <c r="A434" s="9" t="s">
        <v>141</v>
      </c>
      <c r="B434" s="10" t="e" vm="434">
        <v>#VALUE!</v>
      </c>
      <c r="C434" s="1" cm="1">
        <f t="array" aca="1" ref="C434" ca="1">_FV(B434,"Price")</f>
        <v>203.46</v>
      </c>
      <c r="D434" s="13" cm="1">
        <f t="array" aca="1" ref="D434" ca="1">_FV(B434,"Change (%)",TRUE)</f>
        <v>-1.374E-3</v>
      </c>
      <c r="E434" s="14" cm="1">
        <f t="array" aca="1" ref="E434" ca="1">_FV(B434,"Open")</f>
        <v>202.77</v>
      </c>
      <c r="F434" s="14" cm="1">
        <f t="array" aca="1" ref="F434" ca="1">_FV(B434,"Low")</f>
        <v>201.03</v>
      </c>
      <c r="G434" s="14" cm="1">
        <f t="array" aca="1" ref="G434" ca="1">_FV(B434,"High")</f>
        <v>203.68</v>
      </c>
      <c r="H434" s="14" cm="1">
        <f t="array" aca="1" ref="H434" ca="1">_FV(B434,"52 week low",TRUE)</f>
        <v>196.27</v>
      </c>
      <c r="I434" s="14" cm="1">
        <f t="array" aca="1" ref="I434" ca="1">_FV(B434,"52 week high",TRUE)</f>
        <v>248</v>
      </c>
      <c r="J434" s="15" cm="1">
        <f t="array" aca="1" ref="J434" ca="1">_FV(B434,"Volume")</f>
        <v>1833487</v>
      </c>
      <c r="K434" s="16" cm="1">
        <f t="array" aca="1" ref="K434" ca="1">IFERROR(_FV(B434,"Beta"), "")</f>
        <v>0.82130000000000003</v>
      </c>
      <c r="L434" s="16" cm="1">
        <f t="array" aca="1" ref="L434" ca="1">IFERROR(_FV(B434,"P/E",TRUE), "")</f>
        <v>24.455300000000001</v>
      </c>
      <c r="M434" s="14" t="str" cm="1">
        <f t="array" aca="1" ref="M434" ca="1">IFERROR(_FV(B434,"Industry"),"")</f>
        <v>Insurance</v>
      </c>
      <c r="N434" s="19" cm="1">
        <f t="array" aca="1" ref="N434" ca="1">IFERROR(_FV(B434,"Year incorporated",TRUE),"")</f>
        <v>1969</v>
      </c>
      <c r="O434" s="13" t="str" cm="1">
        <f t="array" aca="1" ref="O434" ca="1">UPPER(_FV(B434,"Headquarters"))</f>
        <v>1166 AVENUE OF THE AMERICAS, NEW YORK, NY, 10036 US</v>
      </c>
      <c r="P434" s="13" t="str" cm="1">
        <f t="array" aca="1" ref="P434" ca="1">_FV(B434,"Description")</f>
        <v>Marsh &amp; McLennan Companies, Inc. is a professional services company in the areas of risk, strategy and people. The Company conducts business through two segments: Risk and Insurance Services, and Consulting. Risk and Insurance Services segment includes risk management activities (risk advice, risk transfer and risk control and mitigation solutions) as well as insurance and reinsurance broking and services. It conducts business in this segment through Marsh and Guy Carpenter. Marsh is an insurance broker and risk advisor, serving companies, institutions and individuals. Guy Carpenter is a reinsurance intermediary and advisor. Consulting segment includes health, wealth and career advice, solutions and products, and specialized management, strategic, economic and brand consulting services. It conducts business in this segment through Mercer and Oliver Wyman Group. Oliver Wyman Group serves as a critical strategic, economic and brand advisor to private sector and governmental clients.</v>
      </c>
      <c r="Q434" s="25" cm="1">
        <f t="array" aca="1" ref="Q434" ca="1">_FV(B434,"Year incorporated",TRUE)</f>
        <v>1969</v>
      </c>
      <c r="R434" s="11" cm="1">
        <f t="array" aca="1" ref="R434" ca="1">_FV(B434,"Market cap",TRUE)/1000</f>
        <v>100025839.38600001</v>
      </c>
      <c r="S434" s="26" cm="1">
        <f t="array" aca="1" ref="S434" ca="1">_FV(B434,"Market cap",TRUE)</f>
        <v>100025839386</v>
      </c>
      <c r="T434" s="9"/>
      <c r="U434" s="9"/>
      <c r="V434" s="9"/>
    </row>
    <row r="435" spans="1:22" ht="13.35" customHeight="1" x14ac:dyDescent="0.25">
      <c r="A435" s="9" t="s">
        <v>386</v>
      </c>
      <c r="B435" s="10" t="e" vm="435">
        <v>#VALUE!</v>
      </c>
      <c r="C435" s="1" cm="1">
        <f t="array" aca="1" ref="C435" ca="1">_FV(B435,"Price")</f>
        <v>95.35</v>
      </c>
      <c r="D435" s="13" cm="1">
        <f t="array" aca="1" ref="D435" ca="1">_FV(B435,"Change (%)",TRUE)</f>
        <v>5.9080000000000001E-3</v>
      </c>
      <c r="E435" s="14" cm="1">
        <f t="array" aca="1" ref="E435" ca="1">_FV(B435,"Open")</f>
        <v>94.67</v>
      </c>
      <c r="F435" s="14" cm="1">
        <f t="array" aca="1" ref="F435" ca="1">_FV(B435,"Low")</f>
        <v>94.025000000000006</v>
      </c>
      <c r="G435" s="14" cm="1">
        <f t="array" aca="1" ref="G435" ca="1">_FV(B435,"High")</f>
        <v>95.46</v>
      </c>
      <c r="H435" s="14" cm="1">
        <f t="array" aca="1" ref="H435" ca="1">_FV(B435,"52 week low",TRUE)</f>
        <v>90.38</v>
      </c>
      <c r="I435" s="14" cm="1">
        <f t="array" aca="1" ref="I435" ca="1">_FV(B435,"52 week high",TRUE)</f>
        <v>125.675</v>
      </c>
      <c r="J435" s="15" cm="1">
        <f t="array" aca="1" ref="J435" ca="1">_FV(B435,"Volume")</f>
        <v>2518158</v>
      </c>
      <c r="K435" s="16" cm="1">
        <f t="array" aca="1" ref="K435" ca="1">IFERROR(_FV(B435,"Beta"), "")</f>
        <v>0.8075</v>
      </c>
      <c r="L435" s="16" cm="1">
        <f t="array" aca="1" ref="L435" ca="1">IFERROR(_FV(B435,"P/E",TRUE), "")</f>
        <v>27.3947</v>
      </c>
      <c r="M435" s="14" t="str" cm="1">
        <f t="array" aca="1" ref="M435" ca="1">IFERROR(_FV(B435,"Industry"),"")</f>
        <v>Insurance</v>
      </c>
      <c r="N435" s="19" cm="1">
        <f t="array" aca="1" ref="N435" ca="1">IFERROR(_FV(B435,"Year incorporated",TRUE),"")</f>
        <v>1959</v>
      </c>
      <c r="O435" s="13" t="str" cm="1">
        <f t="array" aca="1" ref="O435" ca="1">UPPER(_FV(B435,"Headquarters"))</f>
        <v>300 N. BEACH STREET, DAYTONA BEACH, FL, 32114 US</v>
      </c>
      <c r="P435" s="13" t="str" cm="1">
        <f t="array" aca="1" ref="P435" ca="1">_FV(B435,"Description")</f>
        <v>Brown &amp; Brown, Inc. is an insurance brokerage company engaged in delivering risk management solutions. It markets and sells insurance products and services, primarily in the property, casualty and employee benefits areas. Its segments include the Retail segment provides a range of insurance products and services to commercial, public and quasi-public, professional and individual insured customers, and non-insurance services and products through its automobile dealer services F&amp;I businesses; The Programs segment specializes in the development, underwriting and management of insurance program business, often designed for niche, underserved markets, and distributes these coverages to retail agencies, as well as affinity groups, wholesale entities and sold direct to consumers; and The Wholesale Brokerage segment markets and sells excess and surplus commercial and personal lines insurance, primarily through independent agents and brokers, as well as Brown &amp; Brown retail agents.</v>
      </c>
      <c r="Q435" s="25" cm="1">
        <f t="array" aca="1" ref="Q435" ca="1">_FV(B435,"Year incorporated",TRUE)</f>
        <v>1959</v>
      </c>
      <c r="R435" s="11" cm="1">
        <f t="array" aca="1" ref="R435" ca="1">_FV(B435,"Market cap",TRUE)/1000</f>
        <v>31450510.98</v>
      </c>
      <c r="S435" s="26" cm="1">
        <f t="array" aca="1" ref="S435" ca="1">_FV(B435,"Market cap",TRUE)</f>
        <v>31450510980</v>
      </c>
      <c r="T435" s="9"/>
      <c r="U435" s="9"/>
      <c r="V435" s="9"/>
    </row>
    <row r="436" spans="1:22" ht="13.35" customHeight="1" x14ac:dyDescent="0.25">
      <c r="A436" s="9" t="s">
        <v>356</v>
      </c>
      <c r="B436" s="10" t="e" vm="436">
        <v>#VALUE!</v>
      </c>
      <c r="C436" s="1" cm="1">
        <f t="array" aca="1" ref="C436" ca="1">_FV(B436,"Price")</f>
        <v>80.38</v>
      </c>
      <c r="D436" s="13" cm="1">
        <f t="array" aca="1" ref="D436" ca="1">_FV(B436,"Change (%)",TRUE)</f>
        <v>-7.0409999999999995E-3</v>
      </c>
      <c r="E436" s="14" cm="1">
        <f t="array" aca="1" ref="E436" ca="1">_FV(B436,"Open")</f>
        <v>80.95</v>
      </c>
      <c r="F436" s="14" cm="1">
        <f t="array" aca="1" ref="F436" ca="1">_FV(B436,"Low")</f>
        <v>79.209999999999994</v>
      </c>
      <c r="G436" s="14" cm="1">
        <f t="array" aca="1" ref="G436" ca="1">_FV(B436,"High")</f>
        <v>81.28</v>
      </c>
      <c r="H436" s="14" cm="1">
        <f t="array" aca="1" ref="H436" ca="1">_FV(B436,"52 week low",TRUE)</f>
        <v>65.61</v>
      </c>
      <c r="I436" s="14" cm="1">
        <f t="array" aca="1" ref="I436" ca="1">_FV(B436,"52 week high",TRUE)</f>
        <v>106.03</v>
      </c>
      <c r="J436" s="15" cm="1">
        <f t="array" aca="1" ref="J436" ca="1">_FV(B436,"Volume")</f>
        <v>4536470</v>
      </c>
      <c r="K436" s="16" cm="1">
        <f t="array" aca="1" ref="K436" ca="1">IFERROR(_FV(B436,"Beta"), "")</f>
        <v>1.4311</v>
      </c>
      <c r="L436" s="16" cm="1">
        <f t="array" aca="1" ref="L436" ca="1">IFERROR(_FV(B436,"P/E",TRUE), "")</f>
        <v>63.266399999999997</v>
      </c>
      <c r="M436" s="14" t="str" cm="1">
        <f t="array" aca="1" ref="M436" ca="1">IFERROR(_FV(B436,"Industry"),"")</f>
        <v>Machinery, Equipment &amp; Components</v>
      </c>
      <c r="N436" s="19" cm="1">
        <f t="array" aca="1" ref="N436" ca="1">IFERROR(_FV(B436,"Year incorporated",TRUE),"")</f>
        <v>2013</v>
      </c>
      <c r="O436" s="13" t="str" cm="1">
        <f t="array" aca="1" ref="O436" ca="1">UPPER(_FV(B436,"Headquarters"))</f>
        <v>525 HARBOUR PLACE DRIVE, SUITE 600, DAVIDSON, NC, 28036 US</v>
      </c>
      <c r="P436" s="13" t="str" cm="1">
        <f t="array" aca="1" ref="P436" ca="1">_FV(B436,"Description")</f>
        <v>Ingersoll Rand Inc. is a diversified, global provider of mission-critical flow creation products and industrial solutions. The Company offers a broad flow creation and industrial product portfolio across air, gas, powder, and liquid handling applications. It manufactures a range of compressor, pump, vacuum and blower products in its markets.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highly specialized equipment for both industrial and life sciences markets. Its products are used for precision dosing, liquid and solid transfer, dispensing, gas compression, gas sampling, pressure management, flow control, and powder handling, amongst other.</v>
      </c>
      <c r="Q436" s="25" cm="1">
        <f t="array" aca="1" ref="Q436" ca="1">_FV(B436,"Year incorporated",TRUE)</f>
        <v>2013</v>
      </c>
      <c r="R436" s="11" cm="1">
        <f t="array" aca="1" ref="R436" ca="1">_FV(B436,"Market cap",TRUE)/1000</f>
        <v>31947231.949999999</v>
      </c>
      <c r="S436" s="26" cm="1">
        <f t="array" aca="1" ref="S436" ca="1">_FV(B436,"Market cap",TRUE)</f>
        <v>31947231950</v>
      </c>
      <c r="T436" s="9"/>
      <c r="U436" s="9"/>
      <c r="V436" s="9"/>
    </row>
    <row r="437" spans="1:22" ht="13.35" customHeight="1" x14ac:dyDescent="0.25">
      <c r="A437" s="9" t="s">
        <v>348</v>
      </c>
      <c r="B437" s="10" t="e" vm="437">
        <v>#VALUE!</v>
      </c>
      <c r="C437" s="1" cm="1">
        <f t="array" aca="1" ref="C437" ca="1">_FV(B437,"Price")</f>
        <v>54.63</v>
      </c>
      <c r="D437" s="13" cm="1">
        <f t="array" aca="1" ref="D437" ca="1">_FV(B437,"Change (%)",TRUE)</f>
        <v>-8.1700000000000002E-3</v>
      </c>
      <c r="E437" s="14" cm="1">
        <f t="array" aca="1" ref="E437" ca="1">_FV(B437,"Open")</f>
        <v>54.79</v>
      </c>
      <c r="F437" s="14" cm="1">
        <f t="array" aca="1" ref="F437" ca="1">_FV(B437,"Low")</f>
        <v>52.68</v>
      </c>
      <c r="G437" s="14" cm="1">
        <f t="array" aca="1" ref="G437" ca="1">_FV(B437,"High")</f>
        <v>54.79</v>
      </c>
      <c r="H437" s="14" cm="1">
        <f t="array" aca="1" ref="H437" ca="1">_FV(B437,"52 week low",TRUE)</f>
        <v>47.55</v>
      </c>
      <c r="I437" s="14" cm="1">
        <f t="array" aca="1" ref="I437" ca="1">_FV(B437,"52 week high",TRUE)</f>
        <v>97.6</v>
      </c>
      <c r="J437" s="15" cm="1">
        <f t="array" aca="1" ref="J437" ca="1">_FV(B437,"Volume")</f>
        <v>3874783</v>
      </c>
      <c r="K437" s="16" cm="1">
        <f t="array" aca="1" ref="K437" ca="1">IFERROR(_FV(B437,"Beta"), "")</f>
        <v>0.89029999999999998</v>
      </c>
      <c r="L437" s="16" cm="1">
        <f t="array" aca="1" ref="L437" ca="1">IFERROR(_FV(B437,"P/E",TRUE), "")</f>
        <v>136.88300000000001</v>
      </c>
      <c r="M437" s="14" t="str" cm="1">
        <f t="array" aca="1" ref="M437" ca="1">IFERROR(_FV(B437,"Industry"),"")</f>
        <v>Chemicals</v>
      </c>
      <c r="N437" s="19" cm="1">
        <f t="array" aca="1" ref="N437" ca="1">IFERROR(_FV(B437,"Year incorporated",TRUE),"")</f>
        <v>2009</v>
      </c>
      <c r="O437" s="13" t="str" cm="1">
        <f t="array" aca="1" ref="O437" ca="1">UPPER(_FV(B437,"Headquarters"))</f>
        <v>4TH FLOOR, ONE VINE STREET, LONDON, W1J 0AH GB</v>
      </c>
      <c r="P437" s="13" t="str" cm="1">
        <f t="array" aca="1" ref="P437" ca="1">_FV(B437,"Description")</f>
        <v>LyondellBasell Industries N.V. is a global, independent chemical company creating solutions for everyday sustainable living. The Company's segments include Olefins and Polyolefins-Americas (O&amp;P-Americas), Olefins and Polyolefins-Europe, Asia, International (O&amp;P-EAI), Intermediates and Derivatives (I&amp;D), Advanced Polymer Solutions (APS), and Technology. The O&amp;P-Americas and O&amp;P-EAI segments produces and markets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Technology segment develops and licenses chemical and polyolefin process technologies and manufactures and sells polyolefin catalysts.</v>
      </c>
      <c r="Q437" s="25" cm="1">
        <f t="array" aca="1" ref="Q437" ca="1">_FV(B437,"Year incorporated",TRUE)</f>
        <v>2009</v>
      </c>
      <c r="R437" s="11" cm="1">
        <f t="array" aca="1" ref="R437" ca="1">_FV(B437,"Market cap",TRUE)/1000</f>
        <v>17571652.092</v>
      </c>
      <c r="S437" s="26" cm="1">
        <f t="array" aca="1" ref="S437" ca="1">_FV(B437,"Market cap",TRUE)</f>
        <v>17571652092</v>
      </c>
      <c r="T437" s="9"/>
      <c r="U437" s="9"/>
      <c r="V437" s="9"/>
    </row>
    <row r="438" spans="1:22" ht="13.35" customHeight="1" x14ac:dyDescent="0.25">
      <c r="A438" s="9" t="s">
        <v>68</v>
      </c>
      <c r="B438" s="10" t="e" vm="438">
        <v>#VALUE!</v>
      </c>
      <c r="C438" s="1" cm="1">
        <f t="array" aca="1" ref="C438" ca="1">_FV(B438,"Price")</f>
        <v>74.150000000000006</v>
      </c>
      <c r="D438" s="13" cm="1">
        <f t="array" aca="1" ref="D438" ca="1">_FV(B438,"Change (%)",TRUE)</f>
        <v>3.2469999999999999E-3</v>
      </c>
      <c r="E438" s="14" cm="1">
        <f t="array" aca="1" ref="E438" ca="1">_FV(B438,"Open")</f>
        <v>74.260000000000005</v>
      </c>
      <c r="F438" s="14" cm="1">
        <f t="array" aca="1" ref="F438" ca="1">_FV(B438,"Low")</f>
        <v>73.709999999999994</v>
      </c>
      <c r="G438" s="14" cm="1">
        <f t="array" aca="1" ref="G438" ca="1">_FV(B438,"High")</f>
        <v>74.58</v>
      </c>
      <c r="H438" s="14" cm="1">
        <f t="array" aca="1" ref="H438" ca="1">_FV(B438,"52 week low",TRUE)</f>
        <v>52.28</v>
      </c>
      <c r="I438" s="14" cm="1">
        <f t="array" aca="1" ref="I438" ca="1">_FV(B438,"52 week high",TRUE)</f>
        <v>90.62</v>
      </c>
      <c r="J438" s="15" cm="1">
        <f t="array" aca="1" ref="J438" ca="1">_FV(B438,"Volume")</f>
        <v>13793260</v>
      </c>
      <c r="K438" s="16" cm="1">
        <f t="array" aca="1" ref="K438" ca="1">IFERROR(_FV(B438,"Beta"), "")</f>
        <v>1.3241000000000001</v>
      </c>
      <c r="L438" s="16" cm="1">
        <f t="array" aca="1" ref="L438" ca="1">IFERROR(_FV(B438,"P/E",TRUE), "")</f>
        <v>34.335099999999997</v>
      </c>
      <c r="M438" s="14" t="str" cm="1">
        <f t="array" aca="1" ref="M438" ca="1">IFERROR(_FV(B438,"Industry"),"")</f>
        <v>Textiles &amp; Apparel</v>
      </c>
      <c r="N438" s="19" cm="1">
        <f t="array" aca="1" ref="N438" ca="1">IFERROR(_FV(B438,"Year incorporated",TRUE),"")</f>
        <v>1969</v>
      </c>
      <c r="O438" s="13" t="str" cm="1">
        <f t="array" aca="1" ref="O438" ca="1">UPPER(_FV(B438,"Headquarters"))</f>
        <v>ONE BOWERMAN DR, BEAVERTON, OR, 97005-6453 US</v>
      </c>
      <c r="P438" s="13" t="str" cm="1">
        <f t="array" aca="1" ref="P438" ca="1">_FV(B438,"Description")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Q438" s="25" cm="1">
        <f t="array" aca="1" ref="Q438" ca="1">_FV(B438,"Year incorporated",TRUE)</f>
        <v>1969</v>
      </c>
      <c r="R438" s="11" cm="1">
        <f t="array" aca="1" ref="R438" ca="1">_FV(B438,"Market cap",TRUE)/1000</f>
        <v>109512357.45</v>
      </c>
      <c r="S438" s="26" cm="1">
        <f t="array" aca="1" ref="S438" ca="1">_FV(B438,"Market cap",TRUE)</f>
        <v>109512357450</v>
      </c>
      <c r="T438" s="9"/>
      <c r="U438" s="9"/>
      <c r="V438" s="9"/>
    </row>
    <row r="439" spans="1:22" ht="13.35" customHeight="1" x14ac:dyDescent="0.25">
      <c r="A439" s="9" t="s">
        <v>481</v>
      </c>
      <c r="B439" s="10" t="e" vm="439">
        <v>#VALUE!</v>
      </c>
      <c r="C439" s="1" cm="1">
        <f t="array" aca="1" ref="C439" ca="1">_FV(B439,"Price")</f>
        <v>206.82</v>
      </c>
      <c r="D439" s="13" cm="1">
        <f t="array" aca="1" ref="D439" ca="1">_FV(B439,"Change (%)",TRUE)</f>
        <v>8.829E-3</v>
      </c>
      <c r="E439" s="14" cm="1">
        <f t="array" aca="1" ref="E439" ca="1">_FV(B439,"Open")</f>
        <v>208.7</v>
      </c>
      <c r="F439" s="14" cm="1">
        <f t="array" aca="1" ref="F439" ca="1">_FV(B439,"Low")</f>
        <v>206.82</v>
      </c>
      <c r="G439" s="14" cm="1">
        <f t="array" aca="1" ref="G439" ca="1">_FV(B439,"High")</f>
        <v>208.7</v>
      </c>
      <c r="H439" s="14" cm="1">
        <f t="array" aca="1" ref="H439" ca="1">_FV(B439,"52 week low",TRUE)</f>
        <v>201</v>
      </c>
      <c r="I439" s="14" cm="1">
        <f t="array" aca="1" ref="I439" ca="1">_FV(B439,"52 week high",TRUE)</f>
        <v>208.7</v>
      </c>
      <c r="J439" s="15" cm="1">
        <f t="array" aca="1" ref="J439" ca="1">_FV(B439,"Volume")</f>
        <v>5569</v>
      </c>
      <c r="K439" s="16" cm="1">
        <f t="array" aca="1" ref="K439" ca="1">IFERROR(_FV(B439,"Beta"), "")</f>
        <v>0.7782</v>
      </c>
      <c r="L439" s="16" cm="1">
        <f t="array" aca="1" ref="L439" ca="1">IFERROR(_FV(B439,"P/E",TRUE), "")</f>
        <v>8.9415999999999993</v>
      </c>
      <c r="M439" s="14" t="str" cm="1">
        <f t="array" aca="1" ref="M439" ca="1">IFERROR(_FV(B439,"Industry"),"")</f>
        <v>Consumer Goods Conglomerates</v>
      </c>
      <c r="N439" s="19" cm="1">
        <f t="array" aca="1" ref="N439" ca="1">IFERROR(_FV(B439,"Year incorporated",TRUE),"")</f>
        <v>1998</v>
      </c>
      <c r="O439" s="13" t="str" cm="1">
        <f t="array" aca="1" ref="O439" ca="1">UPPER(_FV(B439,"Headquarters"))</f>
        <v>3555 FARNAM STREET, OMAHA, NE, 68131 US</v>
      </c>
      <c r="P439" s="13" t="str" cm="1">
        <f t="array" aca="1" ref="P439" ca="1">_FV(B439,"Description")</f>
        <v>Berkshire Hathaway Inc. and its subsidiaries are engaged in diverse business activities, including insurance and reinsurance, utilities and energy, freight rail transportation, manufacturing, services and retailing. Its segments include Insurance, Burlington Northern Santa Fe (BNSF), Berkshire Hathaway Energy (BHE), Pilot Travel Centers (Pilot), Manufacturing, McLane Company (McLane), and Service and retailing. The Insurance segment includes GEICO, Berkshire Hathaway Primary Group, and Berkshire Hathaway Reinsurance Group. The BNSF segment includes the operation of railroad systems in North America. BHE segment offers regulated electric and gas utilities and real estate brokerage activities. Manufacturing segment manufacturers various products, such as industrial, consumer and building products. The McLane segment is engaged in wholesale distribution of groceries and non-food items. The Pilot segment is an operator of travel centers in North America and a marketer of wholesale fuel.</v>
      </c>
      <c r="Q439" s="25" cm="1">
        <f t="array" aca="1" ref="Q439" ca="1">_FV(B439,"Year incorporated",TRUE)</f>
        <v>1998</v>
      </c>
      <c r="R439" s="11" cm="1">
        <f t="array" aca="1" ref="R439" ca="1">_FV(B439,"Market cap",TRUE)/1000</f>
        <v>594447800</v>
      </c>
      <c r="S439" s="26" cm="1">
        <f t="array" aca="1" ref="S439" ca="1">_FV(B439,"Market cap",TRUE)</f>
        <v>594447800000</v>
      </c>
      <c r="T439" s="9"/>
      <c r="U439" s="9"/>
      <c r="V439" s="9"/>
    </row>
    <row r="440" spans="1:22" ht="13.35" customHeight="1" x14ac:dyDescent="0.25">
      <c r="A440" s="9" t="s">
        <v>268</v>
      </c>
      <c r="B440" s="10" t="e" vm="440">
        <v>#VALUE!</v>
      </c>
      <c r="C440" s="1" cm="1">
        <f t="array" aca="1" ref="C440" ca="1">_FV(B440,"Price")</f>
        <v>153.46</v>
      </c>
      <c r="D440" s="13" cm="1">
        <f t="array" aca="1" ref="D440" ca="1">_FV(B440,"Change (%)",TRUE)</f>
        <v>6.5210000000000008E-4</v>
      </c>
      <c r="E440" s="14" cm="1">
        <f t="array" aca="1" ref="E440" ca="1">_FV(B440,"Open")</f>
        <v>153.41999999999999</v>
      </c>
      <c r="F440" s="14" cm="1">
        <f t="array" aca="1" ref="F440" ca="1">_FV(B440,"Low")</f>
        <v>151.54</v>
      </c>
      <c r="G440" s="14" cm="1">
        <f t="array" aca="1" ref="G440" ca="1">_FV(B440,"High")</f>
        <v>153.57900000000001</v>
      </c>
      <c r="H440" s="14" cm="1">
        <f t="array" aca="1" ref="H440" ca="1">_FV(B440,"52 week low",TRUE)</f>
        <v>123.015</v>
      </c>
      <c r="I440" s="14" cm="1">
        <f t="array" aca="1" ref="I440" ca="1">_FV(B440,"52 week high",TRUE)</f>
        <v>161.745</v>
      </c>
      <c r="J440" s="15" cm="1">
        <f t="array" aca="1" ref="J440" ca="1">_FV(B440,"Volume")</f>
        <v>345112</v>
      </c>
      <c r="K440" s="16" cm="1">
        <f t="array" aca="1" ref="K440" ca="1">IFERROR(_FV(B440,"Beta"), "")</f>
        <v>0.73089999999999999</v>
      </c>
      <c r="L440" s="16" cm="1">
        <f t="array" aca="1" ref="L440" ca="1">IFERROR(_FV(B440,"P/E",TRUE), "")</f>
        <v>13.3132</v>
      </c>
      <c r="M440" s="14" t="str" cm="1">
        <f t="array" aca="1" ref="M440" ca="1">IFERROR(_FV(B440,"Industry"),"")</f>
        <v>Insurance</v>
      </c>
      <c r="N440" s="19" cm="1">
        <f t="array" aca="1" ref="N440" ca="1">IFERROR(_FV(B440,"Year incorporated",TRUE),"")</f>
        <v>1992</v>
      </c>
      <c r="O440" s="13" t="str" cm="1">
        <f t="array" aca="1" ref="O440" ca="1">UPPER(_FV(B440,"Headquarters"))</f>
        <v>6200 S GILMORE RD, FAIRFIELD, OH, 45014 US</v>
      </c>
      <c r="P440" s="13" t="str" cm="1">
        <f t="array" aca="1" ref="P440" ca="1">_FV(B440,"Description")</f>
        <v>Cincinnati Financial Corporation offers primarily business, home and auto insurance, its main business, through The Cincinnati Insurance Company and its two standard market property casualty companies. Its segments include Commercial lines insurance, Personal lines insurance, Excess and surplus lines insurance, Life insurance, and Investments. Commercial lines insurance segment’s business includes commercial casualty, commercial property, commercial auto, workers’ compensation, and other commercial lines. Personal Lines Insurance segment’s business includes personal auto, homeowner and other personal lines. Excess and Surplus Lines Insurance segment covers commercial casualty and commercial property. Life Insurance segment’s business includes term life insurance, worksite products, whole life insurance and universal life insurance. Investments segment invests the cash it generates from insurance operations in fixed-maturity investments, equity investments and short-term investments.</v>
      </c>
      <c r="Q440" s="25" cm="1">
        <f t="array" aca="1" ref="Q440" ca="1">_FV(B440,"Year incorporated",TRUE)</f>
        <v>1992</v>
      </c>
      <c r="R440" s="11" cm="1">
        <f t="array" aca="1" ref="R440" ca="1">_FV(B440,"Market cap",TRUE)/1000</f>
        <v>23997522.344000001</v>
      </c>
      <c r="S440" s="26" cm="1">
        <f t="array" aca="1" ref="S440" ca="1">_FV(B440,"Market cap",TRUE)</f>
        <v>23997522344</v>
      </c>
      <c r="T440" s="9"/>
      <c r="U440" s="9"/>
      <c r="V440" s="9"/>
    </row>
    <row r="441" spans="1:22" ht="13.35" customHeight="1" x14ac:dyDescent="0.25">
      <c r="A441" s="9" t="s">
        <v>258</v>
      </c>
      <c r="B441" s="10" t="e" vm="441">
        <v>#VALUE!</v>
      </c>
      <c r="C441" s="1" cm="1">
        <f t="array" aca="1" ref="C441" ca="1">_FV(B441,"Price")</f>
        <v>299.12</v>
      </c>
      <c r="D441" s="13" cm="1">
        <f t="array" aca="1" ref="D441" ca="1">_FV(B441,"Change (%)",TRUE)</f>
        <v>-2.0049999999999999E-4</v>
      </c>
      <c r="E441" s="14" cm="1">
        <f t="array" aca="1" ref="E441" ca="1">_FV(B441,"Open")</f>
        <v>298.31</v>
      </c>
      <c r="F441" s="14" cm="1">
        <f t="array" aca="1" ref="F441" ca="1">_FV(B441,"Low")</f>
        <v>295.13900000000001</v>
      </c>
      <c r="G441" s="14" cm="1">
        <f t="array" aca="1" ref="G441" ca="1">_FV(B441,"High")</f>
        <v>300</v>
      </c>
      <c r="H441" s="14" cm="1">
        <f t="array" aca="1" ref="H441" ca="1">_FV(B441,"52 week low",TRUE)</f>
        <v>274.25</v>
      </c>
      <c r="I441" s="14" cm="1">
        <f t="array" aca="1" ref="I441" ca="1">_FV(B441,"52 week high",TRUE)</f>
        <v>351.22500000000002</v>
      </c>
      <c r="J441" s="15" cm="1">
        <f t="array" aca="1" ref="J441" ca="1">_FV(B441,"Volume")</f>
        <v>1153122</v>
      </c>
      <c r="K441" s="16" cm="1">
        <f t="array" aca="1" ref="K441" ca="1">IFERROR(_FV(B441,"Beta"), "")</f>
        <v>0.73509999999999998</v>
      </c>
      <c r="L441" s="16" cm="1">
        <f t="array" aca="1" ref="L441" ca="1">IFERROR(_FV(B441,"P/E",TRUE), "")</f>
        <v>45.096400000000003</v>
      </c>
      <c r="M441" s="14" t="str" cm="1">
        <f t="array" aca="1" ref="M441" ca="1">IFERROR(_FV(B441,"Industry"),"")</f>
        <v>Insurance</v>
      </c>
      <c r="N441" s="19" cm="1">
        <f t="array" aca="1" ref="N441" ca="1">IFERROR(_FV(B441,"Year incorporated",TRUE),"")</f>
        <v>1972</v>
      </c>
      <c r="O441" s="13" t="str" cm="1">
        <f t="array" aca="1" ref="O441" ca="1">UPPER(_FV(B441,"Headquarters"))</f>
        <v>2850 GOLF ROAD, ROLLING MEADOWS, IL, 60008-4050 US</v>
      </c>
      <c r="P441" s="13" t="str" cm="1">
        <f t="array" aca="1" ref="P441" ca="1">_FV(B441,"Description")</f>
        <v>Arthur J. Gallagher &amp; Co. is a global insurance brokerage, risk management and consulting services company. The Company’s segments include brokerage, risk management and corporate. The brokerage segment operations provide brokerage and consulting services to entities of all types, including commercial, nonprofit, public sector entities, insurance companies and insurance capital providers, and to a lesser extent, individuals, in the areas of insurance and reinsurance placements, risk of loss management, and management of employer- sponsored benefit programs. The risk management segment operations provide contract claim settlement, claim administration, loss control services and risk management consulting for commercial, non-profit, captive and public sector entities, and various other organizations that choose to self-insure property/casualty coverage or choose to use a third party claims management organization rather than the claim services provided by an underwriting enterprise.</v>
      </c>
      <c r="Q441" s="25" cm="1">
        <f t="array" aca="1" ref="Q441" ca="1">_FV(B441,"Year incorporated",TRUE)</f>
        <v>1972</v>
      </c>
      <c r="R441" s="11" cm="1">
        <f t="array" aca="1" ref="R441" ca="1">_FV(B441,"Market cap",TRUE)/1000</f>
        <v>76683300.560000002</v>
      </c>
      <c r="S441" s="26" cm="1">
        <f t="array" aca="1" ref="S441" ca="1">_FV(B441,"Market cap",TRUE)</f>
        <v>76683300560</v>
      </c>
      <c r="T441" s="9"/>
      <c r="U441" s="9"/>
      <c r="V441" s="9"/>
    </row>
    <row r="442" spans="1:22" ht="13.35" customHeight="1" x14ac:dyDescent="0.25">
      <c r="A442" s="9" t="s">
        <v>429</v>
      </c>
      <c r="B442" s="10" t="e" vm="442">
        <v>#VALUE!</v>
      </c>
      <c r="C442" s="1" cm="1">
        <f t="array" aca="1" ref="C442" ca="1">_FV(B442,"Price")</f>
        <v>164.45</v>
      </c>
      <c r="D442" s="13" cm="1">
        <f t="array" aca="1" ref="D442" ca="1">_FV(B442,"Change (%)",TRUE)</f>
        <v>-2.9564E-2</v>
      </c>
      <c r="E442" s="14" cm="1">
        <f t="array" aca="1" ref="E442" ca="1">_FV(B442,"Open")</f>
        <v>169.85</v>
      </c>
      <c r="F442" s="14" cm="1">
        <f t="array" aca="1" ref="F442" ca="1">_FV(B442,"Low")</f>
        <v>161.47</v>
      </c>
      <c r="G442" s="14" cm="1">
        <f t="array" aca="1" ref="G442" ca="1">_FV(B442,"High")</f>
        <v>170.17</v>
      </c>
      <c r="H442" s="14" cm="1">
        <f t="array" aca="1" ref="H442" ca="1">_FV(B442,"52 week low",TRUE)</f>
        <v>138.14500000000001</v>
      </c>
      <c r="I442" s="14" cm="1">
        <f t="array" aca="1" ref="I442" ca="1">_FV(B442,"52 week high",TRUE)</f>
        <v>269</v>
      </c>
      <c r="J442" s="15" cm="1">
        <f t="array" aca="1" ref="J442" ca="1">_FV(B442,"Volume")</f>
        <v>1411011</v>
      </c>
      <c r="K442" s="16" cm="1">
        <f t="array" aca="1" ref="K442" ca="1">IFERROR(_FV(B442,"Beta"), "")</f>
        <v>1.6917</v>
      </c>
      <c r="L442" s="16" cm="1">
        <f t="array" aca="1" ref="L442" ca="1">IFERROR(_FV(B442,"P/E",TRUE), "")</f>
        <v>23.448599999999999</v>
      </c>
      <c r="M442" s="14" t="str" cm="1">
        <f t="array" aca="1" ref="M442" ca="1">IFERROR(_FV(B442,"Industry"),"")</f>
        <v>Software &amp; IT Services</v>
      </c>
      <c r="N442" s="19" cm="1">
        <f t="array" aca="1" ref="N442" ca="1">IFERROR(_FV(B442,"Year incorporated",TRUE),"")</f>
        <v>2002</v>
      </c>
      <c r="O442" s="13" t="str" cm="1">
        <f t="array" aca="1" ref="O442" ca="1">UPPER(_FV(B442,"Headquarters"))</f>
        <v>SUITE 202, 41 UNIVERSITY DRIVE, NEWTOWN, PA, 18940 US</v>
      </c>
      <c r="P442" s="13" t="str" cm="1">
        <f t="array" aca="1" ref="P442" ca="1">_FV(B442,"Description")</f>
        <v>EPAM Systems, Inc. is a global provider of digital engineering, cloud and AI-enabled transformation services, and is a business and experience consulting partner for global enterprises and startups. The Company addresses its clients’ transformation challenges by fusing EPAM Continuum’s integrated strategy, experience and technology consulting. Through platforms like EPAM AI/RUN and initiatives like DIALX Lab, the Company integrates advanced AI technologies into tailored business strategies, driving industry impact and fostering continuous innovation. Its strategy services include optimizing for growth, talent enablement, mergers &amp; acquisitions, project to product, generative AI advisory, and transformative research &amp; insights. Its engineering services include platform &amp; product development, agile ways of working, quality engineering, open source, and metaverse. It serves various industries, including financial services; telecom, media &amp; entertainment, and life sciences &amp; healthcare.</v>
      </c>
      <c r="Q442" s="25" cm="1">
        <f t="array" aca="1" ref="Q442" ca="1">_FV(B442,"Year incorporated",TRUE)</f>
        <v>2002</v>
      </c>
      <c r="R442" s="11" cm="1">
        <f t="array" aca="1" ref="R442" ca="1">_FV(B442,"Market cap",TRUE)/1000</f>
        <v>9159356.8489999995</v>
      </c>
      <c r="S442" s="26" cm="1">
        <f t="array" aca="1" ref="S442" ca="1">_FV(B442,"Market cap",TRUE)</f>
        <v>9159356849</v>
      </c>
      <c r="T442" s="9"/>
      <c r="U442" s="9"/>
      <c r="V442" s="9"/>
    </row>
    <row r="443" spans="1:22" ht="13.35" customHeight="1" x14ac:dyDescent="0.25">
      <c r="A443" s="9" t="s">
        <v>262</v>
      </c>
      <c r="B443" s="10" t="e" vm="443">
        <v>#VALUE!</v>
      </c>
      <c r="C443" s="1" cm="1">
        <f t="array" aca="1" ref="C443" ca="1">_FV(B443,"Price")</f>
        <v>199.22</v>
      </c>
      <c r="D443" s="13" cm="1">
        <f t="array" aca="1" ref="D443" ca="1">_FV(B443,"Change (%)",TRUE)</f>
        <v>-1.7539999999999999E-3</v>
      </c>
      <c r="E443" s="14" cm="1">
        <f t="array" aca="1" ref="E443" ca="1">_FV(B443,"Open")</f>
        <v>199.345</v>
      </c>
      <c r="F443" s="14" cm="1">
        <f t="array" aca="1" ref="F443" ca="1">_FV(B443,"Low")</f>
        <v>196.345</v>
      </c>
      <c r="G443" s="14" cm="1">
        <f t="array" aca="1" ref="G443" ca="1">_FV(B443,"High")</f>
        <v>199.66</v>
      </c>
      <c r="H443" s="14" cm="1">
        <f t="array" aca="1" ref="H443" ca="1">_FV(B443,"52 week low",TRUE)</f>
        <v>150.75</v>
      </c>
      <c r="I443" s="14" cm="1">
        <f t="array" aca="1" ref="I443" ca="1">_FV(B443,"52 week high",TRUE)</f>
        <v>225.7</v>
      </c>
      <c r="J443" s="15" cm="1">
        <f t="array" aca="1" ref="J443" ca="1">_FV(B443,"Volume")</f>
        <v>700100</v>
      </c>
      <c r="K443" s="16" cm="1">
        <f t="array" aca="1" ref="K443" ca="1">IFERROR(_FV(B443,"Beta"), "")</f>
        <v>0.62309999999999999</v>
      </c>
      <c r="L443" s="16" cm="1">
        <f t="array" aca="1" ref="L443" ca="1">IFERROR(_FV(B443,"P/E",TRUE), "")</f>
        <v>12.9003</v>
      </c>
      <c r="M443" s="14" t="str" cm="1">
        <f t="array" aca="1" ref="M443" ca="1">IFERROR(_FV(B443,"Industry"),"")</f>
        <v>Banking Services</v>
      </c>
      <c r="N443" s="19" cm="1">
        <f t="array" aca="1" ref="N443" ca="1">IFERROR(_FV(B443,"Year incorporated",TRUE),"")</f>
        <v>1969</v>
      </c>
      <c r="O443" s="13" t="str" cm="1">
        <f t="array" aca="1" ref="O443" ca="1">UPPER(_FV(B443,"Headquarters"))</f>
        <v>C/O LEGAL, ONE M&amp;T PLAZA, BUFFALO, NY, 14203 US</v>
      </c>
      <c r="P443" s="13" t="str" cm="1">
        <f t="array" aca="1" ref="P443" ca="1">_FV(B443,"Description")</f>
        <v>M&amp;T Bank Corporation is a financial holding company. The Company’s principal banking subsidiary, M&amp;T Bank, provides banking products and services with a branch and ATM network spanning the eastern United States from Maine to Virginia and Washington, D.C. Trust-related services are provided in select markets in the United States and abroad by its Wilmington Trust-affiliated companies and by M&amp;T Bank.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wide range of services to consumers and small businesses through the Company’s branch network and several other delivery channels. The Institutional Services and Wealth Management segment provides a variety of trustee, agency, investment management and administrative services.</v>
      </c>
      <c r="Q443" s="25" cm="1">
        <f t="array" aca="1" ref="Q443" ca="1">_FV(B443,"Year incorporated",TRUE)</f>
        <v>1969</v>
      </c>
      <c r="R443" s="11" cm="1">
        <f t="array" aca="1" ref="R443" ca="1">_FV(B443,"Market cap",TRUE)/1000</f>
        <v>31131969.945999999</v>
      </c>
      <c r="S443" s="26" cm="1">
        <f t="array" aca="1" ref="S443" ca="1">_FV(B443,"Market cap",TRUE)</f>
        <v>31131969946</v>
      </c>
      <c r="T443" s="9"/>
      <c r="U443" s="9"/>
      <c r="V443" s="9"/>
    </row>
    <row r="444" spans="1:22" ht="13.35" customHeight="1" x14ac:dyDescent="0.25">
      <c r="A444" s="9" t="s">
        <v>37</v>
      </c>
      <c r="B444" s="10" t="e" vm="444">
        <v>#VALUE!</v>
      </c>
      <c r="C444" s="1" cm="1">
        <f t="array" aca="1" ref="C444" ca="1">_FV(B444,"Price")</f>
        <v>24.48</v>
      </c>
      <c r="D444" s="13" cm="1">
        <f t="array" aca="1" ref="D444" ca="1">_FV(B444,"Change (%)",TRUE)</f>
        <v>-4.083E-4</v>
      </c>
      <c r="E444" s="14" cm="1">
        <f t="array" aca="1" ref="E444" ca="1">_FV(B444,"Open")</f>
        <v>24.48</v>
      </c>
      <c r="F444" s="14" cm="1">
        <f t="array" aca="1" ref="F444" ca="1">_FV(B444,"Low")</f>
        <v>24.12</v>
      </c>
      <c r="G444" s="14" cm="1">
        <f t="array" aca="1" ref="G444" ca="1">_FV(B444,"High")</f>
        <v>24.734999999999999</v>
      </c>
      <c r="H444" s="14" cm="1">
        <f t="array" aca="1" ref="H444" ca="1">_FV(B444,"52 week low",TRUE)</f>
        <v>17.664999999999999</v>
      </c>
      <c r="I444" s="14" cm="1">
        <f t="array" aca="1" ref="I444" ca="1">_FV(B444,"52 week high",TRUE)</f>
        <v>27.55</v>
      </c>
      <c r="J444" s="15" cm="1">
        <f t="array" aca="1" ref="J444" ca="1">_FV(B444,"Volume")</f>
        <v>51122136</v>
      </c>
      <c r="K444" s="16" cm="1">
        <f t="array" aca="1" ref="K444" ca="1">IFERROR(_FV(B444,"Beta"), "")</f>
        <v>1.2630999999999999</v>
      </c>
      <c r="L444" s="16" cm="1">
        <f t="array" aca="1" ref="L444" ca="1">IFERROR(_FV(B444,"P/E",TRUE), "")</f>
        <v>0</v>
      </c>
      <c r="M444" s="14" t="str" cm="1">
        <f t="array" aca="1" ref="M444" ca="1">IFERROR(_FV(B444,"Industry"),"")</f>
        <v>Semiconductors &amp; Semiconductor Equipment</v>
      </c>
      <c r="N444" s="19" cm="1">
        <f t="array" aca="1" ref="N444" ca="1">IFERROR(_FV(B444,"Year incorporated",TRUE),"")</f>
        <v>1989</v>
      </c>
      <c r="O444" s="13" t="str" cm="1">
        <f t="array" aca="1" ref="O444" ca="1">UPPER(_FV(B444,"Headquarters"))</f>
        <v>2200 MISSION COLLEGE BLVD, RNB-4-151, SANTA CLARA, CA, 95054 US</v>
      </c>
      <c r="P444" s="13" t="str" cm="1">
        <f t="array" aca="1" ref="P444" ca="1">_FV(B444,"Description")</f>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c>
      <c r="Q444" s="25" cm="1">
        <f t="array" aca="1" ref="Q444" ca="1">_FV(B444,"Year incorporated",TRUE)</f>
        <v>1989</v>
      </c>
      <c r="R444" s="11" cm="1">
        <f t="array" aca="1" ref="R444" ca="1">_FV(B444,"Market cap",TRUE)/1000</f>
        <v>113870751.84</v>
      </c>
      <c r="S444" s="26" cm="1">
        <f t="array" aca="1" ref="S444" ca="1">_FV(B444,"Market cap",TRUE)</f>
        <v>113870751840</v>
      </c>
      <c r="T444" s="9"/>
      <c r="U444" s="9"/>
      <c r="V444" s="9"/>
    </row>
    <row r="445" spans="1:22" ht="13.35" customHeight="1" x14ac:dyDescent="0.25">
      <c r="A445" s="9" t="s">
        <v>28</v>
      </c>
      <c r="B445" s="10" t="e" vm="445">
        <v>#VALUE!</v>
      </c>
      <c r="C445" s="1" cm="1">
        <f t="array" aca="1" ref="C445" ca="1">_FV(B445,"Price")</f>
        <v>256.08999999999997</v>
      </c>
      <c r="D445" s="13" cm="1">
        <f t="array" aca="1" ref="D445" ca="1">_FV(B445,"Change (%)",TRUE)</f>
        <v>3.0419000000000002E-2</v>
      </c>
      <c r="E445" s="14" cm="1">
        <f t="array" aca="1" ref="E445" ca="1">_FV(B445,"Open")</f>
        <v>248.63</v>
      </c>
      <c r="F445" s="14" cm="1">
        <f t="array" aca="1" ref="F445" ca="1">_FV(B445,"Low")</f>
        <v>247.02</v>
      </c>
      <c r="G445" s="14" cm="1">
        <f t="array" aca="1" ref="G445" ca="1">_FV(B445,"High")</f>
        <v>257.14999999999998</v>
      </c>
      <c r="H445" s="14" cm="1">
        <f t="array" aca="1" ref="H445" ca="1">_FV(B445,"52 week low",TRUE)</f>
        <v>201.43</v>
      </c>
      <c r="I445" s="14" cm="1">
        <f t="array" aca="1" ref="I445" ca="1">_FV(B445,"52 week high",TRUE)</f>
        <v>296.16000000000003</v>
      </c>
      <c r="J445" s="15" cm="1">
        <f t="array" aca="1" ref="J445" ca="1">_FV(B445,"Volume")</f>
        <v>6940270</v>
      </c>
      <c r="K445" s="16" cm="1">
        <f t="array" aca="1" ref="K445" ca="1">IFERROR(_FV(B445,"Beta"), "")</f>
        <v>0.6925</v>
      </c>
      <c r="L445" s="16" cm="1">
        <f t="array" aca="1" ref="L445" ca="1">IFERROR(_FV(B445,"P/E",TRUE), "")</f>
        <v>41.2164</v>
      </c>
      <c r="M445" s="14" t="str" cm="1">
        <f t="array" aca="1" ref="M445" ca="1">IFERROR(_FV(B445,"Industry"),"")</f>
        <v>Software &amp; IT Services</v>
      </c>
      <c r="N445" s="19" cm="1">
        <f t="array" aca="1" ref="N445" ca="1">IFERROR(_FV(B445,"Year incorporated",TRUE),"")</f>
        <v>1911</v>
      </c>
      <c r="O445" s="13" t="str" cm="1">
        <f t="array" aca="1" ref="O445" ca="1">UPPER(_FV(B445,"Headquarters"))</f>
        <v>ONE NEW ORCHARD ROAD, ARMONK, NY, 10504 US</v>
      </c>
      <c r="P445" s="13" t="str" cm="1">
        <f t="array" aca="1" ref="P445" ca="1">_FV(B445,"Description")</f>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c>
      <c r="Q445" s="25" cm="1">
        <f t="array" aca="1" ref="Q445" ca="1">_FV(B445,"Year incorporated",TRUE)</f>
        <v>1911</v>
      </c>
      <c r="R445" s="11" cm="1">
        <f t="array" aca="1" ref="R445" ca="1">_FV(B445,"Market cap",TRUE)/1000</f>
        <v>238552751.92699999</v>
      </c>
      <c r="S445" s="26" cm="1">
        <f t="array" aca="1" ref="S445" ca="1">_FV(B445,"Market cap",TRUE)</f>
        <v>238552751927</v>
      </c>
      <c r="T445" s="9"/>
      <c r="U445" s="9"/>
      <c r="V445" s="9"/>
    </row>
    <row r="446" spans="1:22" ht="13.35" customHeight="1" x14ac:dyDescent="0.25">
      <c r="A446" s="9" t="s">
        <v>21</v>
      </c>
      <c r="B446" s="10" t="e" vm="446">
        <v>#VALUE!</v>
      </c>
      <c r="C446" s="1" cm="1">
        <f t="array" aca="1" ref="C446" ca="1">_FV(B446,"Price")</f>
        <v>79.14</v>
      </c>
      <c r="D446" s="13" cm="1">
        <f t="array" aca="1" ref="D446" ca="1">_FV(B446,"Change (%)",TRUE)</f>
        <v>2.2799999999999999E-3</v>
      </c>
      <c r="E446" s="14" cm="1">
        <f t="array" aca="1" ref="E446" ca="1">_FV(B446,"Open")</f>
        <v>78.989999999999995</v>
      </c>
      <c r="F446" s="14" cm="1">
        <f t="array" aca="1" ref="F446" ca="1">_FV(B446,"Low")</f>
        <v>78.56</v>
      </c>
      <c r="G446" s="14" cm="1">
        <f t="array" aca="1" ref="G446" ca="1">_FV(B446,"High")</f>
        <v>79.790000000000006</v>
      </c>
      <c r="H446" s="14" cm="1">
        <f t="array" aca="1" ref="H446" ca="1">_FV(B446,"52 week low",TRUE)</f>
        <v>50.22</v>
      </c>
      <c r="I446" s="14" cm="1">
        <f t="array" aca="1" ref="I446" ca="1">_FV(B446,"52 week high",TRUE)</f>
        <v>84.83</v>
      </c>
      <c r="J446" s="15" cm="1">
        <f t="array" aca="1" ref="J446" ca="1">_FV(B446,"Volume")</f>
        <v>17106972</v>
      </c>
      <c r="K446" s="16" cm="1">
        <f t="array" aca="1" ref="K446" ca="1">IFERROR(_FV(B446,"Beta"), "")</f>
        <v>1.2504</v>
      </c>
      <c r="L446" s="16" cm="1">
        <f t="array" aca="1" ref="L446" ca="1">IFERROR(_FV(B446,"P/E",TRUE), "")</f>
        <v>13.553900000000001</v>
      </c>
      <c r="M446" s="14" t="str" cm="1">
        <f t="array" aca="1" ref="M446" ca="1">IFERROR(_FV(B446,"Industry"),"")</f>
        <v>Banking Services</v>
      </c>
      <c r="N446" s="19" cm="1">
        <f t="array" aca="1" ref="N446" ca="1">IFERROR(_FV(B446,"Year incorporated",TRUE),"")</f>
        <v>1929</v>
      </c>
      <c r="O446" s="13" t="str" cm="1">
        <f t="array" aca="1" ref="O446" ca="1">UPPER(_FV(B446,"Headquarters"))</f>
        <v>420 MONTGOMERY STREET, SAN FRANCISCO, CA, 94104 US</v>
      </c>
      <c r="P446" s="13" t="str" cm="1">
        <f t="array" aca="1" ref="P446" ca="1">_FV(B446,"Description")</f>
        <v>Wells Fargo &amp; Company is a financial services company. The Company provides a diversified set of banking, investment and mortgage products and services, as well as consumer and commercial finance, to individuals, businesses and institutions. The Company operates through four segments: Consumer Banking and Lending, Commercial Banking, Corporate and Investment Banking, and Wealth &amp; Investment Management. The Company provides consumer financial products and services, including checking and savings accounts, credit and debit cards, and auto, residential mortgage, and small business lending. In addition, the Company offers financial planning, private banking, investment management, and fiduciary services. It also provides financial solutions to businesses through products and services including traditional commercial loans and lines of credit, letters of credit, asset-based lending and leasing, trade financing, treasury management, and investment banking services.</v>
      </c>
      <c r="Q446" s="25" cm="1">
        <f t="array" aca="1" ref="Q446" ca="1">_FV(B446,"Year incorporated",TRUE)</f>
        <v>1929</v>
      </c>
      <c r="R446" s="11" cm="1">
        <f t="array" aca="1" ref="R446" ca="1">_FV(B446,"Market cap",TRUE)/1000</f>
        <v>253520320.74000001</v>
      </c>
      <c r="S446" s="26" cm="1">
        <f t="array" aca="1" ref="S446" ca="1">_FV(B446,"Market cap",TRUE)</f>
        <v>253520320740</v>
      </c>
      <c r="T446" s="9"/>
      <c r="U446" s="9"/>
      <c r="V446" s="9"/>
    </row>
    <row r="447" spans="1:22" ht="13.35" customHeight="1" x14ac:dyDescent="0.25">
      <c r="A447" s="9" t="s">
        <v>108</v>
      </c>
      <c r="B447" s="10" t="e" vm="447">
        <v>#VALUE!</v>
      </c>
      <c r="C447" s="1" cm="1">
        <f t="array" aca="1" ref="C447" ca="1">_FV(B447,"Price")</f>
        <v>130.63999999999999</v>
      </c>
      <c r="D447" s="13" cm="1">
        <f t="array" aca="1" ref="D447" ca="1">_FV(B447,"Change (%)",TRUE)</f>
        <v>-7.8230000000000001E-3</v>
      </c>
      <c r="E447" s="14" cm="1">
        <f t="array" aca="1" ref="E447" ca="1">_FV(B447,"Open")</f>
        <v>131.07</v>
      </c>
      <c r="F447" s="14" cm="1">
        <f t="array" aca="1" ref="F447" ca="1">_FV(B447,"Low")</f>
        <v>129.66999999999999</v>
      </c>
      <c r="G447" s="14" cm="1">
        <f t="array" aca="1" ref="G447" ca="1">_FV(B447,"High")</f>
        <v>131.51</v>
      </c>
      <c r="H447" s="14" cm="1">
        <f t="array" aca="1" ref="H447" ca="1">_FV(B447,"52 week low",TRUE)</f>
        <v>104.93</v>
      </c>
      <c r="I447" s="14" cm="1">
        <f t="array" aca="1" ref="I447" ca="1">_FV(B447,"52 week high",TRUE)</f>
        <v>135.16999999999999</v>
      </c>
      <c r="J447" s="15" cm="1">
        <f t="array" aca="1" ref="J447" ca="1">_FV(B447,"Volume")</f>
        <v>1265221</v>
      </c>
      <c r="K447" s="16" cm="1">
        <f t="array" aca="1" ref="K447" ca="1">IFERROR(_FV(B447,"Beta"), "")</f>
        <v>0.6875</v>
      </c>
      <c r="L447" s="16" cm="1">
        <f t="array" aca="1" ref="L447" ca="1">IFERROR(_FV(B447,"P/E",TRUE), "")</f>
        <v>11.8446</v>
      </c>
      <c r="M447" s="14" t="str" cm="1">
        <f t="array" aca="1" ref="M447" ca="1">IFERROR(_FV(B447,"Industry"),"")</f>
        <v>Insurance</v>
      </c>
      <c r="N447" s="19" cm="1">
        <f t="array" aca="1" ref="N447" ca="1">IFERROR(_FV(B447,"Year incorporated",TRUE),"")</f>
        <v>1985</v>
      </c>
      <c r="O447" s="13" t="str" cm="1">
        <f t="array" aca="1" ref="O447" ca="1">UPPER(_FV(B447,"Headquarters"))</f>
        <v>ONE HARTFORD PLAZA, LAW-HO-1-09, HARTFORD, CT, 06155 US</v>
      </c>
      <c r="P447" s="13" t="str" cm="1">
        <f t="array" aca="1" ref="P447" ca="1">_FV(B447,"Description")</f>
        <v>The Hartford Insurance Group, Inc., formerly The Hartford Financial Services Group, Inc., is a holding company. The Company's segments include Business Insurance, Personal Insurance, Property &amp; Casualty Other Operations, Employee Benefits and Hartford Funds. Business Insurance segment provides a variety of insurance products and risk management services in the United States and internationally. Personal Insurance segment provides automobile, homeowners and personal umbrella coverage to individuals across the United States. Property &amp; Casualty Other Operations segment includes certain property and casualty operations. The Employee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v>
      </c>
      <c r="Q447" s="25" cm="1">
        <f t="array" aca="1" ref="Q447" ca="1">_FV(B447,"Year incorporated",TRUE)</f>
        <v>1985</v>
      </c>
      <c r="R447" s="11" cm="1">
        <f t="array" aca="1" ref="R447" ca="1">_FV(B447,"Market cap",TRUE)/1000</f>
        <v>36732270.887000002</v>
      </c>
      <c r="S447" s="26" cm="1">
        <f t="array" aca="1" ref="S447" ca="1">_FV(B447,"Market cap",TRUE)</f>
        <v>36732270887</v>
      </c>
      <c r="T447" s="9"/>
      <c r="U447" s="9"/>
      <c r="V447" s="9"/>
    </row>
    <row r="448" spans="1:22" ht="13.35" customHeight="1" x14ac:dyDescent="0.25">
      <c r="A448" s="9" t="s">
        <v>127</v>
      </c>
      <c r="B448" s="10" t="e" vm="448">
        <v>#VALUE!</v>
      </c>
      <c r="C448" s="1" cm="1">
        <f t="array" aca="1" ref="C448" ca="1">_FV(B448,"Price")</f>
        <v>167.85</v>
      </c>
      <c r="D448" s="13" cm="1">
        <f t="array" aca="1" ref="D448" ca="1">_FV(B448,"Change (%)",TRUE)</f>
        <v>-1.1075999999999999E-2</v>
      </c>
      <c r="E448" s="14" cm="1">
        <f t="array" aca="1" ref="E448" ca="1">_FV(B448,"Open")</f>
        <v>169.81</v>
      </c>
      <c r="F448" s="14" cm="1">
        <f t="array" aca="1" ref="F448" ca="1">_FV(B448,"Low")</f>
        <v>166.49600000000001</v>
      </c>
      <c r="G448" s="14" cm="1">
        <f t="array" aca="1" ref="G448" ca="1">_FV(B448,"High")</f>
        <v>169.965</v>
      </c>
      <c r="H448" s="14" cm="1">
        <f t="array" aca="1" ref="H448" ca="1">_FV(B448,"52 week low",TRUE)</f>
        <v>137.31</v>
      </c>
      <c r="I448" s="14" cm="1">
        <f t="array" aca="1" ref="I448" ca="1">_FV(B448,"52 week high",TRUE)</f>
        <v>230.86</v>
      </c>
      <c r="J448" s="15" cm="1">
        <f t="array" aca="1" ref="J448" ca="1">_FV(B448,"Volume")</f>
        <v>1194427</v>
      </c>
      <c r="K448" s="16" cm="1">
        <f t="array" aca="1" ref="K448" ca="1">IFERROR(_FV(B448,"Beta"), "")</f>
        <v>1.0126999999999999</v>
      </c>
      <c r="L448" s="16" cm="1">
        <f t="array" aca="1" ref="L448" ca="1">IFERROR(_FV(B448,"P/E",TRUE), "")</f>
        <v>21.095800000000001</v>
      </c>
      <c r="M448" s="14" t="str" cm="1">
        <f t="array" aca="1" ref="M448" ca="1">IFERROR(_FV(B448,"Industry"),"")</f>
        <v>Integrated Hardware &amp; Software</v>
      </c>
      <c r="N448" s="19" cm="1">
        <f t="array" aca="1" ref="N448" ca="1">IFERROR(_FV(B448,"Year incorporated",TRUE),"")</f>
        <v>2007</v>
      </c>
      <c r="O448" s="13" t="str" cm="1">
        <f t="array" aca="1" ref="O448" ca="1">UPPER(_FV(B448,"Headquarters"))</f>
        <v>200 N MILWAUKEE AVE, VERNON HILLS, IL, 60061 US</v>
      </c>
      <c r="P448" s="13" t="str" cm="1">
        <f t="array" aca="1" ref="P448" ca="1">_FV(B448,"Description")</f>
        <v>CDW Corporation is a multi-brand provider of information technology (IT) solutions to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The Company provides integrated IT solutions in more than 150 countries.</v>
      </c>
      <c r="Q448" s="25" cm="1">
        <f t="array" aca="1" ref="Q448" ca="1">_FV(B448,"Year incorporated",TRUE)</f>
        <v>2007</v>
      </c>
      <c r="R448" s="11" cm="1">
        <f t="array" aca="1" ref="R448" ca="1">_FV(B448,"Market cap",TRUE)/1000</f>
        <v>21998538.495000001</v>
      </c>
      <c r="S448" s="26" cm="1">
        <f t="array" aca="1" ref="S448" ca="1">_FV(B448,"Market cap",TRUE)</f>
        <v>21998538495</v>
      </c>
      <c r="T448" s="9"/>
      <c r="U448" s="9"/>
      <c r="V448" s="9"/>
    </row>
    <row r="449" spans="1:22" ht="13.35" customHeight="1" x14ac:dyDescent="0.25">
      <c r="A449" s="9" t="s">
        <v>120</v>
      </c>
      <c r="B449" s="10" t="e" vm="449">
        <v>#VALUE!</v>
      </c>
      <c r="C449" s="1" cm="1">
        <f t="array" aca="1" ref="C449" ca="1">_FV(B449,"Price")</f>
        <v>139.85</v>
      </c>
      <c r="D449" s="13" cm="1">
        <f t="array" aca="1" ref="D449" ca="1">_FV(B449,"Change (%)",TRUE)</f>
        <v>2.5089999999999999E-3</v>
      </c>
      <c r="E449" s="14" cm="1">
        <f t="array" aca="1" ref="E449" ca="1">_FV(B449,"Open")</f>
        <v>139.06</v>
      </c>
      <c r="F449" s="14" cm="1">
        <f t="array" aca="1" ref="F449" ca="1">_FV(B449,"Low")</f>
        <v>137.74</v>
      </c>
      <c r="G449" s="14" cm="1">
        <f t="array" aca="1" ref="G449" ca="1">_FV(B449,"High")</f>
        <v>140.08000000000001</v>
      </c>
      <c r="H449" s="14" cm="1">
        <f t="array" aca="1" ref="H449" ca="1">_FV(B449,"52 week low",TRUE)</f>
        <v>104.01</v>
      </c>
      <c r="I449" s="14" cm="1">
        <f t="array" aca="1" ref="I449" ca="1">_FV(B449,"52 week high",TRUE)</f>
        <v>144.29</v>
      </c>
      <c r="J449" s="15" cm="1">
        <f t="array" aca="1" ref="J449" ca="1">_FV(B449,"Volume")</f>
        <v>1480929</v>
      </c>
      <c r="K449" s="16" cm="1">
        <f t="array" aca="1" ref="K449" ca="1">IFERROR(_FV(B449,"Beta"), "")</f>
        <v>0.77810000000000001</v>
      </c>
      <c r="L449" s="16" cm="1">
        <f t="array" aca="1" ref="L449" ca="1">IFERROR(_FV(B449,"P/E",TRUE), "")</f>
        <v>22.967600000000001</v>
      </c>
      <c r="M449" s="14" t="str" cm="1">
        <f t="array" aca="1" ref="M449" ca="1">IFERROR(_FV(B449,"Industry"),"")</f>
        <v>Automobiles &amp; Auto Parts</v>
      </c>
      <c r="N449" s="19" cm="1">
        <f t="array" aca="1" ref="N449" ca="1">IFERROR(_FV(B449,"Year incorporated",TRUE),"")</f>
        <v>1928</v>
      </c>
      <c r="O449" s="13" t="str" cm="1">
        <f t="array" aca="1" ref="O449" ca="1">UPPER(_FV(B449,"Headquarters"))</f>
        <v>2999 WILDWOOD PARKWAY, ATLANTA, GA, 30339 US</v>
      </c>
      <c r="P449" s="13" t="str" cm="1">
        <f t="array" aca="1" ref="P449" ca="1">_FV(B449,"Description")</f>
        <v>Genuine Parts Company is a global service provider of automotive and industrial replacement parts and value-added solutions. The Company’s segments include Automotive Parts Group (Automotive) and Industrial Parts Group (Industrial). The Automotive segment distributes replacement parts (other than collision parts) for all makes and models of automobiles, trucks, and other vehicles in North America, Europe and Australasia. Its main automotive customers are repair and maintenance shops, and its main industrial customers are businesses operating distribution, manufacturing and production equipment. The Industrial segment distributes a wide variety of industrial bearings, mechanical and fluid power transmission equipment, including hydraulic and pneumatic products, material handling components and related parts and supplies. Its industrial business offers replacement parts and solutions to maintenance, repair and operation (MRO) customers and original equipment manufacturer (OEM) customers.</v>
      </c>
      <c r="Q449" s="25" cm="1">
        <f t="array" aca="1" ref="Q449" ca="1">_FV(B449,"Year incorporated",TRUE)</f>
        <v>1928</v>
      </c>
      <c r="R449" s="11" cm="1">
        <f t="array" aca="1" ref="R449" ca="1">_FV(B449,"Market cap",TRUE)/1000</f>
        <v>19452058.155000001</v>
      </c>
      <c r="S449" s="26" cm="1">
        <f t="array" aca="1" ref="S449" ca="1">_FV(B449,"Market cap",TRUE)</f>
        <v>19452058155</v>
      </c>
      <c r="T449" s="9"/>
      <c r="U449" s="9"/>
      <c r="V449" s="9"/>
    </row>
    <row r="450" spans="1:22" ht="13.35" customHeight="1" x14ac:dyDescent="0.25">
      <c r="A450" s="9" t="s">
        <v>2</v>
      </c>
      <c r="B450" s="10" t="e" vm="450">
        <v>#VALUE!</v>
      </c>
      <c r="C450" s="1" cm="1">
        <f t="array" aca="1" ref="C450" ca="1">_FV(B450,"Price")</f>
        <v>237.88</v>
      </c>
      <c r="D450" s="13" cm="1">
        <f t="array" aca="1" ref="D450" ca="1">_FV(B450,"Change (%)",TRUE)</f>
        <v>-7.5509999999999996E-3</v>
      </c>
      <c r="E450" s="14" cm="1">
        <f t="array" aca="1" ref="E450" ca="1">_FV(B450,"Open")</f>
        <v>239.3</v>
      </c>
      <c r="F450" s="14" cm="1">
        <f t="array" aca="1" ref="F450" ca="1">_FV(B450,"Low")</f>
        <v>236.34</v>
      </c>
      <c r="G450" s="14" cm="1">
        <f t="array" aca="1" ref="G450" ca="1">_FV(B450,"High")</f>
        <v>240.15</v>
      </c>
      <c r="H450" s="14" cm="1">
        <f t="array" aca="1" ref="H450" ca="1">_FV(B450,"52 week low",TRUE)</f>
        <v>169.21010000000001</v>
      </c>
      <c r="I450" s="14" cm="1">
        <f t="array" aca="1" ref="I450" ca="1">_FV(B450,"52 week high",TRUE)</f>
        <v>260.10000000000002</v>
      </c>
      <c r="J450" s="15" cm="1">
        <f t="array" aca="1" ref="J450" ca="1">_FV(B450,"Volume")</f>
        <v>48999495</v>
      </c>
      <c r="K450" s="16" cm="1">
        <f t="array" aca="1" ref="K450" ca="1">IFERROR(_FV(B450,"Beta"), "")</f>
        <v>1.0818000000000001</v>
      </c>
      <c r="L450" s="16" cm="1">
        <f t="array" aca="1" ref="L450" ca="1">IFERROR(_FV(B450,"P/E",TRUE), "")</f>
        <v>32.809699999999999</v>
      </c>
      <c r="M450" s="14" t="str" cm="1">
        <f t="array" aca="1" ref="M450" ca="1">IFERROR(_FV(B450,"Industry"),"")</f>
        <v>Computers, Phones &amp; Household Electronics</v>
      </c>
      <c r="N450" s="19" cm="1">
        <f t="array" aca="1" ref="N450" ca="1">IFERROR(_FV(B450,"Year incorporated",TRUE),"")</f>
        <v>1977</v>
      </c>
      <c r="O450" s="13" t="str" cm="1">
        <f t="array" aca="1" ref="O450" ca="1">UPPER(_FV(B450,"Headquarters"))</f>
        <v>ONE APPLE PARK WAY, CUPERTINO, CA, 95014 US</v>
      </c>
      <c r="P450" s="13" t="str" cm="1">
        <f t="array" aca="1" ref="P450" ca="1">_FV(B450,"Description")</f>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c>
      <c r="Q450" s="25" cm="1">
        <f t="array" aca="1" ref="Q450" ca="1">_FV(B450,"Year incorporated",TRUE)</f>
        <v>1977</v>
      </c>
      <c r="R450" s="11" cm="1">
        <f t="array" aca="1" ref="R450" ca="1">_FV(B450,"Market cap",TRUE)/1000</f>
        <v>3530231973.1999998</v>
      </c>
      <c r="S450" s="26" cm="1">
        <f t="array" aca="1" ref="S450" ca="1">_FV(B450,"Market cap",TRUE)</f>
        <v>3530231973200</v>
      </c>
      <c r="T450" s="9"/>
      <c r="U450" s="9"/>
      <c r="V450" s="9"/>
    </row>
    <row r="451" spans="1:22" ht="13.35" customHeight="1" x14ac:dyDescent="0.25">
      <c r="A451" s="9" t="s">
        <v>423</v>
      </c>
      <c r="B451" s="10" t="e" vm="451">
        <v>#VALUE!</v>
      </c>
      <c r="C451" s="1" cm="1">
        <f t="array" aca="1" ref="C451" ca="1">_FV(B451,"Price")</f>
        <v>86.56</v>
      </c>
      <c r="D451" s="13" cm="1">
        <f t="array" aca="1" ref="D451" ca="1">_FV(B451,"Change (%)",TRUE)</f>
        <v>-9.234E-4</v>
      </c>
      <c r="E451" s="14" cm="1">
        <f t="array" aca="1" ref="E451" ca="1">_FV(B451,"Open")</f>
        <v>86.48</v>
      </c>
      <c r="F451" s="14" cm="1">
        <f t="array" aca="1" ref="F451" ca="1">_FV(B451,"Low")</f>
        <v>85.18</v>
      </c>
      <c r="G451" s="14" cm="1">
        <f t="array" aca="1" ref="G451" ca="1">_FV(B451,"High")</f>
        <v>86.939899999999994</v>
      </c>
      <c r="H451" s="14" cm="1">
        <f t="array" aca="1" ref="H451" ca="1">_FV(B451,"52 week low",TRUE)</f>
        <v>53.56</v>
      </c>
      <c r="I451" s="14" cm="1">
        <f t="array" aca="1" ref="I451" ca="1">_FV(B451,"52 week high",TRUE)</f>
        <v>87.99</v>
      </c>
      <c r="J451" s="15" cm="1">
        <f t="array" aca="1" ref="J451" ca="1">_FV(B451,"Volume")</f>
        <v>1222692</v>
      </c>
      <c r="K451" s="16" cm="1">
        <f t="array" aca="1" ref="K451" ca="1">IFERROR(_FV(B451,"Beta"), "")</f>
        <v>0.73829999999999996</v>
      </c>
      <c r="L451" s="16" cm="1">
        <f t="array" aca="1" ref="L451" ca="1">IFERROR(_FV(B451,"P/E",TRUE), "")</f>
        <v>19.906199999999998</v>
      </c>
      <c r="M451" s="14" t="str" cm="1">
        <f t="array" aca="1" ref="M451" ca="1">IFERROR(_FV(B451,"Industry"),"")</f>
        <v>Pharmaceuticals</v>
      </c>
      <c r="N451" s="19" cm="1">
        <f t="array" aca="1" ref="N451" ca="1">IFERROR(_FV(B451,"Year incorporated",TRUE),"")</f>
        <v>1991</v>
      </c>
      <c r="O451" s="13" t="str" cm="1">
        <f t="array" aca="1" ref="O451" ca="1">UPPER(_FV(B451,"Headquarters"))</f>
        <v>1801 AUGUSTINE CUT-OFF, WILMINGTON, DE, 19803 US</v>
      </c>
      <c r="P451" s="13" t="str" cm="1">
        <f t="array" aca="1" ref="P451" ca="1">_FV(B451,"Description")</f>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six products, which are JAKAFI (ruxolitinib), MONJUVI (tafasitamab-cxix)/MINJUVI (tafasitamab), PEMAZYRE (pemigatinib), ICLUSIG (ponatinib), NIKTIMVO (axatilimab-csfr), and ZYNYZ (retifanlimab-dlwr), as well as numerous clinical development programs. The Company's pipeline also includes two first-in-class small molecule antagonist of Mas-related G protein-coupled receptor (MRGPRX2) and INCB000547, an oral MRGPRX4 antagonist.</v>
      </c>
      <c r="Q451" s="25" cm="1">
        <f t="array" aca="1" ref="Q451" ca="1">_FV(B451,"Year incorporated",TRUE)</f>
        <v>1991</v>
      </c>
      <c r="R451" s="11" cm="1">
        <f t="array" aca="1" ref="R451" ca="1">_FV(B451,"Market cap",TRUE)/1000</f>
        <v>16918720</v>
      </c>
      <c r="S451" s="26" cm="1">
        <f t="array" aca="1" ref="S451" ca="1">_FV(B451,"Market cap",TRUE)</f>
        <v>16918720000</v>
      </c>
      <c r="T451" s="9"/>
      <c r="U451" s="9"/>
      <c r="V451" s="9"/>
    </row>
    <row r="452" spans="1:22" ht="13.35" customHeight="1" x14ac:dyDescent="0.25">
      <c r="A452" s="9" t="s">
        <v>207</v>
      </c>
      <c r="B452" s="10" t="e" vm="452">
        <v>#VALUE!</v>
      </c>
      <c r="C452" s="1" cm="1">
        <f t="array" aca="1" ref="C452" ca="1">_FV(B452,"Price")</f>
        <v>108.14</v>
      </c>
      <c r="D452" s="13" cm="1">
        <f t="array" aca="1" ref="D452" ca="1">_FV(B452,"Change (%)",TRUE)</f>
        <v>8.5799999999999991E-3</v>
      </c>
      <c r="E452" s="14" cm="1">
        <f t="array" aca="1" ref="E452" ca="1">_FV(B452,"Open")</f>
        <v>107.455</v>
      </c>
      <c r="F452" s="14" cm="1">
        <f t="array" aca="1" ref="F452" ca="1">_FV(B452,"Low")</f>
        <v>106.8</v>
      </c>
      <c r="G452" s="14" cm="1">
        <f t="array" aca="1" ref="G452" ca="1">_FV(B452,"High")</f>
        <v>108.68</v>
      </c>
      <c r="H452" s="14" cm="1">
        <f t="array" aca="1" ref="H452" ca="1">_FV(B452,"52 week low",TRUE)</f>
        <v>80.64</v>
      </c>
      <c r="I452" s="14" cm="1">
        <f t="array" aca="1" ref="I452" ca="1">_FV(B452,"52 week high",TRUE)</f>
        <v>108.94</v>
      </c>
      <c r="J452" s="15" cm="1">
        <f t="array" aca="1" ref="J452" ca="1">_FV(B452,"Volume")</f>
        <v>7455477</v>
      </c>
      <c r="K452" s="16" cm="1">
        <f t="array" aca="1" ref="K452" ca="1">IFERROR(_FV(B452,"Beta"), "")</f>
        <v>0.6341</v>
      </c>
      <c r="L452" s="16" cm="1">
        <f t="array" aca="1" ref="L452" ca="1">IFERROR(_FV(B452,"P/E",TRUE), "")</f>
        <v>79.269900000000007</v>
      </c>
      <c r="M452" s="14" t="str" cm="1">
        <f t="array" aca="1" ref="M452" ca="1">IFERROR(_FV(B452,"Industry"),"")</f>
        <v>Healthcare Equipment &amp; Supplies</v>
      </c>
      <c r="N452" s="19" cm="1">
        <f t="array" aca="1" ref="N452" ca="1">IFERROR(_FV(B452,"Year incorporated",TRUE),"")</f>
        <v>1979</v>
      </c>
      <c r="O452" s="13" t="str" cm="1">
        <f t="array" aca="1" ref="O452" ca="1">UPPER(_FV(B452,"Headquarters"))</f>
        <v>300 BOSTON SCIENTIFIC WAY, MARLBOROUGH, MA, 01752-1234 US</v>
      </c>
      <c r="P452" s="13" t="str" cm="1">
        <f t="array" aca="1" ref="P452" ca="1">_FV(B452,"Description")</f>
        <v>Boston Scientific Corporation is a global developer, manufacturer and marketer of medical devices that are used in a range of interventional medical specialties. The Company's MedSurg segment includes Endoscopy, Urology, and Neuromodulation. Its Endoscopy business develops and manufactures devices to diagnose and treat a range of gastrointestinal conditions with less-invasive technologies. Its Urology business develops and manufactures devices to treat various urological conditions for both male and female anatomies, including kidney stones, benign prostatic hyperplasia, prostate cancer, erectile dysfunction, and incontinence. Its Neuromodulation business develops and manufactures devices to treat various neurological movement disorders and manage chronic pain. Its Cardiovascular segment includes Cardiology and Peripheral Interventions. The Cardiology includes interventional cardiology therapies, watchman, cardiac rhythm management, and electrophysiology.</v>
      </c>
      <c r="Q452" s="25" cm="1">
        <f t="array" aca="1" ref="Q452" ca="1">_FV(B452,"Year incorporated",TRUE)</f>
        <v>1979</v>
      </c>
      <c r="R452" s="11" cm="1">
        <f t="array" aca="1" ref="R452" ca="1">_FV(B452,"Market cap",TRUE)/1000</f>
        <v>160236661.28</v>
      </c>
      <c r="S452" s="26" cm="1">
        <f t="array" aca="1" ref="S452" ca="1">_FV(B452,"Market cap",TRUE)</f>
        <v>160236661280</v>
      </c>
      <c r="T452" s="9"/>
      <c r="U452" s="9"/>
      <c r="V452" s="9"/>
    </row>
    <row r="453" spans="1:22" ht="13.35" customHeight="1" x14ac:dyDescent="0.25">
      <c r="A453" s="9" t="s">
        <v>182</v>
      </c>
      <c r="B453" s="10" t="e" vm="453">
        <v>#VALUE!</v>
      </c>
      <c r="C453" s="1" cm="1">
        <f t="array" aca="1" ref="C453" ca="1">_FV(B453,"Price")</f>
        <v>4242.88</v>
      </c>
      <c r="D453" s="13" cm="1">
        <f t="array" aca="1" ref="D453" ca="1">_FV(B453,"Change (%)",TRUE)</f>
        <v>5.5620000000000001E-3</v>
      </c>
      <c r="E453" s="14" cm="1">
        <f t="array" aca="1" ref="E453" ca="1">_FV(B453,"Open")</f>
        <v>4218</v>
      </c>
      <c r="F453" s="14" cm="1">
        <f t="array" aca="1" ref="F453" ca="1">_FV(B453,"Low")</f>
        <v>4218</v>
      </c>
      <c r="G453" s="14" cm="1">
        <f t="array" aca="1" ref="G453" ca="1">_FV(B453,"High")</f>
        <v>4259.2150000000001</v>
      </c>
      <c r="H453" s="14" cm="1">
        <f t="array" aca="1" ref="H453" ca="1">_FV(B453,"52 week low",TRUE)</f>
        <v>2898.57</v>
      </c>
      <c r="I453" s="14" cm="1">
        <f t="array" aca="1" ref="I453" ca="1">_FV(B453,"52 week high",TRUE)</f>
        <v>4259.2150000000001</v>
      </c>
      <c r="J453" s="15" cm="1">
        <f t="array" aca="1" ref="J453" ca="1">_FV(B453,"Volume")</f>
        <v>112955</v>
      </c>
      <c r="K453" s="16" cm="1">
        <f t="array" aca="1" ref="K453" ca="1">IFERROR(_FV(B453,"Beta"), "")</f>
        <v>0.40160000000000001</v>
      </c>
      <c r="L453" s="16" cm="1">
        <f t="array" aca="1" ref="L453" ca="1">IFERROR(_FV(B453,"P/E",TRUE), "")</f>
        <v>28.746500000000001</v>
      </c>
      <c r="M453" s="14" t="str" cm="1">
        <f t="array" aca="1" ref="M453" ca="1">IFERROR(_FV(B453,"Industry"),"")</f>
        <v>Specialty Retailers</v>
      </c>
      <c r="N453" s="19" cm="1">
        <f t="array" aca="1" ref="N453" ca="1">IFERROR(_FV(B453,"Year incorporated",TRUE),"")</f>
        <v>1991</v>
      </c>
      <c r="O453" s="13" t="str" cm="1">
        <f t="array" aca="1" ref="O453" ca="1">UPPER(_FV(B453,"Headquarters"))</f>
        <v>123 SOUTH FRONT ST, DEPT 8074, MEMPHIS, TN, 38103 US</v>
      </c>
      <c r="P453" s="13" t="str" cm="1">
        <f t="array" aca="1" ref="P453" ca="1">_FV(B453,"Description")</f>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c>
      <c r="Q453" s="25" cm="1">
        <f t="array" aca="1" ref="Q453" ca="1">_FV(B453,"Year incorporated",TRUE)</f>
        <v>1991</v>
      </c>
      <c r="R453" s="11" cm="1">
        <f t="array" aca="1" ref="R453" ca="1">_FV(B453,"Market cap",TRUE)/1000</f>
        <v>70977909.084000006</v>
      </c>
      <c r="S453" s="26" cm="1">
        <f t="array" aca="1" ref="S453" ca="1">_FV(B453,"Market cap",TRUE)</f>
        <v>70977909084</v>
      </c>
      <c r="T453" s="9"/>
      <c r="U453" s="9"/>
      <c r="V453" s="9"/>
    </row>
    <row r="454" spans="1:22" ht="13.35" customHeight="1" x14ac:dyDescent="0.25">
      <c r="A454" s="9" t="s">
        <v>293</v>
      </c>
      <c r="B454" s="10" t="e" vm="454">
        <v>#VALUE!</v>
      </c>
      <c r="C454" s="1" cm="1">
        <f t="array" aca="1" ref="C454" ca="1">_FV(B454,"Price")</f>
        <v>277.47000000000003</v>
      </c>
      <c r="D454" s="13" cm="1">
        <f t="array" aca="1" ref="D454" ca="1">_FV(B454,"Change (%)",TRUE)</f>
        <v>3.2449999999999997E-4</v>
      </c>
      <c r="E454" s="14" cm="1">
        <f t="array" aca="1" ref="E454" ca="1">_FV(B454,"Open")</f>
        <v>276.47000000000003</v>
      </c>
      <c r="F454" s="14" cm="1">
        <f t="array" aca="1" ref="F454" ca="1">_FV(B454,"Low")</f>
        <v>273.92</v>
      </c>
      <c r="G454" s="14" cm="1">
        <f t="array" aca="1" ref="G454" ca="1">_FV(B454,"High")</f>
        <v>278.08</v>
      </c>
      <c r="H454" s="14" cm="1">
        <f t="array" aca="1" ref="H454" ca="1">_FV(B454,"52 week low",TRUE)</f>
        <v>252.16040000000001</v>
      </c>
      <c r="I454" s="14" cm="1">
        <f t="array" aca="1" ref="I454" ca="1">_FV(B454,"52 week high",TRUE)</f>
        <v>306.91000000000003</v>
      </c>
      <c r="J454" s="15" cm="1">
        <f t="array" aca="1" ref="J454" ca="1">_FV(B454,"Volume")</f>
        <v>1343994</v>
      </c>
      <c r="K454" s="16" cm="1">
        <f t="array" aca="1" ref="K454" ca="1">IFERROR(_FV(B454,"Beta"), "")</f>
        <v>0.5474</v>
      </c>
      <c r="L454" s="16" cm="1">
        <f t="array" aca="1" ref="L454" ca="1">IFERROR(_FV(B454,"P/E",TRUE), "")</f>
        <v>12.2416</v>
      </c>
      <c r="M454" s="14" t="str" cm="1">
        <f t="array" aca="1" ref="M454" ca="1">IFERROR(_FV(B454,"Industry"),"")</f>
        <v>Insurance</v>
      </c>
      <c r="N454" s="19" cm="1">
        <f t="array" aca="1" ref="N454" ca="1">IFERROR(_FV(B454,"Year incorporated",TRUE),"")</f>
        <v>2008</v>
      </c>
      <c r="O454" s="13" t="str" cm="1">
        <f t="array" aca="1" ref="O454" ca="1">UPPER(_FV(B454,"Headquarters"))</f>
        <v>BAERENGASSE 32, ZUERICH, ZUERICH, 8001 CH</v>
      </c>
      <c r="P454" s="13" t="str" cm="1">
        <f t="array" aca="1" ref="P454" ca="1">_FV(B454,"Description")</f>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c>
      <c r="Q454" s="25" cm="1">
        <f t="array" aca="1" ref="Q454" ca="1">_FV(B454,"Year incorporated",TRUE)</f>
        <v>2008</v>
      </c>
      <c r="R454" s="11" cm="1">
        <f t="array" aca="1" ref="R454" ca="1">_FV(B454,"Market cap",TRUE)/1000</f>
        <v>110624597.54099999</v>
      </c>
      <c r="S454" s="26" cm="1">
        <f t="array" aca="1" ref="S454" ca="1">_FV(B454,"Market cap",TRUE)</f>
        <v>110624597541</v>
      </c>
      <c r="T454" s="9"/>
      <c r="U454" s="9"/>
      <c r="V454" s="9"/>
    </row>
    <row r="455" spans="1:22" ht="13.35" customHeight="1" x14ac:dyDescent="0.25">
      <c r="A455" s="9" t="s">
        <v>83</v>
      </c>
      <c r="B455" s="10" t="e" vm="455">
        <v>#VALUE!</v>
      </c>
      <c r="C455" s="1" cm="1">
        <f t="array" aca="1" ref="C455" ca="1">_FV(B455,"Price")</f>
        <v>115.88</v>
      </c>
      <c r="D455" s="13" cm="1">
        <f t="array" aca="1" ref="D455" ca="1">_FV(B455,"Change (%)",TRUE)</f>
        <v>7.2140000000000008E-3</v>
      </c>
      <c r="E455" s="14" cm="1">
        <f t="array" aca="1" ref="E455" ca="1">_FV(B455,"Open")</f>
        <v>114.68</v>
      </c>
      <c r="F455" s="14" cm="1">
        <f t="array" aca="1" ref="F455" ca="1">_FV(B455,"Low")</f>
        <v>113.82</v>
      </c>
      <c r="G455" s="14" cm="1">
        <f t="array" aca="1" ref="G455" ca="1">_FV(B455,"High")</f>
        <v>116.18</v>
      </c>
      <c r="H455" s="14" cm="1">
        <f t="array" aca="1" ref="H455" ca="1">_FV(B455,"52 week low",TRUE)</f>
        <v>78.36</v>
      </c>
      <c r="I455" s="14" cm="1">
        <f t="array" aca="1" ref="I455" ca="1">_FV(B455,"52 week high",TRUE)</f>
        <v>121.83</v>
      </c>
      <c r="J455" s="15" cm="1">
        <f t="array" aca="1" ref="J455" ca="1">_FV(B455,"Volume")</f>
        <v>16944960</v>
      </c>
      <c r="K455" s="16" cm="1">
        <f t="array" aca="1" ref="K455" ca="1">IFERROR(_FV(B455,"Beta"), "")</f>
        <v>0.36009999999999998</v>
      </c>
      <c r="L455" s="16" cm="1">
        <f t="array" aca="1" ref="L455" ca="1">IFERROR(_FV(B455,"P/E",TRUE), "")</f>
        <v>23.1783</v>
      </c>
      <c r="M455" s="14" t="str" cm="1">
        <f t="array" aca="1" ref="M455" ca="1">IFERROR(_FV(B455,"Industry"),"")</f>
        <v>Pharmaceuticals</v>
      </c>
      <c r="N455" s="19" cm="1">
        <f t="array" aca="1" ref="N455" ca="1">IFERROR(_FV(B455,"Year incorporated",TRUE),"")</f>
        <v>1987</v>
      </c>
      <c r="O455" s="13" t="str" cm="1">
        <f t="array" aca="1" ref="O455" ca="1">UPPER(_FV(B455,"Headquarters"))</f>
        <v>333 LAKESIDE DR, FOSTER CITY, CA, 94404-1147 US</v>
      </c>
      <c r="P455" s="13" t="str" cm="1">
        <f t="array" aca="1" ref="P455" ca="1">_FV(B455,"Description")</f>
        <v>Gilead Sciences, Inc. is a biopharmaceutical company. The Company is engaged in advancing medicines to prevent and treat life-threatening diseases, including human immunodeficiency virus (HIV), viral hepatitis, COVID-19, cancer and inflammation. It is focused on discovering, developing and delivering medicines to address unmet medical needs in virology, oncology and other therapeutic areas. Its portfolio of marketed products includes Biktarvy, Genvoya, Descovy, Complera/Eviplera, Symtuza, Truvada, Stribild, Sunlenca, Epclusa, Vemlidy, Harvoni, Viread, Livdelzi, Veklury, Yescarta, Tecartus, Trodelvy, AmBisome, and Letairis. Its product candidates include Bulevirtide, Lenacapavir, Axicabtagene ciloleucel, Anitocabtagene autoleucel, Sacituzumab govitecan-hziy, and Domvanalimab and zimberelimab. Biktarvy is an oral formulation dosed once a day for the treatment of HIV-1 infection in certain patients. It operates in more than 35 countries worldwide.</v>
      </c>
      <c r="Q455" s="25" cm="1">
        <f t="array" aca="1" ref="Q455" ca="1">_FV(B455,"Year incorporated",TRUE)</f>
        <v>1987</v>
      </c>
      <c r="R455" s="11" cm="1">
        <f t="array" aca="1" ref="R455" ca="1">_FV(B455,"Market cap",TRUE)/1000</f>
        <v>143784715.16</v>
      </c>
      <c r="S455" s="26" cm="1">
        <f t="array" aca="1" ref="S455" ca="1">_FV(B455,"Market cap",TRUE)</f>
        <v>143784715160</v>
      </c>
      <c r="T455" s="9"/>
      <c r="U455" s="9"/>
      <c r="V455" s="9"/>
    </row>
    <row r="456" spans="1:22" ht="13.35" customHeight="1" x14ac:dyDescent="0.25">
      <c r="A456" s="9" t="s">
        <v>480</v>
      </c>
      <c r="B456" s="10" t="e" vm="456">
        <v>#VALUE!</v>
      </c>
      <c r="C456" s="1" cm="1">
        <f t="array" aca="1" ref="C456" ca="1">_FV(B456,"Price")</f>
        <v>4.3600000000000003</v>
      </c>
      <c r="D456" s="13" cm="1">
        <f t="array" aca="1" ref="D456" ca="1">_FV(B456,"Change (%)",TRUE)</f>
        <v>4.6080000000000001E-3</v>
      </c>
      <c r="E456" s="14" cm="1">
        <f t="array" aca="1" ref="E456" ca="1">_FV(B456,"Open")</f>
        <v>4.3</v>
      </c>
      <c r="F456" s="14" cm="1">
        <f t="array" aca="1" ref="F456" ca="1">_FV(B456,"Low")</f>
        <v>4.3</v>
      </c>
      <c r="G456" s="14" cm="1">
        <f t="array" aca="1" ref="G456" ca="1">_FV(B456,"High")</f>
        <v>4.3600000000000003</v>
      </c>
      <c r="H456" s="14" cm="1">
        <f t="array" aca="1" ref="H456" ca="1">_FV(B456,"52 week low",TRUE)</f>
        <v>3.97</v>
      </c>
      <c r="I456" s="14" cm="1">
        <f t="array" aca="1" ref="I456" ca="1">_FV(B456,"52 week high",TRUE)</f>
        <v>4.66</v>
      </c>
      <c r="J456" s="15" cm="1">
        <f t="array" aca="1" ref="J456" ca="1">_FV(B456,"Volume")</f>
        <v>7397</v>
      </c>
      <c r="K456" s="16" cm="1">
        <f t="array" aca="1" ref="K456" ca="1">IFERROR(_FV(B456,"Beta"), "")</f>
        <v>4.2000000000000003E-2</v>
      </c>
      <c r="L456" s="16" cm="1">
        <f t="array" aca="1" ref="L456" ca="1">IFERROR(_FV(B456,"P/E",TRUE), "")</f>
        <v>110.101</v>
      </c>
      <c r="M456" s="14" t="str" cm="1">
        <f t="array" aca="1" ref="M456" ca="1">IFERROR(_FV(B456,"Industry"),"")</f>
        <v>Food &amp; Tobacco</v>
      </c>
      <c r="N456" s="19" t="str" cm="1">
        <f t="array" ref="N456">IFERROR(_FV(B456,"Year incorporated",TRUE),"")</f>
        <v/>
      </c>
      <c r="O456" s="13" t="str" cm="1">
        <f t="array" aca="1" ref="O456" ca="1">UPPER(_FV(B456,"Headquarters"))</f>
        <v>VIA CAVICCHINI, 2, JOLANDA DI SAVOIA, FERRARA, 44037 IT</v>
      </c>
      <c r="P456" s="13" t="str" cm="1">
        <f t="array" aca="1" ref="P456" ca="1">_FV(B456,"Description")</f>
        <v>BF SpA, formerly B.F. Holding SpA, is an Italy-based company that provides agricultural activities. The company is active in the cultivation and marketing of agricultural products, including cereals, oilseed crops, horticulture and vegetables and medicinal plants. The Company grows and develops a number food products such as rice, durum wheat, maize and barley, corn, hard wheat and tender, sugar beet, medical herb, sunflower, soybeans, vegetable, herbs and fruit, apples, pears, watermelons, melons, tomatoes, potatoes, beans, fennel, passionflower, and lemon balm, among others. The Company manages approximately 5,500 hectares. In addition, the Company also specializes in animal husbandry such as beef production.</v>
      </c>
      <c r="Q456" s="25" t="e" cm="1" vm="2">
        <f t="array" ref="Q456">_FV(B456,"Year incorporated",TRUE)</f>
        <v>#VALUE!</v>
      </c>
      <c r="R456" s="11" cm="1">
        <f t="array" aca="1" ref="R456" ca="1">_FV(B456,"Market cap",TRUE)/1000</f>
        <v>1136574</v>
      </c>
      <c r="S456" s="26" cm="1">
        <f t="array" aca="1" ref="S456" ca="1">_FV(B456,"Market cap",TRUE)</f>
        <v>1136574000</v>
      </c>
      <c r="T456" s="9"/>
      <c r="U456" s="9"/>
      <c r="V456" s="9"/>
    </row>
    <row r="457" spans="1:22" ht="13.35" customHeight="1" x14ac:dyDescent="0.25">
      <c r="A457" s="9" t="s">
        <v>5</v>
      </c>
      <c r="B457" s="10" t="e" vm="457">
        <v>#VALUE!</v>
      </c>
      <c r="C457" s="1" cm="1">
        <f t="array" aca="1" ref="C457" ca="1">_FV(B457,"Price")</f>
        <v>70.260000000000005</v>
      </c>
      <c r="D457" s="13" cm="1">
        <f t="array" aca="1" ref="D457" ca="1">_FV(B457,"Change (%)",TRUE)</f>
        <v>-4.7709000000000001E-2</v>
      </c>
      <c r="E457" s="14" cm="1">
        <f t="array" aca="1" ref="E457" ca="1">_FV(B457,"Open")</f>
        <v>73.83</v>
      </c>
      <c r="F457" s="14" cm="1">
        <f t="array" aca="1" ref="F457" ca="1">_FV(B457,"Low")</f>
        <v>69.599999999999994</v>
      </c>
      <c r="G457" s="14" cm="1">
        <f t="array" aca="1" ref="G457" ca="1">_FV(B457,"High")</f>
        <v>73.994299999999996</v>
      </c>
      <c r="H457" s="14" cm="1">
        <f t="array" aca="1" ref="H457" ca="1">_FV(B457,"52 week low",TRUE)</f>
        <v>43.56</v>
      </c>
      <c r="I457" s="14" cm="1">
        <f t="array" aca="1" ref="I457" ca="1">_FV(B457,"52 week high",TRUE)</f>
        <v>74.53</v>
      </c>
      <c r="J457" s="15" cm="1">
        <f t="array" aca="1" ref="J457" ca="1">_FV(B457,"Volume")</f>
        <v>13326382</v>
      </c>
      <c r="K457" s="16" cm="1">
        <f t="array" aca="1" ref="K457" ca="1">IFERROR(_FV(B457,"Beta"), "")</f>
        <v>0.60780000000000001</v>
      </c>
      <c r="L457" s="16" cm="1">
        <f t="array" aca="1" ref="L457" ca="1">IFERROR(_FV(B457,"P/E",TRUE), "")</f>
        <v>19.6082</v>
      </c>
      <c r="M457" s="14" t="str" cm="1">
        <f t="array" aca="1" ref="M457" ca="1">IFERROR(_FV(B457,"Industry"),"")</f>
        <v>Healthcare Providers &amp; Services</v>
      </c>
      <c r="N457" s="19" cm="1">
        <f t="array" aca="1" ref="N457" ca="1">IFERROR(_FV(B457,"Year incorporated",TRUE),"")</f>
        <v>1996</v>
      </c>
      <c r="O457" s="13" t="str" cm="1">
        <f t="array" aca="1" ref="O457" ca="1">UPPER(_FV(B457,"Headquarters"))</f>
        <v>ONE CVS DR., WOONSOCKET, RI, 02895 US</v>
      </c>
      <c r="P457" s="13" t="str" cm="1">
        <f t="array" aca="1" ref="P457" ca="1">_FV(B457,"Description")</f>
        <v>CVS Health Corporation is a health solutions company. The Company's segments include Health Care Benefits, Health Services, Pharmacy &amp; Consumer Wellness and Corporate/Other. The Health Care Benefits segment offers a range of traditional, voluntary and consumer-directed health insurance products and related services, including medical, pharmacy, dental and behavioral health plans, medical management capabilities, PDPs and Medicaid health care management services. The Health Services segment provides a full range of PBM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 and sells an assortment of health and wellness products and general merchandise.</v>
      </c>
      <c r="Q457" s="25" cm="1">
        <f t="array" aca="1" ref="Q457" ca="1">_FV(B457,"Year incorporated",TRUE)</f>
        <v>1996</v>
      </c>
      <c r="R457" s="11" cm="1">
        <f t="array" aca="1" ref="R457" ca="1">_FV(B457,"Market cap",TRUE)/1000</f>
        <v>89112584.760000005</v>
      </c>
      <c r="S457" s="26" cm="1">
        <f t="array" aca="1" ref="S457" ca="1">_FV(B457,"Market cap",TRUE)</f>
        <v>89112584760</v>
      </c>
      <c r="T457" s="9"/>
      <c r="U457" s="9"/>
      <c r="V457" s="9"/>
    </row>
    <row r="458" spans="1:22" ht="13.35" customHeight="1" x14ac:dyDescent="0.25">
      <c r="A458" s="9" t="s">
        <v>100</v>
      </c>
      <c r="B458" s="10" t="e" vm="458">
        <v>#VALUE!</v>
      </c>
      <c r="C458" s="1" cm="1">
        <f t="array" aca="1" ref="C458" ca="1">_FV(B458,"Price")</f>
        <v>46.72</v>
      </c>
      <c r="D458" s="13" cm="1">
        <f t="array" aca="1" ref="D458" ca="1">_FV(B458,"Change (%)",TRUE)</f>
        <v>-8.9099999999999995E-3</v>
      </c>
      <c r="E458" s="14" cm="1">
        <f t="array" aca="1" ref="E458" ca="1">_FV(B458,"Open")</f>
        <v>46.65</v>
      </c>
      <c r="F458" s="14" cm="1">
        <f t="array" aca="1" ref="F458" ca="1">_FV(B458,"Low")</f>
        <v>45.85</v>
      </c>
      <c r="G458" s="14" cm="1">
        <f t="array" aca="1" ref="G458" ca="1">_FV(B458,"High")</f>
        <v>46.805</v>
      </c>
      <c r="H458" s="14" cm="1">
        <f t="array" aca="1" ref="H458" ca="1">_FV(B458,"52 week low",TRUE)</f>
        <v>42.96</v>
      </c>
      <c r="I458" s="14" cm="1">
        <f t="array" aca="1" ref="I458" ca="1">_FV(B458,"52 week high",TRUE)</f>
        <v>63.33</v>
      </c>
      <c r="J458" s="15" cm="1">
        <f t="array" aca="1" ref="J458" ca="1">_FV(B458,"Volume")</f>
        <v>10005640</v>
      </c>
      <c r="K458" s="16" cm="1">
        <f t="array" aca="1" ref="K458" ca="1">IFERROR(_FV(B458,"Beta"), "")</f>
        <v>0.35299999999999998</v>
      </c>
      <c r="L458" s="16" cm="1">
        <f t="array" aca="1" ref="L458" ca="1">IFERROR(_FV(B458,"P/E",TRUE), "")</f>
        <v>18.873000000000001</v>
      </c>
      <c r="M458" s="14" t="str" cm="1">
        <f t="array" aca="1" ref="M458" ca="1">IFERROR(_FV(B458,"Industry"),"")</f>
        <v>Pharmaceuticals</v>
      </c>
      <c r="N458" s="19" cm="1">
        <f t="array" aca="1" ref="N458" ca="1">IFERROR(_FV(B458,"Year incorporated",TRUE),"")</f>
        <v>1933</v>
      </c>
      <c r="O458" s="13" t="str" cm="1">
        <f t="array" aca="1" ref="O458" ca="1">UPPER(_FV(B458,"Headquarters"))</f>
        <v>ROUTE 206 AND PROVINCE LINE ROAD, PRINCETON, NJ, 08543 US</v>
      </c>
      <c r="P458" s="13" t="str" cm="1">
        <f t="array" aca="1" ref="P458" ca="1">_FV(B458,"Description")</f>
        <v>Bristol-Myers Squibb Company is a global biopharmaceutical company. It is engaged in the discovery, development and delivery of transformational medicines for patients facing serious diseases in areas: oncology, hematology, immunology, cardiovascular, neuroscience and other areas. Its platforms comprise chemically synthesized or small molecule drugs, including protein degraders; drugs produced from biological processes, called biologics; ADCs, CAR-T cell therapies, and radiopharmaceutical therapeutics. Small molecule drugs are typically administered orally in the form of a tablet or capsule, although other drug delivery mechanisms are also used. Biologics are typically administered through injections or by intravenous infusion. CAR-T cell therapies are administered by intravenous infusion. Its growth portfolio includes Opdivo, Opdivo Qvantig, Orencia, Yervoy, Reblozyl, Opdualag, and others. Its legacy portfolio includes Eliquis, Revlimid, Pomalyst/Imnovid, Sprycel and Abraxane.</v>
      </c>
      <c r="Q458" s="25" cm="1">
        <f t="array" aca="1" ref="Q458" ca="1">_FV(B458,"Year incorporated",TRUE)</f>
        <v>1933</v>
      </c>
      <c r="R458" s="11" cm="1">
        <f t="array" aca="1" ref="R458" ca="1">_FV(B458,"Market cap",TRUE)/1000</f>
        <v>95095569.920000002</v>
      </c>
      <c r="S458" s="26" cm="1">
        <f t="array" aca="1" ref="S458" ca="1">_FV(B458,"Market cap",TRUE)</f>
        <v>95095569920</v>
      </c>
      <c r="T458" s="9"/>
      <c r="U458" s="9"/>
      <c r="V458" s="9"/>
    </row>
    <row r="459" spans="1:22" ht="13.35" customHeight="1" x14ac:dyDescent="0.25">
      <c r="A459" s="9" t="s">
        <v>116</v>
      </c>
      <c r="B459" s="10" t="e" vm="459">
        <v>#VALUE!</v>
      </c>
      <c r="C459" s="1" cm="1">
        <f t="array" aca="1" ref="C459" ca="1">_FV(B459,"Price")</f>
        <v>75.14</v>
      </c>
      <c r="D459" s="13" cm="1">
        <f t="array" aca="1" ref="D459" ca="1">_FV(B459,"Change (%)",TRUE)</f>
        <v>-6.2160000000000002E-3</v>
      </c>
      <c r="E459" s="14" cm="1">
        <f t="array" aca="1" ref="E459" ca="1">_FV(B459,"Open")</f>
        <v>75.78</v>
      </c>
      <c r="F459" s="14" cm="1">
        <f t="array" aca="1" ref="F459" ca="1">_FV(B459,"Low")</f>
        <v>74.53</v>
      </c>
      <c r="G459" s="14" cm="1">
        <f t="array" aca="1" ref="G459" ca="1">_FV(B459,"High")</f>
        <v>76</v>
      </c>
      <c r="H459" s="14" cm="1">
        <f t="array" aca="1" ref="H459" ca="1">_FV(B459,"52 week low",TRUE)</f>
        <v>40.545000000000002</v>
      </c>
      <c r="I459" s="14" cm="1">
        <f t="array" aca="1" ref="I459" ca="1">_FV(B459,"52 week high",TRUE)</f>
        <v>77.41</v>
      </c>
      <c r="J459" s="15" cm="1">
        <f t="array" aca="1" ref="J459" ca="1">_FV(B459,"Volume")</f>
        <v>2289395</v>
      </c>
      <c r="K459" s="16" cm="1">
        <f t="array" aca="1" ref="K459" ca="1">IFERROR(_FV(B459,"Beta"), "")</f>
        <v>1.5258</v>
      </c>
      <c r="L459" s="16" cm="1">
        <f t="array" aca="1" ref="L459" ca="1">IFERROR(_FV(B459,"P/E",TRUE), "")</f>
        <v>9.1326000000000001</v>
      </c>
      <c r="M459" s="14" t="str" cm="1">
        <f t="array" aca="1" ref="M459" ca="1">IFERROR(_FV(B459,"Industry"),"")</f>
        <v>Banking Services</v>
      </c>
      <c r="N459" s="19" cm="1">
        <f t="array" aca="1" ref="N459" ca="1">IFERROR(_FV(B459,"Year incorporated",TRUE),"")</f>
        <v>2003</v>
      </c>
      <c r="O459" s="13" t="str" cm="1">
        <f t="array" aca="1" ref="O459" ca="1">UPPER(_FV(B459,"Headquarters"))</f>
        <v>777 LONG RIDGE RD, STAMFORD, CT, 06902-1250 US</v>
      </c>
      <c r="P459" s="13" t="str" cm="1">
        <f t="array" aca="1" ref="P459" ca="1">_FV(B459,"Description")</f>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It offers private label, dual card, co-brand, and general-purpose credit cards, as well as short- and long-term installment loans, and savings products through Synchrony Bank (the Bank). The Company primarily manages its credit products through five sales platforms such as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c>
      <c r="Q459" s="25" cm="1">
        <f t="array" aca="1" ref="Q459" ca="1">_FV(B459,"Year incorporated",TRUE)</f>
        <v>2003</v>
      </c>
      <c r="R459" s="11" cm="1">
        <f t="array" aca="1" ref="R459" ca="1">_FV(B459,"Market cap",TRUE)/1000</f>
        <v>27956408.063999999</v>
      </c>
      <c r="S459" s="26" cm="1">
        <f t="array" aca="1" ref="S459" ca="1">_FV(B459,"Market cap",TRUE)</f>
        <v>27956408064</v>
      </c>
      <c r="T459" s="9"/>
      <c r="U459" s="9"/>
      <c r="V459" s="9"/>
    </row>
    <row r="460" spans="1:22" ht="13.35" customHeight="1" x14ac:dyDescent="0.25">
      <c r="A460" s="9" t="s">
        <v>205</v>
      </c>
      <c r="B460" s="10" t="e" vm="460">
        <v>#VALUE!</v>
      </c>
      <c r="C460" s="1" cm="1">
        <f t="array" aca="1" ref="C460" ca="1">_FV(B460,"Price")</f>
        <v>68.959999999999994</v>
      </c>
      <c r="D460" s="13" cm="1">
        <f t="array" aca="1" ref="D460" ca="1">_FV(B460,"Change (%)",TRUE)</f>
        <v>3.2000000000000002E-3</v>
      </c>
      <c r="E460" s="14" cm="1">
        <f t="array" aca="1" ref="E460" ca="1">_FV(B460,"Open")</f>
        <v>68.489999999999995</v>
      </c>
      <c r="F460" s="14" cm="1">
        <f t="array" aca="1" ref="F460" ca="1">_FV(B460,"Low")</f>
        <v>67.59</v>
      </c>
      <c r="G460" s="14" cm="1">
        <f t="array" aca="1" ref="G460" ca="1">_FV(B460,"High")</f>
        <v>69.06</v>
      </c>
      <c r="H460" s="14" cm="1">
        <f t="array" aca="1" ref="H460" ca="1">_FV(B460,"52 week low",TRUE)</f>
        <v>66.510000000000005</v>
      </c>
      <c r="I460" s="14" cm="1">
        <f t="array" aca="1" ref="I460" ca="1">_FV(B460,"52 week high",TRUE)</f>
        <v>91.98</v>
      </c>
      <c r="J460" s="15" cm="1">
        <f t="array" aca="1" ref="J460" ca="1">_FV(B460,"Volume")</f>
        <v>3953533</v>
      </c>
      <c r="K460" s="16" cm="1">
        <f t="array" aca="1" ref="K460" ca="1">IFERROR(_FV(B460,"Beta"), "")</f>
        <v>1.0734999999999999</v>
      </c>
      <c r="L460" s="16" cm="1">
        <f t="array" aca="1" ref="L460" ca="1">IFERROR(_FV(B460,"P/E",TRUE), "")</f>
        <v>259.6386</v>
      </c>
      <c r="M460" s="14" t="str" cm="1">
        <f t="array" aca="1" ref="M460" ca="1">IFERROR(_FV(B460,"Industry"),"")</f>
        <v>Financial Technology (Fintech) &amp; Infrastructure</v>
      </c>
      <c r="N460" s="19" cm="1">
        <f t="array" aca="1" ref="N460" ca="1">IFERROR(_FV(B460,"Year incorporated",TRUE),"")</f>
        <v>2001</v>
      </c>
      <c r="O460" s="13" t="str" cm="1">
        <f t="array" aca="1" ref="O460" ca="1">UPPER(_FV(B460,"Headquarters"))</f>
        <v>347 RIVERSIDE AVENUE, JACKSONVILLE, FL, 32202 US</v>
      </c>
      <c r="P460" s="13" t="str" cm="1">
        <f t="array" aca="1" ref="P460" ca="1">_FV(B460,"Description")</f>
        <v>Fidelity National Information Services, Inc. is a financial technology company providing solutions to financial institutions, businesses and developers. The Company's segments include Banking Solutions (Banking), Capital Market Solutions (Capital Markets) and Corporate and Other. The Banking segment is focused on serving financial institutions with core processing software, transaction processing software and complementary applications and services, many of which interact directly with core processing software. The Company sells these solutions on either a bundled or stand-alone basis. The Capital Markets segment is focused on serving global financial services clients and corporations with an array of buy- and sell-side, treasury, risk management and lending solutions. Its solutions include a variety of mission-critical buy- and sell-side applications for recordkeeping, data and analytics, trading and financing, as well as corporate treasury and risk management applications.</v>
      </c>
      <c r="Q460" s="25" cm="1">
        <f t="array" aca="1" ref="Q460" ca="1">_FV(B460,"Year incorporated",TRUE)</f>
        <v>2001</v>
      </c>
      <c r="R460" s="11" cm="1">
        <f t="array" aca="1" ref="R460" ca="1">_FV(B460,"Market cap",TRUE)/1000</f>
        <v>36023228.255999997</v>
      </c>
      <c r="S460" s="26" cm="1">
        <f t="array" aca="1" ref="S460" ca="1">_FV(B460,"Market cap",TRUE)</f>
        <v>36023228256</v>
      </c>
      <c r="T460" s="9"/>
      <c r="U460" s="9"/>
      <c r="V460" s="9"/>
    </row>
    <row r="461" spans="1:22" ht="13.35" customHeight="1" x14ac:dyDescent="0.25">
      <c r="A461" s="9" t="s">
        <v>183</v>
      </c>
      <c r="B461" s="10" t="e" vm="461">
        <v>#VALUE!</v>
      </c>
      <c r="C461" s="1" cm="1">
        <f t="array" aca="1" ref="C461" ca="1">_FV(B461,"Price")</f>
        <v>36.200000000000003</v>
      </c>
      <c r="D461" s="13" cm="1">
        <f t="array" aca="1" ref="D461" ca="1">_FV(B461,"Change (%)",TRUE)</f>
        <v>-1.3086E-2</v>
      </c>
      <c r="E461" s="14" cm="1">
        <f t="array" aca="1" ref="E461" ca="1">_FV(B461,"Open")</f>
        <v>36.65</v>
      </c>
      <c r="F461" s="14" cm="1">
        <f t="array" aca="1" ref="F461" ca="1">_FV(B461,"Low")</f>
        <v>35.8675</v>
      </c>
      <c r="G461" s="14" cm="1">
        <f t="array" aca="1" ref="G461" ca="1">_FV(B461,"High")</f>
        <v>36.700000000000003</v>
      </c>
      <c r="H461" s="14" cm="1">
        <f t="array" aca="1" ref="H461" ca="1">_FV(B461,"52 week low",TRUE)</f>
        <v>25.3</v>
      </c>
      <c r="I461" s="14" cm="1">
        <f t="array" aca="1" ref="I461" ca="1">_FV(B461,"52 week high",TRUE)</f>
        <v>42.534999999999997</v>
      </c>
      <c r="J461" s="15" cm="1">
        <f t="array" aca="1" ref="J461" ca="1">_FV(B461,"Volume")</f>
        <v>4433190</v>
      </c>
      <c r="K461" s="16" cm="1">
        <f t="array" aca="1" ref="K461" ca="1">IFERROR(_FV(B461,"Beta"), "")</f>
        <v>1.7116</v>
      </c>
      <c r="L461" s="16" cm="1">
        <f t="array" aca="1" ref="L461" ca="1">IFERROR(_FV(B461,"P/E",TRUE), "")</f>
        <v>19.9438</v>
      </c>
      <c r="M461" s="14" t="str" cm="1">
        <f t="array" aca="1" ref="M461" ca="1">IFERROR(_FV(B461,"Industry"),"")</f>
        <v>Hotels &amp; Entertainment Services</v>
      </c>
      <c r="N461" s="19" cm="1">
        <f t="array" aca="1" ref="N461" ca="1">IFERROR(_FV(B461,"Year incorporated",TRUE),"")</f>
        <v>1986</v>
      </c>
      <c r="O461" s="13" t="str" cm="1">
        <f t="array" aca="1" ref="O461" ca="1">UPPER(_FV(B461,"Headquarters"))</f>
        <v>3600 LAS VEGAS BLVD S, LAS VEGAS, NV, 89109 US</v>
      </c>
      <c r="P461" s="13" t="str" cm="1">
        <f t="array" aca="1" ref="P461" ca="1">_FV(B461,"Description")</f>
        <v>MGM Resorts International is a global gaming and entertainment company with national and international locations featuring hotels and casinos, meetings and conference spaces, live and theatrical entertainment experiences, and a range of restaurant, nightlife and retail offerings. The Company’s segments include Las Vegas Strip Resorts, Regional Operations, MGM China, and MGM Digital. The Las Vegas Strip Resorts segment consists of Aria, Bellagio, The Cosmopolitan of Las Vegas, MGM Grand Las Vegas, Mandalay Bay, Luxor, New York-New York, Excalibur, and Park MGM. The Regional Operations segment consists of MGM Grand Detroit in Detroit, Michigan; Beau Rivage in Biloxi, Mississippi; Gold Strike Tunica in Tunica; Borgata in Atlantic City, New Jersey; MGM National Harbor in Prince George’s County, Maryland; MGM Springfield in Springfield, Massachusetts; Empire City in Yonkers, New York, and others. MGM Digital is its online gaming portfolio which is primarily comprised of LeoVegas.</v>
      </c>
      <c r="Q461" s="25" cm="1">
        <f t="array" aca="1" ref="Q461" ca="1">_FV(B461,"Year incorporated",TRUE)</f>
        <v>1986</v>
      </c>
      <c r="R461" s="11" cm="1">
        <f t="array" aca="1" ref="R461" ca="1">_FV(B461,"Market cap",TRUE)/1000</f>
        <v>9853314.1999999993</v>
      </c>
      <c r="S461" s="26" cm="1">
        <f t="array" aca="1" ref="S461" ca="1">_FV(B461,"Market cap",TRUE)</f>
        <v>9853314200</v>
      </c>
      <c r="T461" s="9"/>
      <c r="U461" s="9"/>
      <c r="V461" s="9"/>
    </row>
    <row r="462" spans="1:22" ht="13.35" customHeight="1" x14ac:dyDescent="0.25">
      <c r="A462" s="9" t="s">
        <v>188</v>
      </c>
      <c r="B462" s="10" t="e" vm="462">
        <v>#VALUE!</v>
      </c>
      <c r="C462" s="1" cm="1">
        <f t="array" aca="1" ref="C462" ca="1">_FV(B462,"Price")</f>
        <v>997.8</v>
      </c>
      <c r="D462" s="13" cm="1">
        <f t="array" aca="1" ref="D462" ca="1">_FV(B462,"Change (%)",TRUE)</f>
        <v>4.3579999999999999E-3</v>
      </c>
      <c r="E462" s="14" cm="1">
        <f t="array" aca="1" ref="E462" ca="1">_FV(B462,"Open")</f>
        <v>993.47</v>
      </c>
      <c r="F462" s="14" cm="1">
        <f t="array" aca="1" ref="F462" ca="1">_FV(B462,"Low")</f>
        <v>972.14</v>
      </c>
      <c r="G462" s="14" cm="1">
        <f t="array" aca="1" ref="G462" ca="1">_FV(B462,"High")</f>
        <v>998.78</v>
      </c>
      <c r="H462" s="14" cm="1">
        <f t="array" aca="1" ref="H462" ca="1">_FV(B462,"52 week low",TRUE)</f>
        <v>893.99</v>
      </c>
      <c r="I462" s="14" cm="1">
        <f t="array" aca="1" ref="I462" ca="1">_FV(B462,"52 week high",TRUE)</f>
        <v>1227.6590000000001</v>
      </c>
      <c r="J462" s="15" cm="1">
        <f t="array" aca="1" ref="J462" ca="1">_FV(B462,"Volume")</f>
        <v>300448</v>
      </c>
      <c r="K462" s="16" cm="1">
        <f t="array" aca="1" ref="K462" ca="1">IFERROR(_FV(B462,"Beta"), "")</f>
        <v>1.1873</v>
      </c>
      <c r="L462" s="16" cm="1">
        <f t="array" aca="1" ref="L462" ca="1">IFERROR(_FV(B462,"P/E",TRUE), "")</f>
        <v>25.164999999999999</v>
      </c>
      <c r="M462" s="14" t="str" cm="1">
        <f t="array" aca="1" ref="M462" ca="1">IFERROR(_FV(B462,"Industry"),"")</f>
        <v>Machinery, Equipment &amp; Components</v>
      </c>
      <c r="N462" s="19" cm="1">
        <f t="array" aca="1" ref="N462" ca="1">IFERROR(_FV(B462,"Year incorporated",TRUE),"")</f>
        <v>1928</v>
      </c>
      <c r="O462" s="13" t="str" cm="1">
        <f t="array" aca="1" ref="O462" ca="1">UPPER(_FV(B462,"Headquarters"))</f>
        <v>100 GRAINGER PARKWAY, LAKE FOREST, IL, 60045-5201 US</v>
      </c>
      <c r="P462" s="13" t="str" cm="1">
        <f t="array" aca="1" ref="P462" ca="1">_FV(B462,"Description")</f>
        <v>W.W. Grainger, Inc. is a broadline distributor of maintenance, repair and operating (MRO) products serving businesses and institutions. The Company’s segments include High-Touch Solutions North America (High-Touch Solutions N.A.) and Endless Assortment. The Company's High-Touch Solutions N.A. segment provides value-added MRO solutions. This segment primarily includes the Grainger-branded businesses in the United States, Canada, Mexico and Puerto Rico. The Company’s Endless Assortment segment provides an online platform with one-stop shopping for various products.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cleaning and maintenance, metalworking and hand tools.</v>
      </c>
      <c r="Q462" s="25" cm="1">
        <f t="array" aca="1" ref="Q462" ca="1">_FV(B462,"Year incorporated",TRUE)</f>
        <v>1928</v>
      </c>
      <c r="R462" s="11" cm="1">
        <f t="array" aca="1" ref="R462" ca="1">_FV(B462,"Market cap",TRUE)/1000</f>
        <v>47727009.071999997</v>
      </c>
      <c r="S462" s="26" cm="1">
        <f t="array" aca="1" ref="S462" ca="1">_FV(B462,"Market cap",TRUE)</f>
        <v>47727009072</v>
      </c>
      <c r="T462" s="9"/>
      <c r="U462" s="9"/>
      <c r="V462" s="9"/>
    </row>
    <row r="463" spans="1:22" ht="13.35" customHeight="1" x14ac:dyDescent="0.25">
      <c r="A463" s="9" t="s">
        <v>91</v>
      </c>
      <c r="B463" s="10" t="e" vm="463">
        <v>#VALUE!</v>
      </c>
      <c r="C463" s="1" cm="1">
        <f t="array" aca="1" ref="C463" ca="1">_FV(B463,"Price")</f>
        <v>738.64</v>
      </c>
      <c r="D463" s="13" cm="1">
        <f t="array" aca="1" ref="D463" ca="1">_FV(B463,"Change (%)",TRUE)</f>
        <v>1.5717999999999999E-2</v>
      </c>
      <c r="E463" s="14" cm="1">
        <f t="array" aca="1" ref="E463" ca="1">_FV(B463,"Open")</f>
        <v>729.71</v>
      </c>
      <c r="F463" s="14" cm="1">
        <f t="array" aca="1" ref="F463" ca="1">_FV(B463,"Low")</f>
        <v>719.2183</v>
      </c>
      <c r="G463" s="14" cm="1">
        <f t="array" aca="1" ref="G463" ca="1">_FV(B463,"High")</f>
        <v>742.7</v>
      </c>
      <c r="H463" s="14" cm="1">
        <f t="array" aca="1" ref="H463" ca="1">_FV(B463,"52 week low",TRUE)</f>
        <v>623.78</v>
      </c>
      <c r="I463" s="14" cm="1">
        <f t="array" aca="1" ref="I463" ca="1">_FV(B463,"52 week high",TRUE)</f>
        <v>942.35</v>
      </c>
      <c r="J463" s="15" cm="1">
        <f t="array" aca="1" ref="J463" ca="1">_FV(B463,"Volume")</f>
        <v>4534603</v>
      </c>
      <c r="K463" s="16" cm="1">
        <f t="array" aca="1" ref="K463" ca="1">IFERROR(_FV(B463,"Beta"), "")</f>
        <v>0.46389999999999998</v>
      </c>
      <c r="L463" s="16" cm="1">
        <f t="array" aca="1" ref="L463" ca="1">IFERROR(_FV(B463,"P/E",TRUE), "")</f>
        <v>48.2453</v>
      </c>
      <c r="M463" s="14" t="str" cm="1">
        <f t="array" aca="1" ref="M463" ca="1">IFERROR(_FV(B463,"Industry"),"")</f>
        <v>Pharmaceuticals</v>
      </c>
      <c r="N463" s="19" cm="1">
        <f t="array" aca="1" ref="N463" ca="1">IFERROR(_FV(B463,"Year incorporated",TRUE),"")</f>
        <v>1901</v>
      </c>
      <c r="O463" s="13" t="str" cm="1">
        <f t="array" aca="1" ref="O463" ca="1">UPPER(_FV(B463,"Headquarters"))</f>
        <v>LILLY CORPORATE CTR, DROP CODE 1094, INDIANAPOLIS, IN, 46285 US</v>
      </c>
      <c r="P463" s="13" t="str" cm="1">
        <f t="array" aca="1" ref="P463" ca="1">_FV(B463,"Description")</f>
        <v>Eli Lilly and Company is a medicine company, which discovers, develops, manufactures and markets products in the human pharmaceutical products segment. Its cardiometabolic health products include Basaglar; Humalog, Humalog Mix 75/25, Humalog U-100, Humalog U-200, Humalog Mix 50/50, insulin lispro, and others; Humulin, Humulin 70/30, and others; Jardiance; Mounjaro; Trulicity; Zepbound; VERVE-102; VERVE-201, and VERVE-301. Its oncology products include Cyramza, Erbitux, Tyvyt, and Verzenio. Its immunology products include Ebglyss, Olumiant, Omvoh, and Taltz. Its neuroscience products include Emgality and Kisunla. The Company, through its subsidiary, POINT Biopharma Global Inc., is engaged in radiopharmaceutical discovery, development, and manufacturing efforts, as well as clinical and pre-clinical radioligand therapies in development for the treatment of cancer. It is also developing an oral small molecule inhibitor of a4b7 integrin for inflammatory bowel disease (IBD).</v>
      </c>
      <c r="Q463" s="25" cm="1">
        <f t="array" aca="1" ref="Q463" ca="1">_FV(B463,"Year incorporated",TRUE)</f>
        <v>1901</v>
      </c>
      <c r="R463" s="11" cm="1">
        <f t="array" aca="1" ref="R463" ca="1">_FV(B463,"Market cap",TRUE)/1000</f>
        <v>699090850.75199997</v>
      </c>
      <c r="S463" s="26" cm="1">
        <f t="array" aca="1" ref="S463" ca="1">_FV(B463,"Market cap",TRUE)</f>
        <v>699090850752</v>
      </c>
      <c r="T463" s="9"/>
      <c r="U463" s="9"/>
      <c r="V463" s="9"/>
    </row>
    <row r="464" spans="1:22" ht="13.35" customHeight="1" x14ac:dyDescent="0.25">
      <c r="A464" s="9" t="s">
        <v>343</v>
      </c>
      <c r="B464" s="10" t="e" vm="464">
        <v>#VALUE!</v>
      </c>
      <c r="C464" s="1" cm="1">
        <f t="array" aca="1" ref="C464" ca="1">_FV(B464,"Price")</f>
        <v>273.02999999999997</v>
      </c>
      <c r="D464" s="13" cm="1">
        <f t="array" aca="1" ref="D464" ca="1">_FV(B464,"Change (%)",TRUE)</f>
        <v>1.0062999999999999E-2</v>
      </c>
      <c r="E464" s="14" cm="1">
        <f t="array" aca="1" ref="E464" ca="1">_FV(B464,"Open")</f>
        <v>270.5</v>
      </c>
      <c r="F464" s="14" cm="1">
        <f t="array" aca="1" ref="F464" ca="1">_FV(B464,"Low")</f>
        <v>268.315</v>
      </c>
      <c r="G464" s="14" cm="1">
        <f t="array" aca="1" ref="G464" ca="1">_FV(B464,"High")</f>
        <v>273.2</v>
      </c>
      <c r="H464" s="14" cm="1">
        <f t="array" aca="1" ref="H464" ca="1">_FV(B464,"52 week low",TRUE)</f>
        <v>259.01</v>
      </c>
      <c r="I464" s="14" cm="1">
        <f t="array" aca="1" ref="I464" ca="1">_FV(B464,"52 week high",TRUE)</f>
        <v>322.92</v>
      </c>
      <c r="J464" s="15" cm="1">
        <f t="array" aca="1" ref="J464" ca="1">_FV(B464,"Volume")</f>
        <v>1240377</v>
      </c>
      <c r="K464" s="16" cm="1">
        <f t="array" aca="1" ref="K464" ca="1">IFERROR(_FV(B464,"Beta"), "")</f>
        <v>0.87329999999999997</v>
      </c>
      <c r="L464" s="16" cm="1">
        <f t="array" aca="1" ref="L464" ca="1">IFERROR(_FV(B464,"P/E",TRUE), "")</f>
        <v>42.425600000000003</v>
      </c>
      <c r="M464" s="14" t="str" cm="1">
        <f t="array" aca="1" ref="M464" ca="1">IFERROR(_FV(B464,"Industry"),"")</f>
        <v>Software &amp; IT Services</v>
      </c>
      <c r="N464" s="19" cm="1">
        <f t="array" aca="1" ref="N464" ca="1">IFERROR(_FV(B464,"Year incorporated",TRUE),"")</f>
        <v>2008</v>
      </c>
      <c r="O464" s="13" t="str" cm="1">
        <f t="array" aca="1" ref="O464" ca="1">UPPER(_FV(B464,"Headquarters"))</f>
        <v>545 WASHINGTON BOULEVARD, JERSEY CITY, NJ, 07310-1686 US</v>
      </c>
      <c r="P464" s="13" t="str" cm="1">
        <f t="array" aca="1" ref="P464" ca="1">_FV(B464,"Description")</f>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utilizes machine-learned and artificially intelligent models to forecast scenarios and produce both standard and customized analytics that help its customers better manage their businesses, including detecting fraud before and after a loss event. It owns a SaaS platform that supports an open ecosystem where specialized model partners make their models, hazard data and analytics.</v>
      </c>
      <c r="Q464" s="25" cm="1">
        <f t="array" aca="1" ref="Q464" ca="1">_FV(B464,"Year incorporated",TRUE)</f>
        <v>2008</v>
      </c>
      <c r="R464" s="11" cm="1">
        <f t="array" aca="1" ref="R464" ca="1">_FV(B464,"Market cap",TRUE)/1000</f>
        <v>38146386.450000003</v>
      </c>
      <c r="S464" s="26" cm="1">
        <f t="array" aca="1" ref="S464" ca="1">_FV(B464,"Market cap",TRUE)</f>
        <v>38146386450</v>
      </c>
      <c r="T464" s="9"/>
      <c r="U464" s="9"/>
      <c r="V464" s="9"/>
    </row>
    <row r="465" spans="1:22" ht="13.35" customHeight="1" x14ac:dyDescent="0.25">
      <c r="A465" s="9" t="s">
        <v>17</v>
      </c>
      <c r="B465" s="10" t="e" vm="465">
        <v>#VALUE!</v>
      </c>
      <c r="C465" s="1" cm="1">
        <f t="array" aca="1" ref="C465" ca="1">_FV(B465,"Price")</f>
        <v>292.91000000000003</v>
      </c>
      <c r="D465" s="13" cm="1">
        <f t="array" aca="1" ref="D465" ca="1">_FV(B465,"Change (%)",TRUE)</f>
        <v>-4.9940000000000002E-3</v>
      </c>
      <c r="E465" s="14" cm="1">
        <f t="array" aca="1" ref="E465" ca="1">_FV(B465,"Open")</f>
        <v>294.89</v>
      </c>
      <c r="F465" s="14" cm="1">
        <f t="array" aca="1" ref="F465" ca="1">_FV(B465,"Low")</f>
        <v>291.44</v>
      </c>
      <c r="G465" s="14" cm="1">
        <f t="array" aca="1" ref="G465" ca="1">_FV(B465,"High")</f>
        <v>296.45999999999998</v>
      </c>
      <c r="H465" s="14" cm="1">
        <f t="array" aca="1" ref="H465" ca="1">_FV(B465,"52 week low",TRUE)</f>
        <v>200.61</v>
      </c>
      <c r="I465" s="14" cm="1">
        <f t="array" aca="1" ref="I465" ca="1">_FV(B465,"52 week high",TRUE)</f>
        <v>305.14999999999998</v>
      </c>
      <c r="J465" s="15" cm="1">
        <f t="array" aca="1" ref="J465" ca="1">_FV(B465,"Volume")</f>
        <v>8188506</v>
      </c>
      <c r="K465" s="16" cm="1">
        <f t="array" aca="1" ref="K465" ca="1">IFERROR(_FV(B465,"Beta"), "")</f>
        <v>1.1304000000000001</v>
      </c>
      <c r="L465" s="16" cm="1">
        <f t="array" aca="1" ref="L465" ca="1">IFERROR(_FV(B465,"P/E",TRUE), "")</f>
        <v>15.028499999999999</v>
      </c>
      <c r="M465" s="14" t="str" cm="1">
        <f t="array" aca="1" ref="M465" ca="1">IFERROR(_FV(B465,"Industry"),"")</f>
        <v>Banking Services</v>
      </c>
      <c r="N465" s="19" cm="1">
        <f t="array" aca="1" ref="N465" ca="1">IFERROR(_FV(B465,"Year incorporated",TRUE),"")</f>
        <v>1968</v>
      </c>
      <c r="O465" s="13" t="str" cm="1">
        <f t="array" aca="1" ref="O465" ca="1">UPPER(_FV(B465,"Headquarters"))</f>
        <v>383 MADISON AVENUE, NEW YORK, NY, 10179-0001 US</v>
      </c>
      <c r="P465" s="13" t="str" cm="1">
        <f t="array" aca="1" ref="P465" ca="1">_FV(B465,"Description")</f>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c>
      <c r="Q465" s="25" cm="1">
        <f t="array" aca="1" ref="Q465" ca="1">_FV(B465,"Year incorporated",TRUE)</f>
        <v>1968</v>
      </c>
      <c r="R465" s="11" cm="1">
        <f t="array" aca="1" ref="R465" ca="1">_FV(B465,"Market cap",TRUE)/1000</f>
        <v>805430444.13999999</v>
      </c>
      <c r="S465" s="26" cm="1">
        <f t="array" aca="1" ref="S465" ca="1">_FV(B465,"Market cap",TRUE)</f>
        <v>805430444140</v>
      </c>
      <c r="T465" s="9"/>
      <c r="U465" s="9"/>
      <c r="V465" s="9"/>
    </row>
    <row r="466" spans="1:22" ht="13.35" customHeight="1" x14ac:dyDescent="0.25">
      <c r="A466" s="9" t="s">
        <v>75</v>
      </c>
      <c r="B466" s="10" t="e" vm="466">
        <v>#VALUE!</v>
      </c>
      <c r="C466" s="1" cm="1">
        <f t="array" aca="1" ref="C466" ca="1">_FV(B466,"Price")</f>
        <v>274.48</v>
      </c>
      <c r="D466" s="13" cm="1">
        <f t="array" aca="1" ref="D466" ca="1">_FV(B466,"Change (%)",TRUE)</f>
        <v>-2.6889999999999996E-3</v>
      </c>
      <c r="E466" s="14" cm="1">
        <f t="array" aca="1" ref="E466" ca="1">_FV(B466,"Open")</f>
        <v>275.45999999999998</v>
      </c>
      <c r="F466" s="14" cm="1">
        <f t="array" aca="1" ref="F466" ca="1">_FV(B466,"Low")</f>
        <v>271.33999999999997</v>
      </c>
      <c r="G466" s="14" cm="1">
        <f t="array" aca="1" ref="G466" ca="1">_FV(B466,"High")</f>
        <v>275.45999999999998</v>
      </c>
      <c r="H466" s="14" cm="1">
        <f t="array" aca="1" ref="H466" ca="1">_FV(B466,"52 week low",TRUE)</f>
        <v>224.62</v>
      </c>
      <c r="I466" s="14" cm="1">
        <f t="array" aca="1" ref="I466" ca="1">_FV(B466,"52 week high",TRUE)</f>
        <v>280.7</v>
      </c>
      <c r="J466" s="15" cm="1">
        <f t="array" aca="1" ref="J466" ca="1">_FV(B466,"Volume")</f>
        <v>843811</v>
      </c>
      <c r="K466" s="16" cm="1">
        <f t="array" aca="1" ref="K466" ca="1">IFERROR(_FV(B466,"Beta"), "")</f>
        <v>0.51939999999999997</v>
      </c>
      <c r="L466" s="16" cm="1">
        <f t="array" aca="1" ref="L466" ca="1">IFERROR(_FV(B466,"P/E",TRUE), "")</f>
        <v>12.135400000000001</v>
      </c>
      <c r="M466" s="14" t="str" cm="1">
        <f t="array" aca="1" ref="M466" ca="1">IFERROR(_FV(B466,"Industry"),"")</f>
        <v>Insurance</v>
      </c>
      <c r="N466" s="19" cm="1">
        <f t="array" aca="1" ref="N466" ca="1">IFERROR(_FV(B466,"Year incorporated",TRUE),"")</f>
        <v>1853</v>
      </c>
      <c r="O466" s="13" t="str" cm="1">
        <f t="array" aca="1" ref="O466" ca="1">UPPER(_FV(B466,"Headquarters"))</f>
        <v>385 WASHINGTON ST, SAINT PAUL, MN, 55102 US</v>
      </c>
      <c r="P466" s="13" t="str" cm="1">
        <f t="array" aca="1" ref="P466" ca="1">_FV(B466,"Description")</f>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c>
      <c r="Q466" s="25" cm="1">
        <f t="array" aca="1" ref="Q466" ca="1">_FV(B466,"Year incorporated",TRUE)</f>
        <v>1853</v>
      </c>
      <c r="R466" s="11" cm="1">
        <f t="array" aca="1" ref="R466" ca="1">_FV(B466,"Market cap",TRUE)/1000</f>
        <v>61794725.424000002</v>
      </c>
      <c r="S466" s="26" cm="1">
        <f t="array" aca="1" ref="S466" ca="1">_FV(B466,"Market cap",TRUE)</f>
        <v>61794725424</v>
      </c>
      <c r="T466" s="9"/>
      <c r="U466" s="9"/>
      <c r="V466" s="9"/>
    </row>
    <row r="467" spans="1:22" ht="13.35" customHeight="1" x14ac:dyDescent="0.25">
      <c r="A467" s="9" t="s">
        <v>232</v>
      </c>
      <c r="B467" s="10" t="e" vm="467">
        <v>#VALUE!</v>
      </c>
      <c r="C467" s="1" cm="1">
        <f t="array" aca="1" ref="C467" ca="1">_FV(B467,"Price")</f>
        <v>358.66</v>
      </c>
      <c r="D467" s="13" cm="1">
        <f t="array" aca="1" ref="D467" ca="1">_FV(B467,"Change (%)",TRUE)</f>
        <v>2.7767E-2</v>
      </c>
      <c r="E467" s="14" cm="1">
        <f t="array" aca="1" ref="E467" ca="1">_FV(B467,"Open")</f>
        <v>348.85500000000002</v>
      </c>
      <c r="F467" s="14" cm="1">
        <f t="array" aca="1" ref="F467" ca="1">_FV(B467,"Low")</f>
        <v>343.59</v>
      </c>
      <c r="G467" s="14" cm="1">
        <f t="array" aca="1" ref="G467" ca="1">_FV(B467,"High")</f>
        <v>358.82</v>
      </c>
      <c r="H467" s="14" cm="1">
        <f t="array" aca="1" ref="H467" ca="1">_FV(B467,"52 week low",TRUE)</f>
        <v>330.04</v>
      </c>
      <c r="I467" s="14" cm="1">
        <f t="array" aca="1" ref="I467" ca="1">_FV(B467,"52 week high",TRUE)</f>
        <v>587.75</v>
      </c>
      <c r="J467" s="15" cm="1">
        <f t="array" aca="1" ref="J467" ca="1">_FV(B467,"Volume")</f>
        <v>5043305</v>
      </c>
      <c r="K467" s="16" cm="1">
        <f t="array" aca="1" ref="K467" ca="1">IFERROR(_FV(B467,"Beta"), "")</f>
        <v>1.4987999999999999</v>
      </c>
      <c r="L467" s="16" cm="1">
        <f t="array" aca="1" ref="L467" ca="1">IFERROR(_FV(B467,"P/E",TRUE), "")</f>
        <v>22.9529</v>
      </c>
      <c r="M467" s="14" t="str" cm="1">
        <f t="array" aca="1" ref="M467" ca="1">IFERROR(_FV(B467,"Industry"),"")</f>
        <v>Software &amp; IT Services</v>
      </c>
      <c r="N467" s="19" cm="1">
        <f t="array" aca="1" ref="N467" ca="1">IFERROR(_FV(B467,"Year incorporated",TRUE),"")</f>
        <v>1997</v>
      </c>
      <c r="O467" s="13" t="str" cm="1">
        <f t="array" aca="1" ref="O467" ca="1">UPPER(_FV(B467,"Headquarters"))</f>
        <v>345 PARK AVENUE, SAN JOSE, CA, 95110-2704 US</v>
      </c>
      <c r="P467" s="13" t="str" cm="1">
        <f t="array" aca="1" ref="P467" ca="1">_FV(B467,"Description")</f>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c>
      <c r="Q467" s="25" cm="1">
        <f t="array" aca="1" ref="Q467" ca="1">_FV(B467,"Year incorporated",TRUE)</f>
        <v>1997</v>
      </c>
      <c r="R467" s="11" cm="1">
        <f t="array" aca="1" ref="R467" ca="1">_FV(B467,"Market cap",TRUE)/1000</f>
        <v>152143572</v>
      </c>
      <c r="S467" s="26" cm="1">
        <f t="array" aca="1" ref="S467" ca="1">_FV(B467,"Market cap",TRUE)</f>
        <v>152143572000</v>
      </c>
      <c r="T467" s="9"/>
      <c r="U467" s="9"/>
      <c r="V467" s="9"/>
    </row>
    <row r="468" spans="1:22" ht="13.35" customHeight="1" x14ac:dyDescent="0.25">
      <c r="A468" s="9" t="s">
        <v>173</v>
      </c>
      <c r="B468" s="10" t="e" vm="468">
        <v>#VALUE!</v>
      </c>
      <c r="C468" s="1" cm="1">
        <f t="array" aca="1" ref="C468" ca="1">_FV(B468,"Price")</f>
        <v>200.05</v>
      </c>
      <c r="D468" s="13" cm="1">
        <f t="array" aca="1" ref="D468" ca="1">_FV(B468,"Change (%)",TRUE)</f>
        <v>0</v>
      </c>
      <c r="E468" s="14" cm="1">
        <f t="array" aca="1" ref="E468" ca="1">_FV(B468,"Open")</f>
        <v>200.55</v>
      </c>
      <c r="F468" s="14" cm="1">
        <f t="array" aca="1" ref="F468" ca="1">_FV(B468,"Low")</f>
        <v>198.7</v>
      </c>
      <c r="G468" s="14" cm="1">
        <f t="array" aca="1" ref="G468" ca="1">_FV(B468,"High")</f>
        <v>203.02</v>
      </c>
      <c r="H468" s="14" cm="1">
        <f t="array" aca="1" ref="H468" ca="1">_FV(B468,"52 week low",TRUE)</f>
        <v>119.95</v>
      </c>
      <c r="I468" s="14" cm="1">
        <f t="array" aca="1" ref="I468" ca="1">_FV(B468,"52 week high",TRUE)</f>
        <v>207.42</v>
      </c>
      <c r="J468" s="15" cm="1">
        <f t="array" aca="1" ref="J468" ca="1">_FV(B468,"Volume")</f>
        <v>31292360</v>
      </c>
      <c r="K468" s="16" cm="1">
        <f t="array" aca="1" ref="K468" ca="1">IFERROR(_FV(B468,"Beta"), "")</f>
        <v>1.1363000000000001</v>
      </c>
      <c r="L468" s="16" cm="1">
        <f t="array" aca="1" ref="L468" ca="1">IFERROR(_FV(B468,"P/E",TRUE), "")</f>
        <v>10.707100000000001</v>
      </c>
      <c r="M468" s="14" t="str" cm="1">
        <f t="array" aca="1" ref="M468" ca="1">IFERROR(_FV(B468,"Industry"),"")</f>
        <v>Banking Services</v>
      </c>
      <c r="N468" s="19" cm="1">
        <f t="array" aca="1" ref="N468" ca="1">IFERROR(_FV(B468,"Year incorporated",TRUE),"")</f>
        <v>1960</v>
      </c>
      <c r="O468" s="13" t="str" cm="1">
        <f t="array" aca="1" ref="O468" ca="1">UPPER(_FV(B468,"Headquarters"))</f>
        <v>2500 LAKE COOK RD, RIVERWOODS, IL, 60015 US</v>
      </c>
      <c r="P468" s="13" t="str" cm="1">
        <f t="array" aca="1" ref="P468" ca="1">_FV(B468,"Description")</f>
        <v>Discover Financial Services is a digital banking and payment services company. The Company is a bank holding company, as well as a financial holding company. The Company operates through two segments: Digital Banking and Payment Services. The Digital Banking segment includes consumer banking and lending products, specifically Discover-branded credit cards issued to individuals on the Discover Network and other consumer banking products and services, including personal loans, home loans and deposit products. The Payment Services segment includes PULSE, Diners Club and its Network Partners business, which provides payment transaction processing and settlement, merchant acquisition, ATM access and related payments services on the Discover Global Network. Its Diners Club business maintains a global acceptance network through its relationships with licensees. Its processing services cover four functional areas: card personalization, print/mail, remittance processing and item processing.</v>
      </c>
      <c r="Q468" s="25" cm="1">
        <f t="array" aca="1" ref="Q468" ca="1">_FV(B468,"Year incorporated",TRUE)</f>
        <v>1960</v>
      </c>
      <c r="R468" s="11" cm="1">
        <f t="array" aca="1" ref="R468" ca="1">_FV(B468,"Market cap",TRUE)/1000</f>
        <v>50343260</v>
      </c>
      <c r="S468" s="26" cm="1">
        <f t="array" aca="1" ref="S468" ca="1">_FV(B468,"Market cap",TRUE)</f>
        <v>50343260000</v>
      </c>
      <c r="T468" s="9"/>
      <c r="U468" s="9"/>
      <c r="V468" s="9"/>
    </row>
    <row r="469" spans="1:22" ht="13.35" customHeight="1" x14ac:dyDescent="0.25">
      <c r="A469" s="9" t="s">
        <v>161</v>
      </c>
      <c r="B469" s="10" t="e" vm="469">
        <v>#VALUE!</v>
      </c>
      <c r="C469" s="1" cm="1">
        <f t="array" aca="1" ref="C469" ca="1">_FV(B469,"Price")</f>
        <v>298.43</v>
      </c>
      <c r="D469" s="13" cm="1">
        <f t="array" aca="1" ref="D469" ca="1">_FV(B469,"Change (%)",TRUE)</f>
        <v>8.3119999999999999E-3</v>
      </c>
      <c r="E469" s="14" cm="1">
        <f t="array" aca="1" ref="E469" ca="1">_FV(B469,"Open")</f>
        <v>296.58</v>
      </c>
      <c r="F469" s="14" cm="1">
        <f t="array" aca="1" ref="F469" ca="1">_FV(B469,"Low")</f>
        <v>293.51</v>
      </c>
      <c r="G469" s="14" cm="1">
        <f t="array" aca="1" ref="G469" ca="1">_FV(B469,"High")</f>
        <v>298.58999999999997</v>
      </c>
      <c r="H469" s="14" cm="1">
        <f t="array" aca="1" ref="H469" ca="1">_FV(B469,"52 week low",TRUE)</f>
        <v>269.7</v>
      </c>
      <c r="I469" s="14" cm="1">
        <f t="array" aca="1" ref="I469" ca="1">_FV(B469,"52 week high",TRUE)</f>
        <v>329.92950000000002</v>
      </c>
      <c r="J469" s="15" cm="1">
        <f t="array" aca="1" ref="J469" ca="1">_FV(B469,"Volume")</f>
        <v>1716594</v>
      </c>
      <c r="K469" s="16" cm="1">
        <f t="array" aca="1" ref="K469" ca="1">IFERROR(_FV(B469,"Beta"), "")</f>
        <v>0.84050000000000002</v>
      </c>
      <c r="L469" s="16" cm="1">
        <f t="array" aca="1" ref="L469" ca="1">IFERROR(_FV(B469,"P/E",TRUE), "")</f>
        <v>29.891100000000002</v>
      </c>
      <c r="M469" s="14" t="str" cm="1">
        <f t="array" aca="1" ref="M469" ca="1">IFERROR(_FV(B469,"Industry"),"")</f>
        <v>Software &amp; IT Services</v>
      </c>
      <c r="N469" s="19" cm="1">
        <f t="array" aca="1" ref="N469" ca="1">IFERROR(_FV(B469,"Year incorporated",TRUE),"")</f>
        <v>1961</v>
      </c>
      <c r="O469" s="13" t="str" cm="1">
        <f t="array" aca="1" ref="O469" ca="1">UPPER(_FV(B469,"Headquarters"))</f>
        <v>ONE ADP BOULVARD, ROSELAND, NJ, 07068 US</v>
      </c>
      <c r="P469" s="13" t="str" cm="1">
        <f t="array" aca="1" ref="P469" ca="1">_FV(B469,"Description")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c>
      <c r="Q469" s="25" cm="1">
        <f t="array" aca="1" ref="Q469" ca="1">_FV(B469,"Year incorporated",TRUE)</f>
        <v>1961</v>
      </c>
      <c r="R469" s="11" cm="1">
        <f t="array" aca="1" ref="R469" ca="1">_FV(B469,"Market cap",TRUE)/1000</f>
        <v>120877042.176</v>
      </c>
      <c r="S469" s="26" cm="1">
        <f t="array" aca="1" ref="S469" ca="1">_FV(B469,"Market cap",TRUE)</f>
        <v>120877042176</v>
      </c>
      <c r="T469" s="9"/>
      <c r="U469" s="9"/>
      <c r="V469" s="9"/>
    </row>
    <row r="470" spans="1:22" ht="13.35" customHeight="1" x14ac:dyDescent="0.25">
      <c r="A470" s="9" t="s">
        <v>87</v>
      </c>
      <c r="B470" s="10" t="e" vm="470">
        <v>#VALUE!</v>
      </c>
      <c r="C470" s="1" cm="1">
        <f t="array" aca="1" ref="C470" ca="1">_FV(B470,"Price")</f>
        <v>47.41</v>
      </c>
      <c r="D470" s="13" cm="1">
        <f t="array" aca="1" ref="D470" ca="1">_FV(B470,"Change (%)",TRUE)</f>
        <v>-2.6288999999999996E-2</v>
      </c>
      <c r="E470" s="14" cm="1">
        <f t="array" aca="1" ref="E470" ca="1">_FV(B470,"Open")</f>
        <v>48.67</v>
      </c>
      <c r="F470" s="14" cm="1">
        <f t="array" aca="1" ref="F470" ca="1">_FV(B470,"Low")</f>
        <v>46.4</v>
      </c>
      <c r="G470" s="14" cm="1">
        <f t="array" aca="1" ref="G470" ca="1">_FV(B470,"High")</f>
        <v>48.890500000000003</v>
      </c>
      <c r="H470" s="14" cm="1">
        <f t="array" aca="1" ref="H470" ca="1">_FV(B470,"52 week low",TRUE)</f>
        <v>43.27</v>
      </c>
      <c r="I470" s="14" cm="1">
        <f t="array" aca="1" ref="I470" ca="1">_FV(B470,"52 week high",TRUE)</f>
        <v>60.36</v>
      </c>
      <c r="J470" s="15" cm="1">
        <f t="array" aca="1" ref="J470" ca="1">_FV(B470,"Volume")</f>
        <v>4907355</v>
      </c>
      <c r="K470" s="16" cm="1">
        <f t="array" aca="1" ref="K470" ca="1">IFERROR(_FV(B470,"Beta"), "")</f>
        <v>1.0992999999999999</v>
      </c>
      <c r="L470" s="16" t="str" cm="1">
        <f t="array" ref="L470">IFERROR(_FV(B470,"P/E",TRUE), "")</f>
        <v/>
      </c>
      <c r="M470" s="14" t="str" cm="1">
        <f t="array" aca="1" ref="M470" ca="1">IFERROR(_FV(B470,"Industry"),"")</f>
        <v>Containers &amp; Packaging</v>
      </c>
      <c r="N470" s="19" cm="1">
        <f t="array" aca="1" ref="N470" ca="1">IFERROR(_FV(B470,"Year incorporated",TRUE),"")</f>
        <v>1941</v>
      </c>
      <c r="O470" s="13" t="str" cm="1">
        <f t="array" aca="1" ref="O470" ca="1">UPPER(_FV(B470,"Headquarters"))</f>
        <v>6400 POPLAR AVENUE, MEMPHIS, TN, 38197 US</v>
      </c>
      <c r="P470" s="13" t="str" cm="1">
        <f t="array" aca="1" ref="P470" ca="1">_FV(B470,"Description")</f>
        <v>International Paper Company provides sustainable packaging solutions. The Company is a global producer of renewable fiber-based packaging and pulp products. Its segments include Packaging Solutions North America, Packaging Solutions EMEA and Global Cellulose Fibers. Packaging Solutions North America and Packaging Solutions EMEA segments are primarily focused on producing fiber-based packaging. It produces linerboard, medium, whitetop, recycled linerboard, recycled medium and saturating kraft of which a majority of its production is converted into corrugated packaging and other packaging. Global Cellulose Fibers segment primarily focuses on producing cellulose fibers which is a renewable raw material used in a variety of products people depend on every day such as diapers, towel and tissue products, feminine care, incontinence and other personal care products. Its specialty pulps serve as a sustainable raw material used in textiles, construction materials, paints, coatings and more.</v>
      </c>
      <c r="Q470" s="25" cm="1">
        <f t="array" aca="1" ref="Q470" ca="1">_FV(B470,"Year incorporated",TRUE)</f>
        <v>1941</v>
      </c>
      <c r="R470" s="11" cm="1">
        <f t="array" aca="1" ref="R470" ca="1">_FV(B470,"Market cap",TRUE)/1000</f>
        <v>25031631.361000001</v>
      </c>
      <c r="S470" s="26" cm="1">
        <f t="array" aca="1" ref="S470" ca="1">_FV(B470,"Market cap",TRUE)</f>
        <v>25031631361</v>
      </c>
      <c r="T470" s="9"/>
      <c r="U470" s="9"/>
      <c r="V470" s="9"/>
    </row>
    <row r="471" spans="1:22" ht="13.35" customHeight="1" x14ac:dyDescent="0.25">
      <c r="A471" s="9" t="s">
        <v>121</v>
      </c>
      <c r="B471" s="10" t="e" vm="471">
        <v>#VALUE!</v>
      </c>
      <c r="C471" s="1" cm="1">
        <f t="array" aca="1" ref="C471" ca="1">_FV(B471,"Price")</f>
        <v>132.72999999999999</v>
      </c>
      <c r="D471" s="13" cm="1">
        <f t="array" aca="1" ref="D471" ca="1">_FV(B471,"Change (%)",TRUE)</f>
        <v>1.358E-3</v>
      </c>
      <c r="E471" s="14" cm="1">
        <f t="array" aca="1" ref="E471" ca="1">_FV(B471,"Open")</f>
        <v>133.16999999999999</v>
      </c>
      <c r="F471" s="14" cm="1">
        <f t="array" aca="1" ref="F471" ca="1">_FV(B471,"Low")</f>
        <v>131.65</v>
      </c>
      <c r="G471" s="14" cm="1">
        <f t="array" aca="1" ref="G471" ca="1">_FV(B471,"High")</f>
        <v>133.82</v>
      </c>
      <c r="H471" s="14" cm="1">
        <f t="array" aca="1" ref="H471" ca="1">_FV(B471,"52 week low",TRUE)</f>
        <v>90.055300000000003</v>
      </c>
      <c r="I471" s="14" cm="1">
        <f t="array" aca="1" ref="I471" ca="1">_FV(B471,"52 week high",TRUE)</f>
        <v>150.27000000000001</v>
      </c>
      <c r="J471" s="15" cm="1">
        <f t="array" aca="1" ref="J471" ca="1">_FV(B471,"Volume")</f>
        <v>2152392</v>
      </c>
      <c r="K471" s="16" cm="1">
        <f t="array" aca="1" ref="K471" ca="1">IFERROR(_FV(B471,"Beta"), "")</f>
        <v>1.2891999999999999</v>
      </c>
      <c r="L471" s="16" cm="1">
        <f t="array" aca="1" ref="L471" ca="1">IFERROR(_FV(B471,"P/E",TRUE), "")</f>
        <v>34.192</v>
      </c>
      <c r="M471" s="14" t="str" cm="1">
        <f t="array" aca="1" ref="M471" ca="1">IFERROR(_FV(B471,"Industry"),"")</f>
        <v>Machinery, Equipment &amp; Components</v>
      </c>
      <c r="N471" s="19" cm="1">
        <f t="array" aca="1" ref="N471" ca="1">IFERROR(_FV(B471,"Year incorporated",TRUE),"")</f>
        <v>1890</v>
      </c>
      <c r="O471" s="13" t="str" cm="1">
        <f t="array" aca="1" ref="O471" ca="1">UPPER(_FV(B471,"Headquarters"))</f>
        <v>8027 FORSYTH BOULEVARD,, ST. LOUIS, MO, 63105 US</v>
      </c>
      <c r="P471" s="13" t="str" cm="1">
        <f t="array" aca="1" ref="P471" ca="1">_FV(B471,"Description")</f>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c>
      <c r="Q471" s="25" cm="1">
        <f t="array" aca="1" ref="Q471" ca="1">_FV(B471,"Year incorporated",TRUE)</f>
        <v>1890</v>
      </c>
      <c r="R471" s="11" cm="1">
        <f t="array" aca="1" ref="R471" ca="1">_FV(B471,"Market cap",TRUE)/1000</f>
        <v>74700444</v>
      </c>
      <c r="S471" s="26" cm="1">
        <f t="array" aca="1" ref="S471" ca="1">_FV(B471,"Market cap",TRUE)</f>
        <v>74700444000</v>
      </c>
      <c r="T471" s="9"/>
      <c r="U471" s="9"/>
      <c r="V471" s="9"/>
    </row>
    <row r="472" spans="1:22" ht="13.35" customHeight="1" x14ac:dyDescent="0.25">
      <c r="A472" s="9" t="s">
        <v>64</v>
      </c>
      <c r="B472" s="10" t="e" vm="472">
        <v>#VALUE!</v>
      </c>
      <c r="C472" s="1" cm="1">
        <f t="array" aca="1" ref="C472" ca="1">_FV(B472,"Price")</f>
        <v>238.48</v>
      </c>
      <c r="D472" s="13" cm="1">
        <f t="array" aca="1" ref="D472" ca="1">_FV(B472,"Change (%)",TRUE)</f>
        <v>2.4399000000000001E-2</v>
      </c>
      <c r="E472" s="14" cm="1">
        <f t="array" aca="1" ref="E472" ca="1">_FV(B472,"Open")</f>
        <v>239.89</v>
      </c>
      <c r="F472" s="14" cm="1">
        <f t="array" aca="1" ref="F472" ca="1">_FV(B472,"Low")</f>
        <v>235.31</v>
      </c>
      <c r="G472" s="14" cm="1">
        <f t="array" aca="1" ref="G472" ca="1">_FV(B472,"High")</f>
        <v>242.42</v>
      </c>
      <c r="H472" s="14" cm="1">
        <f t="array" aca="1" ref="H472" ca="1">_FV(B472,"52 week low",TRUE)</f>
        <v>118.86</v>
      </c>
      <c r="I472" s="14" cm="1">
        <f t="array" aca="1" ref="I472" ca="1">_FV(B472,"52 week high",TRUE)</f>
        <v>260.87</v>
      </c>
      <c r="J472" s="15" cm="1">
        <f t="array" aca="1" ref="J472" ca="1">_FV(B472,"Volume")</f>
        <v>18803046</v>
      </c>
      <c r="K472" s="16" cm="1">
        <f t="array" aca="1" ref="K472" ca="1">IFERROR(_FV(B472,"Beta"), "")</f>
        <v>1.4964</v>
      </c>
      <c r="L472" s="16" cm="1">
        <f t="array" aca="1" ref="L472" ca="1">IFERROR(_FV(B472,"P/E",TRUE), "")</f>
        <v>54.927799999999998</v>
      </c>
      <c r="M472" s="14" t="str" cm="1">
        <f t="array" aca="1" ref="M472" ca="1">IFERROR(_FV(B472,"Industry"),"")</f>
        <v>Software &amp; IT Services</v>
      </c>
      <c r="N472" s="19" cm="1">
        <f t="array" aca="1" ref="N472" ca="1">IFERROR(_FV(B472,"Year incorporated",TRUE),"")</f>
        <v>2005</v>
      </c>
      <c r="O472" s="13" t="str" cm="1">
        <f t="array" aca="1" ref="O472" ca="1">UPPER(_FV(B472,"Headquarters"))</f>
        <v>2300 ORACLE WAY, AUSTIN, TX, 78741 US</v>
      </c>
      <c r="P472" s="13" t="str" cm="1">
        <f t="array" aca="1" ref="P472" ca="1">_FV(B472,"Description")</f>
        <v>Oracle Corporation offers integrated suites of applications plus secure, autonomous infrastructure in the Oracle Cloud. The Company operates through three businesses: cloud and license, hardware and service. Its cloud and license business is engaged in the sale, marketing and delivery of its enterprise applications and infrastructure technologies through cloud and on-premise deployment models including its cloud services and license support offerings, and its cloud license and on-premise license offerings. Its hardware business provides infrastructure technologies including Oracle Engineered Systems, servers, storage, industry-specific hardware, operating systems, virtualization, management and other hardware-related software to support diverse IT environments. Its services business provides services to customers and partners to help maximize the performance of their investments in Oracle applications and infrastructure technologies.</v>
      </c>
      <c r="Q472" s="25" cm="1">
        <f t="array" aca="1" ref="Q472" ca="1">_FV(B472,"Year incorporated",TRUE)</f>
        <v>2005</v>
      </c>
      <c r="R472" s="11" cm="1">
        <f t="array" aca="1" ref="R472" ca="1">_FV(B472,"Market cap",TRUE)/1000</f>
        <v>669850493.84000003</v>
      </c>
      <c r="S472" s="26" cm="1">
        <f t="array" aca="1" ref="S472" ca="1">_FV(B472,"Market cap",TRUE)</f>
        <v>669850493840</v>
      </c>
      <c r="T472" s="9"/>
      <c r="U472" s="9"/>
      <c r="V472" s="9"/>
    </row>
    <row r="473" spans="1:22" ht="13.35" customHeight="1" x14ac:dyDescent="0.25">
      <c r="A473" s="9" t="s">
        <v>300</v>
      </c>
      <c r="B473" s="10" t="e" vm="473">
        <v>#VALUE!</v>
      </c>
      <c r="C473" s="1" cm="1">
        <f t="array" aca="1" ref="C473" ca="1">_FV(B473,"Price")</f>
        <v>197.38</v>
      </c>
      <c r="D473" s="13" cm="1">
        <f t="array" aca="1" ref="D473" ca="1">_FV(B473,"Change (%)",TRUE)</f>
        <v>1.5016E-2</v>
      </c>
      <c r="E473" s="14" cm="1">
        <f t="array" aca="1" ref="E473" ca="1">_FV(B473,"Open")</f>
        <v>195.185</v>
      </c>
      <c r="F473" s="14" cm="1">
        <f t="array" aca="1" ref="F473" ca="1">_FV(B473,"Low")</f>
        <v>194.79</v>
      </c>
      <c r="G473" s="14" cm="1">
        <f t="array" aca="1" ref="G473" ca="1">_FV(B473,"High")</f>
        <v>197.9</v>
      </c>
      <c r="H473" s="14" cm="1">
        <f t="array" aca="1" ref="H473" ca="1">_FV(B473,"52 week low",TRUE)</f>
        <v>144.14500000000001</v>
      </c>
      <c r="I473" s="14" cm="1">
        <f t="array" aca="1" ref="I473" ca="1">_FV(B473,"52 week high",TRUE)</f>
        <v>210.39</v>
      </c>
      <c r="J473" s="15" cm="1">
        <f t="array" aca="1" ref="J473" ca="1">_FV(B473,"Volume")</f>
        <v>5503798</v>
      </c>
      <c r="K473" s="16" cm="1">
        <f t="array" aca="1" ref="K473" ca="1">IFERROR(_FV(B473,"Beta"), "")</f>
        <v>0.97109999999999996</v>
      </c>
      <c r="L473" s="16" cm="1">
        <f t="array" aca="1" ref="L473" ca="1">IFERROR(_FV(B473,"P/E",TRUE), "")</f>
        <v>123.4474</v>
      </c>
      <c r="M473" s="14" t="str" cm="1">
        <f t="array" aca="1" ref="M473" ca="1">IFERROR(_FV(B473,"Industry"),"")</f>
        <v>Software &amp; IT Services</v>
      </c>
      <c r="N473" s="19" cm="1">
        <f t="array" aca="1" ref="N473" ca="1">IFERROR(_FV(B473,"Year incorporated",TRUE),"")</f>
        <v>2005</v>
      </c>
      <c r="O473" s="13" t="str" cm="1">
        <f t="array" aca="1" ref="O473" ca="1">UPPER(_FV(B473,"Headquarters"))</f>
        <v>3000 TANNERY WAY, SANTA CLARA, CA, 95054 US</v>
      </c>
      <c r="P473" s="13" t="str" cm="1">
        <f t="array" aca="1" ref="P473" ca="1">_FV(B473,"Description")</f>
        <v>Palo Alto Networks, Inc. provides comprehensive artificial intelligence (AI)-powered security solutions across network, cloud, security operations and AI. The Company focuses on four areas: Network Security, Cloud Security, Security Operations and Threat Intelligence and Advisory Services (Unit 42). Its network security platform comprises ML-powered firewalls, AI Runtime Security, and a Secure Access Service Edge (SASE) framework, which includes Prisma Access, Prisma SD-WAN, and Prisma Access Browser to secure remote workforces and branch offices. Its Cloud security is delivered via Prisma Cloud, a Code to Cloud platform that protects applications, data, GenAI environments, and the cloud-native stack throughout the development lifecycle. Its Unit 42 division provides intelligence-led consulting, incident response, managed detection and response, and threat hunting services. Its Prisma AIRS is an AI security platform which secures applications, agents, models and data.</v>
      </c>
      <c r="Q473" s="25" cm="1">
        <f t="array" aca="1" ref="Q473" ca="1">_FV(B473,"Year incorporated",TRUE)</f>
        <v>2005</v>
      </c>
      <c r="R473" s="11" cm="1">
        <f t="array" aca="1" ref="R473" ca="1">_FV(B473,"Market cap",TRUE)/1000</f>
        <v>132027482</v>
      </c>
      <c r="S473" s="26" cm="1">
        <f t="array" aca="1" ref="S473" ca="1">_FV(B473,"Market cap",TRUE)</f>
        <v>132027482000</v>
      </c>
      <c r="T473" s="9"/>
      <c r="U473" s="9"/>
      <c r="V473" s="9"/>
    </row>
    <row r="474" spans="1:22" ht="13.35" customHeight="1" x14ac:dyDescent="0.25">
      <c r="A474" s="9" t="s">
        <v>292</v>
      </c>
      <c r="B474" s="10" t="e" vm="474">
        <v>#VALUE!</v>
      </c>
      <c r="C474" s="1" cm="1">
        <f t="array" aca="1" ref="C474" ca="1">_FV(B474,"Price")</f>
        <v>35.78</v>
      </c>
      <c r="D474" s="13" cm="1">
        <f t="array" aca="1" ref="D474" ca="1">_FV(B474,"Change (%)",TRUE)</f>
        <v>-1.1169999999999999E-3</v>
      </c>
      <c r="E474" s="14" cm="1">
        <f t="array" aca="1" ref="E474" ca="1">_FV(B474,"Open")</f>
        <v>36.11</v>
      </c>
      <c r="F474" s="14" cm="1">
        <f t="array" aca="1" ref="F474" ca="1">_FV(B474,"Low")</f>
        <v>35.405000000000001</v>
      </c>
      <c r="G474" s="14" cm="1">
        <f t="array" aca="1" ref="G474" ca="1">_FV(B474,"High")</f>
        <v>36.340000000000003</v>
      </c>
      <c r="H474" s="14" cm="1">
        <f t="array" aca="1" ref="H474" ca="1">_FV(B474,"52 week low",TRUE)</f>
        <v>31.11</v>
      </c>
      <c r="I474" s="14" cm="1">
        <f t="array" aca="1" ref="I474" ca="1">_FV(B474,"52 week high",TRUE)</f>
        <v>46.155000000000001</v>
      </c>
      <c r="J474" s="15" cm="1">
        <f t="array" aca="1" ref="J474" ca="1">_FV(B474,"Volume")</f>
        <v>27242337</v>
      </c>
      <c r="K474" s="16" cm="1">
        <f t="array" aca="1" ref="K474" ca="1">IFERROR(_FV(B474,"Beta"), "")</f>
        <v>0.99870000000000003</v>
      </c>
      <c r="L474" s="16" cm="1">
        <f t="array" aca="1" ref="L474" ca="1">IFERROR(_FV(B474,"P/E",TRUE), "")</f>
        <v>12.2593</v>
      </c>
      <c r="M474" s="14" t="str" cm="1">
        <f t="array" aca="1" ref="M474" ca="1">IFERROR(_FV(B474,"Industry"),"")</f>
        <v>Oil &amp; Gas Related Equipment and Services</v>
      </c>
      <c r="N474" s="19" cm="1">
        <f t="array" aca="1" ref="N474" ca="1">IFERROR(_FV(B474,"Year incorporated",TRUE),"")</f>
        <v>1956</v>
      </c>
      <c r="O474" s="13" t="str" cm="1">
        <f t="array" aca="1" ref="O474" ca="1">UPPER(_FV(B474,"Headquarters"))</f>
        <v>5599 SAN FELIPE, 17TH FLOOR, HOUSTON, TX, 77056 US</v>
      </c>
      <c r="P474" s="13" t="str" cm="1">
        <f t="array" aca="1" ref="P474" ca="1">_FV(B474,"Description")</f>
        <v>Schlumberger N.V. is a global technology company. It operates in four segments: Digital &amp; Integration, Reservoir Performance, Well Construction, and Production Systems. The Digital &amp; Integration segment combines its digital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segment provides operators and drilling rig manufacturers with services and products related to designing and constructing a well. The Production Systems segment develops technologies and provides knowledge that enhances production and recovery from subsurface reservoirs to the surface, into pipelines, and to refineries.</v>
      </c>
      <c r="Q474" s="25" cm="1">
        <f t="array" aca="1" ref="Q474" ca="1">_FV(B474,"Year incorporated",TRUE)</f>
        <v>1956</v>
      </c>
      <c r="R474" s="11" cm="1">
        <f t="array" aca="1" ref="R474" ca="1">_FV(B474,"Market cap",TRUE)/1000</f>
        <v>53382149.899999999</v>
      </c>
      <c r="S474" s="26" cm="1">
        <f t="array" aca="1" ref="S474" ca="1">_FV(B474,"Market cap",TRUE)</f>
        <v>53382149900</v>
      </c>
      <c r="T474" s="9"/>
      <c r="U474" s="9"/>
      <c r="V474" s="9"/>
    </row>
    <row r="475" spans="1:22" ht="13.35" customHeight="1" x14ac:dyDescent="0.25">
      <c r="A475" s="9" t="s">
        <v>244</v>
      </c>
      <c r="B475" s="10" t="e" vm="475">
        <v>#VALUE!</v>
      </c>
      <c r="C475" s="1" cm="1">
        <f t="array" aca="1" ref="C475" ca="1">_FV(B475,"Price")</f>
        <v>970.23</v>
      </c>
      <c r="D475" s="13" cm="1">
        <f t="array" aca="1" ref="D475" ca="1">_FV(B475,"Change (%)",TRUE)</f>
        <v>-5.1270000000000005E-3</v>
      </c>
      <c r="E475" s="14" cm="1">
        <f t="array" aca="1" ref="E475" ca="1">_FV(B475,"Open")</f>
        <v>973.41</v>
      </c>
      <c r="F475" s="14" cm="1">
        <f t="array" aca="1" ref="F475" ca="1">_FV(B475,"Low")</f>
        <v>959.06240000000003</v>
      </c>
      <c r="G475" s="14" cm="1">
        <f t="array" aca="1" ref="G475" ca="1">_FV(B475,"High")</f>
        <v>974.45</v>
      </c>
      <c r="H475" s="14" cm="1">
        <f t="array" aca="1" ref="H475" ca="1">_FV(B475,"52 week low",TRUE)</f>
        <v>525.91359999999997</v>
      </c>
      <c r="I475" s="14" cm="1">
        <f t="array" aca="1" ref="I475" ca="1">_FV(B475,"52 week high",TRUE)</f>
        <v>980.53</v>
      </c>
      <c r="J475" s="15" cm="1">
        <f t="array" aca="1" ref="J475" ca="1">_FV(B475,"Volume")</f>
        <v>585158</v>
      </c>
      <c r="K475" s="16" cm="1">
        <f t="array" aca="1" ref="K475" ca="1">IFERROR(_FV(B475,"Beta"), "")</f>
        <v>1.7415</v>
      </c>
      <c r="L475" s="16" cm="1">
        <f t="array" aca="1" ref="L475" ca="1">IFERROR(_FV(B475,"P/E",TRUE), "")</f>
        <v>25.1126</v>
      </c>
      <c r="M475" s="14" t="str" cm="1">
        <f t="array" aca="1" ref="M475" ca="1">IFERROR(_FV(B475,"Industry"),"")</f>
        <v>Professional &amp; Commercial Services</v>
      </c>
      <c r="N475" s="19" cm="1">
        <f t="array" aca="1" ref="N475" ca="1">IFERROR(_FV(B475,"Year incorporated",TRUE),"")</f>
        <v>1998</v>
      </c>
      <c r="O475" s="13" t="str" cm="1">
        <f t="array" aca="1" ref="O475" ca="1">UPPER(_FV(B475,"Headquarters"))</f>
        <v>100 FIRST STAMFORD PLACE, SUITE 700, STAMFORD, CT, 06902 US</v>
      </c>
      <c r="P475" s="13" t="str" cm="1">
        <f t="array" aca="1" ref="P475" ca="1">_FV(B475,"Description")</f>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1,591 rental locations in North America, 39 in Europe, 37 in Australia and 19 in New Zealand.</v>
      </c>
      <c r="Q475" s="25" cm="1">
        <f t="array" aca="1" ref="Q475" ca="1">_FV(B475,"Year incorporated",TRUE)</f>
        <v>1998</v>
      </c>
      <c r="R475" s="11" cm="1">
        <f t="array" aca="1" ref="R475" ca="1">_FV(B475,"Market cap",TRUE)/1000</f>
        <v>62425781.880000003</v>
      </c>
      <c r="S475" s="26" cm="1">
        <f t="array" aca="1" ref="S475" ca="1">_FV(B475,"Market cap",TRUE)</f>
        <v>62425781880</v>
      </c>
      <c r="T475" s="9"/>
      <c r="U475" s="9"/>
      <c r="V475" s="9"/>
    </row>
    <row r="476" spans="1:22" ht="13.35" customHeight="1" x14ac:dyDescent="0.25">
      <c r="A476" s="9" t="s">
        <v>15</v>
      </c>
      <c r="B476" s="10" t="e" vm="476">
        <v>#VALUE!</v>
      </c>
      <c r="C476" s="1" cm="1">
        <f t="array" aca="1" ref="C476" ca="1">_FV(B476,"Price")</f>
        <v>10.7</v>
      </c>
      <c r="D476" s="13" cm="1">
        <f t="array" aca="1" ref="D476" ca="1">_FV(B476,"Change (%)",TRUE)</f>
        <v>0</v>
      </c>
      <c r="E476" s="14" cm="1">
        <f t="array" aca="1" ref="E476" ca="1">_FV(B476,"Open")</f>
        <v>10.75</v>
      </c>
      <c r="F476" s="14" cm="1">
        <f t="array" aca="1" ref="F476" ca="1">_FV(B476,"Low")</f>
        <v>10.7</v>
      </c>
      <c r="G476" s="14" cm="1">
        <f t="array" aca="1" ref="G476" ca="1">_FV(B476,"High")</f>
        <v>10.75</v>
      </c>
      <c r="H476" s="14" cm="1">
        <f t="array" aca="1" ref="H476" ca="1">_FV(B476,"52 week low",TRUE)</f>
        <v>7.7</v>
      </c>
      <c r="I476" s="14" cm="1">
        <f t="array" aca="1" ref="I476" ca="1">_FV(B476,"52 week high",TRUE)</f>
        <v>11.05</v>
      </c>
      <c r="J476" s="15" cm="1">
        <f t="array" aca="1" ref="J476" ca="1">_FV(B476,"Volume")</f>
        <v>4931</v>
      </c>
      <c r="K476" s="16" cm="1">
        <f t="array" aca="1" ref="K476" ca="1">IFERROR(_FV(B476,"Beta"), "")</f>
        <v>1.1243000000000001</v>
      </c>
      <c r="L476" s="16" cm="1">
        <f t="array" aca="1" ref="L476" ca="1">IFERROR(_FV(B476,"P/E",TRUE), "")</f>
        <v>14.3278</v>
      </c>
      <c r="M476" s="14" t="str" cm="1">
        <f t="array" aca="1" ref="M476" ca="1">IFERROR(_FV(B476,"Industry"),"")</f>
        <v>Electronic Equipment &amp; Parts</v>
      </c>
      <c r="N476" s="19" t="str" cm="1">
        <f t="array" ref="N476">IFERROR(_FV(B476,"Year incorporated",TRUE),"")</f>
        <v/>
      </c>
      <c r="O476" s="13" t="str" cm="1">
        <f t="array" aca="1" ref="O476" ca="1">UPPER(_FV(B476,"Headquarters"))</f>
        <v>VIA SEBINA, 74, PROVAGLIO D'ISEO, BRESCIA, 25050 IT</v>
      </c>
      <c r="P476" s="13" t="str" cm="1">
        <f t="array" aca="1" ref="P476" ca="1">_FV(B476,"Description")</f>
        <v>Gefran SpA is an Italy-based company active in the design and manufacture of systems and components for the automation of industrial processes in the plastics and rubber industries. The Company's activity is divided into three production areas: Sensors, Automation Components and Drives. The Sensors business offers a range of products for the measurement of the four physical quantities of temperature, pressure, position and force. The Automation Components business revolves around three product lines: electronic controllers, static switches and advanced automation products, such as operator interfaces and programmable logic controllers. The Drives business develops products and solutions for speed regulation, such as inverters, armature converters and servo-drives. It also offers systems for photovoltaic energy operations. In July 2013, it acquired a 100% stake in Sensormate AG, a Swiss company which is specialized in the design, development and sale of industrial sensors.</v>
      </c>
      <c r="Q476" s="25" t="e" cm="1" vm="2">
        <f t="array" ref="Q476">_FV(B476,"Year incorporated",TRUE)</f>
        <v>#VALUE!</v>
      </c>
      <c r="R476" s="11" cm="1">
        <f t="array" aca="1" ref="R476" ca="1">_FV(B476,"Market cap",TRUE)/1000</f>
        <v>154080</v>
      </c>
      <c r="S476" s="26" cm="1">
        <f t="array" aca="1" ref="S476" ca="1">_FV(B476,"Market cap",TRUE)</f>
        <v>154080000</v>
      </c>
      <c r="T476" s="9"/>
      <c r="U476" s="9"/>
      <c r="V476" s="9"/>
    </row>
    <row r="477" spans="1:22" ht="13.35" customHeight="1" x14ac:dyDescent="0.25">
      <c r="A477" s="9" t="s">
        <v>286</v>
      </c>
      <c r="B477" s="10" t="e" vm="477">
        <v>#VALUE!</v>
      </c>
      <c r="C477" s="1" cm="1">
        <f t="array" aca="1" ref="C477" ca="1">_FV(B477,"Price")</f>
        <v>92.99</v>
      </c>
      <c r="D477" s="13" cm="1">
        <f t="array" aca="1" ref="D477" ca="1">_FV(B477,"Change (%)",TRUE)</f>
        <v>9.6879999999999991E-4</v>
      </c>
      <c r="E477" s="14" cm="1">
        <f t="array" aca="1" ref="E477" ca="1">_FV(B477,"Open")</f>
        <v>92.16</v>
      </c>
      <c r="F477" s="14" cm="1">
        <f t="array" aca="1" ref="F477" ca="1">_FV(B477,"Low")</f>
        <v>91.385000000000005</v>
      </c>
      <c r="G477" s="14" cm="1">
        <f t="array" aca="1" ref="G477" ca="1">_FV(B477,"High")</f>
        <v>93</v>
      </c>
      <c r="H477" s="14" cm="1">
        <f t="array" aca="1" ref="H477" ca="1">_FV(B477,"52 week low",TRUE)</f>
        <v>79.290000000000006</v>
      </c>
      <c r="I477" s="14" cm="1">
        <f t="array" aca="1" ref="I477" ca="1">_FV(B477,"52 week high",TRUE)</f>
        <v>96.25</v>
      </c>
      <c r="J477" s="15" cm="1">
        <f t="array" aca="1" ref="J477" ca="1">_FV(B477,"Volume")</f>
        <v>5024124</v>
      </c>
      <c r="K477" s="16" cm="1">
        <f t="array" aca="1" ref="K477" ca="1">IFERROR(_FV(B477,"Beta"), "")</f>
        <v>0.78969999999999996</v>
      </c>
      <c r="L477" s="16" cm="1">
        <f t="array" aca="1" ref="L477" ca="1">IFERROR(_FV(B477,"P/E",TRUE), "")</f>
        <v>25.697800000000001</v>
      </c>
      <c r="M477" s="14" t="str" cm="1">
        <f t="array" aca="1" ref="M477" ca="1">IFERROR(_FV(B477,"Industry"),"")</f>
        <v>Healthcare Equipment &amp; Supplies</v>
      </c>
      <c r="N477" s="19" cm="1">
        <f t="array" aca="1" ref="N477" ca="1">IFERROR(_FV(B477,"Year incorporated",TRUE),"")</f>
        <v>2014</v>
      </c>
      <c r="O477" s="13" t="str" cm="1">
        <f t="array" aca="1" ref="O477" ca="1">UPPER(_FV(B477,"Headquarters"))</f>
        <v>BUILDING TWO PARKMORE BUSINESS PARK WEST, DUBLIN, H91 4K49 IE</v>
      </c>
      <c r="P477" s="13" t="str" cm="1">
        <f t="array" aca="1" ref="P477" ca="1">_FV(B477,"Description")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Q477" s="25" cm="1">
        <f t="array" aca="1" ref="Q477" ca="1">_FV(B477,"Year incorporated",TRUE)</f>
        <v>2014</v>
      </c>
      <c r="R477" s="11" cm="1">
        <f t="array" aca="1" ref="R477" ca="1">_FV(B477,"Market cap",TRUE)/1000</f>
        <v>119276971.14</v>
      </c>
      <c r="S477" s="26" cm="1">
        <f t="array" aca="1" ref="S477" ca="1">_FV(B477,"Market cap",TRUE)</f>
        <v>119276971140</v>
      </c>
      <c r="T477" s="9"/>
      <c r="U477" s="9"/>
      <c r="V477" s="9"/>
    </row>
    <row r="478" spans="1:22" ht="13.35" customHeight="1" x14ac:dyDescent="0.25">
      <c r="A478" s="9" t="s">
        <v>76</v>
      </c>
      <c r="B478" s="10" t="e" vm="478">
        <v>#VALUE!</v>
      </c>
      <c r="C478" s="1" cm="1">
        <f t="array" aca="1" ref="C478" ca="1">_FV(B478,"Price")</f>
        <v>23.5</v>
      </c>
      <c r="D478" s="13" cm="1">
        <f t="array" aca="1" ref="D478" ca="1">_FV(B478,"Change (%)",TRUE)</f>
        <v>-8.5029999999999991E-4</v>
      </c>
      <c r="E478" s="14" cm="1">
        <f t="array" aca="1" ref="E478" ca="1">_FV(B478,"Open")</f>
        <v>23.6</v>
      </c>
      <c r="F478" s="14" cm="1">
        <f t="array" aca="1" ref="F478" ca="1">_FV(B478,"Low")</f>
        <v>23.05</v>
      </c>
      <c r="G478" s="14" cm="1">
        <f t="array" aca="1" ref="G478" ca="1">_FV(B478,"High")</f>
        <v>23.774999999999999</v>
      </c>
      <c r="H478" s="14" cm="1">
        <f t="array" aca="1" ref="H478" ca="1">_FV(B478,"52 week low",TRUE)</f>
        <v>11.965</v>
      </c>
      <c r="I478" s="14" cm="1">
        <f t="array" aca="1" ref="I478" ca="1">_FV(B478,"52 week high",TRUE)</f>
        <v>24.66</v>
      </c>
      <c r="J478" s="15" cm="1">
        <f t="array" aca="1" ref="J478" ca="1">_FV(B478,"Volume")</f>
        <v>19157063</v>
      </c>
      <c r="K478" s="16" cm="1">
        <f t="array" aca="1" ref="K478" ca="1">IFERROR(_FV(B478,"Beta"), "")</f>
        <v>1.4483999999999999</v>
      </c>
      <c r="L478" s="16" cm="1">
        <f t="array" aca="1" ref="L478" ca="1">IFERROR(_FV(B478,"P/E",TRUE), "")</f>
        <v>28.1876</v>
      </c>
      <c r="M478" s="14" t="str" cm="1">
        <f t="array" aca="1" ref="M478" ca="1">IFERROR(_FV(B478,"Industry"),"")</f>
        <v>Computers, Phones &amp; Household Electronics</v>
      </c>
      <c r="N478" s="19" cm="1">
        <f t="array" aca="1" ref="N478" ca="1">IFERROR(_FV(B478,"Year incorporated",TRUE),"")</f>
        <v>2015</v>
      </c>
      <c r="O478" s="13" t="str" cm="1">
        <f t="array" aca="1" ref="O478" ca="1">UPPER(_FV(B478,"Headquarters"))</f>
        <v>1701 E MOSSY OAKS ROAD, SPRING, TX, 77389 US</v>
      </c>
      <c r="P478" s="13" t="str" cm="1">
        <f t="array" aca="1" ref="P478" ca="1">_FV(B478,"Description")</f>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c>
      <c r="Q478" s="25" cm="1">
        <f t="array" aca="1" ref="Q478" ca="1">_FV(B478,"Year incorporated",TRUE)</f>
        <v>2015</v>
      </c>
      <c r="R478" s="11" cm="1">
        <f t="array" aca="1" ref="R478" ca="1">_FV(B478,"Market cap",TRUE)/1000</f>
        <v>31007075</v>
      </c>
      <c r="S478" s="26" cm="1">
        <f t="array" aca="1" ref="S478" ca="1">_FV(B478,"Market cap",TRUE)</f>
        <v>31007075000</v>
      </c>
      <c r="T478" s="9"/>
      <c r="U478" s="9"/>
      <c r="V478" s="9"/>
    </row>
    <row r="479" spans="1:22" ht="13.35" customHeight="1" x14ac:dyDescent="0.25">
      <c r="A479" s="9" t="s">
        <v>198</v>
      </c>
      <c r="B479" s="10" t="e" vm="479">
        <v>#VALUE!</v>
      </c>
      <c r="C479" s="1" cm="1">
        <f t="array" aca="1" ref="C479" ca="1">_FV(B479,"Price")</f>
        <v>68.900000000000006</v>
      </c>
      <c r="D479" s="13" cm="1">
        <f t="array" aca="1" ref="D479" ca="1">_FV(B479,"Change (%)",TRUE)</f>
        <v>-2.317E-3</v>
      </c>
      <c r="E479" s="14" cm="1">
        <f t="array" aca="1" ref="E479" ca="1">_FV(B479,"Open")</f>
        <v>69.19</v>
      </c>
      <c r="F479" s="14" cm="1">
        <f t="array" aca="1" ref="F479" ca="1">_FV(B479,"Low")</f>
        <v>66.94</v>
      </c>
      <c r="G479" s="14" cm="1">
        <f t="array" aca="1" ref="G479" ca="1">_FV(B479,"High")</f>
        <v>69.19</v>
      </c>
      <c r="H479" s="14" cm="1">
        <f t="array" aca="1" ref="H479" ca="1">_FV(B479,"52 week low",TRUE)</f>
        <v>56.78</v>
      </c>
      <c r="I479" s="14" cm="1">
        <f t="array" aca="1" ref="I479" ca="1">_FV(B479,"52 week high",TRUE)</f>
        <v>114.5</v>
      </c>
      <c r="J479" s="15" cm="1">
        <f t="array" aca="1" ref="J479" ca="1">_FV(B479,"Volume")</f>
        <v>1788593</v>
      </c>
      <c r="K479" s="16" cm="1">
        <f t="array" aca="1" ref="K479" ca="1">IFERROR(_FV(B479,"Beta"), "")</f>
        <v>1.3241000000000001</v>
      </c>
      <c r="L479" s="16" cm="1">
        <f t="array" aca="1" ref="L479" ca="1">IFERROR(_FV(B479,"P/E",TRUE), "")</f>
        <v>9.6731999999999996</v>
      </c>
      <c r="M479" s="14" t="str" cm="1">
        <f t="array" aca="1" ref="M479" ca="1">IFERROR(_FV(B479,"Industry"),"")</f>
        <v>Chemicals</v>
      </c>
      <c r="N479" s="19" cm="1">
        <f t="array" aca="1" ref="N479" ca="1">IFERROR(_FV(B479,"Year incorporated",TRUE),"")</f>
        <v>1993</v>
      </c>
      <c r="O479" s="13" t="str" cm="1">
        <f t="array" aca="1" ref="O479" ca="1">UPPER(_FV(B479,"Headquarters"))</f>
        <v>PO BOX 511, 200 SOUTH WILCOX DRIVE, KINGSPORT, TN, 37660 US</v>
      </c>
      <c r="P479" s="13" t="str" cm="1">
        <f t="array" aca="1" ref="P479" ca="1">_FV(B479,"Description")</f>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c>
      <c r="Q479" s="25" cm="1">
        <f t="array" aca="1" ref="Q479" ca="1">_FV(B479,"Year incorporated",TRUE)</f>
        <v>1993</v>
      </c>
      <c r="R479" s="11" cm="1">
        <f t="array" aca="1" ref="R479" ca="1">_FV(B479,"Market cap",TRUE)/1000</f>
        <v>7911952.3600000003</v>
      </c>
      <c r="S479" s="26" cm="1">
        <f t="array" aca="1" ref="S479" ca="1">_FV(B479,"Market cap",TRUE)</f>
        <v>7911952360</v>
      </c>
      <c r="T479" s="9"/>
      <c r="U479" s="9"/>
      <c r="V479" s="9"/>
    </row>
    <row r="480" spans="1:22" ht="13.35" customHeight="1" x14ac:dyDescent="0.25">
      <c r="A480" s="9" t="s">
        <v>192</v>
      </c>
      <c r="B480" s="10" t="e" vm="480">
        <v>#VALUE!</v>
      </c>
      <c r="C480" s="1" cm="1">
        <f t="array" aca="1" ref="C480" ca="1">_FV(B480,"Price")</f>
        <v>217.2</v>
      </c>
      <c r="D480" s="13" cm="1">
        <f t="array" aca="1" ref="D480" ca="1">_FV(B480,"Change (%)",TRUE)</f>
        <v>1.0468E-2</v>
      </c>
      <c r="E480" s="14" cm="1">
        <f t="array" aca="1" ref="E480" ca="1">_FV(B480,"Open")</f>
        <v>214.87</v>
      </c>
      <c r="F480" s="14" cm="1">
        <f t="array" aca="1" ref="F480" ca="1">_FV(B480,"Low")</f>
        <v>214.04</v>
      </c>
      <c r="G480" s="14" cm="1">
        <f t="array" aca="1" ref="G480" ca="1">_FV(B480,"High")</f>
        <v>217.78</v>
      </c>
      <c r="H480" s="14" cm="1">
        <f t="array" aca="1" ref="H480" ca="1">_FV(B480,"52 week low",TRUE)</f>
        <v>126.46</v>
      </c>
      <c r="I480" s="14" cm="1">
        <f t="array" aca="1" ref="I480" ca="1">_FV(B480,"52 week high",TRUE)</f>
        <v>219.1</v>
      </c>
      <c r="J480" s="15" cm="1">
        <f t="array" aca="1" ref="J480" ca="1">_FV(B480,"Volume")</f>
        <v>1358876</v>
      </c>
      <c r="K480" s="16" cm="1">
        <f t="array" aca="1" ref="K480" ca="1">IFERROR(_FV(B480,"Beta"), "")</f>
        <v>1.5750999999999999</v>
      </c>
      <c r="L480" s="16" cm="1">
        <f t="array" aca="1" ref="L480" ca="1">IFERROR(_FV(B480,"P/E",TRUE), "")</f>
        <v>22.3324</v>
      </c>
      <c r="M480" s="14" t="str" cm="1">
        <f t="array" aca="1" ref="M480" ca="1">IFERROR(_FV(B480,"Industry"),"")</f>
        <v>Hotels &amp; Entertainment Services</v>
      </c>
      <c r="N480" s="19" cm="1">
        <f t="array" aca="1" ref="N480" ca="1">IFERROR(_FV(B480,"Year incorporated",TRUE),"")</f>
        <v>2005</v>
      </c>
      <c r="O480" s="13" t="str" cm="1">
        <f t="array" aca="1" ref="O480" ca="1">UPPER(_FV(B480,"Headquarters"))</f>
        <v>1111 EXPEDIA GROUP WAY W, SEATTLE, WA, 98119-1111 US</v>
      </c>
      <c r="P480" s="13" t="str" cm="1">
        <f t="array" aca="1" ref="P480" ca="1">_FV(B480,"Description")</f>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c>
      <c r="Q480" s="25" cm="1">
        <f t="array" aca="1" ref="Q480" ca="1">_FV(B480,"Year incorporated",TRUE)</f>
        <v>2005</v>
      </c>
      <c r="R480" s="11" cm="1">
        <f t="array" aca="1" ref="R480" ca="1">_FV(B480,"Market cap",TRUE)/1000</f>
        <v>26871028.32</v>
      </c>
      <c r="S480" s="26" cm="1">
        <f t="array" aca="1" ref="S480" ca="1">_FV(B480,"Market cap",TRUE)</f>
        <v>26871028320</v>
      </c>
      <c r="T480" s="9"/>
      <c r="U480" s="9"/>
      <c r="V480" s="9"/>
    </row>
    <row r="481" spans="1:22" ht="13.35" customHeight="1" x14ac:dyDescent="0.25">
      <c r="A481" s="9" t="s">
        <v>489</v>
      </c>
      <c r="B481" s="10" t="e" vm="481">
        <v>#VALUE!</v>
      </c>
      <c r="C481" s="1" cm="1">
        <f t="array" aca="1" ref="C481" ca="1">_FV(B481,"Price")</f>
        <v>74.599999999999994</v>
      </c>
      <c r="D481" s="13" cm="1">
        <f t="array" aca="1" ref="D481" ca="1">_FV(B481,"Change (%)",TRUE)</f>
        <v>2.5853000000000001E-2</v>
      </c>
      <c r="E481" s="14" cm="1">
        <f t="array" aca="1" ref="E481" ca="1">_FV(B481,"Open")</f>
        <v>72.53</v>
      </c>
      <c r="F481" s="14" cm="1">
        <f t="array" aca="1" ref="F481" ca="1">_FV(B481,"Low")</f>
        <v>72.278000000000006</v>
      </c>
      <c r="G481" s="14" cm="1">
        <f t="array" aca="1" ref="G481" ca="1">_FV(B481,"High")</f>
        <v>75.599999999999994</v>
      </c>
      <c r="H481" s="14" cm="1">
        <f t="array" aca="1" ref="H481" ca="1">_FV(B481,"52 week low",TRUE)</f>
        <v>60.7</v>
      </c>
      <c r="I481" s="14" cm="1">
        <f t="array" aca="1" ref="I481" ca="1">_FV(B481,"52 week high",TRUE)</f>
        <v>85.92</v>
      </c>
      <c r="J481" s="15" cm="1">
        <f t="array" aca="1" ref="J481" ca="1">_FV(B481,"Volume")</f>
        <v>1507886</v>
      </c>
      <c r="K481" s="16" cm="1">
        <f t="array" aca="1" ref="K481" ca="1">IFERROR(_FV(B481,"Beta"), "")</f>
        <v>0.59399999999999997</v>
      </c>
      <c r="L481" s="16" cm="1">
        <f t="array" aca="1" ref="L481" ca="1">IFERROR(_FV(B481,"P/E",TRUE), "")</f>
        <v>34.273600000000002</v>
      </c>
      <c r="M481" s="14" t="str" cm="1">
        <f t="array" aca="1" ref="M481" ca="1">IFERROR(_FV(B481,"Industry"),"")</f>
        <v>Healthcare Equipment &amp; Supplies</v>
      </c>
      <c r="N481" s="19" cm="1">
        <f t="array" aca="1" ref="N481" ca="1">IFERROR(_FV(B481,"Year incorporated",TRUE),"")</f>
        <v>2023</v>
      </c>
      <c r="O481" s="13" t="str" cm="1">
        <f t="array" aca="1" ref="O481" ca="1">UPPER(_FV(B481,"Headquarters"))</f>
        <v>C/O 3M COMPANY, 3M CENTER, BUILDING 275-6W-02, ST. PAUL, MN, 55144-1000 US</v>
      </c>
      <c r="P481" s="13" t="str" cm="1">
        <f t="array" aca="1" ref="P481" ca="1">_FV(B481,"Description")</f>
        <v>Solventum Corporation is a global healthcare company developing, manufacturing, and commercializing a portfolio of solutions that leverage deep material science, data science, and digital capabilities to address critical customer needs. The Company’s segments include MedSurg, Dental Solutions, and Health Information System. MedSurg is a provider of solutions including negative pressure wound therapy, advanced wound dressings, advanced skin care, I.V. site management, sterilization assurance, temperature management, surgical supplies, medical tapes and wraps, stethoscopes, medical electrodes, and medical technologies Original Equipment Manufacturer (OEM). Dental Solutions is a provider of a comprehensive suite of dental and orthodontic products including brackets, aligners, and restorative cement. Health Information Systems provides healthcare systems with software solutions, including computer-assisted physician documentation, and direct-to-bill and coding automation.</v>
      </c>
      <c r="Q481" s="25" cm="1">
        <f t="array" aca="1" ref="Q481" ca="1">_FV(B481,"Year incorporated",TRUE)</f>
        <v>2023</v>
      </c>
      <c r="R481" s="11" cm="1">
        <f t="array" aca="1" ref="R481" ca="1">_FV(B481,"Market cap",TRUE)/1000</f>
        <v>12934729.879000001</v>
      </c>
      <c r="S481" s="26" cm="1">
        <f t="array" aca="1" ref="S481" ca="1">_FV(B481,"Market cap",TRUE)</f>
        <v>12934729879</v>
      </c>
      <c r="T481" s="9"/>
      <c r="U481" s="9"/>
      <c r="V481" s="9"/>
    </row>
    <row r="482" spans="1:22" ht="13.35" customHeight="1" x14ac:dyDescent="0.25">
      <c r="A482" s="9" t="s">
        <v>73</v>
      </c>
      <c r="B482" s="10" t="e" vm="482">
        <v>#VALUE!</v>
      </c>
      <c r="C482" s="1" cm="1">
        <f t="array" aca="1" ref="C482" ca="1">_FV(B482,"Price")</f>
        <v>220.1</v>
      </c>
      <c r="D482" s="13" cm="1">
        <f t="array" aca="1" ref="D482" ca="1">_FV(B482,"Change (%)",TRUE)</f>
        <v>-6.4549999999999998E-3</v>
      </c>
      <c r="E482" s="14" cm="1">
        <f t="array" aca="1" ref="E482" ca="1">_FV(B482,"Open")</f>
        <v>222.06</v>
      </c>
      <c r="F482" s="14" cm="1">
        <f t="array" aca="1" ref="F482" ca="1">_FV(B482,"Low")</f>
        <v>218.59</v>
      </c>
      <c r="G482" s="14" cm="1">
        <f t="array" aca="1" ref="G482" ca="1">_FV(B482,"High")</f>
        <v>222.5</v>
      </c>
      <c r="H482" s="14" cm="1">
        <f t="array" aca="1" ref="H482" ca="1">_FV(B482,"52 week low",TRUE)</f>
        <v>131.55000000000001</v>
      </c>
      <c r="I482" s="14" cm="1">
        <f t="array" aca="1" ref="I482" ca="1">_FV(B482,"52 week high",TRUE)</f>
        <v>232.45429999999999</v>
      </c>
      <c r="J482" s="15" cm="1">
        <f t="array" aca="1" ref="J482" ca="1">_FV(B482,"Volume")</f>
        <v>3820113</v>
      </c>
      <c r="K482" s="16" cm="1">
        <f t="array" aca="1" ref="K482" ca="1">IFERROR(_FV(B482,"Beta"), "")</f>
        <v>1.2063999999999999</v>
      </c>
      <c r="L482" s="16" cm="1">
        <f t="array" aca="1" ref="L482" ca="1">IFERROR(_FV(B482,"P/E",TRUE), "")</f>
        <v>18.493600000000001</v>
      </c>
      <c r="M482" s="14" t="str" cm="1">
        <f t="array" aca="1" ref="M482" ca="1">IFERROR(_FV(B482,"Industry"),"")</f>
        <v>Banking Services</v>
      </c>
      <c r="N482" s="19" cm="1">
        <f t="array" aca="1" ref="N482" ca="1">IFERROR(_FV(B482,"Year incorporated",TRUE),"")</f>
        <v>1994</v>
      </c>
      <c r="O482" s="13" t="str" cm="1">
        <f t="array" aca="1" ref="O482" ca="1">UPPER(_FV(B482,"Headquarters"))</f>
        <v>1680 CAPITAL ONE DRIVE, MCLEAN, VA, 22102 US</v>
      </c>
      <c r="P482" s="13" t="str" cm="1">
        <f t="array" aca="1" ref="P482" ca="1">_FV(B482,"Description")</f>
        <v>Capital One Financial Corporation is a diversified financial services holding company with banking and non-banking subsidiaries. The Company offers a broad spectrum of financial products and services to consumers, small businesses and commercial clients through a variety of channels. It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principal operating subsidiary is Capital One, National Association, which offers banking products and financial services.</v>
      </c>
      <c r="Q482" s="25" cm="1">
        <f t="array" aca="1" ref="Q482" ca="1">_FV(B482,"Year incorporated",TRUE)</f>
        <v>1994</v>
      </c>
      <c r="R482" s="11" cm="1">
        <f t="array" aca="1" ref="R482" ca="1">_FV(B482,"Market cap",TRUE)/1000</f>
        <v>140753950</v>
      </c>
      <c r="S482" s="26" cm="1">
        <f t="array" aca="1" ref="S482" ca="1">_FV(B482,"Market cap",TRUE)</f>
        <v>140753950000</v>
      </c>
      <c r="T482" s="9"/>
      <c r="U482" s="9"/>
      <c r="V482" s="9"/>
    </row>
    <row r="483" spans="1:22" ht="13.35" customHeight="1" x14ac:dyDescent="0.25">
      <c r="A483" s="9" t="s">
        <v>71</v>
      </c>
      <c r="B483" s="10" t="e" vm="483">
        <v>#VALUE!</v>
      </c>
      <c r="C483" s="1" cm="1">
        <f t="array" aca="1" ref="C483" ca="1">_FV(B483,"Price")</f>
        <v>154</v>
      </c>
      <c r="D483" s="13" cm="1">
        <f t="array" aca="1" ref="D483" ca="1">_FV(B483,"Change (%)",TRUE)</f>
        <v>-8.371E-3</v>
      </c>
      <c r="E483" s="14" cm="1">
        <f t="array" aca="1" ref="E483" ca="1">_FV(B483,"Open")</f>
        <v>154.61000000000001</v>
      </c>
      <c r="F483" s="14" cm="1">
        <f t="array" aca="1" ref="F483" ca="1">_FV(B483,"Low")</f>
        <v>152</v>
      </c>
      <c r="G483" s="14" cm="1">
        <f t="array" aca="1" ref="G483" ca="1">_FV(B483,"High")</f>
        <v>154.97999999999999</v>
      </c>
      <c r="H483" s="14" cm="1">
        <f t="array" aca="1" ref="H483" ca="1">_FV(B483,"52 week low",TRUE)</f>
        <v>121.97709999999999</v>
      </c>
      <c r="I483" s="14" cm="1">
        <f t="array" aca="1" ref="I483" ca="1">_FV(B483,"52 week high",TRUE)</f>
        <v>164.15</v>
      </c>
      <c r="J483" s="15" cm="1">
        <f t="array" aca="1" ref="J483" ca="1">_FV(B483,"Volume")</f>
        <v>2715877</v>
      </c>
      <c r="K483" s="16" cm="1">
        <f t="array" aca="1" ref="K483" ca="1">IFERROR(_FV(B483,"Beta"), "")</f>
        <v>1.0349999999999999</v>
      </c>
      <c r="L483" s="16" cm="1">
        <f t="array" aca="1" ref="L483" ca="1">IFERROR(_FV(B483,"P/E",TRUE), "")</f>
        <v>21.417100000000001</v>
      </c>
      <c r="M483" s="14" t="str" cm="1">
        <f t="array" aca="1" ref="M483" ca="1">IFERROR(_FV(B483,"Industry"),"")</f>
        <v>Consumer Goods Conglomerates</v>
      </c>
      <c r="N483" s="19" cm="1">
        <f t="array" aca="1" ref="N483" ca="1">IFERROR(_FV(B483,"Year incorporated",TRUE),"")</f>
        <v>1929</v>
      </c>
      <c r="O483" s="13" t="str" cm="1">
        <f t="array" aca="1" ref="O483" ca="1">UPPER(_FV(B483,"Headquarters"))</f>
        <v>3M CENTER, BLDG. 220-9E-02, SAINT PAUL, MN, 55144-1000 US</v>
      </c>
      <c r="P483" s="13" t="str" cm="1">
        <f t="array" aca="1" ref="P483" ca="1">_FV(B483,"Description")</f>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c>
      <c r="Q483" s="25" cm="1">
        <f t="array" aca="1" ref="Q483" ca="1">_FV(B483,"Year incorporated",TRUE)</f>
        <v>1929</v>
      </c>
      <c r="R483" s="11" cm="1">
        <f t="array" aca="1" ref="R483" ca="1">_FV(B483,"Market cap",TRUE)/1000</f>
        <v>82024973.799999997</v>
      </c>
      <c r="S483" s="26" cm="1">
        <f t="array" aca="1" ref="S483" ca="1">_FV(B483,"Market cap",TRUE)</f>
        <v>82024973800</v>
      </c>
      <c r="T483" s="9"/>
      <c r="U483" s="9"/>
      <c r="V483" s="9"/>
    </row>
    <row r="484" spans="1:22" ht="13.35" customHeight="1" x14ac:dyDescent="0.25">
      <c r="A484" s="9" t="s">
        <v>61</v>
      </c>
      <c r="B484" s="10" t="e" vm="484">
        <v>#VALUE!</v>
      </c>
      <c r="C484" s="18" cm="1">
        <f t="array" aca="1" ref="C484" ca="1">_FV(B484,"Price")</f>
        <v>45.22</v>
      </c>
      <c r="D484" s="13" cm="1">
        <f t="array" aca="1" ref="D484" ca="1">_FV(B484,"Change (%)",TRUE)</f>
        <v>-3.2726999999999999E-2</v>
      </c>
      <c r="E484" s="17" cm="1">
        <f t="array" aca="1" ref="E484" ca="1">_FV(B484,"Open")</f>
        <v>45.26</v>
      </c>
      <c r="F484" s="17" cm="1">
        <f t="array" aca="1" ref="F484" ca="1">_FV(B484,"Low")</f>
        <v>45.22</v>
      </c>
      <c r="G484" s="17" cm="1">
        <f t="array" aca="1" ref="G484" ca="1">_FV(B484,"High")</f>
        <v>45.26</v>
      </c>
      <c r="H484" s="17" cm="1">
        <f t="array" aca="1" ref="H484" ca="1">_FV(B484,"52 week low",TRUE)</f>
        <v>41.79</v>
      </c>
      <c r="I484" s="17" cm="1">
        <f t="array" aca="1" ref="I484" ca="1">_FV(B484,"52 week high",TRUE)</f>
        <v>52.06</v>
      </c>
      <c r="J484" s="15" cm="1">
        <f t="array" aca="1" ref="J484" ca="1">_FV(B484,"Volume")</f>
        <v>244</v>
      </c>
      <c r="K484" s="16" cm="1">
        <f t="array" aca="1" ref="K484" ca="1">IFERROR(_FV(B484,"Beta"), "")</f>
        <v>0.37330000000000002</v>
      </c>
      <c r="L484" s="16" t="str" cm="1">
        <f t="array" ref="L484">IFERROR(_FV(B484,"P/E",TRUE), "")</f>
        <v/>
      </c>
      <c r="M484" s="14" t="str" cm="1">
        <f t="array" aca="1" ref="M484" ca="1">IFERROR(_FV(B484,"Industry"),"")</f>
        <v>Insurance</v>
      </c>
      <c r="N484" s="19" cm="1">
        <f t="array" aca="1" ref="N484" ca="1">IFERROR(_FV(B484,"Year incorporated",TRUE),"")</f>
        <v>1992</v>
      </c>
      <c r="O484" s="13" t="str" cm="1">
        <f t="array" aca="1" ref="O484" ca="1">UPPER(_FV(B484,"Headquarters"))</f>
        <v>3100 SANDERS ROAD, NORTHBROOK, IL, 60062 US</v>
      </c>
      <c r="P484" s="13" t="str" cm="1">
        <f t="array" aca="1" ref="P484" ca="1">_FV(B484,"Description")</f>
        <v>The Allstate Corporation protects people from life’s uncertainties with a wide array of protection for autos, homes, electronic devices and identity theft. The Company’s products are available through Allstate agents, independent agents, major retailers, online and at the workplace. Its Allstate Protection segment offers private passenger auto, homeowners, other personal lines and commercial insurance. Its Run-off Property-Liability segment includes property and casualty insurance coverage. The Company’s Protection Services segment provides consumer product protection plans, device and mobile data collection services and analytic solutions using automotive telematics information, roadside assistance, protection and insurance products and identity protection and restoration through Allstate Protection Plans, Allstate Dealer Services, Allstate Roadside, Arity and Allstate Identity Protection.</v>
      </c>
      <c r="Q484" s="25" cm="1">
        <f t="array" aca="1" ref="Q484" ca="1">_FV(B484,"Year incorporated",TRUE)</f>
        <v>1992</v>
      </c>
      <c r="R484" s="11" cm="1">
        <f t="array" aca="1" ref="R484" ca="1">_FV(B484,"Market cap",TRUE)/1000</f>
        <v>53104230</v>
      </c>
      <c r="S484" s="26" cm="1">
        <f t="array" aca="1" ref="S484" ca="1">_FV(B484,"Market cap",TRUE)</f>
        <v>53104230000</v>
      </c>
      <c r="T484" s="9"/>
      <c r="U484" s="9"/>
      <c r="V484" s="9"/>
    </row>
    <row r="485" spans="1:22" ht="13.35" customHeight="1" x14ac:dyDescent="0.25">
      <c r="A485" s="9" t="s">
        <v>151</v>
      </c>
      <c r="B485" s="10" t="e" vm="485">
        <v>#VALUE!</v>
      </c>
      <c r="C485" s="1" cm="1">
        <f t="array" aca="1" ref="C485" ca="1">_FV(B485,"Price")</f>
        <v>53.75</v>
      </c>
      <c r="D485" s="13" cm="1">
        <f t="array" aca="1" ref="D485" ca="1">_FV(B485,"Change (%)",TRUE)</f>
        <v>9.3110000000000003E-4</v>
      </c>
      <c r="E485" s="14" cm="1">
        <f t="array" aca="1" ref="E485" ca="1">_FV(B485,"Open")</f>
        <v>53.9</v>
      </c>
      <c r="F485" s="14" cm="1">
        <f t="array" aca="1" ref="F485" ca="1">_FV(B485,"Low")</f>
        <v>53.09</v>
      </c>
      <c r="G485" s="14" cm="1">
        <f t="array" aca="1" ref="G485" ca="1">_FV(B485,"High")</f>
        <v>53.94</v>
      </c>
      <c r="H485" s="14" cm="1">
        <f t="array" aca="1" ref="H485" ca="1">_FV(B485,"52 week low",TRUE)</f>
        <v>30.18</v>
      </c>
      <c r="I485" s="14" cm="1">
        <f t="array" aca="1" ref="I485" ca="1">_FV(B485,"52 week high",TRUE)</f>
        <v>58.05</v>
      </c>
      <c r="J485" s="15" cm="1">
        <f t="array" aca="1" ref="J485" ca="1">_FV(B485,"Volume")</f>
        <v>6145923</v>
      </c>
      <c r="K485" s="16" cm="1">
        <f t="array" aca="1" ref="K485" ca="1">IFERROR(_FV(B485,"Beta"), "")</f>
        <v>1.0225</v>
      </c>
      <c r="L485" s="16" cm="1">
        <f t="array" aca="1" ref="L485" ca="1">IFERROR(_FV(B485,"P/E",TRUE), "")</f>
        <v>29.944299999999998</v>
      </c>
      <c r="M485" s="14" t="str" cm="1">
        <f t="array" aca="1" ref="M485" ca="1">IFERROR(_FV(B485,"Industry"),"")</f>
        <v>Hotels &amp; Entertainment Services</v>
      </c>
      <c r="N485" s="19" cm="1">
        <f t="array" aca="1" ref="N485" ca="1">IFERROR(_FV(B485,"Year incorporated",TRUE),"")</f>
        <v>2004</v>
      </c>
      <c r="O485" s="13" t="str" cm="1">
        <f t="array" aca="1" ref="O485" ca="1">UPPER(_FV(B485,"Headquarters"))</f>
        <v>5420 S. DURANGO DRIVE, LAS VEGAS, NV, 89113 US</v>
      </c>
      <c r="P485" s="13" t="str" cm="1">
        <f t="array" aca="1" ref="P485" ca="1">_FV(B485,"Description")</f>
        <v>Las Vegas Sands Corp. is a global developer and operator of destination properties (Integrated Resorts). The Integrated Resorts feature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Its principal operating and developmental activities occur in two geographic areas: Macao and Singapore. In Macao, it owns The Venetian Macao Resort Hotel; The Londoner Macao; The Parisian Macao; The Plaza Macao and Four Seasons Macao, and Sands Macao. In Singapore, it owns Marina Bay Sands. It also has ferry operations. It owns and operates a collection of Integrated Resorts in the Macao Special Administrative Region of the People's Republic of China (PRC) through Sands China Ltd.</v>
      </c>
      <c r="Q485" s="25" cm="1">
        <f t="array" aca="1" ref="Q485" ca="1">_FV(B485,"Year incorporated",TRUE)</f>
        <v>2004</v>
      </c>
      <c r="R485" s="11" cm="1">
        <f t="array" aca="1" ref="R485" ca="1">_FV(B485,"Market cap",TRUE)/1000</f>
        <v>36896881</v>
      </c>
      <c r="S485" s="26" cm="1">
        <f t="array" aca="1" ref="S485" ca="1">_FV(B485,"Market cap",TRUE)</f>
        <v>36896881000</v>
      </c>
      <c r="T485" s="9"/>
      <c r="U485" s="9"/>
      <c r="V485" s="9"/>
    </row>
    <row r="486" spans="1:22" ht="13.35" customHeight="1" x14ac:dyDescent="0.25">
      <c r="A486" s="9" t="s">
        <v>80</v>
      </c>
      <c r="B486" s="10" t="e" vm="486">
        <v>#VALUE!</v>
      </c>
      <c r="C486" s="1" cm="1">
        <f t="array" aca="1" ref="C486" ca="1">_FV(B486,"Price")</f>
        <v>132.19999999999999</v>
      </c>
      <c r="D486" s="13" cm="1">
        <f t="array" aca="1" ref="D486" ca="1">_FV(B486,"Change (%)",TRUE)</f>
        <v>-5.5659999999999998E-3</v>
      </c>
      <c r="E486" s="14" cm="1">
        <f t="array" aca="1" ref="E486" ca="1">_FV(B486,"Open")</f>
        <v>132.26</v>
      </c>
      <c r="F486" s="14" cm="1">
        <f t="array" aca="1" ref="F486" ca="1">_FV(B486,"Low")</f>
        <v>131.61000000000001</v>
      </c>
      <c r="G486" s="14" cm="1">
        <f t="array" aca="1" ref="G486" ca="1">_FV(B486,"High")</f>
        <v>133.09</v>
      </c>
      <c r="H486" s="14" cm="1">
        <f t="array" aca="1" ref="H486" ca="1">_FV(B486,"52 week low",TRUE)</f>
        <v>110.86</v>
      </c>
      <c r="I486" s="14" cm="1">
        <f t="array" aca="1" ref="I486" ca="1">_FV(B486,"52 week high",TRUE)</f>
        <v>141.22999999999999</v>
      </c>
      <c r="J486" s="15" cm="1">
        <f t="array" aca="1" ref="J486" ca="1">_FV(B486,"Volume")</f>
        <v>5070307</v>
      </c>
      <c r="K486" s="16" cm="1">
        <f t="array" aca="1" ref="K486" ca="1">IFERROR(_FV(B486,"Beta"), "")</f>
        <v>0.69779999999999998</v>
      </c>
      <c r="L486" s="16" cm="1">
        <f t="array" aca="1" ref="L486" ca="1">IFERROR(_FV(B486,"P/E",TRUE), "")</f>
        <v>16.5062</v>
      </c>
      <c r="M486" s="14" t="str" cm="1">
        <f t="array" aca="1" ref="M486" ca="1">IFERROR(_FV(B486,"Industry"),"")</f>
        <v>Healthcare Equipment &amp; Supplies</v>
      </c>
      <c r="N486" s="19" cm="1">
        <f t="array" aca="1" ref="N486" ca="1">IFERROR(_FV(B486,"Year incorporated",TRUE),"")</f>
        <v>1900</v>
      </c>
      <c r="O486" s="13" t="str" cm="1">
        <f t="array" aca="1" ref="O486" ca="1">UPPER(_FV(B486,"Headquarters"))</f>
        <v>100 ABBOTT PARK ROAD, ABBOT PARK, ABBOTT PARK, IL, 60064-3500 US</v>
      </c>
      <c r="P486" s="13" t="str" cm="1">
        <f t="array" aca="1" ref="P486" ca="1">_FV(B486,"Description")</f>
        <v>Abbott Laboratories is a global healthcare company. The Company’s principal business is the discovery, development, manufacture, and sale of a broad and diversified line of healthcare products. Its segments include Established Pharmaceutical Products, Diagnostic Products, Nutritional Products, and Medical Devices. Established Pharmaceutical Products segment is engaged in the international sales of a broad line of branded generic pharmaceutical products. Diagnostic Products segment is involved in the worldwide sales of diagnostic systems and tests for blood banks, hospitals, commercial laboratories and alternate-care testing sites. Nutritional Products segment is engaged in the worldwide sales of a broad line of adult and pediatric nutritional products. Medical Devices segment is involved in the worldwide sales of rhythm management, electrophysiology, heart failure, vascular, structural heart, neuromodulation and diabetes care products. It serves people in more than 160 countries.</v>
      </c>
      <c r="Q486" s="25" cm="1">
        <f t="array" aca="1" ref="Q486" ca="1">_FV(B486,"Year incorporated",TRUE)</f>
        <v>1900</v>
      </c>
      <c r="R486" s="11" cm="1">
        <f t="array" aca="1" ref="R486" ca="1">_FV(B486,"Market cap",TRUE)/1000</f>
        <v>230088679.79899999</v>
      </c>
      <c r="S486" s="26" cm="1">
        <f t="array" aca="1" ref="S486" ca="1">_FV(B486,"Market cap",TRUE)</f>
        <v>230088679799</v>
      </c>
      <c r="T486" s="9"/>
      <c r="U486" s="9"/>
      <c r="V486" s="9"/>
    </row>
    <row r="487" spans="1:22" ht="13.35" customHeight="1" x14ac:dyDescent="0.25">
      <c r="A487" s="9" t="s">
        <v>212</v>
      </c>
      <c r="B487" s="10" t="e" vm="487">
        <v>#VALUE!</v>
      </c>
      <c r="C487" s="1" cm="1">
        <f t="array" aca="1" ref="C487" ca="1">_FV(B487,"Price")</f>
        <v>288.91000000000003</v>
      </c>
      <c r="D487" s="13" cm="1">
        <f t="array" aca="1" ref="D487" ca="1">_FV(B487,"Change (%)",TRUE)</f>
        <v>-3.277E-3</v>
      </c>
      <c r="E487" s="14" cm="1">
        <f t="array" aca="1" ref="E487" ca="1">_FV(B487,"Open")</f>
        <v>289.37</v>
      </c>
      <c r="F487" s="14" cm="1">
        <f t="array" aca="1" ref="F487" ca="1">_FV(B487,"Low")</f>
        <v>286.16000000000003</v>
      </c>
      <c r="G487" s="14" cm="1">
        <f t="array" aca="1" ref="G487" ca="1">_FV(B487,"High")</f>
        <v>289.37</v>
      </c>
      <c r="H487" s="14" cm="1">
        <f t="array" aca="1" ref="H487" ca="1">_FV(B487,"52 week low",TRUE)</f>
        <v>243.69210000000001</v>
      </c>
      <c r="I487" s="14" cm="1">
        <f t="array" aca="1" ref="I487" ca="1">_FV(B487,"52 week high",TRUE)</f>
        <v>341.14</v>
      </c>
      <c r="J487" s="15" cm="1">
        <f t="array" aca="1" ref="J487" ca="1">_FV(B487,"Volume")</f>
        <v>717214</v>
      </c>
      <c r="K487" s="16" cm="1">
        <f t="array" aca="1" ref="K487" ca="1">IFERROR(_FV(B487,"Beta"), "")</f>
        <v>0.85799999999999998</v>
      </c>
      <c r="L487" s="16" cm="1">
        <f t="array" aca="1" ref="L487" ca="1">IFERROR(_FV(B487,"P/E",TRUE), "")</f>
        <v>40.952300000000001</v>
      </c>
      <c r="M487" s="14" t="str" cm="1">
        <f t="array" aca="1" ref="M487" ca="1">IFERROR(_FV(B487,"Industry"),"")</f>
        <v>Chemicals</v>
      </c>
      <c r="N487" s="19" cm="1">
        <f t="array" aca="1" ref="N487" ca="1">IFERROR(_FV(B487,"Year incorporated",TRUE),"")</f>
        <v>1961</v>
      </c>
      <c r="O487" s="13" t="str" cm="1">
        <f t="array" aca="1" ref="O487" ca="1">UPPER(_FV(B487,"Headquarters"))</f>
        <v>1940 AIR PRODUCTS BLVD., ALLENTOWN, PA, 18106-5500 US</v>
      </c>
      <c r="P487" s="13" t="str" cm="1">
        <f t="array" aca="1" ref="P487" ca="1">_FV(B487,"Description")</f>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c>
      <c r="Q487" s="25" cm="1">
        <f t="array" aca="1" ref="Q487" ca="1">_FV(B487,"Year incorporated",TRUE)</f>
        <v>1961</v>
      </c>
      <c r="R487" s="11" cm="1">
        <f t="array" aca="1" ref="R487" ca="1">_FV(B487,"Market cap",TRUE)/1000</f>
        <v>64297960.575999998</v>
      </c>
      <c r="S487" s="26" cm="1">
        <f t="array" aca="1" ref="S487" ca="1">_FV(B487,"Market cap",TRUE)</f>
        <v>64297960576</v>
      </c>
      <c r="T487" s="9"/>
      <c r="U487" s="9"/>
      <c r="V487" s="9"/>
    </row>
    <row r="488" spans="1:22" ht="13.35" customHeight="1" x14ac:dyDescent="0.25">
      <c r="A488" s="9" t="s">
        <v>297</v>
      </c>
      <c r="B488" s="10" t="e" vm="488">
        <v>#VALUE!</v>
      </c>
      <c r="C488" s="1" cm="1">
        <f t="array" aca="1" ref="C488" ca="1">_FV(B488,"Price")</f>
        <v>7.0000000000000001E-3</v>
      </c>
      <c r="D488" s="13" cm="1">
        <f t="array" aca="1" ref="D488" ca="1">_FV(B488,"Change (%)",TRUE)</f>
        <v>0</v>
      </c>
      <c r="E488" s="14" cm="1">
        <f t="array" aca="1" ref="E488" ca="1">_FV(B488,"Open")</f>
        <v>6.0000000000000001E-3</v>
      </c>
      <c r="F488" s="14" cm="1">
        <f t="array" aca="1" ref="F488" ca="1">_FV(B488,"Low")</f>
        <v>6.0000000000000001E-3</v>
      </c>
      <c r="G488" s="14" cm="1">
        <f t="array" aca="1" ref="G488" ca="1">_FV(B488,"High")</f>
        <v>7.0000000000000001E-3</v>
      </c>
      <c r="H488" s="14" cm="1">
        <f t="array" aca="1" ref="H488" ca="1">_FV(B488,"52 week low",TRUE)</f>
        <v>5.0000000000000001E-3</v>
      </c>
      <c r="I488" s="14" cm="1">
        <f t="array" aca="1" ref="I488" ca="1">_FV(B488,"52 week high",TRUE)</f>
        <v>2.9000000000000001E-2</v>
      </c>
      <c r="J488" s="15" cm="1">
        <f t="array" aca="1" ref="J488" ca="1">_FV(B488,"Volume")</f>
        <v>150000</v>
      </c>
      <c r="K488" s="16" cm="1">
        <f t="array" aca="1" ref="K488" ca="1">IFERROR(_FV(B488,"Beta"), "")</f>
        <v>-0.1208</v>
      </c>
      <c r="L488" s="16" t="str" cm="1">
        <f t="array" ref="L488">IFERROR(_FV(B488,"P/E",TRUE), "")</f>
        <v/>
      </c>
      <c r="M488" s="14" t="str" cm="1">
        <f t="array" aca="1" ref="M488" ca="1">IFERROR(_FV(B488,"Industry"),"")</f>
        <v>Metals &amp; Mining</v>
      </c>
      <c r="N488" s="19" cm="1">
        <f t="array" aca="1" ref="N488" ca="1">IFERROR(_FV(B488,"Year incorporated",TRUE),"")</f>
        <v>2007</v>
      </c>
      <c r="O488" s="13" t="str" cm="1">
        <f t="array" aca="1" ref="O488" ca="1">UPPER(_FV(B488,"Headquarters"))</f>
        <v>LEVEL 9, 28 THE ESPLANADE, PERTH, WESTERN AUSTRALIA, 6000 AU</v>
      </c>
      <c r="P488" s="13" t="str" cm="1">
        <f t="array" aca="1" ref="P488" ca="1">_FV(B488,"Description")</f>
        <v>Apollo Minerals Limited is an Australia-based exploration company. The Company is focused on the discovery and development of substantial near-surface gold mineralization at the Company’s Salanie Gold Project within its 100% owned Keri permit in Gabon. It also owns the near surface zinc-lead, Kroussou Project in Gabon. The Salanie Gold Project is located 16 kilometers (km) from the town of Lambarene and lies within the Company’s 100% owned Keri Permit (G4-456). The Kroussou project is located in south-west Gabon on the central west African coast. The project exploration permit is 100% owned by the Company, located approximately 220 km south of the capital Libreville within the Ngounie Province. The Project consists of two exploration permits (G4-569 and G4-456) which cover over 2,363 square kilometers (km2) and have 135 km of strike length along the prospective contact between the Cretaceous Cotier Basin to the west and Archean/Proterozoic basement to the east.</v>
      </c>
      <c r="Q488" s="25" cm="1">
        <f t="array" aca="1" ref="Q488" ca="1">_FV(B488,"Year incorporated",TRUE)</f>
        <v>2007</v>
      </c>
      <c r="R488" s="21" cm="1">
        <f t="array" aca="1" ref="R488" ca="1">_FV(B488,"Market cap",TRUE)/1000</f>
        <v>6499.2</v>
      </c>
      <c r="S488" s="26" cm="1">
        <f t="array" aca="1" ref="S488" ca="1">_FV(B488,"Market cap",TRUE)</f>
        <v>6499200</v>
      </c>
      <c r="T488" s="22"/>
      <c r="U488" s="9"/>
      <c r="V488" s="9"/>
    </row>
    <row r="489" spans="1:22" ht="13.65" customHeight="1" x14ac:dyDescent="0.25">
      <c r="C489" s="4"/>
      <c r="N489" s="2"/>
    </row>
    <row r="490" spans="1:22" ht="13.65" customHeight="1" x14ac:dyDescent="0.25">
      <c r="B490" s="2" t="s">
        <v>496</v>
      </c>
      <c r="C490" s="3">
        <f ca="1">SUM(S$2:$S1048576)</f>
        <v>58410988653653.031</v>
      </c>
      <c r="N490" s="2"/>
    </row>
    <row r="491" spans="1:22" ht="13.65" customHeight="1" x14ac:dyDescent="0.25">
      <c r="B491" s="2" t="s">
        <v>495</v>
      </c>
      <c r="C491" s="7">
        <v>9051.9226991026808</v>
      </c>
      <c r="N491" s="2"/>
    </row>
    <row r="492" spans="1:22" ht="13.65" customHeight="1" x14ac:dyDescent="0.25">
      <c r="B492" s="2" t="s">
        <v>497</v>
      </c>
      <c r="C492" s="4">
        <f ca="1">(C490/C491)/1000</f>
        <v>6452881.9561664313</v>
      </c>
      <c r="N492" s="2"/>
    </row>
    <row r="493" spans="1:22" ht="13.65" customHeight="1" x14ac:dyDescent="0.25">
      <c r="N493" s="2"/>
    </row>
    <row r="494" spans="1:22" ht="13.65" customHeight="1" x14ac:dyDescent="0.25">
      <c r="R494" s="4"/>
    </row>
    <row r="495" spans="1:22" ht="13.65" hidden="1" customHeight="1" x14ac:dyDescent="0.25">
      <c r="S495" s="2" t="s">
        <v>494</v>
      </c>
    </row>
    <row r="496" spans="1:22" ht="13.65" hidden="1" customHeight="1" x14ac:dyDescent="0.25">
      <c r="C496" s="2" t="s">
        <v>478</v>
      </c>
      <c r="R496" s="5">
        <v>47866567232.85498</v>
      </c>
      <c r="S496" s="5">
        <v>5706.0292787685185</v>
      </c>
    </row>
    <row r="497" spans="3:18" ht="13.65" hidden="1" customHeight="1" x14ac:dyDescent="0.25">
      <c r="C497" s="2" t="s">
        <v>492</v>
      </c>
      <c r="R497" s="6">
        <v>8388.77</v>
      </c>
    </row>
    <row r="498" spans="3:18" ht="13.65" hidden="1" customHeight="1" x14ac:dyDescent="0.25">
      <c r="C498" s="2" t="s">
        <v>493</v>
      </c>
      <c r="R498" s="6" t="e">
        <f>(R496/#REF!)/1000</f>
        <v>#REF!</v>
      </c>
    </row>
  </sheetData>
  <autoFilter ref="A1:O488" xr:uid="{CFA716D7-A80E-4AE4-ADE9-D3795C41EBDD}">
    <sortState xmlns:xlrd2="http://schemas.microsoft.com/office/spreadsheetml/2017/richdata2" ref="A2:O488">
      <sortCondition ref="D1:D488"/>
    </sortState>
  </autoFilter>
  <conditionalFormatting sqref="D2:D488">
    <cfRule type="cellIs" dxfId="1" priority="1" operator="lessThan">
      <formula>0</formula>
    </cfRule>
    <cfRule type="cellIs" dxfId="0" priority="3"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500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robinson</dc:creator>
  <cp:lastModifiedBy>kevin robinson</cp:lastModifiedBy>
  <dcterms:created xsi:type="dcterms:W3CDTF">2025-08-12T23:58:47Z</dcterms:created>
  <dcterms:modified xsi:type="dcterms:W3CDTF">2025-09-09T00:50:03Z</dcterms:modified>
</cp:coreProperties>
</file>