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mattias_kroeze_intel_com/Documents/Desktop/"/>
    </mc:Choice>
  </mc:AlternateContent>
  <xr:revisionPtr revIDLastSave="0" documentId="14_{52A50A9B-3B4E-4150-92BA-1A5184026E6D}" xr6:coauthVersionLast="47" xr6:coauthVersionMax="47" xr10:uidLastSave="{00000000-0000-0000-0000-000000000000}"/>
  <bookViews>
    <workbookView xWindow="-23148" yWindow="7596" windowWidth="23256" windowHeight="13896" activeTab="4" xr2:uid="{124AD182-9BFE-4EB5-8359-EF32D98CE0FB}"/>
  </bookViews>
  <sheets>
    <sheet name="Serial Number" sheetId="5" r:id="rId1"/>
    <sheet name="XML Out" sheetId="6" r:id="rId2"/>
    <sheet name="Default" sheetId="3" r:id="rId3"/>
    <sheet name="Erase" sheetId="4" r:id="rId4"/>
    <sheet name="DCB_Modified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2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R2" i="2"/>
  <c r="R18" i="2"/>
  <c r="R20" i="2"/>
  <c r="R21" i="2"/>
  <c r="R58" i="2"/>
  <c r="R60" i="2"/>
  <c r="R120" i="2"/>
  <c r="R121" i="2"/>
  <c r="R162" i="2"/>
  <c r="R168" i="2"/>
  <c r="R173" i="2"/>
  <c r="R198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F130" i="2"/>
  <c r="S130" i="2" s="1"/>
  <c r="Q2" i="2" a="1"/>
  <c r="Q2" i="2" s="1"/>
  <c r="A6" i="6" s="1"/>
  <c r="Q4" i="2" a="1"/>
  <c r="Q4" i="2" s="1"/>
  <c r="A8" i="6" s="1"/>
  <c r="Q6" i="2" a="1"/>
  <c r="Q6" i="2" s="1"/>
  <c r="A10" i="6" s="1"/>
  <c r="Q8" i="2" a="1"/>
  <c r="Q8" i="2" s="1"/>
  <c r="A12" i="6" s="1"/>
  <c r="Q10" i="2" a="1"/>
  <c r="Q10" i="2" s="1"/>
  <c r="A14" i="6" s="1"/>
  <c r="Q12" i="2" a="1"/>
  <c r="Q12" i="2" s="1"/>
  <c r="A16" i="6" s="1"/>
  <c r="Q14" i="2" a="1"/>
  <c r="Q14" i="2" s="1"/>
  <c r="A18" i="6" s="1"/>
  <c r="Q16" i="2" a="1"/>
  <c r="Q16" i="2" s="1"/>
  <c r="A20" i="6" s="1"/>
  <c r="Q18" i="2" a="1"/>
  <c r="Q18" i="2" s="1"/>
  <c r="A22" i="6" s="1"/>
  <c r="Q20" i="2" a="1"/>
  <c r="Q20" i="2" s="1"/>
  <c r="A24" i="6" s="1"/>
  <c r="Q22" i="2" a="1"/>
  <c r="Q22" i="2" s="1"/>
  <c r="A26" i="6" s="1"/>
  <c r="Q24" i="2" a="1"/>
  <c r="Q24" i="2" s="1"/>
  <c r="A28" i="6" s="1"/>
  <c r="Q26" i="2" a="1"/>
  <c r="Q26" i="2" s="1"/>
  <c r="A30" i="6" s="1"/>
  <c r="Q28" i="2" a="1"/>
  <c r="Q28" i="2" s="1"/>
  <c r="A32" i="6" s="1"/>
  <c r="Q30" i="2" a="1"/>
  <c r="Q30" i="2" s="1"/>
  <c r="A34" i="6" s="1"/>
  <c r="Q32" i="2" a="1"/>
  <c r="Q32" i="2" s="1"/>
  <c r="A36" i="6" s="1"/>
  <c r="Q34" i="2" a="1"/>
  <c r="Q34" i="2" s="1"/>
  <c r="A38" i="6" s="1"/>
  <c r="Q36" i="2" a="1"/>
  <c r="Q36" i="2" s="1"/>
  <c r="A40" i="6" s="1"/>
  <c r="Q38" i="2" a="1"/>
  <c r="Q38" i="2" s="1"/>
  <c r="A42" i="6" s="1"/>
  <c r="Q40" i="2" a="1"/>
  <c r="Q40" i="2" s="1"/>
  <c r="A44" i="6" s="1"/>
  <c r="Q42" i="2" a="1"/>
  <c r="Q42" i="2" s="1"/>
  <c r="A46" i="6" s="1"/>
  <c r="Q44" i="2" a="1"/>
  <c r="Q44" i="2" s="1"/>
  <c r="A48" i="6" s="1"/>
  <c r="Q46" i="2" a="1"/>
  <c r="Q46" i="2" s="1"/>
  <c r="A50" i="6" s="1"/>
  <c r="Q48" i="2" a="1"/>
  <c r="Q48" i="2" s="1"/>
  <c r="A52" i="6" s="1"/>
  <c r="Q50" i="2" a="1"/>
  <c r="Q50" i="2" s="1"/>
  <c r="A54" i="6" s="1"/>
  <c r="Q52" i="2" a="1"/>
  <c r="Q52" i="2" s="1"/>
  <c r="A56" i="6" s="1"/>
  <c r="Q54" i="2" a="1"/>
  <c r="Q54" i="2" s="1"/>
  <c r="A58" i="6" s="1"/>
  <c r="Q56" i="2" a="1"/>
  <c r="Q56" i="2" s="1"/>
  <c r="A60" i="6" s="1"/>
  <c r="Q58" i="2" a="1"/>
  <c r="Q58" i="2" s="1"/>
  <c r="A62" i="6" s="1"/>
  <c r="Q60" i="2" a="1"/>
  <c r="Q60" i="2" s="1"/>
  <c r="A64" i="6" s="1"/>
  <c r="Q62" i="2" a="1"/>
  <c r="Q62" i="2" s="1"/>
  <c r="A66" i="6" s="1"/>
  <c r="Q64" i="2" a="1"/>
  <c r="Q64" i="2" s="1"/>
  <c r="A68" i="6" s="1"/>
  <c r="Q66" i="2" a="1"/>
  <c r="Q66" i="2" s="1"/>
  <c r="A70" i="6" s="1"/>
  <c r="Q68" i="2" a="1"/>
  <c r="Q68" i="2" s="1"/>
  <c r="A72" i="6" s="1"/>
  <c r="Q70" i="2" a="1"/>
  <c r="Q70" i="2" s="1"/>
  <c r="A74" i="6" s="1"/>
  <c r="Q72" i="2" a="1"/>
  <c r="Q72" i="2" s="1"/>
  <c r="A76" i="6" s="1"/>
  <c r="Q74" i="2" a="1"/>
  <c r="Q74" i="2" s="1"/>
  <c r="A78" i="6" s="1"/>
  <c r="Q76" i="2" a="1"/>
  <c r="Q76" i="2" s="1"/>
  <c r="A80" i="6" s="1"/>
  <c r="Q78" i="2" a="1"/>
  <c r="Q78" i="2" s="1"/>
  <c r="A82" i="6" s="1"/>
  <c r="Q80" i="2" a="1"/>
  <c r="Q80" i="2" s="1"/>
  <c r="A84" i="6" s="1"/>
  <c r="Q82" i="2" a="1"/>
  <c r="Q82" i="2" s="1"/>
  <c r="A86" i="6" s="1"/>
  <c r="Q84" i="2" a="1"/>
  <c r="Q84" i="2" s="1"/>
  <c r="A88" i="6" s="1"/>
  <c r="Q86" i="2" a="1"/>
  <c r="Q86" i="2" s="1"/>
  <c r="A90" i="6" s="1"/>
  <c r="Q88" i="2" a="1"/>
  <c r="Q88" i="2" s="1"/>
  <c r="A92" i="6" s="1"/>
  <c r="Q90" i="2" a="1"/>
  <c r="Q90" i="2" s="1"/>
  <c r="A94" i="6" s="1"/>
  <c r="Q92" i="2" a="1"/>
  <c r="Q92" i="2" s="1"/>
  <c r="A96" i="6" s="1"/>
  <c r="Q94" i="2" a="1"/>
  <c r="Q94" i="2" s="1"/>
  <c r="A98" i="6" s="1"/>
  <c r="Q96" i="2" a="1"/>
  <c r="Q96" i="2" s="1"/>
  <c r="A100" i="6" s="1"/>
  <c r="Q98" i="2" a="1"/>
  <c r="Q98" i="2" s="1"/>
  <c r="A102" i="6" s="1"/>
  <c r="Q100" i="2" a="1"/>
  <c r="Q100" i="2" s="1"/>
  <c r="A104" i="6" s="1"/>
  <c r="Q102" i="2" a="1"/>
  <c r="Q102" i="2" s="1"/>
  <c r="A106" i="6" s="1"/>
  <c r="Q104" i="2" a="1"/>
  <c r="Q104" i="2" s="1"/>
  <c r="A108" i="6" s="1"/>
  <c r="Q106" i="2" a="1"/>
  <c r="Q106" i="2" s="1"/>
  <c r="A110" i="6" s="1"/>
  <c r="Q108" i="2" a="1"/>
  <c r="Q108" i="2" s="1"/>
  <c r="A112" i="6" s="1"/>
  <c r="Q110" i="2" a="1"/>
  <c r="Q110" i="2" s="1"/>
  <c r="A114" i="6" s="1"/>
  <c r="Q112" i="2" a="1"/>
  <c r="Q112" i="2" s="1"/>
  <c r="A116" i="6" s="1"/>
  <c r="Q114" i="2" a="1"/>
  <c r="Q114" i="2" s="1"/>
  <c r="A118" i="6" s="1"/>
  <c r="Q116" i="2" a="1"/>
  <c r="Q116" i="2" s="1"/>
  <c r="A120" i="6" s="1"/>
  <c r="Q118" i="2" a="1"/>
  <c r="Q118" i="2" s="1"/>
  <c r="A122" i="6" s="1"/>
  <c r="Q120" i="2" a="1"/>
  <c r="Q120" i="2" s="1"/>
  <c r="A124" i="6" s="1"/>
  <c r="Q122" i="2" a="1"/>
  <c r="Q122" i="2" s="1"/>
  <c r="A126" i="6" s="1"/>
  <c r="Q124" i="2" a="1"/>
  <c r="Q124" i="2" s="1"/>
  <c r="A128" i="6" s="1"/>
  <c r="Q126" i="2" a="1"/>
  <c r="Q126" i="2" s="1"/>
  <c r="A130" i="6" s="1"/>
  <c r="Q128" i="2" a="1"/>
  <c r="Q128" i="2" s="1"/>
  <c r="A132" i="6" s="1"/>
  <c r="Q130" i="2" a="1"/>
  <c r="Q130" i="2" s="1"/>
  <c r="A134" i="6" s="1"/>
  <c r="Q132" i="2" a="1"/>
  <c r="Q132" i="2" s="1"/>
  <c r="A136" i="6" s="1"/>
  <c r="Q134" i="2" a="1"/>
  <c r="Q134" i="2" s="1"/>
  <c r="A138" i="6" s="1"/>
  <c r="Q136" i="2" a="1"/>
  <c r="Q136" i="2" s="1"/>
  <c r="A140" i="6" s="1"/>
  <c r="Q138" i="2" a="1"/>
  <c r="Q138" i="2" s="1"/>
  <c r="A142" i="6" s="1"/>
  <c r="Q140" i="2" a="1"/>
  <c r="Q140" i="2" s="1"/>
  <c r="A144" i="6" s="1"/>
  <c r="Q142" i="2" a="1"/>
  <c r="Q142" i="2" s="1"/>
  <c r="A146" i="6" s="1"/>
  <c r="Q144" i="2" a="1"/>
  <c r="Q144" i="2" s="1"/>
  <c r="A148" i="6" s="1"/>
  <c r="Q146" i="2" a="1"/>
  <c r="Q146" i="2" s="1"/>
  <c r="A150" i="6" s="1"/>
  <c r="Q148" i="2" a="1"/>
  <c r="Q148" i="2" s="1"/>
  <c r="A152" i="6" s="1"/>
  <c r="Q150" i="2" a="1"/>
  <c r="Q150" i="2" s="1"/>
  <c r="A154" i="6" s="1"/>
  <c r="Q152" i="2" a="1"/>
  <c r="Q152" i="2" s="1"/>
  <c r="A156" i="6" s="1"/>
  <c r="Q154" i="2" a="1"/>
  <c r="Q154" i="2" s="1"/>
  <c r="A158" i="6" s="1"/>
  <c r="Q156" i="2" a="1"/>
  <c r="Q156" i="2" s="1"/>
  <c r="A160" i="6" s="1"/>
  <c r="Q158" i="2" a="1"/>
  <c r="Q158" i="2" s="1"/>
  <c r="A162" i="6" s="1"/>
  <c r="Q160" i="2" a="1"/>
  <c r="Q160" i="2" s="1"/>
  <c r="A164" i="6" s="1"/>
  <c r="Q162" i="2" a="1"/>
  <c r="Q162" i="2" s="1"/>
  <c r="A166" i="6" s="1"/>
  <c r="Q164" i="2" a="1"/>
  <c r="Q164" i="2" s="1"/>
  <c r="A168" i="6" s="1"/>
  <c r="Q166" i="2" a="1"/>
  <c r="Q166" i="2" s="1"/>
  <c r="A170" i="6" s="1"/>
  <c r="Q168" i="2" a="1"/>
  <c r="Q168" i="2" s="1"/>
  <c r="A172" i="6" s="1"/>
  <c r="Q170" i="2" a="1"/>
  <c r="Q170" i="2" s="1"/>
  <c r="A174" i="6" s="1"/>
  <c r="Q172" i="2" a="1"/>
  <c r="Q172" i="2" s="1"/>
  <c r="A176" i="6" s="1"/>
  <c r="Q174" i="2" a="1"/>
  <c r="Q174" i="2" s="1"/>
  <c r="A178" i="6" s="1"/>
  <c r="Q176" i="2" a="1"/>
  <c r="Q176" i="2" s="1"/>
  <c r="A180" i="6" s="1"/>
  <c r="Q178" i="2" a="1"/>
  <c r="Q178" i="2" s="1"/>
  <c r="A182" i="6" s="1"/>
  <c r="Q180" i="2" a="1"/>
  <c r="Q180" i="2" s="1"/>
  <c r="A184" i="6" s="1"/>
  <c r="Q182" i="2" a="1"/>
  <c r="Q182" i="2" s="1"/>
  <c r="A186" i="6" s="1"/>
  <c r="Q184" i="2" a="1"/>
  <c r="Q184" i="2" s="1"/>
  <c r="A188" i="6" s="1"/>
  <c r="Q186" i="2" a="1"/>
  <c r="Q186" i="2" s="1"/>
  <c r="A190" i="6" s="1"/>
  <c r="Q188" i="2" a="1"/>
  <c r="Q188" i="2" s="1"/>
  <c r="A192" i="6" s="1"/>
  <c r="Q190" i="2" a="1"/>
  <c r="Q190" i="2" s="1"/>
  <c r="A194" i="6" s="1"/>
  <c r="Q192" i="2" a="1"/>
  <c r="Q192" i="2" s="1"/>
  <c r="A196" i="6" s="1"/>
  <c r="Q194" i="2" a="1"/>
  <c r="Q194" i="2" s="1"/>
  <c r="A198" i="6" s="1"/>
  <c r="Q196" i="2" a="1"/>
  <c r="Q196" i="2" s="1"/>
  <c r="A200" i="6" s="1"/>
  <c r="Q198" i="2" a="1"/>
  <c r="Q198" i="2" s="1"/>
  <c r="A202" i="6" s="1"/>
  <c r="Q200" i="2" a="1"/>
  <c r="Q200" i="2" s="1"/>
  <c r="A204" i="6" s="1"/>
  <c r="Q202" i="2" a="1"/>
  <c r="Q202" i="2" s="1"/>
  <c r="A206" i="6" s="1"/>
  <c r="Q204" i="2" a="1"/>
  <c r="Q204" i="2" s="1"/>
  <c r="A208" i="6" s="1"/>
  <c r="Q206" i="2" a="1"/>
  <c r="Q206" i="2" s="1"/>
  <c r="A210" i="6" s="1"/>
  <c r="Q208" i="2" a="1"/>
  <c r="Q208" i="2" s="1"/>
  <c r="A212" i="6" s="1"/>
  <c r="Q210" i="2" a="1"/>
  <c r="Q210" i="2" s="1"/>
  <c r="A214" i="6" s="1"/>
  <c r="Q212" i="2" a="1"/>
  <c r="Q212" i="2" s="1"/>
  <c r="A216" i="6" s="1"/>
  <c r="Q214" i="2" a="1"/>
  <c r="Q214" i="2" s="1"/>
  <c r="A218" i="6" s="1"/>
  <c r="Q216" i="2" a="1"/>
  <c r="Q216" i="2" s="1"/>
  <c r="A220" i="6" s="1"/>
  <c r="Q218" i="2" a="1"/>
  <c r="Q218" i="2" s="1"/>
  <c r="A222" i="6" s="1"/>
  <c r="Q220" i="2" a="1"/>
  <c r="Q220" i="2" s="1"/>
  <c r="A224" i="6" s="1"/>
  <c r="Q222" i="2" a="1"/>
  <c r="Q222" i="2" s="1"/>
  <c r="A226" i="6" s="1"/>
  <c r="Q224" i="2" a="1"/>
  <c r="Q224" i="2" s="1"/>
  <c r="A228" i="6" s="1"/>
  <c r="Q226" i="2" a="1"/>
  <c r="Q226" i="2" s="1"/>
  <c r="A230" i="6" s="1"/>
  <c r="Q228" i="2" a="1"/>
  <c r="Q228" i="2" s="1"/>
  <c r="A232" i="6" s="1"/>
  <c r="Q230" i="2" a="1"/>
  <c r="Q230" i="2" s="1"/>
  <c r="A234" i="6" s="1"/>
  <c r="Q232" i="2" a="1"/>
  <c r="Q232" i="2" s="1"/>
  <c r="A236" i="6" s="1"/>
  <c r="Q234" i="2" a="1"/>
  <c r="Q234" i="2" s="1"/>
  <c r="A238" i="6" s="1"/>
  <c r="Q236" i="2" a="1"/>
  <c r="Q236" i="2" s="1"/>
  <c r="A240" i="6" s="1"/>
  <c r="Q238" i="2" a="1"/>
  <c r="Q238" i="2" s="1"/>
  <c r="A242" i="6" s="1"/>
  <c r="Q240" i="2" a="1"/>
  <c r="Q240" i="2" s="1"/>
  <c r="A244" i="6" s="1"/>
  <c r="Q242" i="2" a="1"/>
  <c r="Q242" i="2" s="1"/>
  <c r="A246" i="6" s="1"/>
  <c r="Q244" i="2" a="1"/>
  <c r="Q244" i="2" s="1"/>
  <c r="A248" i="6" s="1"/>
  <c r="Q246" i="2" a="1"/>
  <c r="Q246" i="2" s="1"/>
  <c r="A250" i="6" s="1"/>
  <c r="Q248" i="2" a="1"/>
  <c r="Q248" i="2" s="1"/>
  <c r="A252" i="6" s="1"/>
  <c r="Q250" i="2" a="1"/>
  <c r="Q250" i="2" s="1"/>
  <c r="A254" i="6" s="1"/>
  <c r="Q252" i="2" a="1"/>
  <c r="Q252" i="2" s="1"/>
  <c r="A256" i="6" s="1"/>
  <c r="Q254" i="2" a="1"/>
  <c r="Q254" i="2" s="1"/>
  <c r="A258" i="6" s="1"/>
  <c r="Q256" i="2" a="1"/>
  <c r="Q256" i="2" s="1"/>
  <c r="A260" i="6" s="1"/>
  <c r="Q258" i="2" a="1"/>
  <c r="Q258" i="2" s="1"/>
  <c r="A262" i="6" s="1"/>
  <c r="Q260" i="2" a="1"/>
  <c r="Q260" i="2" s="1"/>
  <c r="A264" i="6" s="1"/>
  <c r="Q262" i="2" a="1"/>
  <c r="Q262" i="2" s="1"/>
  <c r="A266" i="6" s="1"/>
  <c r="Q264" i="2" a="1"/>
  <c r="Q264" i="2" s="1"/>
  <c r="A268" i="6" s="1"/>
  <c r="Q266" i="2" a="1"/>
  <c r="Q266" i="2" s="1"/>
  <c r="A270" i="6" s="1"/>
  <c r="Q268" i="2" a="1"/>
  <c r="Q268" i="2" s="1"/>
  <c r="A272" i="6" s="1"/>
  <c r="Q270" i="2" a="1"/>
  <c r="Q270" i="2" s="1"/>
  <c r="A274" i="6" s="1"/>
  <c r="Q272" i="2" a="1"/>
  <c r="Q272" i="2" s="1"/>
  <c r="A276" i="6" s="1"/>
  <c r="Q274" i="2" a="1"/>
  <c r="Q274" i="2" s="1"/>
  <c r="A278" i="6" s="1"/>
  <c r="Q276" i="2" a="1"/>
  <c r="Q276" i="2" s="1"/>
  <c r="A280" i="6" s="1"/>
  <c r="Q278" i="2" a="1"/>
  <c r="Q278" i="2" s="1"/>
  <c r="A282" i="6" s="1"/>
  <c r="Q280" i="2" a="1"/>
  <c r="Q280" i="2" s="1"/>
  <c r="A284" i="6" s="1"/>
  <c r="Q282" i="2" a="1"/>
  <c r="Q282" i="2" s="1"/>
  <c r="A286" i="6" s="1"/>
  <c r="Q284" i="2" a="1"/>
  <c r="Q284" i="2" s="1"/>
  <c r="A288" i="6" s="1"/>
  <c r="Q286" i="2" a="1"/>
  <c r="Q286" i="2" s="1"/>
  <c r="A290" i="6" s="1"/>
  <c r="Q288" i="2" a="1"/>
  <c r="Q288" i="2" s="1"/>
  <c r="A292" i="6" s="1"/>
  <c r="Q290" i="2" a="1"/>
  <c r="Q290" i="2" s="1"/>
  <c r="A294" i="6" s="1"/>
  <c r="Q292" i="2" a="1"/>
  <c r="Q292" i="2" s="1"/>
  <c r="A296" i="6" s="1"/>
  <c r="Q294" i="2" a="1"/>
  <c r="Q294" i="2" s="1"/>
  <c r="A298" i="6" s="1"/>
  <c r="Q296" i="2" a="1"/>
  <c r="Q296" i="2" s="1"/>
  <c r="A300" i="6" s="1"/>
  <c r="Q298" i="2" a="1"/>
  <c r="Q298" i="2" s="1"/>
  <c r="A302" i="6" s="1"/>
  <c r="Q300" i="2" a="1"/>
  <c r="Q300" i="2" s="1"/>
  <c r="A304" i="6" s="1"/>
  <c r="Q302" i="2" a="1"/>
  <c r="Q302" i="2" s="1"/>
  <c r="A306" i="6" s="1"/>
  <c r="Q304" i="2" a="1"/>
  <c r="Q304" i="2" s="1"/>
  <c r="A308" i="6" s="1"/>
  <c r="Q306" i="2" a="1"/>
  <c r="Q306" i="2" s="1"/>
  <c r="A310" i="6" s="1"/>
  <c r="Q308" i="2" a="1"/>
  <c r="Q308" i="2" s="1"/>
  <c r="A312" i="6" s="1"/>
  <c r="Q310" i="2" a="1"/>
  <c r="Q310" i="2" s="1"/>
  <c r="A314" i="6" s="1"/>
  <c r="Q312" i="2" a="1"/>
  <c r="Q312" i="2" s="1"/>
  <c r="A316" i="6" s="1"/>
  <c r="Q314" i="2" a="1"/>
  <c r="Q314" i="2" s="1"/>
  <c r="A318" i="6" s="1"/>
  <c r="Q316" i="2" a="1"/>
  <c r="Q316" i="2" s="1"/>
  <c r="A320" i="6" s="1"/>
  <c r="Q318" i="2" a="1"/>
  <c r="Q318" i="2" s="1"/>
  <c r="A322" i="6" s="1"/>
  <c r="Q320" i="2" a="1"/>
  <c r="Q320" i="2" s="1"/>
  <c r="A324" i="6" s="1"/>
  <c r="Q322" i="2" a="1"/>
  <c r="Q322" i="2" s="1"/>
  <c r="A326" i="6" s="1"/>
  <c r="Q324" i="2" a="1"/>
  <c r="Q324" i="2" s="1"/>
  <c r="A328" i="6" s="1"/>
  <c r="Q326" i="2" a="1"/>
  <c r="Q326" i="2" s="1"/>
  <c r="A330" i="6" s="1"/>
  <c r="Q328" i="2" a="1"/>
  <c r="Q328" i="2" s="1"/>
  <c r="A332" i="6" s="1"/>
  <c r="Q330" i="2" a="1"/>
  <c r="Q330" i="2" s="1"/>
  <c r="A334" i="6" s="1"/>
  <c r="Q332" i="2" a="1"/>
  <c r="Q332" i="2" s="1"/>
  <c r="A336" i="6" s="1"/>
  <c r="Q334" i="2" a="1"/>
  <c r="Q334" i="2" s="1"/>
  <c r="A338" i="6" s="1"/>
  <c r="Q336" i="2" a="1"/>
  <c r="Q336" i="2" s="1"/>
  <c r="A340" i="6" s="1"/>
  <c r="Q338" i="2" a="1"/>
  <c r="Q338" i="2" s="1"/>
  <c r="A342" i="6" s="1"/>
  <c r="Q340" i="2" a="1"/>
  <c r="Q340" i="2" s="1"/>
  <c r="A344" i="6" s="1"/>
  <c r="Q342" i="2" a="1"/>
  <c r="Q342" i="2" s="1"/>
  <c r="A346" i="6" s="1"/>
  <c r="Q344" i="2" a="1"/>
  <c r="Q344" i="2" s="1"/>
  <c r="A348" i="6" s="1"/>
  <c r="Q346" i="2" a="1"/>
  <c r="Q346" i="2" s="1"/>
  <c r="A350" i="6" s="1"/>
  <c r="Q348" i="2" a="1"/>
  <c r="Q348" i="2" s="1"/>
  <c r="A352" i="6" s="1"/>
  <c r="Q350" i="2" a="1"/>
  <c r="Q350" i="2" s="1"/>
  <c r="A354" i="6" s="1"/>
  <c r="Q352" i="2" a="1"/>
  <c r="Q352" i="2" s="1"/>
  <c r="A356" i="6" s="1"/>
  <c r="Q354" i="2" a="1"/>
  <c r="Q354" i="2" s="1"/>
  <c r="A358" i="6" s="1"/>
  <c r="Q356" i="2" a="1"/>
  <c r="Q356" i="2" s="1"/>
  <c r="A360" i="6" s="1"/>
  <c r="Q358" i="2" a="1"/>
  <c r="Q358" i="2" s="1"/>
  <c r="A362" i="6" s="1"/>
  <c r="Q360" i="2" a="1"/>
  <c r="Q360" i="2" s="1"/>
  <c r="A364" i="6" s="1"/>
  <c r="Q362" i="2" a="1"/>
  <c r="Q362" i="2" s="1"/>
  <c r="A366" i="6" s="1"/>
  <c r="Q364" i="2" a="1"/>
  <c r="Q364" i="2" s="1"/>
  <c r="A368" i="6" s="1"/>
  <c r="Q366" i="2" a="1"/>
  <c r="Q366" i="2" s="1"/>
  <c r="A370" i="6" s="1"/>
  <c r="Q368" i="2" a="1"/>
  <c r="Q368" i="2" s="1"/>
  <c r="A372" i="6" s="1"/>
  <c r="Q370" i="2" a="1"/>
  <c r="Q370" i="2" s="1"/>
  <c r="A374" i="6" s="1"/>
  <c r="Q372" i="2" a="1"/>
  <c r="Q372" i="2" s="1"/>
  <c r="A376" i="6" s="1"/>
  <c r="Q374" i="2" a="1"/>
  <c r="Q374" i="2" s="1"/>
  <c r="A378" i="6" s="1"/>
  <c r="Q376" i="2" a="1"/>
  <c r="Q376" i="2" s="1"/>
  <c r="A380" i="6" s="1"/>
  <c r="Q378" i="2" a="1"/>
  <c r="Q378" i="2" s="1"/>
  <c r="A382" i="6" s="1"/>
  <c r="Q380" i="2" a="1"/>
  <c r="Q380" i="2" s="1"/>
  <c r="A384" i="6" s="1"/>
  <c r="Q382" i="2" a="1"/>
  <c r="Q382" i="2" s="1"/>
  <c r="A386" i="6" s="1"/>
  <c r="Q384" i="2" a="1"/>
  <c r="Q384" i="2" s="1"/>
  <c r="A388" i="6" s="1"/>
  <c r="Q386" i="2" a="1"/>
  <c r="Q386" i="2" s="1"/>
  <c r="A390" i="6" s="1"/>
  <c r="Q388" i="2" a="1"/>
  <c r="Q388" i="2" s="1"/>
  <c r="A392" i="6" s="1"/>
  <c r="Q390" i="2" a="1"/>
  <c r="Q390" i="2" s="1"/>
  <c r="A394" i="6" s="1"/>
  <c r="Q392" i="2" a="1"/>
  <c r="Q392" i="2" s="1"/>
  <c r="A396" i="6" s="1"/>
  <c r="Q394" i="2" a="1"/>
  <c r="Q394" i="2" s="1"/>
  <c r="A398" i="6" s="1"/>
  <c r="Q396" i="2" a="1"/>
  <c r="Q396" i="2" s="1"/>
  <c r="A400" i="6" s="1"/>
  <c r="Q398" i="2" a="1"/>
  <c r="Q398" i="2" s="1"/>
  <c r="A402" i="6" s="1"/>
  <c r="Q400" i="2" a="1"/>
  <c r="Q400" i="2" s="1"/>
  <c r="A404" i="6" s="1"/>
  <c r="Q402" i="2" a="1"/>
  <c r="Q402" i="2" s="1"/>
  <c r="A406" i="6" s="1"/>
  <c r="Q404" i="2" a="1"/>
  <c r="Q404" i="2" s="1"/>
  <c r="A408" i="6" s="1"/>
  <c r="Q406" i="2" a="1"/>
  <c r="Q406" i="2" s="1"/>
  <c r="A410" i="6" s="1"/>
  <c r="Q408" i="2" a="1"/>
  <c r="Q408" i="2" s="1"/>
  <c r="A412" i="6" s="1"/>
  <c r="Q410" i="2" a="1"/>
  <c r="Q410" i="2" s="1"/>
  <c r="A414" i="6" s="1"/>
  <c r="Q412" i="2" a="1"/>
  <c r="Q412" i="2" s="1"/>
  <c r="A416" i="6" s="1"/>
  <c r="Q414" i="2" a="1"/>
  <c r="Q414" i="2" s="1"/>
  <c r="A418" i="6" s="1"/>
  <c r="Q416" i="2" a="1"/>
  <c r="Q416" i="2" s="1"/>
  <c r="A420" i="6" s="1"/>
  <c r="Q418" i="2" a="1"/>
  <c r="Q418" i="2" s="1"/>
  <c r="A422" i="6" s="1"/>
  <c r="Q420" i="2" a="1"/>
  <c r="Q420" i="2" s="1"/>
  <c r="A424" i="6" s="1"/>
  <c r="Q422" i="2" a="1"/>
  <c r="Q422" i="2" s="1"/>
  <c r="A426" i="6" s="1"/>
  <c r="Q424" i="2" a="1"/>
  <c r="Q424" i="2" s="1"/>
  <c r="A428" i="6" s="1"/>
  <c r="Q426" i="2" a="1"/>
  <c r="Q426" i="2" s="1"/>
  <c r="A430" i="6" s="1"/>
  <c r="Q428" i="2" a="1"/>
  <c r="Q428" i="2" s="1"/>
  <c r="A432" i="6" s="1"/>
  <c r="Q430" i="2" a="1"/>
  <c r="Q430" i="2" s="1"/>
  <c r="A434" i="6" s="1"/>
  <c r="Q432" i="2" a="1"/>
  <c r="Q432" i="2" s="1"/>
  <c r="A436" i="6" s="1"/>
  <c r="Q434" i="2" a="1"/>
  <c r="Q434" i="2" s="1"/>
  <c r="A438" i="6" s="1"/>
  <c r="Q436" i="2" a="1"/>
  <c r="Q436" i="2" s="1"/>
  <c r="A440" i="6" s="1"/>
  <c r="Q438" i="2" a="1"/>
  <c r="Q438" i="2" s="1"/>
  <c r="A442" i="6" s="1"/>
  <c r="Q440" i="2" a="1"/>
  <c r="Q440" i="2" s="1"/>
  <c r="A444" i="6" s="1"/>
  <c r="Q442" i="2" a="1"/>
  <c r="Q442" i="2" s="1"/>
  <c r="A446" i="6" s="1"/>
  <c r="Q444" i="2" a="1"/>
  <c r="Q444" i="2" s="1"/>
  <c r="A448" i="6" s="1"/>
  <c r="Q446" i="2" a="1"/>
  <c r="Q446" i="2" s="1"/>
  <c r="A450" i="6" s="1"/>
  <c r="Q448" i="2" a="1"/>
  <c r="Q448" i="2" s="1"/>
  <c r="A452" i="6" s="1"/>
  <c r="Q450" i="2" a="1"/>
  <c r="Q450" i="2" s="1"/>
  <c r="A454" i="6" s="1"/>
  <c r="Q452" i="2" a="1"/>
  <c r="Q452" i="2" s="1"/>
  <c r="A456" i="6" s="1"/>
  <c r="Q454" i="2" a="1"/>
  <c r="Q454" i="2" s="1"/>
  <c r="A458" i="6" s="1"/>
  <c r="Q456" i="2" a="1"/>
  <c r="Q456" i="2" s="1"/>
  <c r="A460" i="6" s="1"/>
  <c r="Q458" i="2" a="1"/>
  <c r="Q458" i="2" s="1"/>
  <c r="A462" i="6" s="1"/>
  <c r="Q460" i="2" a="1"/>
  <c r="Q460" i="2" s="1"/>
  <c r="A464" i="6" s="1"/>
  <c r="Q462" i="2" a="1"/>
  <c r="Q462" i="2" s="1"/>
  <c r="A466" i="6" s="1"/>
  <c r="Q464" i="2" a="1"/>
  <c r="Q464" i="2" s="1"/>
  <c r="A468" i="6" s="1"/>
  <c r="Q466" i="2" a="1"/>
  <c r="Q466" i="2" s="1"/>
  <c r="A470" i="6" s="1"/>
  <c r="Q468" i="2" a="1"/>
  <c r="Q468" i="2" s="1"/>
  <c r="A472" i="6" s="1"/>
  <c r="Q470" i="2" a="1"/>
  <c r="Q470" i="2" s="1"/>
  <c r="A474" i="6" s="1"/>
  <c r="Q472" i="2" a="1"/>
  <c r="Q472" i="2" s="1"/>
  <c r="A476" i="6" s="1"/>
  <c r="Q474" i="2" a="1"/>
  <c r="Q474" i="2" s="1"/>
  <c r="A478" i="6" s="1"/>
  <c r="Q476" i="2" a="1"/>
  <c r="Q476" i="2" s="1"/>
  <c r="A480" i="6" s="1"/>
  <c r="Q478" i="2" a="1"/>
  <c r="Q478" i="2" s="1"/>
  <c r="A482" i="6" s="1"/>
  <c r="Q480" i="2" a="1"/>
  <c r="Q480" i="2" s="1"/>
  <c r="A484" i="6" s="1"/>
  <c r="Q482" i="2" a="1"/>
  <c r="Q482" i="2" s="1"/>
  <c r="A486" i="6" s="1"/>
  <c r="Q484" i="2" a="1"/>
  <c r="Q484" i="2" s="1"/>
  <c r="A488" i="6" s="1"/>
  <c r="Q486" i="2" a="1"/>
  <c r="Q486" i="2" s="1"/>
  <c r="A490" i="6" s="1"/>
  <c r="Q488" i="2" a="1"/>
  <c r="Q488" i="2" s="1"/>
  <c r="A492" i="6" s="1"/>
  <c r="Q490" i="2" a="1"/>
  <c r="Q490" i="2" s="1"/>
  <c r="A494" i="6" s="1"/>
  <c r="Q492" i="2" a="1"/>
  <c r="Q492" i="2" s="1"/>
  <c r="A496" i="6" s="1"/>
  <c r="Q494" i="2" a="1"/>
  <c r="Q494" i="2" s="1"/>
  <c r="A498" i="6" s="1"/>
  <c r="Q496" i="2" a="1"/>
  <c r="Q496" i="2" s="1"/>
  <c r="A500" i="6" s="1"/>
  <c r="Q498" i="2" a="1"/>
  <c r="Q498" i="2" s="1"/>
  <c r="A502" i="6" s="1"/>
  <c r="Q500" i="2" a="1"/>
  <c r="Q500" i="2" s="1"/>
  <c r="A504" i="6" s="1"/>
  <c r="Q502" i="2" a="1"/>
  <c r="Q502" i="2" s="1"/>
  <c r="A506" i="6" s="1"/>
  <c r="Q504" i="2" a="1"/>
  <c r="Q504" i="2" s="1"/>
  <c r="A508" i="6" s="1"/>
  <c r="Q506" i="2" a="1"/>
  <c r="Q506" i="2" s="1"/>
  <c r="A510" i="6" s="1"/>
  <c r="Q508" i="2" a="1"/>
  <c r="Q508" i="2" s="1"/>
  <c r="A512" i="6" s="1"/>
  <c r="Q510" i="2" a="1"/>
  <c r="Q510" i="2" s="1"/>
  <c r="A514" i="6" s="1"/>
  <c r="Q512" i="2" a="1"/>
  <c r="Q512" i="2" s="1"/>
  <c r="A516" i="6" s="1"/>
  <c r="Q256" i="4" a="1"/>
  <c r="Q256" i="4" s="1"/>
  <c r="Q254" i="4" a="1"/>
  <c r="Q254" i="4" s="1"/>
  <c r="Q252" i="4" a="1"/>
  <c r="Q252" i="4" s="1"/>
  <c r="Q250" i="4" a="1"/>
  <c r="Q250" i="4" s="1"/>
  <c r="Q248" i="4" a="1"/>
  <c r="Q248" i="4" s="1"/>
  <c r="Q246" i="4" a="1"/>
  <c r="Q246" i="4" s="1"/>
  <c r="Q244" i="4" a="1"/>
  <c r="Q244" i="4" s="1"/>
  <c r="Q242" i="4" a="1"/>
  <c r="Q242" i="4" s="1"/>
  <c r="Q240" i="4" a="1"/>
  <c r="Q240" i="4" s="1"/>
  <c r="Q238" i="4" a="1"/>
  <c r="Q238" i="4" s="1"/>
  <c r="Q236" i="4" a="1"/>
  <c r="Q236" i="4" s="1"/>
  <c r="Q234" i="4" a="1"/>
  <c r="Q234" i="4" s="1"/>
  <c r="Q232" i="4" a="1"/>
  <c r="Q232" i="4" s="1"/>
  <c r="Q230" i="4" a="1"/>
  <c r="Q230" i="4" s="1"/>
  <c r="Q228" i="4" a="1"/>
  <c r="Q228" i="4" s="1"/>
  <c r="Q226" i="4" a="1"/>
  <c r="Q226" i="4" s="1"/>
  <c r="Q224" i="4" a="1"/>
  <c r="Q224" i="4" s="1"/>
  <c r="Q222" i="4" a="1"/>
  <c r="Q222" i="4" s="1"/>
  <c r="Q220" i="4" a="1"/>
  <c r="Q220" i="4" s="1"/>
  <c r="Q218" i="4" a="1"/>
  <c r="Q218" i="4" s="1"/>
  <c r="Q216" i="4" a="1"/>
  <c r="Q216" i="4" s="1"/>
  <c r="Q214" i="4" a="1"/>
  <c r="Q214" i="4" s="1"/>
  <c r="Q212" i="4" a="1"/>
  <c r="Q212" i="4" s="1"/>
  <c r="Q210" i="4" a="1"/>
  <c r="Q210" i="4" s="1"/>
  <c r="Q208" i="4" a="1"/>
  <c r="Q208" i="4" s="1"/>
  <c r="Q206" i="4" a="1"/>
  <c r="Q206" i="4" s="1"/>
  <c r="Q204" i="4" a="1"/>
  <c r="Q204" i="4" s="1"/>
  <c r="Q202" i="4" a="1"/>
  <c r="Q202" i="4" s="1"/>
  <c r="Q200" i="4" a="1"/>
  <c r="Q200" i="4" s="1"/>
  <c r="Q198" i="4" a="1"/>
  <c r="Q198" i="4" s="1"/>
  <c r="Q196" i="4" a="1"/>
  <c r="Q196" i="4" s="1"/>
  <c r="Q194" i="4" a="1"/>
  <c r="Q194" i="4" s="1"/>
  <c r="Q192" i="4" a="1"/>
  <c r="Q192" i="4" s="1"/>
  <c r="Q190" i="4" a="1"/>
  <c r="Q190" i="4" s="1"/>
  <c r="Q188" i="4" a="1"/>
  <c r="Q188" i="4" s="1"/>
  <c r="Q186" i="4" a="1"/>
  <c r="Q186" i="4" s="1"/>
  <c r="Q184" i="4" a="1"/>
  <c r="Q184" i="4" s="1"/>
  <c r="Q182" i="4" a="1"/>
  <c r="Q182" i="4" s="1"/>
  <c r="Q180" i="4" a="1"/>
  <c r="Q180" i="4" s="1"/>
  <c r="Q178" i="4" a="1"/>
  <c r="Q178" i="4" s="1"/>
  <c r="Q176" i="4" a="1"/>
  <c r="Q176" i="4" s="1"/>
  <c r="Q174" i="4" a="1"/>
  <c r="Q174" i="4" s="1"/>
  <c r="Q172" i="4" a="1"/>
  <c r="Q172" i="4" s="1"/>
  <c r="Q170" i="4" a="1"/>
  <c r="Q170" i="4" s="1"/>
  <c r="Q168" i="4" a="1"/>
  <c r="Q168" i="4" s="1"/>
  <c r="Q166" i="4" a="1"/>
  <c r="Q166" i="4" s="1"/>
  <c r="Q164" i="4" a="1"/>
  <c r="Q164" i="4" s="1"/>
  <c r="Q162" i="4" a="1"/>
  <c r="Q162" i="4" s="1"/>
  <c r="Q160" i="4" a="1"/>
  <c r="Q160" i="4" s="1"/>
  <c r="Q158" i="4" a="1"/>
  <c r="Q158" i="4" s="1"/>
  <c r="Q156" i="4" a="1"/>
  <c r="Q156" i="4" s="1"/>
  <c r="Q154" i="4" a="1"/>
  <c r="Q154" i="4" s="1"/>
  <c r="Q152" i="4" a="1"/>
  <c r="Q152" i="4" s="1"/>
  <c r="Q150" i="4" a="1"/>
  <c r="Q150" i="4" s="1"/>
  <c r="Q148" i="4" a="1"/>
  <c r="Q148" i="4" s="1"/>
  <c r="Q146" i="4" a="1"/>
  <c r="Q146" i="4" s="1"/>
  <c r="Q144" i="4" a="1"/>
  <c r="Q144" i="4" s="1"/>
  <c r="Q142" i="4" a="1"/>
  <c r="Q142" i="4" s="1"/>
  <c r="Q140" i="4" a="1"/>
  <c r="Q140" i="4" s="1"/>
  <c r="Q138" i="4" a="1"/>
  <c r="Q138" i="4" s="1"/>
  <c r="Q136" i="4" a="1"/>
  <c r="Q136" i="4" s="1"/>
  <c r="Q134" i="4" a="1"/>
  <c r="Q134" i="4" s="1"/>
  <c r="Q132" i="4" a="1"/>
  <c r="Q132" i="4" s="1"/>
  <c r="Q130" i="4" a="1"/>
  <c r="Q130" i="4" s="1"/>
  <c r="Q128" i="4" a="1"/>
  <c r="Q128" i="4" s="1"/>
  <c r="Q126" i="4" a="1"/>
  <c r="Q126" i="4" s="1"/>
  <c r="Q124" i="4" a="1"/>
  <c r="Q124" i="4" s="1"/>
  <c r="Q122" i="4" a="1"/>
  <c r="Q122" i="4" s="1"/>
  <c r="Q120" i="4" a="1"/>
  <c r="Q120" i="4" s="1"/>
  <c r="Q118" i="4" a="1"/>
  <c r="Q118" i="4" s="1"/>
  <c r="Q116" i="4" a="1"/>
  <c r="Q116" i="4" s="1"/>
  <c r="Q114" i="4" a="1"/>
  <c r="Q114" i="4" s="1"/>
  <c r="Q112" i="4" a="1"/>
  <c r="Q112" i="4" s="1"/>
  <c r="Q110" i="4" a="1"/>
  <c r="Q110" i="4" s="1"/>
  <c r="Q108" i="4" a="1"/>
  <c r="Q108" i="4" s="1"/>
  <c r="Q106" i="4" a="1"/>
  <c r="Q106" i="4" s="1"/>
  <c r="Q104" i="4" a="1"/>
  <c r="Q104" i="4" s="1"/>
  <c r="Q102" i="4" a="1"/>
  <c r="Q102" i="4" s="1"/>
  <c r="Q100" i="4" a="1"/>
  <c r="Q100" i="4" s="1"/>
  <c r="Q98" i="4" a="1"/>
  <c r="Q98" i="4" s="1"/>
  <c r="Q96" i="4" a="1"/>
  <c r="Q96" i="4" s="1"/>
  <c r="Q94" i="4" a="1"/>
  <c r="Q94" i="4" s="1"/>
  <c r="Q92" i="4" a="1"/>
  <c r="Q92" i="4" s="1"/>
  <c r="Q90" i="4" a="1"/>
  <c r="Q90" i="4" s="1"/>
  <c r="Q88" i="4" a="1"/>
  <c r="Q88" i="4" s="1"/>
  <c r="Q86" i="4" a="1"/>
  <c r="Q86" i="4" s="1"/>
  <c r="Q84" i="4" a="1"/>
  <c r="Q84" i="4" s="1"/>
  <c r="Q82" i="4" a="1"/>
  <c r="Q82" i="4" s="1"/>
  <c r="Q80" i="4" a="1"/>
  <c r="Q80" i="4" s="1"/>
  <c r="Q78" i="4" a="1"/>
  <c r="Q78" i="4" s="1"/>
  <c r="Q76" i="4" a="1"/>
  <c r="Q76" i="4" s="1"/>
  <c r="Q74" i="4" a="1"/>
  <c r="Q74" i="4" s="1"/>
  <c r="Q72" i="4" a="1"/>
  <c r="Q72" i="4" s="1"/>
  <c r="Q70" i="4" a="1"/>
  <c r="Q70" i="4" s="1"/>
  <c r="Q68" i="4" a="1"/>
  <c r="Q68" i="4" s="1"/>
  <c r="Q66" i="4" a="1"/>
  <c r="Q66" i="4" s="1"/>
  <c r="Q64" i="4" a="1"/>
  <c r="Q64" i="4" s="1"/>
  <c r="Q62" i="4" a="1"/>
  <c r="Q62" i="4" s="1"/>
  <c r="Q60" i="4" a="1"/>
  <c r="Q60" i="4" s="1"/>
  <c r="Q58" i="4" a="1"/>
  <c r="Q58" i="4" s="1"/>
  <c r="Q56" i="4" a="1"/>
  <c r="Q56" i="4" s="1"/>
  <c r="Q54" i="4" a="1"/>
  <c r="Q54" i="4" s="1"/>
  <c r="Q52" i="4" a="1"/>
  <c r="Q52" i="4" s="1"/>
  <c r="Q50" i="4" a="1"/>
  <c r="Q50" i="4" s="1"/>
  <c r="Q48" i="4" a="1"/>
  <c r="Q48" i="4" s="1"/>
  <c r="Q46" i="4" a="1"/>
  <c r="Q46" i="4" s="1"/>
  <c r="Q44" i="4" a="1"/>
  <c r="Q44" i="4" s="1"/>
  <c r="Q42" i="4" a="1"/>
  <c r="Q42" i="4" s="1"/>
  <c r="Q40" i="4" a="1"/>
  <c r="Q40" i="4" s="1"/>
  <c r="Q38" i="4" a="1"/>
  <c r="Q38" i="4" s="1"/>
  <c r="Q36" i="4" a="1"/>
  <c r="Q36" i="4" s="1"/>
  <c r="Q34" i="4" a="1"/>
  <c r="Q34" i="4" s="1"/>
  <c r="Q32" i="4" a="1"/>
  <c r="Q32" i="4" s="1"/>
  <c r="Q30" i="4" a="1"/>
  <c r="Q30" i="4" s="1"/>
  <c r="Q28" i="4" a="1"/>
  <c r="Q28" i="4" s="1"/>
  <c r="Q26" i="4" a="1"/>
  <c r="Q26" i="4" s="1"/>
  <c r="Q24" i="4" a="1"/>
  <c r="Q24" i="4" s="1"/>
  <c r="Q22" i="4" a="1"/>
  <c r="Q22" i="4" s="1"/>
  <c r="Q20" i="4" a="1"/>
  <c r="Q20" i="4" s="1"/>
  <c r="Q18" i="4" a="1"/>
  <c r="Q18" i="4" s="1"/>
  <c r="Q16" i="4" a="1"/>
  <c r="Q16" i="4" s="1"/>
  <c r="Q14" i="4" a="1"/>
  <c r="Q14" i="4" s="1"/>
  <c r="Q12" i="4" a="1"/>
  <c r="Q12" i="4" s="1"/>
  <c r="Q10" i="4" a="1"/>
  <c r="Q10" i="4" s="1"/>
  <c r="Q8" i="4" a="1"/>
  <c r="Q8" i="4" s="1"/>
  <c r="Q6" i="4" a="1"/>
  <c r="Q6" i="4" s="1"/>
  <c r="Q4" i="4" a="1"/>
  <c r="Q4" i="4" s="1"/>
  <c r="Q2" i="4" a="1"/>
  <c r="Q2" i="4" s="1"/>
  <c r="N257" i="2"/>
  <c r="M257" i="2"/>
  <c r="L257" i="2"/>
  <c r="K257" i="2"/>
  <c r="J257" i="2"/>
  <c r="I257" i="2"/>
  <c r="H257" i="2"/>
  <c r="G257" i="2"/>
  <c r="B257" i="2"/>
  <c r="N256" i="2"/>
  <c r="M256" i="2"/>
  <c r="L256" i="2"/>
  <c r="K256" i="2"/>
  <c r="J256" i="2"/>
  <c r="I256" i="2"/>
  <c r="H256" i="2"/>
  <c r="G256" i="2"/>
  <c r="B256" i="2"/>
  <c r="R256" i="2" s="1"/>
  <c r="N255" i="2"/>
  <c r="M255" i="2"/>
  <c r="L255" i="2"/>
  <c r="K255" i="2"/>
  <c r="J255" i="2"/>
  <c r="I255" i="2"/>
  <c r="H255" i="2"/>
  <c r="G255" i="2"/>
  <c r="B255" i="2"/>
  <c r="R255" i="2" s="1"/>
  <c r="N254" i="2"/>
  <c r="M254" i="2"/>
  <c r="L254" i="2"/>
  <c r="K254" i="2"/>
  <c r="J254" i="2"/>
  <c r="I254" i="2"/>
  <c r="H254" i="2"/>
  <c r="G254" i="2"/>
  <c r="B254" i="2"/>
  <c r="N253" i="2"/>
  <c r="M253" i="2"/>
  <c r="L253" i="2"/>
  <c r="K253" i="2"/>
  <c r="J253" i="2"/>
  <c r="I253" i="2"/>
  <c r="H253" i="2"/>
  <c r="G253" i="2"/>
  <c r="B253" i="2"/>
  <c r="R253" i="2" s="1"/>
  <c r="N252" i="2"/>
  <c r="M252" i="2"/>
  <c r="L252" i="2"/>
  <c r="K252" i="2"/>
  <c r="J252" i="2"/>
  <c r="I252" i="2"/>
  <c r="H252" i="2"/>
  <c r="G252" i="2"/>
  <c r="O252" i="2" s="1"/>
  <c r="B252" i="2"/>
  <c r="N251" i="2"/>
  <c r="M251" i="2"/>
  <c r="L251" i="2"/>
  <c r="K251" i="2"/>
  <c r="J251" i="2"/>
  <c r="I251" i="2"/>
  <c r="H251" i="2"/>
  <c r="G251" i="2"/>
  <c r="B251" i="2"/>
  <c r="R251" i="2" s="1"/>
  <c r="N250" i="2"/>
  <c r="M250" i="2"/>
  <c r="L250" i="2"/>
  <c r="K250" i="2"/>
  <c r="J250" i="2"/>
  <c r="I250" i="2"/>
  <c r="H250" i="2"/>
  <c r="G250" i="2"/>
  <c r="B250" i="2"/>
  <c r="N249" i="2"/>
  <c r="M249" i="2"/>
  <c r="L249" i="2"/>
  <c r="K249" i="2"/>
  <c r="J249" i="2"/>
  <c r="I249" i="2"/>
  <c r="H249" i="2"/>
  <c r="G249" i="2"/>
  <c r="B249" i="2"/>
  <c r="R249" i="2" s="1"/>
  <c r="N248" i="2"/>
  <c r="M248" i="2"/>
  <c r="L248" i="2"/>
  <c r="K248" i="2"/>
  <c r="J248" i="2"/>
  <c r="I248" i="2"/>
  <c r="H248" i="2"/>
  <c r="G248" i="2"/>
  <c r="B248" i="2"/>
  <c r="R248" i="2" s="1"/>
  <c r="N247" i="2"/>
  <c r="M247" i="2"/>
  <c r="L247" i="2"/>
  <c r="K247" i="2"/>
  <c r="J247" i="2"/>
  <c r="I247" i="2"/>
  <c r="H247" i="2"/>
  <c r="G247" i="2"/>
  <c r="B247" i="2"/>
  <c r="R247" i="2" s="1"/>
  <c r="N246" i="2"/>
  <c r="M246" i="2"/>
  <c r="L246" i="2"/>
  <c r="K246" i="2"/>
  <c r="J246" i="2"/>
  <c r="I246" i="2"/>
  <c r="H246" i="2"/>
  <c r="G246" i="2"/>
  <c r="B246" i="2"/>
  <c r="N245" i="2"/>
  <c r="M245" i="2"/>
  <c r="L245" i="2"/>
  <c r="K245" i="2"/>
  <c r="J245" i="2"/>
  <c r="I245" i="2"/>
  <c r="H245" i="2"/>
  <c r="G245" i="2"/>
  <c r="B245" i="2"/>
  <c r="R245" i="2" s="1"/>
  <c r="N244" i="2"/>
  <c r="M244" i="2"/>
  <c r="L244" i="2"/>
  <c r="K244" i="2"/>
  <c r="J244" i="2"/>
  <c r="I244" i="2"/>
  <c r="H244" i="2"/>
  <c r="G244" i="2"/>
  <c r="B244" i="2"/>
  <c r="N243" i="2"/>
  <c r="M243" i="2"/>
  <c r="L243" i="2"/>
  <c r="K243" i="2"/>
  <c r="J243" i="2"/>
  <c r="I243" i="2"/>
  <c r="H243" i="2"/>
  <c r="G243" i="2"/>
  <c r="B243" i="2"/>
  <c r="N242" i="2"/>
  <c r="M242" i="2"/>
  <c r="L242" i="2"/>
  <c r="K242" i="2"/>
  <c r="J242" i="2"/>
  <c r="I242" i="2"/>
  <c r="H242" i="2"/>
  <c r="G242" i="2"/>
  <c r="B242" i="2"/>
  <c r="R242" i="2" s="1"/>
  <c r="N241" i="2"/>
  <c r="M241" i="2"/>
  <c r="L241" i="2"/>
  <c r="K241" i="2"/>
  <c r="J241" i="2"/>
  <c r="I241" i="2"/>
  <c r="H241" i="2"/>
  <c r="G241" i="2"/>
  <c r="O241" i="2" s="1"/>
  <c r="B241" i="2"/>
  <c r="P241" i="2" s="1"/>
  <c r="N240" i="2"/>
  <c r="M240" i="2"/>
  <c r="L240" i="2"/>
  <c r="K240" i="2"/>
  <c r="J240" i="2"/>
  <c r="I240" i="2"/>
  <c r="H240" i="2"/>
  <c r="G240" i="2"/>
  <c r="B240" i="2"/>
  <c r="R240" i="2" s="1"/>
  <c r="N239" i="2"/>
  <c r="M239" i="2"/>
  <c r="L239" i="2"/>
  <c r="K239" i="2"/>
  <c r="J239" i="2"/>
  <c r="I239" i="2"/>
  <c r="H239" i="2"/>
  <c r="G239" i="2"/>
  <c r="B239" i="2"/>
  <c r="R239" i="2" s="1"/>
  <c r="N238" i="2"/>
  <c r="M238" i="2"/>
  <c r="L238" i="2"/>
  <c r="K238" i="2"/>
  <c r="J238" i="2"/>
  <c r="I238" i="2"/>
  <c r="H238" i="2"/>
  <c r="G238" i="2"/>
  <c r="B238" i="2"/>
  <c r="R238" i="2" s="1"/>
  <c r="N237" i="2"/>
  <c r="M237" i="2"/>
  <c r="L237" i="2"/>
  <c r="K237" i="2"/>
  <c r="J237" i="2"/>
  <c r="I237" i="2"/>
  <c r="H237" i="2"/>
  <c r="G237" i="2"/>
  <c r="B237" i="2"/>
  <c r="R237" i="2" s="1"/>
  <c r="N236" i="2"/>
  <c r="M236" i="2"/>
  <c r="L236" i="2"/>
  <c r="K236" i="2"/>
  <c r="J236" i="2"/>
  <c r="I236" i="2"/>
  <c r="H236" i="2"/>
  <c r="G236" i="2"/>
  <c r="B236" i="2"/>
  <c r="R236" i="2" s="1"/>
  <c r="N235" i="2"/>
  <c r="M235" i="2"/>
  <c r="L235" i="2"/>
  <c r="K235" i="2"/>
  <c r="J235" i="2"/>
  <c r="I235" i="2"/>
  <c r="H235" i="2"/>
  <c r="G235" i="2"/>
  <c r="B235" i="2"/>
  <c r="R235" i="2" s="1"/>
  <c r="N234" i="2"/>
  <c r="M234" i="2"/>
  <c r="L234" i="2"/>
  <c r="K234" i="2"/>
  <c r="J234" i="2"/>
  <c r="I234" i="2"/>
  <c r="H234" i="2"/>
  <c r="G234" i="2"/>
  <c r="B234" i="2"/>
  <c r="N233" i="2"/>
  <c r="M233" i="2"/>
  <c r="L233" i="2"/>
  <c r="K233" i="2"/>
  <c r="J233" i="2"/>
  <c r="I233" i="2"/>
  <c r="H233" i="2"/>
  <c r="G233" i="2"/>
  <c r="B233" i="2"/>
  <c r="R233" i="2" s="1"/>
  <c r="N232" i="2"/>
  <c r="M232" i="2"/>
  <c r="L232" i="2"/>
  <c r="K232" i="2"/>
  <c r="J232" i="2"/>
  <c r="I232" i="2"/>
  <c r="H232" i="2"/>
  <c r="G232" i="2"/>
  <c r="O232" i="2" s="1"/>
  <c r="B232" i="2"/>
  <c r="N231" i="2"/>
  <c r="M231" i="2"/>
  <c r="L231" i="2"/>
  <c r="K231" i="2"/>
  <c r="J231" i="2"/>
  <c r="I231" i="2"/>
  <c r="H231" i="2"/>
  <c r="G231" i="2"/>
  <c r="B231" i="2"/>
  <c r="R231" i="2" s="1"/>
  <c r="N230" i="2"/>
  <c r="M230" i="2"/>
  <c r="L230" i="2"/>
  <c r="K230" i="2"/>
  <c r="J230" i="2"/>
  <c r="I230" i="2"/>
  <c r="H230" i="2"/>
  <c r="G230" i="2"/>
  <c r="B230" i="2"/>
  <c r="N229" i="2"/>
  <c r="M229" i="2"/>
  <c r="L229" i="2"/>
  <c r="K229" i="2"/>
  <c r="J229" i="2"/>
  <c r="I229" i="2"/>
  <c r="H229" i="2"/>
  <c r="G229" i="2"/>
  <c r="B229" i="2"/>
  <c r="R229" i="2" s="1"/>
  <c r="N228" i="2"/>
  <c r="M228" i="2"/>
  <c r="L228" i="2"/>
  <c r="K228" i="2"/>
  <c r="J228" i="2"/>
  <c r="I228" i="2"/>
  <c r="H228" i="2"/>
  <c r="G228" i="2"/>
  <c r="B228" i="2"/>
  <c r="R228" i="2" s="1"/>
  <c r="N227" i="2"/>
  <c r="M227" i="2"/>
  <c r="L227" i="2"/>
  <c r="K227" i="2"/>
  <c r="J227" i="2"/>
  <c r="I227" i="2"/>
  <c r="H227" i="2"/>
  <c r="G227" i="2"/>
  <c r="B227" i="2"/>
  <c r="R227" i="2" s="1"/>
  <c r="N226" i="2"/>
  <c r="M226" i="2"/>
  <c r="L226" i="2"/>
  <c r="K226" i="2"/>
  <c r="J226" i="2"/>
  <c r="I226" i="2"/>
  <c r="H226" i="2"/>
  <c r="G226" i="2"/>
  <c r="B226" i="2"/>
  <c r="N225" i="2"/>
  <c r="M225" i="2"/>
  <c r="L225" i="2"/>
  <c r="K225" i="2"/>
  <c r="J225" i="2"/>
  <c r="I225" i="2"/>
  <c r="H225" i="2"/>
  <c r="G225" i="2"/>
  <c r="B225" i="2"/>
  <c r="R225" i="2" s="1"/>
  <c r="N224" i="2"/>
  <c r="M224" i="2"/>
  <c r="L224" i="2"/>
  <c r="K224" i="2"/>
  <c r="J224" i="2"/>
  <c r="I224" i="2"/>
  <c r="H224" i="2"/>
  <c r="G224" i="2"/>
  <c r="B224" i="2"/>
  <c r="N223" i="2"/>
  <c r="M223" i="2"/>
  <c r="L223" i="2"/>
  <c r="K223" i="2"/>
  <c r="J223" i="2"/>
  <c r="I223" i="2"/>
  <c r="H223" i="2"/>
  <c r="G223" i="2"/>
  <c r="B223" i="2"/>
  <c r="N222" i="2"/>
  <c r="M222" i="2"/>
  <c r="L222" i="2"/>
  <c r="K222" i="2"/>
  <c r="J222" i="2"/>
  <c r="I222" i="2"/>
  <c r="H222" i="2"/>
  <c r="G222" i="2"/>
  <c r="B222" i="2"/>
  <c r="R222" i="2" s="1"/>
  <c r="N221" i="2"/>
  <c r="M221" i="2"/>
  <c r="L221" i="2"/>
  <c r="K221" i="2"/>
  <c r="J221" i="2"/>
  <c r="I221" i="2"/>
  <c r="H221" i="2"/>
  <c r="G221" i="2"/>
  <c r="O221" i="2" s="1"/>
  <c r="B221" i="2"/>
  <c r="P221" i="2" s="1"/>
  <c r="N220" i="2"/>
  <c r="M220" i="2"/>
  <c r="L220" i="2"/>
  <c r="K220" i="2"/>
  <c r="J220" i="2"/>
  <c r="I220" i="2"/>
  <c r="H220" i="2"/>
  <c r="G220" i="2"/>
  <c r="B220" i="2"/>
  <c r="R220" i="2" s="1"/>
  <c r="N219" i="2"/>
  <c r="M219" i="2"/>
  <c r="L219" i="2"/>
  <c r="K219" i="2"/>
  <c r="J219" i="2"/>
  <c r="I219" i="2"/>
  <c r="H219" i="2"/>
  <c r="G219" i="2"/>
  <c r="B219" i="2"/>
  <c r="R219" i="2" s="1"/>
  <c r="N218" i="2"/>
  <c r="M218" i="2"/>
  <c r="L218" i="2"/>
  <c r="K218" i="2"/>
  <c r="J218" i="2"/>
  <c r="I218" i="2"/>
  <c r="H218" i="2"/>
  <c r="G218" i="2"/>
  <c r="B218" i="2"/>
  <c r="R218" i="2" s="1"/>
  <c r="N217" i="2"/>
  <c r="M217" i="2"/>
  <c r="L217" i="2"/>
  <c r="K217" i="2"/>
  <c r="J217" i="2"/>
  <c r="I217" i="2"/>
  <c r="H217" i="2"/>
  <c r="G217" i="2"/>
  <c r="B217" i="2"/>
  <c r="R217" i="2" s="1"/>
  <c r="N216" i="2"/>
  <c r="M216" i="2"/>
  <c r="L216" i="2"/>
  <c r="K216" i="2"/>
  <c r="J216" i="2"/>
  <c r="I216" i="2"/>
  <c r="H216" i="2"/>
  <c r="G216" i="2"/>
  <c r="B216" i="2"/>
  <c r="R216" i="2" s="1"/>
  <c r="N215" i="2"/>
  <c r="M215" i="2"/>
  <c r="L215" i="2"/>
  <c r="K215" i="2"/>
  <c r="J215" i="2"/>
  <c r="I215" i="2"/>
  <c r="H215" i="2"/>
  <c r="G215" i="2"/>
  <c r="B215" i="2"/>
  <c r="R215" i="2" s="1"/>
  <c r="N214" i="2"/>
  <c r="M214" i="2"/>
  <c r="L214" i="2"/>
  <c r="K214" i="2"/>
  <c r="J214" i="2"/>
  <c r="I214" i="2"/>
  <c r="H214" i="2"/>
  <c r="G214" i="2"/>
  <c r="B214" i="2"/>
  <c r="N213" i="2"/>
  <c r="M213" i="2"/>
  <c r="L213" i="2"/>
  <c r="K213" i="2"/>
  <c r="J213" i="2"/>
  <c r="I213" i="2"/>
  <c r="H213" i="2"/>
  <c r="G213" i="2"/>
  <c r="B213" i="2"/>
  <c r="R213" i="2" s="1"/>
  <c r="N212" i="2"/>
  <c r="M212" i="2"/>
  <c r="L212" i="2"/>
  <c r="K212" i="2"/>
  <c r="J212" i="2"/>
  <c r="I212" i="2"/>
  <c r="H212" i="2"/>
  <c r="G212" i="2"/>
  <c r="O212" i="2" s="1"/>
  <c r="B212" i="2"/>
  <c r="N211" i="2"/>
  <c r="M211" i="2"/>
  <c r="L211" i="2"/>
  <c r="K211" i="2"/>
  <c r="J211" i="2"/>
  <c r="I211" i="2"/>
  <c r="H211" i="2"/>
  <c r="G211" i="2"/>
  <c r="B211" i="2"/>
  <c r="R211" i="2" s="1"/>
  <c r="N210" i="2"/>
  <c r="M210" i="2"/>
  <c r="L210" i="2"/>
  <c r="K210" i="2"/>
  <c r="J210" i="2"/>
  <c r="I210" i="2"/>
  <c r="H210" i="2"/>
  <c r="G210" i="2"/>
  <c r="B210" i="2"/>
  <c r="N209" i="2"/>
  <c r="M209" i="2"/>
  <c r="L209" i="2"/>
  <c r="K209" i="2"/>
  <c r="J209" i="2"/>
  <c r="I209" i="2"/>
  <c r="H209" i="2"/>
  <c r="G209" i="2"/>
  <c r="B209" i="2"/>
  <c r="R209" i="2" s="1"/>
  <c r="N208" i="2"/>
  <c r="M208" i="2"/>
  <c r="L208" i="2"/>
  <c r="K208" i="2"/>
  <c r="J208" i="2"/>
  <c r="I208" i="2"/>
  <c r="H208" i="2"/>
  <c r="G208" i="2"/>
  <c r="B208" i="2"/>
  <c r="R208" i="2" s="1"/>
  <c r="N207" i="2"/>
  <c r="M207" i="2"/>
  <c r="L207" i="2"/>
  <c r="K207" i="2"/>
  <c r="J207" i="2"/>
  <c r="I207" i="2"/>
  <c r="H207" i="2"/>
  <c r="G207" i="2"/>
  <c r="B207" i="2"/>
  <c r="R207" i="2" s="1"/>
  <c r="N206" i="2"/>
  <c r="M206" i="2"/>
  <c r="L206" i="2"/>
  <c r="K206" i="2"/>
  <c r="J206" i="2"/>
  <c r="I206" i="2"/>
  <c r="H206" i="2"/>
  <c r="G206" i="2"/>
  <c r="B206" i="2"/>
  <c r="N205" i="2"/>
  <c r="M205" i="2"/>
  <c r="L205" i="2"/>
  <c r="K205" i="2"/>
  <c r="J205" i="2"/>
  <c r="I205" i="2"/>
  <c r="H205" i="2"/>
  <c r="G205" i="2"/>
  <c r="B205" i="2"/>
  <c r="R205" i="2" s="1"/>
  <c r="N204" i="2"/>
  <c r="M204" i="2"/>
  <c r="L204" i="2"/>
  <c r="K204" i="2"/>
  <c r="J204" i="2"/>
  <c r="I204" i="2"/>
  <c r="H204" i="2"/>
  <c r="G204" i="2"/>
  <c r="B204" i="2"/>
  <c r="N203" i="2"/>
  <c r="M203" i="2"/>
  <c r="L203" i="2"/>
  <c r="K203" i="2"/>
  <c r="J203" i="2"/>
  <c r="I203" i="2"/>
  <c r="H203" i="2"/>
  <c r="G203" i="2"/>
  <c r="B203" i="2"/>
  <c r="N202" i="2"/>
  <c r="M202" i="2"/>
  <c r="L202" i="2"/>
  <c r="K202" i="2"/>
  <c r="J202" i="2"/>
  <c r="I202" i="2"/>
  <c r="H202" i="2"/>
  <c r="G202" i="2"/>
  <c r="B202" i="2"/>
  <c r="R202" i="2" s="1"/>
  <c r="N201" i="2"/>
  <c r="M201" i="2"/>
  <c r="L201" i="2"/>
  <c r="K201" i="2"/>
  <c r="J201" i="2"/>
  <c r="I201" i="2"/>
  <c r="H201" i="2"/>
  <c r="G201" i="2"/>
  <c r="O201" i="2" s="1"/>
  <c r="B201" i="2"/>
  <c r="P201" i="2" s="1"/>
  <c r="N200" i="2"/>
  <c r="M200" i="2"/>
  <c r="L200" i="2"/>
  <c r="K200" i="2"/>
  <c r="J200" i="2"/>
  <c r="I200" i="2"/>
  <c r="H200" i="2"/>
  <c r="G200" i="2"/>
  <c r="B200" i="2"/>
  <c r="R200" i="2" s="1"/>
  <c r="N199" i="2"/>
  <c r="M199" i="2"/>
  <c r="L199" i="2"/>
  <c r="K199" i="2"/>
  <c r="J199" i="2"/>
  <c r="I199" i="2"/>
  <c r="H199" i="2"/>
  <c r="G199" i="2"/>
  <c r="B199" i="2"/>
  <c r="R199" i="2" s="1"/>
  <c r="N198" i="2"/>
  <c r="M198" i="2"/>
  <c r="L198" i="2"/>
  <c r="K198" i="2"/>
  <c r="J198" i="2"/>
  <c r="I198" i="2"/>
  <c r="H198" i="2"/>
  <c r="G198" i="2"/>
  <c r="B198" i="2"/>
  <c r="N197" i="2"/>
  <c r="M197" i="2"/>
  <c r="L197" i="2"/>
  <c r="K197" i="2"/>
  <c r="J197" i="2"/>
  <c r="I197" i="2"/>
  <c r="H197" i="2"/>
  <c r="G197" i="2"/>
  <c r="B197" i="2"/>
  <c r="R197" i="2" s="1"/>
  <c r="N196" i="2"/>
  <c r="M196" i="2"/>
  <c r="L196" i="2"/>
  <c r="K196" i="2"/>
  <c r="J196" i="2"/>
  <c r="I196" i="2"/>
  <c r="H196" i="2"/>
  <c r="G196" i="2"/>
  <c r="B196" i="2"/>
  <c r="R196" i="2" s="1"/>
  <c r="N195" i="2"/>
  <c r="M195" i="2"/>
  <c r="L195" i="2"/>
  <c r="K195" i="2"/>
  <c r="J195" i="2"/>
  <c r="I195" i="2"/>
  <c r="H195" i="2"/>
  <c r="G195" i="2"/>
  <c r="B195" i="2"/>
  <c r="R195" i="2" s="1"/>
  <c r="N194" i="2"/>
  <c r="M194" i="2"/>
  <c r="L194" i="2"/>
  <c r="K194" i="2"/>
  <c r="J194" i="2"/>
  <c r="I194" i="2"/>
  <c r="H194" i="2"/>
  <c r="G194" i="2"/>
  <c r="B194" i="2"/>
  <c r="N193" i="2"/>
  <c r="M193" i="2"/>
  <c r="L193" i="2"/>
  <c r="K193" i="2"/>
  <c r="J193" i="2"/>
  <c r="I193" i="2"/>
  <c r="H193" i="2"/>
  <c r="G193" i="2"/>
  <c r="B193" i="2"/>
  <c r="R193" i="2" s="1"/>
  <c r="N192" i="2"/>
  <c r="M192" i="2"/>
  <c r="L192" i="2"/>
  <c r="K192" i="2"/>
  <c r="J192" i="2"/>
  <c r="I192" i="2"/>
  <c r="H192" i="2"/>
  <c r="G192" i="2"/>
  <c r="O192" i="2" s="1"/>
  <c r="B192" i="2"/>
  <c r="N191" i="2"/>
  <c r="M191" i="2"/>
  <c r="L191" i="2"/>
  <c r="K191" i="2"/>
  <c r="J191" i="2"/>
  <c r="I191" i="2"/>
  <c r="H191" i="2"/>
  <c r="G191" i="2"/>
  <c r="B191" i="2"/>
  <c r="R191" i="2" s="1"/>
  <c r="N190" i="2"/>
  <c r="M190" i="2"/>
  <c r="L190" i="2"/>
  <c r="K190" i="2"/>
  <c r="J190" i="2"/>
  <c r="I190" i="2"/>
  <c r="H190" i="2"/>
  <c r="G190" i="2"/>
  <c r="B190" i="2"/>
  <c r="N189" i="2"/>
  <c r="M189" i="2"/>
  <c r="L189" i="2"/>
  <c r="K189" i="2"/>
  <c r="J189" i="2"/>
  <c r="I189" i="2"/>
  <c r="H189" i="2"/>
  <c r="G189" i="2"/>
  <c r="B189" i="2"/>
  <c r="R189" i="2" s="1"/>
  <c r="N188" i="2"/>
  <c r="M188" i="2"/>
  <c r="L188" i="2"/>
  <c r="K188" i="2"/>
  <c r="J188" i="2"/>
  <c r="I188" i="2"/>
  <c r="H188" i="2"/>
  <c r="G188" i="2"/>
  <c r="B188" i="2"/>
  <c r="R188" i="2" s="1"/>
  <c r="N187" i="2"/>
  <c r="M187" i="2"/>
  <c r="L187" i="2"/>
  <c r="K187" i="2"/>
  <c r="J187" i="2"/>
  <c r="I187" i="2"/>
  <c r="H187" i="2"/>
  <c r="G187" i="2"/>
  <c r="B187" i="2"/>
  <c r="R187" i="2" s="1"/>
  <c r="N186" i="2"/>
  <c r="M186" i="2"/>
  <c r="L186" i="2"/>
  <c r="K186" i="2"/>
  <c r="J186" i="2"/>
  <c r="I186" i="2"/>
  <c r="H186" i="2"/>
  <c r="G186" i="2"/>
  <c r="B186" i="2"/>
  <c r="N185" i="2"/>
  <c r="M185" i="2"/>
  <c r="L185" i="2"/>
  <c r="K185" i="2"/>
  <c r="J185" i="2"/>
  <c r="I185" i="2"/>
  <c r="H185" i="2"/>
  <c r="G185" i="2"/>
  <c r="B185" i="2"/>
  <c r="R185" i="2" s="1"/>
  <c r="N184" i="2"/>
  <c r="M184" i="2"/>
  <c r="L184" i="2"/>
  <c r="K184" i="2"/>
  <c r="J184" i="2"/>
  <c r="I184" i="2"/>
  <c r="H184" i="2"/>
  <c r="G184" i="2"/>
  <c r="B184" i="2"/>
  <c r="N183" i="2"/>
  <c r="M183" i="2"/>
  <c r="L183" i="2"/>
  <c r="K183" i="2"/>
  <c r="J183" i="2"/>
  <c r="I183" i="2"/>
  <c r="H183" i="2"/>
  <c r="G183" i="2"/>
  <c r="B183" i="2"/>
  <c r="N182" i="2"/>
  <c r="M182" i="2"/>
  <c r="L182" i="2"/>
  <c r="K182" i="2"/>
  <c r="J182" i="2"/>
  <c r="I182" i="2"/>
  <c r="H182" i="2"/>
  <c r="G182" i="2"/>
  <c r="B182" i="2"/>
  <c r="R182" i="2" s="1"/>
  <c r="N181" i="2"/>
  <c r="M181" i="2"/>
  <c r="L181" i="2"/>
  <c r="K181" i="2"/>
  <c r="J181" i="2"/>
  <c r="I181" i="2"/>
  <c r="H181" i="2"/>
  <c r="G181" i="2"/>
  <c r="O181" i="2" s="1"/>
  <c r="B181" i="2"/>
  <c r="P181" i="2" s="1"/>
  <c r="N180" i="2"/>
  <c r="M180" i="2"/>
  <c r="L180" i="2"/>
  <c r="K180" i="2"/>
  <c r="J180" i="2"/>
  <c r="I180" i="2"/>
  <c r="H180" i="2"/>
  <c r="G180" i="2"/>
  <c r="B180" i="2"/>
  <c r="R180" i="2" s="1"/>
  <c r="N179" i="2"/>
  <c r="M179" i="2"/>
  <c r="L179" i="2"/>
  <c r="K179" i="2"/>
  <c r="J179" i="2"/>
  <c r="I179" i="2"/>
  <c r="H179" i="2"/>
  <c r="G179" i="2"/>
  <c r="B179" i="2"/>
  <c r="R179" i="2" s="1"/>
  <c r="N178" i="2"/>
  <c r="M178" i="2"/>
  <c r="L178" i="2"/>
  <c r="K178" i="2"/>
  <c r="J178" i="2"/>
  <c r="I178" i="2"/>
  <c r="H178" i="2"/>
  <c r="G178" i="2"/>
  <c r="B178" i="2"/>
  <c r="R178" i="2" s="1"/>
  <c r="N177" i="2"/>
  <c r="M177" i="2"/>
  <c r="L177" i="2"/>
  <c r="K177" i="2"/>
  <c r="J177" i="2"/>
  <c r="I177" i="2"/>
  <c r="H177" i="2"/>
  <c r="G177" i="2"/>
  <c r="B177" i="2"/>
  <c r="R177" i="2" s="1"/>
  <c r="N176" i="2"/>
  <c r="M176" i="2"/>
  <c r="L176" i="2"/>
  <c r="K176" i="2"/>
  <c r="J176" i="2"/>
  <c r="I176" i="2"/>
  <c r="H176" i="2"/>
  <c r="G176" i="2"/>
  <c r="B176" i="2"/>
  <c r="R176" i="2" s="1"/>
  <c r="N175" i="2"/>
  <c r="M175" i="2"/>
  <c r="L175" i="2"/>
  <c r="K175" i="2"/>
  <c r="J175" i="2"/>
  <c r="I175" i="2"/>
  <c r="H175" i="2"/>
  <c r="G175" i="2"/>
  <c r="B175" i="2"/>
  <c r="R175" i="2" s="1"/>
  <c r="N174" i="2"/>
  <c r="M174" i="2"/>
  <c r="L174" i="2"/>
  <c r="K174" i="2"/>
  <c r="J174" i="2"/>
  <c r="I174" i="2"/>
  <c r="H174" i="2"/>
  <c r="G174" i="2"/>
  <c r="B174" i="2"/>
  <c r="N173" i="2"/>
  <c r="M173" i="2"/>
  <c r="L173" i="2"/>
  <c r="K173" i="2"/>
  <c r="J173" i="2"/>
  <c r="I173" i="2"/>
  <c r="H173" i="2"/>
  <c r="G173" i="2"/>
  <c r="B173" i="2"/>
  <c r="N172" i="2"/>
  <c r="M172" i="2"/>
  <c r="L172" i="2"/>
  <c r="K172" i="2"/>
  <c r="J172" i="2"/>
  <c r="I172" i="2"/>
  <c r="H172" i="2"/>
  <c r="G172" i="2"/>
  <c r="O172" i="2" s="1"/>
  <c r="B172" i="2"/>
  <c r="N171" i="2"/>
  <c r="M171" i="2"/>
  <c r="L171" i="2"/>
  <c r="K171" i="2"/>
  <c r="J171" i="2"/>
  <c r="I171" i="2"/>
  <c r="H171" i="2"/>
  <c r="G171" i="2"/>
  <c r="B171" i="2"/>
  <c r="R171" i="2" s="1"/>
  <c r="N170" i="2"/>
  <c r="M170" i="2"/>
  <c r="L170" i="2"/>
  <c r="K170" i="2"/>
  <c r="J170" i="2"/>
  <c r="I170" i="2"/>
  <c r="H170" i="2"/>
  <c r="G170" i="2"/>
  <c r="B170" i="2"/>
  <c r="N169" i="2"/>
  <c r="M169" i="2"/>
  <c r="L169" i="2"/>
  <c r="K169" i="2"/>
  <c r="J169" i="2"/>
  <c r="I169" i="2"/>
  <c r="H169" i="2"/>
  <c r="G169" i="2"/>
  <c r="B169" i="2"/>
  <c r="R169" i="2" s="1"/>
  <c r="N168" i="2"/>
  <c r="M168" i="2"/>
  <c r="L168" i="2"/>
  <c r="K168" i="2"/>
  <c r="J168" i="2"/>
  <c r="I168" i="2"/>
  <c r="H168" i="2"/>
  <c r="G168" i="2"/>
  <c r="B168" i="2"/>
  <c r="N167" i="2"/>
  <c r="M167" i="2"/>
  <c r="L167" i="2"/>
  <c r="K167" i="2"/>
  <c r="J167" i="2"/>
  <c r="I167" i="2"/>
  <c r="H167" i="2"/>
  <c r="G167" i="2"/>
  <c r="B167" i="2"/>
  <c r="R167" i="2" s="1"/>
  <c r="N166" i="2"/>
  <c r="M166" i="2"/>
  <c r="L166" i="2"/>
  <c r="K166" i="2"/>
  <c r="J166" i="2"/>
  <c r="I166" i="2"/>
  <c r="H166" i="2"/>
  <c r="G166" i="2"/>
  <c r="B166" i="2"/>
  <c r="N165" i="2"/>
  <c r="M165" i="2"/>
  <c r="L165" i="2"/>
  <c r="K165" i="2"/>
  <c r="J165" i="2"/>
  <c r="I165" i="2"/>
  <c r="H165" i="2"/>
  <c r="G165" i="2"/>
  <c r="B165" i="2"/>
  <c r="R165" i="2" s="1"/>
  <c r="N164" i="2"/>
  <c r="M164" i="2"/>
  <c r="L164" i="2"/>
  <c r="K164" i="2"/>
  <c r="J164" i="2"/>
  <c r="I164" i="2"/>
  <c r="H164" i="2"/>
  <c r="G164" i="2"/>
  <c r="B164" i="2"/>
  <c r="N163" i="2"/>
  <c r="M163" i="2"/>
  <c r="L163" i="2"/>
  <c r="K163" i="2"/>
  <c r="J163" i="2"/>
  <c r="I163" i="2"/>
  <c r="H163" i="2"/>
  <c r="G163" i="2"/>
  <c r="B163" i="2"/>
  <c r="N162" i="2"/>
  <c r="M162" i="2"/>
  <c r="L162" i="2"/>
  <c r="K162" i="2"/>
  <c r="J162" i="2"/>
  <c r="I162" i="2"/>
  <c r="H162" i="2"/>
  <c r="G162" i="2"/>
  <c r="B162" i="2"/>
  <c r="N161" i="2"/>
  <c r="M161" i="2"/>
  <c r="L161" i="2"/>
  <c r="K161" i="2"/>
  <c r="J161" i="2"/>
  <c r="I161" i="2"/>
  <c r="H161" i="2"/>
  <c r="G161" i="2"/>
  <c r="O161" i="2" s="1"/>
  <c r="B161" i="2"/>
  <c r="P161" i="2" s="1"/>
  <c r="N160" i="2"/>
  <c r="M160" i="2"/>
  <c r="L160" i="2"/>
  <c r="K160" i="2"/>
  <c r="J160" i="2"/>
  <c r="I160" i="2"/>
  <c r="H160" i="2"/>
  <c r="G160" i="2"/>
  <c r="B160" i="2"/>
  <c r="R160" i="2" s="1"/>
  <c r="N159" i="2"/>
  <c r="M159" i="2"/>
  <c r="L159" i="2"/>
  <c r="K159" i="2"/>
  <c r="J159" i="2"/>
  <c r="I159" i="2"/>
  <c r="H159" i="2"/>
  <c r="G159" i="2"/>
  <c r="B159" i="2"/>
  <c r="R159" i="2" s="1"/>
  <c r="N158" i="2"/>
  <c r="M158" i="2"/>
  <c r="L158" i="2"/>
  <c r="K158" i="2"/>
  <c r="J158" i="2"/>
  <c r="I158" i="2"/>
  <c r="H158" i="2"/>
  <c r="G158" i="2"/>
  <c r="B158" i="2"/>
  <c r="R158" i="2" s="1"/>
  <c r="N157" i="2"/>
  <c r="M157" i="2"/>
  <c r="L157" i="2"/>
  <c r="K157" i="2"/>
  <c r="J157" i="2"/>
  <c r="I157" i="2"/>
  <c r="H157" i="2"/>
  <c r="G157" i="2"/>
  <c r="B157" i="2"/>
  <c r="R157" i="2" s="1"/>
  <c r="N156" i="2"/>
  <c r="M156" i="2"/>
  <c r="L156" i="2"/>
  <c r="K156" i="2"/>
  <c r="J156" i="2"/>
  <c r="I156" i="2"/>
  <c r="H156" i="2"/>
  <c r="G156" i="2"/>
  <c r="B156" i="2"/>
  <c r="R156" i="2" s="1"/>
  <c r="N155" i="2"/>
  <c r="M155" i="2"/>
  <c r="L155" i="2"/>
  <c r="K155" i="2"/>
  <c r="J155" i="2"/>
  <c r="I155" i="2"/>
  <c r="H155" i="2"/>
  <c r="G155" i="2"/>
  <c r="B155" i="2"/>
  <c r="R155" i="2" s="1"/>
  <c r="N154" i="2"/>
  <c r="M154" i="2"/>
  <c r="L154" i="2"/>
  <c r="K154" i="2"/>
  <c r="J154" i="2"/>
  <c r="I154" i="2"/>
  <c r="H154" i="2"/>
  <c r="G154" i="2"/>
  <c r="B154" i="2"/>
  <c r="N153" i="2"/>
  <c r="M153" i="2"/>
  <c r="L153" i="2"/>
  <c r="K153" i="2"/>
  <c r="J153" i="2"/>
  <c r="I153" i="2"/>
  <c r="H153" i="2"/>
  <c r="G153" i="2"/>
  <c r="B153" i="2"/>
  <c r="R153" i="2" s="1"/>
  <c r="N152" i="2"/>
  <c r="M152" i="2"/>
  <c r="L152" i="2"/>
  <c r="K152" i="2"/>
  <c r="J152" i="2"/>
  <c r="I152" i="2"/>
  <c r="H152" i="2"/>
  <c r="G152" i="2"/>
  <c r="O152" i="2" s="1"/>
  <c r="B152" i="2"/>
  <c r="N151" i="2"/>
  <c r="M151" i="2"/>
  <c r="L151" i="2"/>
  <c r="K151" i="2"/>
  <c r="J151" i="2"/>
  <c r="I151" i="2"/>
  <c r="H151" i="2"/>
  <c r="G151" i="2"/>
  <c r="B151" i="2"/>
  <c r="R151" i="2" s="1"/>
  <c r="N150" i="2"/>
  <c r="M150" i="2"/>
  <c r="L150" i="2"/>
  <c r="K150" i="2"/>
  <c r="J150" i="2"/>
  <c r="I150" i="2"/>
  <c r="H150" i="2"/>
  <c r="G150" i="2"/>
  <c r="B150" i="2"/>
  <c r="N149" i="2"/>
  <c r="M149" i="2"/>
  <c r="L149" i="2"/>
  <c r="K149" i="2"/>
  <c r="J149" i="2"/>
  <c r="I149" i="2"/>
  <c r="H149" i="2"/>
  <c r="G149" i="2"/>
  <c r="B149" i="2"/>
  <c r="R149" i="2" s="1"/>
  <c r="N148" i="2"/>
  <c r="M148" i="2"/>
  <c r="L148" i="2"/>
  <c r="K148" i="2"/>
  <c r="J148" i="2"/>
  <c r="I148" i="2"/>
  <c r="H148" i="2"/>
  <c r="G148" i="2"/>
  <c r="B148" i="2"/>
  <c r="R148" i="2" s="1"/>
  <c r="N147" i="2"/>
  <c r="M147" i="2"/>
  <c r="L147" i="2"/>
  <c r="K147" i="2"/>
  <c r="J147" i="2"/>
  <c r="I147" i="2"/>
  <c r="H147" i="2"/>
  <c r="G147" i="2"/>
  <c r="B147" i="2"/>
  <c r="R147" i="2" s="1"/>
  <c r="N146" i="2"/>
  <c r="M146" i="2"/>
  <c r="L146" i="2"/>
  <c r="K146" i="2"/>
  <c r="J146" i="2"/>
  <c r="I146" i="2"/>
  <c r="H146" i="2"/>
  <c r="G146" i="2"/>
  <c r="B146" i="2"/>
  <c r="N145" i="2"/>
  <c r="M145" i="2"/>
  <c r="L145" i="2"/>
  <c r="K145" i="2"/>
  <c r="J145" i="2"/>
  <c r="I145" i="2"/>
  <c r="H145" i="2"/>
  <c r="G145" i="2"/>
  <c r="B145" i="2"/>
  <c r="R145" i="2" s="1"/>
  <c r="N144" i="2"/>
  <c r="M144" i="2"/>
  <c r="L144" i="2"/>
  <c r="K144" i="2"/>
  <c r="J144" i="2"/>
  <c r="I144" i="2"/>
  <c r="H144" i="2"/>
  <c r="G144" i="2"/>
  <c r="B144" i="2"/>
  <c r="F143" i="2"/>
  <c r="S143" i="2" s="1"/>
  <c r="B143" i="2"/>
  <c r="R143" i="2" s="1"/>
  <c r="F142" i="2"/>
  <c r="S142" i="2" s="1"/>
  <c r="B142" i="2"/>
  <c r="R142" i="2" s="1"/>
  <c r="F141" i="2"/>
  <c r="S141" i="2" s="1"/>
  <c r="B141" i="2"/>
  <c r="R141" i="2" s="1"/>
  <c r="F140" i="2"/>
  <c r="S140" i="2" s="1"/>
  <c r="B140" i="2"/>
  <c r="R140" i="2" s="1"/>
  <c r="F139" i="2"/>
  <c r="S139" i="2" s="1"/>
  <c r="B139" i="2"/>
  <c r="R139" i="2" s="1"/>
  <c r="F138" i="2"/>
  <c r="S138" i="2" s="1"/>
  <c r="B138" i="2"/>
  <c r="R138" i="2" s="1"/>
  <c r="F137" i="2"/>
  <c r="S137" i="2" s="1"/>
  <c r="B137" i="2"/>
  <c r="R137" i="2" s="1"/>
  <c r="F136" i="2"/>
  <c r="S136" i="2" s="1"/>
  <c r="B136" i="2"/>
  <c r="R136" i="2" s="1"/>
  <c r="F135" i="2"/>
  <c r="S135" i="2" s="1"/>
  <c r="B135" i="2"/>
  <c r="R135" i="2" s="1"/>
  <c r="F134" i="2"/>
  <c r="S134" i="2" s="1"/>
  <c r="B134" i="2"/>
  <c r="R134" i="2" s="1"/>
  <c r="F133" i="2"/>
  <c r="S133" i="2" s="1"/>
  <c r="B133" i="2"/>
  <c r="R133" i="2" s="1"/>
  <c r="F132" i="2"/>
  <c r="S132" i="2" s="1"/>
  <c r="B132" i="2"/>
  <c r="R132" i="2" s="1"/>
  <c r="F131" i="2"/>
  <c r="S131" i="2" s="1"/>
  <c r="B131" i="2"/>
  <c r="R131" i="2" s="1"/>
  <c r="B130" i="2"/>
  <c r="R130" i="2" s="1"/>
  <c r="N129" i="2"/>
  <c r="M129" i="2"/>
  <c r="L129" i="2"/>
  <c r="K129" i="2"/>
  <c r="J129" i="2"/>
  <c r="I129" i="2"/>
  <c r="H129" i="2"/>
  <c r="G129" i="2"/>
  <c r="B129" i="2"/>
  <c r="R129" i="2" s="1"/>
  <c r="N128" i="2"/>
  <c r="M128" i="2"/>
  <c r="L128" i="2"/>
  <c r="K128" i="2"/>
  <c r="J128" i="2"/>
  <c r="I128" i="2"/>
  <c r="H128" i="2"/>
  <c r="G128" i="2"/>
  <c r="B128" i="2"/>
  <c r="N127" i="2"/>
  <c r="M127" i="2"/>
  <c r="L127" i="2"/>
  <c r="K127" i="2"/>
  <c r="J127" i="2"/>
  <c r="I127" i="2"/>
  <c r="H127" i="2"/>
  <c r="G127" i="2"/>
  <c r="B127" i="2"/>
  <c r="R127" i="2" s="1"/>
  <c r="N126" i="2"/>
  <c r="M126" i="2"/>
  <c r="L126" i="2"/>
  <c r="K126" i="2"/>
  <c r="J126" i="2"/>
  <c r="I126" i="2"/>
  <c r="H126" i="2"/>
  <c r="G126" i="2"/>
  <c r="B126" i="2"/>
  <c r="N125" i="2"/>
  <c r="M125" i="2"/>
  <c r="L125" i="2"/>
  <c r="K125" i="2"/>
  <c r="J125" i="2"/>
  <c r="I125" i="2"/>
  <c r="H125" i="2"/>
  <c r="G125" i="2"/>
  <c r="B125" i="2"/>
  <c r="R125" i="2" s="1"/>
  <c r="N124" i="2"/>
  <c r="M124" i="2"/>
  <c r="L124" i="2"/>
  <c r="K124" i="2"/>
  <c r="J124" i="2"/>
  <c r="I124" i="2"/>
  <c r="H124" i="2"/>
  <c r="G124" i="2"/>
  <c r="B124" i="2"/>
  <c r="N123" i="2"/>
  <c r="M123" i="2"/>
  <c r="L123" i="2"/>
  <c r="K123" i="2"/>
  <c r="J123" i="2"/>
  <c r="I123" i="2"/>
  <c r="H123" i="2"/>
  <c r="G123" i="2"/>
  <c r="B123" i="2"/>
  <c r="N122" i="2"/>
  <c r="M122" i="2"/>
  <c r="L122" i="2"/>
  <c r="K122" i="2"/>
  <c r="J122" i="2"/>
  <c r="I122" i="2"/>
  <c r="H122" i="2"/>
  <c r="G122" i="2"/>
  <c r="B122" i="2"/>
  <c r="R122" i="2" s="1"/>
  <c r="N121" i="2"/>
  <c r="M121" i="2"/>
  <c r="L121" i="2"/>
  <c r="K121" i="2"/>
  <c r="J121" i="2"/>
  <c r="I121" i="2"/>
  <c r="H121" i="2"/>
  <c r="G121" i="2"/>
  <c r="O121" i="2" s="1"/>
  <c r="B121" i="2"/>
  <c r="N120" i="2"/>
  <c r="M120" i="2"/>
  <c r="L120" i="2"/>
  <c r="K120" i="2"/>
  <c r="J120" i="2"/>
  <c r="I120" i="2"/>
  <c r="H120" i="2"/>
  <c r="G120" i="2"/>
  <c r="B120" i="2"/>
  <c r="N119" i="2"/>
  <c r="M119" i="2"/>
  <c r="L119" i="2"/>
  <c r="K119" i="2"/>
  <c r="J119" i="2"/>
  <c r="I119" i="2"/>
  <c r="H119" i="2"/>
  <c r="G119" i="2"/>
  <c r="B119" i="2"/>
  <c r="R119" i="2" s="1"/>
  <c r="N118" i="2"/>
  <c r="M118" i="2"/>
  <c r="L118" i="2"/>
  <c r="K118" i="2"/>
  <c r="J118" i="2"/>
  <c r="I118" i="2"/>
  <c r="H118" i="2"/>
  <c r="G118" i="2"/>
  <c r="B118" i="2"/>
  <c r="R118" i="2" s="1"/>
  <c r="N117" i="2"/>
  <c r="M117" i="2"/>
  <c r="L117" i="2"/>
  <c r="K117" i="2"/>
  <c r="J117" i="2"/>
  <c r="I117" i="2"/>
  <c r="H117" i="2"/>
  <c r="G117" i="2"/>
  <c r="B117" i="2"/>
  <c r="R117" i="2" s="1"/>
  <c r="N116" i="2"/>
  <c r="M116" i="2"/>
  <c r="L116" i="2"/>
  <c r="K116" i="2"/>
  <c r="J116" i="2"/>
  <c r="I116" i="2"/>
  <c r="H116" i="2"/>
  <c r="G116" i="2"/>
  <c r="B116" i="2"/>
  <c r="R116" i="2" s="1"/>
  <c r="N115" i="2"/>
  <c r="M115" i="2"/>
  <c r="L115" i="2"/>
  <c r="K115" i="2"/>
  <c r="J115" i="2"/>
  <c r="I115" i="2"/>
  <c r="H115" i="2"/>
  <c r="G115" i="2"/>
  <c r="B115" i="2"/>
  <c r="R115" i="2" s="1"/>
  <c r="N114" i="2"/>
  <c r="M114" i="2"/>
  <c r="L114" i="2"/>
  <c r="K114" i="2"/>
  <c r="J114" i="2"/>
  <c r="I114" i="2"/>
  <c r="H114" i="2"/>
  <c r="G114" i="2"/>
  <c r="B114" i="2"/>
  <c r="R114" i="2" s="1"/>
  <c r="N113" i="2"/>
  <c r="M113" i="2"/>
  <c r="L113" i="2"/>
  <c r="K113" i="2"/>
  <c r="J113" i="2"/>
  <c r="I113" i="2"/>
  <c r="H113" i="2"/>
  <c r="G113" i="2"/>
  <c r="B113" i="2"/>
  <c r="R113" i="2" s="1"/>
  <c r="N112" i="2"/>
  <c r="M112" i="2"/>
  <c r="L112" i="2"/>
  <c r="K112" i="2"/>
  <c r="J112" i="2"/>
  <c r="I112" i="2"/>
  <c r="H112" i="2"/>
  <c r="G112" i="2"/>
  <c r="B112" i="2"/>
  <c r="N111" i="2"/>
  <c r="M111" i="2"/>
  <c r="L111" i="2"/>
  <c r="K111" i="2"/>
  <c r="J111" i="2"/>
  <c r="I111" i="2"/>
  <c r="H111" i="2"/>
  <c r="G111" i="2"/>
  <c r="B111" i="2"/>
  <c r="R111" i="2" s="1"/>
  <c r="N110" i="2"/>
  <c r="M110" i="2"/>
  <c r="L110" i="2"/>
  <c r="K110" i="2"/>
  <c r="J110" i="2"/>
  <c r="I110" i="2"/>
  <c r="H110" i="2"/>
  <c r="G110" i="2"/>
  <c r="O110" i="2" s="1"/>
  <c r="B110" i="2"/>
  <c r="P110" i="2" s="1"/>
  <c r="N109" i="2"/>
  <c r="M109" i="2"/>
  <c r="L109" i="2"/>
  <c r="K109" i="2"/>
  <c r="J109" i="2"/>
  <c r="I109" i="2"/>
  <c r="H109" i="2"/>
  <c r="G109" i="2"/>
  <c r="B109" i="2"/>
  <c r="R109" i="2" s="1"/>
  <c r="N108" i="2"/>
  <c r="M108" i="2"/>
  <c r="L108" i="2"/>
  <c r="K108" i="2"/>
  <c r="J108" i="2"/>
  <c r="I108" i="2"/>
  <c r="H108" i="2"/>
  <c r="G108" i="2"/>
  <c r="B108" i="2"/>
  <c r="N107" i="2"/>
  <c r="M107" i="2"/>
  <c r="L107" i="2"/>
  <c r="K107" i="2"/>
  <c r="J107" i="2"/>
  <c r="I107" i="2"/>
  <c r="H107" i="2"/>
  <c r="G107" i="2"/>
  <c r="B107" i="2"/>
  <c r="R107" i="2" s="1"/>
  <c r="N106" i="2"/>
  <c r="M106" i="2"/>
  <c r="L106" i="2"/>
  <c r="K106" i="2"/>
  <c r="J106" i="2"/>
  <c r="I106" i="2"/>
  <c r="H106" i="2"/>
  <c r="G106" i="2"/>
  <c r="B106" i="2"/>
  <c r="N105" i="2"/>
  <c r="M105" i="2"/>
  <c r="L105" i="2"/>
  <c r="K105" i="2"/>
  <c r="J105" i="2"/>
  <c r="I105" i="2"/>
  <c r="H105" i="2"/>
  <c r="G105" i="2"/>
  <c r="B105" i="2"/>
  <c r="R105" i="2" s="1"/>
  <c r="N104" i="2"/>
  <c r="M104" i="2"/>
  <c r="L104" i="2"/>
  <c r="K104" i="2"/>
  <c r="J104" i="2"/>
  <c r="I104" i="2"/>
  <c r="H104" i="2"/>
  <c r="G104" i="2"/>
  <c r="B104" i="2"/>
  <c r="N103" i="2"/>
  <c r="M103" i="2"/>
  <c r="L103" i="2"/>
  <c r="K103" i="2"/>
  <c r="J103" i="2"/>
  <c r="I103" i="2"/>
  <c r="H103" i="2"/>
  <c r="G103" i="2"/>
  <c r="B103" i="2"/>
  <c r="N102" i="2"/>
  <c r="M102" i="2"/>
  <c r="L102" i="2"/>
  <c r="K102" i="2"/>
  <c r="J102" i="2"/>
  <c r="I102" i="2"/>
  <c r="H102" i="2"/>
  <c r="G102" i="2"/>
  <c r="B102" i="2"/>
  <c r="R102" i="2" s="1"/>
  <c r="N101" i="2"/>
  <c r="M101" i="2"/>
  <c r="L101" i="2"/>
  <c r="K101" i="2"/>
  <c r="J101" i="2"/>
  <c r="I101" i="2"/>
  <c r="H101" i="2"/>
  <c r="G101" i="2"/>
  <c r="O101" i="2" s="1"/>
  <c r="B101" i="2"/>
  <c r="R101" i="2" s="1"/>
  <c r="N100" i="2"/>
  <c r="M100" i="2"/>
  <c r="L100" i="2"/>
  <c r="K100" i="2"/>
  <c r="J100" i="2"/>
  <c r="I100" i="2"/>
  <c r="H100" i="2"/>
  <c r="G100" i="2"/>
  <c r="B100" i="2"/>
  <c r="R100" i="2" s="1"/>
  <c r="N99" i="2"/>
  <c r="M99" i="2"/>
  <c r="L99" i="2"/>
  <c r="K99" i="2"/>
  <c r="J99" i="2"/>
  <c r="I99" i="2"/>
  <c r="H99" i="2"/>
  <c r="G99" i="2"/>
  <c r="B99" i="2"/>
  <c r="R99" i="2" s="1"/>
  <c r="N98" i="2"/>
  <c r="M98" i="2"/>
  <c r="L98" i="2"/>
  <c r="K98" i="2"/>
  <c r="J98" i="2"/>
  <c r="I98" i="2"/>
  <c r="H98" i="2"/>
  <c r="G98" i="2"/>
  <c r="B98" i="2"/>
  <c r="R98" i="2" s="1"/>
  <c r="N97" i="2"/>
  <c r="M97" i="2"/>
  <c r="L97" i="2"/>
  <c r="K97" i="2"/>
  <c r="J97" i="2"/>
  <c r="I97" i="2"/>
  <c r="H97" i="2"/>
  <c r="G97" i="2"/>
  <c r="B97" i="2"/>
  <c r="R97" i="2" s="1"/>
  <c r="N96" i="2"/>
  <c r="M96" i="2"/>
  <c r="L96" i="2"/>
  <c r="K96" i="2"/>
  <c r="J96" i="2"/>
  <c r="I96" i="2"/>
  <c r="H96" i="2"/>
  <c r="G96" i="2"/>
  <c r="B96" i="2"/>
  <c r="R96" i="2" s="1"/>
  <c r="N95" i="2"/>
  <c r="M95" i="2"/>
  <c r="L95" i="2"/>
  <c r="K95" i="2"/>
  <c r="J95" i="2"/>
  <c r="I95" i="2"/>
  <c r="H95" i="2"/>
  <c r="G95" i="2"/>
  <c r="B95" i="2"/>
  <c r="R95" i="2" s="1"/>
  <c r="N94" i="2"/>
  <c r="M94" i="2"/>
  <c r="L94" i="2"/>
  <c r="K94" i="2"/>
  <c r="J94" i="2"/>
  <c r="I94" i="2"/>
  <c r="H94" i="2"/>
  <c r="G94" i="2"/>
  <c r="B94" i="2"/>
  <c r="R94" i="2" s="1"/>
  <c r="N93" i="2"/>
  <c r="M93" i="2"/>
  <c r="L93" i="2"/>
  <c r="K93" i="2"/>
  <c r="J93" i="2"/>
  <c r="I93" i="2"/>
  <c r="H93" i="2"/>
  <c r="G93" i="2"/>
  <c r="B93" i="2"/>
  <c r="R93" i="2" s="1"/>
  <c r="N92" i="2"/>
  <c r="M92" i="2"/>
  <c r="L92" i="2"/>
  <c r="K92" i="2"/>
  <c r="J92" i="2"/>
  <c r="I92" i="2"/>
  <c r="H92" i="2"/>
  <c r="G92" i="2"/>
  <c r="B92" i="2"/>
  <c r="N91" i="2"/>
  <c r="M91" i="2"/>
  <c r="L91" i="2"/>
  <c r="K91" i="2"/>
  <c r="J91" i="2"/>
  <c r="I91" i="2"/>
  <c r="H91" i="2"/>
  <c r="G91" i="2"/>
  <c r="B91" i="2"/>
  <c r="R91" i="2" s="1"/>
  <c r="N90" i="2"/>
  <c r="M90" i="2"/>
  <c r="L90" i="2"/>
  <c r="K90" i="2"/>
  <c r="J90" i="2"/>
  <c r="I90" i="2"/>
  <c r="H90" i="2"/>
  <c r="G90" i="2"/>
  <c r="O90" i="2" s="1"/>
  <c r="B90" i="2"/>
  <c r="P90" i="2" s="1"/>
  <c r="N89" i="2"/>
  <c r="M89" i="2"/>
  <c r="L89" i="2"/>
  <c r="K89" i="2"/>
  <c r="J89" i="2"/>
  <c r="I89" i="2"/>
  <c r="H89" i="2"/>
  <c r="G89" i="2"/>
  <c r="B89" i="2"/>
  <c r="R89" i="2" s="1"/>
  <c r="N88" i="2"/>
  <c r="M88" i="2"/>
  <c r="L88" i="2"/>
  <c r="K88" i="2"/>
  <c r="J88" i="2"/>
  <c r="I88" i="2"/>
  <c r="H88" i="2"/>
  <c r="G88" i="2"/>
  <c r="B88" i="2"/>
  <c r="N87" i="2"/>
  <c r="M87" i="2"/>
  <c r="L87" i="2"/>
  <c r="K87" i="2"/>
  <c r="J87" i="2"/>
  <c r="I87" i="2"/>
  <c r="H87" i="2"/>
  <c r="G87" i="2"/>
  <c r="B87" i="2"/>
  <c r="R87" i="2" s="1"/>
  <c r="N86" i="2"/>
  <c r="M86" i="2"/>
  <c r="L86" i="2"/>
  <c r="K86" i="2"/>
  <c r="J86" i="2"/>
  <c r="I86" i="2"/>
  <c r="H86" i="2"/>
  <c r="G86" i="2"/>
  <c r="B86" i="2"/>
  <c r="N85" i="2"/>
  <c r="M85" i="2"/>
  <c r="L85" i="2"/>
  <c r="K85" i="2"/>
  <c r="J85" i="2"/>
  <c r="I85" i="2"/>
  <c r="H85" i="2"/>
  <c r="G85" i="2"/>
  <c r="B85" i="2"/>
  <c r="R85" i="2" s="1"/>
  <c r="N84" i="2"/>
  <c r="M84" i="2"/>
  <c r="L84" i="2"/>
  <c r="K84" i="2"/>
  <c r="J84" i="2"/>
  <c r="I84" i="2"/>
  <c r="H84" i="2"/>
  <c r="G84" i="2"/>
  <c r="B84" i="2"/>
  <c r="N83" i="2"/>
  <c r="M83" i="2"/>
  <c r="L83" i="2"/>
  <c r="K83" i="2"/>
  <c r="J83" i="2"/>
  <c r="I83" i="2"/>
  <c r="H83" i="2"/>
  <c r="G83" i="2"/>
  <c r="B83" i="2"/>
  <c r="N82" i="2"/>
  <c r="M82" i="2"/>
  <c r="L82" i="2"/>
  <c r="K82" i="2"/>
  <c r="J82" i="2"/>
  <c r="I82" i="2"/>
  <c r="H82" i="2"/>
  <c r="G82" i="2"/>
  <c r="B82" i="2"/>
  <c r="R82" i="2" s="1"/>
  <c r="N81" i="2"/>
  <c r="M81" i="2"/>
  <c r="L81" i="2"/>
  <c r="K81" i="2"/>
  <c r="J81" i="2"/>
  <c r="I81" i="2"/>
  <c r="H81" i="2"/>
  <c r="G81" i="2"/>
  <c r="O81" i="2" s="1"/>
  <c r="B81" i="2"/>
  <c r="R81" i="2" s="1"/>
  <c r="N80" i="2"/>
  <c r="M80" i="2"/>
  <c r="L80" i="2"/>
  <c r="K80" i="2"/>
  <c r="J80" i="2"/>
  <c r="I80" i="2"/>
  <c r="H80" i="2"/>
  <c r="G80" i="2"/>
  <c r="B80" i="2"/>
  <c r="R80" i="2" s="1"/>
  <c r="N79" i="2"/>
  <c r="M79" i="2"/>
  <c r="L79" i="2"/>
  <c r="K79" i="2"/>
  <c r="J79" i="2"/>
  <c r="I79" i="2"/>
  <c r="H79" i="2"/>
  <c r="G79" i="2"/>
  <c r="B79" i="2"/>
  <c r="R79" i="2" s="1"/>
  <c r="N78" i="2"/>
  <c r="M78" i="2"/>
  <c r="L78" i="2"/>
  <c r="K78" i="2"/>
  <c r="J78" i="2"/>
  <c r="I78" i="2"/>
  <c r="H78" i="2"/>
  <c r="G78" i="2"/>
  <c r="B78" i="2"/>
  <c r="R78" i="2" s="1"/>
  <c r="N77" i="2"/>
  <c r="M77" i="2"/>
  <c r="L77" i="2"/>
  <c r="K77" i="2"/>
  <c r="J77" i="2"/>
  <c r="I77" i="2"/>
  <c r="H77" i="2"/>
  <c r="G77" i="2"/>
  <c r="B77" i="2"/>
  <c r="R77" i="2" s="1"/>
  <c r="N76" i="2"/>
  <c r="M76" i="2"/>
  <c r="L76" i="2"/>
  <c r="K76" i="2"/>
  <c r="J76" i="2"/>
  <c r="I76" i="2"/>
  <c r="H76" i="2"/>
  <c r="G76" i="2"/>
  <c r="B76" i="2"/>
  <c r="R76" i="2" s="1"/>
  <c r="N75" i="2"/>
  <c r="M75" i="2"/>
  <c r="L75" i="2"/>
  <c r="K75" i="2"/>
  <c r="J75" i="2"/>
  <c r="I75" i="2"/>
  <c r="H75" i="2"/>
  <c r="G75" i="2"/>
  <c r="B75" i="2"/>
  <c r="R75" i="2" s="1"/>
  <c r="N74" i="2"/>
  <c r="M74" i="2"/>
  <c r="L74" i="2"/>
  <c r="K74" i="2"/>
  <c r="J74" i="2"/>
  <c r="I74" i="2"/>
  <c r="H74" i="2"/>
  <c r="G74" i="2"/>
  <c r="B74" i="2"/>
  <c r="R74" i="2" s="1"/>
  <c r="N73" i="2"/>
  <c r="M73" i="2"/>
  <c r="L73" i="2"/>
  <c r="K73" i="2"/>
  <c r="J73" i="2"/>
  <c r="I73" i="2"/>
  <c r="H73" i="2"/>
  <c r="G73" i="2"/>
  <c r="B73" i="2"/>
  <c r="R73" i="2" s="1"/>
  <c r="N72" i="2"/>
  <c r="M72" i="2"/>
  <c r="L72" i="2"/>
  <c r="K72" i="2"/>
  <c r="J72" i="2"/>
  <c r="I72" i="2"/>
  <c r="H72" i="2"/>
  <c r="G72" i="2"/>
  <c r="B72" i="2"/>
  <c r="N71" i="2"/>
  <c r="M71" i="2"/>
  <c r="L71" i="2"/>
  <c r="K71" i="2"/>
  <c r="J71" i="2"/>
  <c r="I71" i="2"/>
  <c r="H71" i="2"/>
  <c r="G71" i="2"/>
  <c r="B71" i="2"/>
  <c r="R71" i="2" s="1"/>
  <c r="N70" i="2"/>
  <c r="M70" i="2"/>
  <c r="L70" i="2"/>
  <c r="K70" i="2"/>
  <c r="J70" i="2"/>
  <c r="I70" i="2"/>
  <c r="H70" i="2"/>
  <c r="G70" i="2"/>
  <c r="O70" i="2" s="1"/>
  <c r="B70" i="2"/>
  <c r="P70" i="2" s="1"/>
  <c r="N69" i="2"/>
  <c r="M69" i="2"/>
  <c r="L69" i="2"/>
  <c r="K69" i="2"/>
  <c r="J69" i="2"/>
  <c r="I69" i="2"/>
  <c r="H69" i="2"/>
  <c r="G69" i="2"/>
  <c r="B69" i="2"/>
  <c r="R69" i="2" s="1"/>
  <c r="N68" i="2"/>
  <c r="M68" i="2"/>
  <c r="L68" i="2"/>
  <c r="K68" i="2"/>
  <c r="J68" i="2"/>
  <c r="I68" i="2"/>
  <c r="H68" i="2"/>
  <c r="G68" i="2"/>
  <c r="B68" i="2"/>
  <c r="N67" i="2"/>
  <c r="M67" i="2"/>
  <c r="L67" i="2"/>
  <c r="K67" i="2"/>
  <c r="J67" i="2"/>
  <c r="I67" i="2"/>
  <c r="H67" i="2"/>
  <c r="G67" i="2"/>
  <c r="B67" i="2"/>
  <c r="R67" i="2" s="1"/>
  <c r="N66" i="2"/>
  <c r="M66" i="2"/>
  <c r="L66" i="2"/>
  <c r="K66" i="2"/>
  <c r="J66" i="2"/>
  <c r="I66" i="2"/>
  <c r="H66" i="2"/>
  <c r="G66" i="2"/>
  <c r="B66" i="2"/>
  <c r="N65" i="2"/>
  <c r="M65" i="2"/>
  <c r="L65" i="2"/>
  <c r="K65" i="2"/>
  <c r="J65" i="2"/>
  <c r="I65" i="2"/>
  <c r="H65" i="2"/>
  <c r="G65" i="2"/>
  <c r="B65" i="2"/>
  <c r="R65" i="2" s="1"/>
  <c r="N64" i="2"/>
  <c r="M64" i="2"/>
  <c r="L64" i="2"/>
  <c r="K64" i="2"/>
  <c r="J64" i="2"/>
  <c r="I64" i="2"/>
  <c r="H64" i="2"/>
  <c r="G64" i="2"/>
  <c r="B64" i="2"/>
  <c r="N63" i="2"/>
  <c r="M63" i="2"/>
  <c r="L63" i="2"/>
  <c r="K63" i="2"/>
  <c r="J63" i="2"/>
  <c r="I63" i="2"/>
  <c r="H63" i="2"/>
  <c r="G63" i="2"/>
  <c r="B63" i="2"/>
  <c r="N62" i="2"/>
  <c r="M62" i="2"/>
  <c r="L62" i="2"/>
  <c r="K62" i="2"/>
  <c r="J62" i="2"/>
  <c r="I62" i="2"/>
  <c r="H62" i="2"/>
  <c r="G62" i="2"/>
  <c r="B62" i="2"/>
  <c r="R62" i="2" s="1"/>
  <c r="N61" i="2"/>
  <c r="M61" i="2"/>
  <c r="L61" i="2"/>
  <c r="K61" i="2"/>
  <c r="J61" i="2"/>
  <c r="I61" i="2"/>
  <c r="H61" i="2"/>
  <c r="G61" i="2"/>
  <c r="O61" i="2" s="1"/>
  <c r="B61" i="2"/>
  <c r="R61" i="2" s="1"/>
  <c r="N60" i="2"/>
  <c r="M60" i="2"/>
  <c r="L60" i="2"/>
  <c r="K60" i="2"/>
  <c r="J60" i="2"/>
  <c r="I60" i="2"/>
  <c r="H60" i="2"/>
  <c r="G60" i="2"/>
  <c r="B60" i="2"/>
  <c r="N59" i="2"/>
  <c r="M59" i="2"/>
  <c r="L59" i="2"/>
  <c r="K59" i="2"/>
  <c r="J59" i="2"/>
  <c r="I59" i="2"/>
  <c r="H59" i="2"/>
  <c r="G59" i="2"/>
  <c r="B59" i="2"/>
  <c r="R59" i="2" s="1"/>
  <c r="N58" i="2"/>
  <c r="M58" i="2"/>
  <c r="L58" i="2"/>
  <c r="K58" i="2"/>
  <c r="J58" i="2"/>
  <c r="I58" i="2"/>
  <c r="H58" i="2"/>
  <c r="G58" i="2"/>
  <c r="B58" i="2"/>
  <c r="N57" i="2"/>
  <c r="M57" i="2"/>
  <c r="L57" i="2"/>
  <c r="K57" i="2"/>
  <c r="J57" i="2"/>
  <c r="I57" i="2"/>
  <c r="H57" i="2"/>
  <c r="G57" i="2"/>
  <c r="B57" i="2"/>
  <c r="R57" i="2" s="1"/>
  <c r="N56" i="2"/>
  <c r="M56" i="2"/>
  <c r="L56" i="2"/>
  <c r="K56" i="2"/>
  <c r="J56" i="2"/>
  <c r="I56" i="2"/>
  <c r="H56" i="2"/>
  <c r="G56" i="2"/>
  <c r="B56" i="2"/>
  <c r="R56" i="2" s="1"/>
  <c r="N55" i="2"/>
  <c r="M55" i="2"/>
  <c r="L55" i="2"/>
  <c r="K55" i="2"/>
  <c r="J55" i="2"/>
  <c r="I55" i="2"/>
  <c r="H55" i="2"/>
  <c r="G55" i="2"/>
  <c r="B55" i="2"/>
  <c r="R55" i="2" s="1"/>
  <c r="N54" i="2"/>
  <c r="M54" i="2"/>
  <c r="L54" i="2"/>
  <c r="K54" i="2"/>
  <c r="J54" i="2"/>
  <c r="I54" i="2"/>
  <c r="H54" i="2"/>
  <c r="G54" i="2"/>
  <c r="B54" i="2"/>
  <c r="R54" i="2" s="1"/>
  <c r="N53" i="2"/>
  <c r="M53" i="2"/>
  <c r="L53" i="2"/>
  <c r="K53" i="2"/>
  <c r="J53" i="2"/>
  <c r="I53" i="2"/>
  <c r="H53" i="2"/>
  <c r="G53" i="2"/>
  <c r="B53" i="2"/>
  <c r="R53" i="2" s="1"/>
  <c r="N52" i="2"/>
  <c r="M52" i="2"/>
  <c r="L52" i="2"/>
  <c r="K52" i="2"/>
  <c r="J52" i="2"/>
  <c r="I52" i="2"/>
  <c r="H52" i="2"/>
  <c r="G52" i="2"/>
  <c r="B52" i="2"/>
  <c r="N51" i="2"/>
  <c r="M51" i="2"/>
  <c r="L51" i="2"/>
  <c r="K51" i="2"/>
  <c r="J51" i="2"/>
  <c r="I51" i="2"/>
  <c r="H51" i="2"/>
  <c r="G51" i="2"/>
  <c r="B51" i="2"/>
  <c r="R51" i="2" s="1"/>
  <c r="N50" i="2"/>
  <c r="M50" i="2"/>
  <c r="L50" i="2"/>
  <c r="K50" i="2"/>
  <c r="J50" i="2"/>
  <c r="I50" i="2"/>
  <c r="H50" i="2"/>
  <c r="G50" i="2"/>
  <c r="O50" i="2" s="1"/>
  <c r="B50" i="2"/>
  <c r="P50" i="2" s="1"/>
  <c r="N49" i="2"/>
  <c r="M49" i="2"/>
  <c r="L49" i="2"/>
  <c r="K49" i="2"/>
  <c r="J49" i="2"/>
  <c r="I49" i="2"/>
  <c r="H49" i="2"/>
  <c r="G49" i="2"/>
  <c r="B49" i="2"/>
  <c r="R49" i="2" s="1"/>
  <c r="N48" i="2"/>
  <c r="M48" i="2"/>
  <c r="L48" i="2"/>
  <c r="K48" i="2"/>
  <c r="J48" i="2"/>
  <c r="I48" i="2"/>
  <c r="H48" i="2"/>
  <c r="G48" i="2"/>
  <c r="B48" i="2"/>
  <c r="N47" i="2"/>
  <c r="M47" i="2"/>
  <c r="L47" i="2"/>
  <c r="K47" i="2"/>
  <c r="J47" i="2"/>
  <c r="I47" i="2"/>
  <c r="H47" i="2"/>
  <c r="G47" i="2"/>
  <c r="B47" i="2"/>
  <c r="R47" i="2" s="1"/>
  <c r="N46" i="2"/>
  <c r="M46" i="2"/>
  <c r="L46" i="2"/>
  <c r="K46" i="2"/>
  <c r="J46" i="2"/>
  <c r="I46" i="2"/>
  <c r="H46" i="2"/>
  <c r="G46" i="2"/>
  <c r="B46" i="2"/>
  <c r="N45" i="2"/>
  <c r="M45" i="2"/>
  <c r="L45" i="2"/>
  <c r="K45" i="2"/>
  <c r="J45" i="2"/>
  <c r="I45" i="2"/>
  <c r="H45" i="2"/>
  <c r="G45" i="2"/>
  <c r="B45" i="2"/>
  <c r="R45" i="2" s="1"/>
  <c r="N44" i="2"/>
  <c r="M44" i="2"/>
  <c r="L44" i="2"/>
  <c r="K44" i="2"/>
  <c r="J44" i="2"/>
  <c r="I44" i="2"/>
  <c r="H44" i="2"/>
  <c r="G44" i="2"/>
  <c r="B44" i="2"/>
  <c r="R44" i="2" s="1"/>
  <c r="N43" i="2"/>
  <c r="M43" i="2"/>
  <c r="L43" i="2"/>
  <c r="K43" i="2"/>
  <c r="J43" i="2"/>
  <c r="I43" i="2"/>
  <c r="H43" i="2"/>
  <c r="G43" i="2"/>
  <c r="B43" i="2"/>
  <c r="N42" i="2"/>
  <c r="M42" i="2"/>
  <c r="L42" i="2"/>
  <c r="K42" i="2"/>
  <c r="J42" i="2"/>
  <c r="I42" i="2"/>
  <c r="H42" i="2"/>
  <c r="G42" i="2"/>
  <c r="B42" i="2"/>
  <c r="R42" i="2" s="1"/>
  <c r="N41" i="2"/>
  <c r="M41" i="2"/>
  <c r="L41" i="2"/>
  <c r="K41" i="2"/>
  <c r="J41" i="2"/>
  <c r="I41" i="2"/>
  <c r="H41" i="2"/>
  <c r="G41" i="2"/>
  <c r="O41" i="2" s="1"/>
  <c r="B41" i="2"/>
  <c r="R41" i="2" s="1"/>
  <c r="N40" i="2"/>
  <c r="M40" i="2"/>
  <c r="L40" i="2"/>
  <c r="K40" i="2"/>
  <c r="J40" i="2"/>
  <c r="I40" i="2"/>
  <c r="H40" i="2"/>
  <c r="G40" i="2"/>
  <c r="B40" i="2"/>
  <c r="R40" i="2" s="1"/>
  <c r="N39" i="2"/>
  <c r="M39" i="2"/>
  <c r="L39" i="2"/>
  <c r="K39" i="2"/>
  <c r="J39" i="2"/>
  <c r="I39" i="2"/>
  <c r="H39" i="2"/>
  <c r="G39" i="2"/>
  <c r="B39" i="2"/>
  <c r="R39" i="2" s="1"/>
  <c r="N38" i="2"/>
  <c r="M38" i="2"/>
  <c r="L38" i="2"/>
  <c r="K38" i="2"/>
  <c r="J38" i="2"/>
  <c r="I38" i="2"/>
  <c r="H38" i="2"/>
  <c r="G38" i="2"/>
  <c r="B38" i="2"/>
  <c r="R38" i="2" s="1"/>
  <c r="N37" i="2"/>
  <c r="M37" i="2"/>
  <c r="L37" i="2"/>
  <c r="K37" i="2"/>
  <c r="J37" i="2"/>
  <c r="I37" i="2"/>
  <c r="H37" i="2"/>
  <c r="G37" i="2"/>
  <c r="B37" i="2"/>
  <c r="R37" i="2" s="1"/>
  <c r="N36" i="2"/>
  <c r="M36" i="2"/>
  <c r="L36" i="2"/>
  <c r="K36" i="2"/>
  <c r="J36" i="2"/>
  <c r="I36" i="2"/>
  <c r="H36" i="2"/>
  <c r="G36" i="2"/>
  <c r="B36" i="2"/>
  <c r="R36" i="2" s="1"/>
  <c r="N35" i="2"/>
  <c r="M35" i="2"/>
  <c r="L35" i="2"/>
  <c r="K35" i="2"/>
  <c r="J35" i="2"/>
  <c r="I35" i="2"/>
  <c r="H35" i="2"/>
  <c r="G35" i="2"/>
  <c r="B35" i="2"/>
  <c r="R35" i="2" s="1"/>
  <c r="N34" i="2"/>
  <c r="M34" i="2"/>
  <c r="L34" i="2"/>
  <c r="K34" i="2"/>
  <c r="J34" i="2"/>
  <c r="I34" i="2"/>
  <c r="H34" i="2"/>
  <c r="G34" i="2"/>
  <c r="B34" i="2"/>
  <c r="R34" i="2" s="1"/>
  <c r="N33" i="2"/>
  <c r="M33" i="2"/>
  <c r="L33" i="2"/>
  <c r="K33" i="2"/>
  <c r="J33" i="2"/>
  <c r="I33" i="2"/>
  <c r="H33" i="2"/>
  <c r="G33" i="2"/>
  <c r="B33" i="2"/>
  <c r="R33" i="2" s="1"/>
  <c r="N32" i="2"/>
  <c r="M32" i="2"/>
  <c r="L32" i="2"/>
  <c r="K32" i="2"/>
  <c r="J32" i="2"/>
  <c r="I32" i="2"/>
  <c r="H32" i="2"/>
  <c r="G32" i="2"/>
  <c r="B32" i="2"/>
  <c r="N31" i="2"/>
  <c r="M31" i="2"/>
  <c r="L31" i="2"/>
  <c r="K31" i="2"/>
  <c r="J31" i="2"/>
  <c r="I31" i="2"/>
  <c r="H31" i="2"/>
  <c r="G31" i="2"/>
  <c r="B31" i="2"/>
  <c r="R31" i="2" s="1"/>
  <c r="N30" i="2"/>
  <c r="M30" i="2"/>
  <c r="L30" i="2"/>
  <c r="K30" i="2"/>
  <c r="J30" i="2"/>
  <c r="I30" i="2"/>
  <c r="H30" i="2"/>
  <c r="G30" i="2"/>
  <c r="O30" i="2" s="1"/>
  <c r="B30" i="2"/>
  <c r="P30" i="2" s="1"/>
  <c r="N29" i="2"/>
  <c r="M29" i="2"/>
  <c r="L29" i="2"/>
  <c r="K29" i="2"/>
  <c r="J29" i="2"/>
  <c r="I29" i="2"/>
  <c r="H29" i="2"/>
  <c r="G29" i="2"/>
  <c r="B29" i="2"/>
  <c r="R29" i="2" s="1"/>
  <c r="N28" i="2"/>
  <c r="M28" i="2"/>
  <c r="L28" i="2"/>
  <c r="K28" i="2"/>
  <c r="J28" i="2"/>
  <c r="I28" i="2"/>
  <c r="H28" i="2"/>
  <c r="G28" i="2"/>
  <c r="B28" i="2"/>
  <c r="N27" i="2"/>
  <c r="M27" i="2"/>
  <c r="L27" i="2"/>
  <c r="K27" i="2"/>
  <c r="J27" i="2"/>
  <c r="I27" i="2"/>
  <c r="H27" i="2"/>
  <c r="G27" i="2"/>
  <c r="B27" i="2"/>
  <c r="R27" i="2" s="1"/>
  <c r="N26" i="2"/>
  <c r="M26" i="2"/>
  <c r="L26" i="2"/>
  <c r="K26" i="2"/>
  <c r="J26" i="2"/>
  <c r="I26" i="2"/>
  <c r="H26" i="2"/>
  <c r="G26" i="2"/>
  <c r="B26" i="2"/>
  <c r="N25" i="2"/>
  <c r="M25" i="2"/>
  <c r="L25" i="2"/>
  <c r="K25" i="2"/>
  <c r="J25" i="2"/>
  <c r="I25" i="2"/>
  <c r="H25" i="2"/>
  <c r="G25" i="2"/>
  <c r="B25" i="2"/>
  <c r="R25" i="2" s="1"/>
  <c r="N24" i="2"/>
  <c r="M24" i="2"/>
  <c r="L24" i="2"/>
  <c r="K24" i="2"/>
  <c r="J24" i="2"/>
  <c r="I24" i="2"/>
  <c r="H24" i="2"/>
  <c r="G24" i="2"/>
  <c r="B24" i="2"/>
  <c r="N23" i="2"/>
  <c r="M23" i="2"/>
  <c r="L23" i="2"/>
  <c r="K23" i="2"/>
  <c r="J23" i="2"/>
  <c r="I23" i="2"/>
  <c r="H23" i="2"/>
  <c r="G23" i="2"/>
  <c r="B23" i="2"/>
  <c r="N22" i="2"/>
  <c r="M22" i="2"/>
  <c r="L22" i="2"/>
  <c r="K22" i="2"/>
  <c r="J22" i="2"/>
  <c r="I22" i="2"/>
  <c r="H22" i="2"/>
  <c r="G22" i="2"/>
  <c r="B22" i="2"/>
  <c r="R22" i="2" s="1"/>
  <c r="N21" i="2"/>
  <c r="M21" i="2"/>
  <c r="L21" i="2"/>
  <c r="K21" i="2"/>
  <c r="J21" i="2"/>
  <c r="I21" i="2"/>
  <c r="H21" i="2"/>
  <c r="G21" i="2"/>
  <c r="O21" i="2" s="1"/>
  <c r="B21" i="2"/>
  <c r="N20" i="2"/>
  <c r="M20" i="2"/>
  <c r="L20" i="2"/>
  <c r="K20" i="2"/>
  <c r="J20" i="2"/>
  <c r="I20" i="2"/>
  <c r="H20" i="2"/>
  <c r="G20" i="2"/>
  <c r="B20" i="2"/>
  <c r="N19" i="2"/>
  <c r="M19" i="2"/>
  <c r="L19" i="2"/>
  <c r="K19" i="2"/>
  <c r="J19" i="2"/>
  <c r="I19" i="2"/>
  <c r="H19" i="2"/>
  <c r="G19" i="2"/>
  <c r="B19" i="2"/>
  <c r="R19" i="2" s="1"/>
  <c r="N18" i="2"/>
  <c r="M18" i="2"/>
  <c r="L18" i="2"/>
  <c r="K18" i="2"/>
  <c r="J18" i="2"/>
  <c r="I18" i="2"/>
  <c r="H18" i="2"/>
  <c r="G18" i="2"/>
  <c r="B18" i="2"/>
  <c r="N17" i="2"/>
  <c r="M17" i="2"/>
  <c r="L17" i="2"/>
  <c r="K17" i="2"/>
  <c r="J17" i="2"/>
  <c r="I17" i="2"/>
  <c r="H17" i="2"/>
  <c r="G17" i="2"/>
  <c r="B17" i="2"/>
  <c r="R17" i="2" s="1"/>
  <c r="N16" i="2"/>
  <c r="M16" i="2"/>
  <c r="L16" i="2"/>
  <c r="K16" i="2"/>
  <c r="J16" i="2"/>
  <c r="I16" i="2"/>
  <c r="H16" i="2"/>
  <c r="G16" i="2"/>
  <c r="B16" i="2"/>
  <c r="R16" i="2" s="1"/>
  <c r="N15" i="2"/>
  <c r="M15" i="2"/>
  <c r="L15" i="2"/>
  <c r="K15" i="2"/>
  <c r="J15" i="2"/>
  <c r="I15" i="2"/>
  <c r="H15" i="2"/>
  <c r="G15" i="2"/>
  <c r="B15" i="2"/>
  <c r="R15" i="2" s="1"/>
  <c r="N14" i="2"/>
  <c r="M14" i="2"/>
  <c r="L14" i="2"/>
  <c r="K14" i="2"/>
  <c r="J14" i="2"/>
  <c r="I14" i="2"/>
  <c r="H14" i="2"/>
  <c r="G14" i="2"/>
  <c r="B14" i="2"/>
  <c r="R14" i="2" s="1"/>
  <c r="N13" i="2"/>
  <c r="M13" i="2"/>
  <c r="L13" i="2"/>
  <c r="K13" i="2"/>
  <c r="J13" i="2"/>
  <c r="I13" i="2"/>
  <c r="H13" i="2"/>
  <c r="G13" i="2"/>
  <c r="B13" i="2"/>
  <c r="R13" i="2" s="1"/>
  <c r="N12" i="2"/>
  <c r="M12" i="2"/>
  <c r="L12" i="2"/>
  <c r="K12" i="2"/>
  <c r="J12" i="2"/>
  <c r="I12" i="2"/>
  <c r="H12" i="2"/>
  <c r="G12" i="2"/>
  <c r="B12" i="2"/>
  <c r="N11" i="2"/>
  <c r="M11" i="2"/>
  <c r="L11" i="2"/>
  <c r="K11" i="2"/>
  <c r="J11" i="2"/>
  <c r="I11" i="2"/>
  <c r="H11" i="2"/>
  <c r="G11" i="2"/>
  <c r="B11" i="2"/>
  <c r="R11" i="2" s="1"/>
  <c r="N10" i="2"/>
  <c r="M10" i="2"/>
  <c r="L10" i="2"/>
  <c r="K10" i="2"/>
  <c r="J10" i="2"/>
  <c r="I10" i="2"/>
  <c r="H10" i="2"/>
  <c r="G10" i="2"/>
  <c r="O10" i="2" s="1"/>
  <c r="B10" i="2"/>
  <c r="P10" i="2" s="1"/>
  <c r="N9" i="2"/>
  <c r="M9" i="2"/>
  <c r="L9" i="2"/>
  <c r="K9" i="2"/>
  <c r="J9" i="2"/>
  <c r="I9" i="2"/>
  <c r="H9" i="2"/>
  <c r="G9" i="2"/>
  <c r="B9" i="2"/>
  <c r="R9" i="2" s="1"/>
  <c r="N8" i="2"/>
  <c r="M8" i="2"/>
  <c r="L8" i="2"/>
  <c r="K8" i="2"/>
  <c r="J8" i="2"/>
  <c r="I8" i="2"/>
  <c r="H8" i="2"/>
  <c r="G8" i="2"/>
  <c r="B8" i="2"/>
  <c r="N7" i="2"/>
  <c r="M7" i="2"/>
  <c r="L7" i="2"/>
  <c r="K7" i="2"/>
  <c r="J7" i="2"/>
  <c r="I7" i="2"/>
  <c r="H7" i="2"/>
  <c r="G7" i="2"/>
  <c r="B7" i="2"/>
  <c r="R7" i="2" s="1"/>
  <c r="N6" i="2"/>
  <c r="M6" i="2"/>
  <c r="L6" i="2"/>
  <c r="K6" i="2"/>
  <c r="J6" i="2"/>
  <c r="I6" i="2"/>
  <c r="H6" i="2"/>
  <c r="G6" i="2"/>
  <c r="B6" i="2"/>
  <c r="N5" i="2"/>
  <c r="M5" i="2"/>
  <c r="L5" i="2"/>
  <c r="K5" i="2"/>
  <c r="J5" i="2"/>
  <c r="I5" i="2"/>
  <c r="H5" i="2"/>
  <c r="G5" i="2"/>
  <c r="B5" i="2"/>
  <c r="R5" i="2" s="1"/>
  <c r="N4" i="2"/>
  <c r="M4" i="2"/>
  <c r="L4" i="2"/>
  <c r="K4" i="2"/>
  <c r="J4" i="2"/>
  <c r="I4" i="2"/>
  <c r="H4" i="2"/>
  <c r="G4" i="2"/>
  <c r="B4" i="2"/>
  <c r="N3" i="2"/>
  <c r="M3" i="2"/>
  <c r="L3" i="2"/>
  <c r="K3" i="2"/>
  <c r="J3" i="2"/>
  <c r="I3" i="2"/>
  <c r="H3" i="2"/>
  <c r="G3" i="2"/>
  <c r="B3" i="2"/>
  <c r="N2" i="2"/>
  <c r="M2" i="2"/>
  <c r="L2" i="2"/>
  <c r="K2" i="2"/>
  <c r="J2" i="2"/>
  <c r="I2" i="2"/>
  <c r="H2" i="2"/>
  <c r="G2" i="2"/>
  <c r="B2" i="2"/>
  <c r="F131" i="3"/>
  <c r="G131" i="3" s="1"/>
  <c r="F132" i="3"/>
  <c r="G132" i="3" s="1"/>
  <c r="F133" i="3"/>
  <c r="G133" i="3" s="1"/>
  <c r="F134" i="3"/>
  <c r="G134" i="3" s="1"/>
  <c r="F135" i="3"/>
  <c r="I135" i="3" s="1"/>
  <c r="F136" i="3"/>
  <c r="K136" i="3" s="1"/>
  <c r="F137" i="3"/>
  <c r="G137" i="3" s="1"/>
  <c r="F138" i="3"/>
  <c r="G138" i="3" s="1"/>
  <c r="F139" i="3"/>
  <c r="H139" i="3" s="1"/>
  <c r="F140" i="3"/>
  <c r="G140" i="3" s="1"/>
  <c r="F141" i="3"/>
  <c r="I141" i="3" s="1"/>
  <c r="F142" i="3"/>
  <c r="G142" i="3" s="1"/>
  <c r="F143" i="3"/>
  <c r="G143" i="3" s="1"/>
  <c r="F130" i="3"/>
  <c r="N130" i="3" s="1"/>
  <c r="Q2" i="3" a="1"/>
  <c r="Q2" i="3" s="1"/>
  <c r="Q4" i="3" a="1"/>
  <c r="Q4" i="3" s="1"/>
  <c r="Q6" i="3" a="1"/>
  <c r="Q6" i="3" s="1"/>
  <c r="Q8" i="3" a="1"/>
  <c r="Q8" i="3" s="1"/>
  <c r="Q10" i="3" a="1"/>
  <c r="Q10" i="3" s="1"/>
  <c r="Q12" i="3" a="1"/>
  <c r="Q12" i="3" s="1"/>
  <c r="Q14" i="3" a="1"/>
  <c r="Q14" i="3" s="1"/>
  <c r="Q16" i="3" a="1"/>
  <c r="Q16" i="3" s="1"/>
  <c r="Q18" i="3" a="1"/>
  <c r="Q18" i="3" s="1"/>
  <c r="Q20" i="3" a="1"/>
  <c r="Q20" i="3" s="1"/>
  <c r="Q22" i="3" a="1"/>
  <c r="Q22" i="3" s="1"/>
  <c r="Q24" i="3" a="1"/>
  <c r="Q24" i="3" s="1"/>
  <c r="Q26" i="3" a="1"/>
  <c r="Q26" i="3" s="1"/>
  <c r="Q28" i="3" a="1"/>
  <c r="Q28" i="3" s="1"/>
  <c r="Q30" i="3" a="1"/>
  <c r="Q30" i="3" s="1"/>
  <c r="Q32" i="3" a="1"/>
  <c r="Q32" i="3" s="1"/>
  <c r="Q34" i="3" a="1"/>
  <c r="Q34" i="3" s="1"/>
  <c r="Q36" i="3" a="1"/>
  <c r="Q36" i="3" s="1"/>
  <c r="Q38" i="3" a="1"/>
  <c r="Q38" i="3" s="1"/>
  <c r="Q40" i="3" a="1"/>
  <c r="Q40" i="3" s="1"/>
  <c r="Q42" i="3" a="1"/>
  <c r="Q42" i="3" s="1"/>
  <c r="Q44" i="3" a="1"/>
  <c r="Q44" i="3" s="1"/>
  <c r="Q46" i="3" a="1"/>
  <c r="Q46" i="3" s="1"/>
  <c r="Q48" i="3" a="1"/>
  <c r="Q48" i="3" s="1"/>
  <c r="Q50" i="3" a="1"/>
  <c r="Q50" i="3" s="1"/>
  <c r="Q52" i="3" a="1"/>
  <c r="Q52" i="3" s="1"/>
  <c r="Q54" i="3" a="1"/>
  <c r="Q54" i="3" s="1"/>
  <c r="Q56" i="3" a="1"/>
  <c r="Q56" i="3" s="1"/>
  <c r="Q58" i="3" a="1"/>
  <c r="Q58" i="3" s="1"/>
  <c r="Q60" i="3" a="1"/>
  <c r="Q60" i="3" s="1"/>
  <c r="Q62" i="3" a="1"/>
  <c r="Q62" i="3" s="1"/>
  <c r="Q64" i="3" a="1"/>
  <c r="Q64" i="3" s="1"/>
  <c r="Q66" i="3" a="1"/>
  <c r="Q66" i="3" s="1"/>
  <c r="Q68" i="3" a="1"/>
  <c r="Q68" i="3" s="1"/>
  <c r="Q70" i="3" a="1"/>
  <c r="Q70" i="3" s="1"/>
  <c r="Q72" i="3" a="1"/>
  <c r="Q72" i="3" s="1"/>
  <c r="Q74" i="3" a="1"/>
  <c r="Q74" i="3" s="1"/>
  <c r="Q76" i="3" a="1"/>
  <c r="Q76" i="3" s="1"/>
  <c r="Q78" i="3" a="1"/>
  <c r="Q78" i="3" s="1"/>
  <c r="Q80" i="3" a="1"/>
  <c r="Q80" i="3" s="1"/>
  <c r="Q82" i="3" a="1"/>
  <c r="Q82" i="3" s="1"/>
  <c r="Q84" i="3" a="1"/>
  <c r="Q84" i="3" s="1"/>
  <c r="Q86" i="3" a="1"/>
  <c r="Q86" i="3" s="1"/>
  <c r="Q88" i="3" a="1"/>
  <c r="Q88" i="3" s="1"/>
  <c r="Q90" i="3" a="1"/>
  <c r="Q90" i="3" s="1"/>
  <c r="Q92" i="3" a="1"/>
  <c r="Q92" i="3" s="1"/>
  <c r="Q94" i="3" a="1"/>
  <c r="Q94" i="3" s="1"/>
  <c r="Q96" i="3" a="1"/>
  <c r="Q96" i="3" s="1"/>
  <c r="Q98" i="3" a="1"/>
  <c r="Q98" i="3" s="1"/>
  <c r="Q100" i="3" a="1"/>
  <c r="Q100" i="3" s="1"/>
  <c r="Q102" i="3" a="1"/>
  <c r="Q102" i="3" s="1"/>
  <c r="Q104" i="3" a="1"/>
  <c r="Q104" i="3" s="1"/>
  <c r="Q106" i="3" a="1"/>
  <c r="Q106" i="3" s="1"/>
  <c r="Q108" i="3" a="1"/>
  <c r="Q108" i="3" s="1"/>
  <c r="Q110" i="3" a="1"/>
  <c r="Q110" i="3" s="1"/>
  <c r="Q112" i="3" a="1"/>
  <c r="Q112" i="3" s="1"/>
  <c r="Q114" i="3" a="1"/>
  <c r="Q114" i="3" s="1"/>
  <c r="Q116" i="3" a="1"/>
  <c r="Q116" i="3" s="1"/>
  <c r="Q118" i="3" a="1"/>
  <c r="Q118" i="3" s="1"/>
  <c r="Q120" i="3" a="1"/>
  <c r="Q120" i="3" s="1"/>
  <c r="Q122" i="3" a="1"/>
  <c r="Q122" i="3" s="1"/>
  <c r="Q124" i="3" a="1"/>
  <c r="Q124" i="3" s="1"/>
  <c r="Q126" i="3" a="1"/>
  <c r="Q126" i="3" s="1"/>
  <c r="Q128" i="3" a="1"/>
  <c r="Q128" i="3" s="1"/>
  <c r="Q130" i="3" a="1"/>
  <c r="Q130" i="3" s="1"/>
  <c r="Q132" i="3" a="1"/>
  <c r="Q132" i="3" s="1"/>
  <c r="Q134" i="3" a="1"/>
  <c r="Q134" i="3" s="1"/>
  <c r="Q136" i="3" a="1"/>
  <c r="Q136" i="3" s="1"/>
  <c r="Q138" i="3" a="1"/>
  <c r="Q138" i="3" s="1"/>
  <c r="Q140" i="3" a="1"/>
  <c r="Q140" i="3" s="1"/>
  <c r="Q142" i="3" a="1"/>
  <c r="Q142" i="3" s="1"/>
  <c r="Q144" i="3" a="1"/>
  <c r="Q144" i="3" s="1"/>
  <c r="Q146" i="3" a="1"/>
  <c r="Q146" i="3" s="1"/>
  <c r="Q148" i="3" a="1"/>
  <c r="Q148" i="3" s="1"/>
  <c r="Q150" i="3" a="1"/>
  <c r="Q150" i="3" s="1"/>
  <c r="Q152" i="3" a="1"/>
  <c r="Q152" i="3" s="1"/>
  <c r="Q154" i="3" a="1"/>
  <c r="Q154" i="3" s="1"/>
  <c r="Q156" i="3" a="1"/>
  <c r="Q156" i="3" s="1"/>
  <c r="Q158" i="3" a="1"/>
  <c r="Q158" i="3" s="1"/>
  <c r="Q160" i="3" a="1"/>
  <c r="Q160" i="3" s="1"/>
  <c r="Q162" i="3" a="1"/>
  <c r="Q162" i="3" s="1"/>
  <c r="Q164" i="3" a="1"/>
  <c r="Q164" i="3" s="1"/>
  <c r="Q166" i="3" a="1"/>
  <c r="Q166" i="3" s="1"/>
  <c r="Q168" i="3" a="1"/>
  <c r="Q168" i="3" s="1"/>
  <c r="Q170" i="3" a="1"/>
  <c r="Q170" i="3" s="1"/>
  <c r="Q172" i="3" a="1"/>
  <c r="Q172" i="3" s="1"/>
  <c r="Q174" i="3" a="1"/>
  <c r="Q174" i="3" s="1"/>
  <c r="Q176" i="3" a="1"/>
  <c r="Q176" i="3" s="1"/>
  <c r="Q178" i="3" a="1"/>
  <c r="Q178" i="3" s="1"/>
  <c r="Q180" i="3" a="1"/>
  <c r="Q180" i="3" s="1"/>
  <c r="Q182" i="3" a="1"/>
  <c r="Q182" i="3" s="1"/>
  <c r="Q184" i="3" a="1"/>
  <c r="Q184" i="3" s="1"/>
  <c r="Q186" i="3" a="1"/>
  <c r="Q186" i="3" s="1"/>
  <c r="Q188" i="3" a="1"/>
  <c r="Q188" i="3" s="1"/>
  <c r="Q190" i="3" a="1"/>
  <c r="Q190" i="3" s="1"/>
  <c r="Q192" i="3" a="1"/>
  <c r="Q192" i="3" s="1"/>
  <c r="Q194" i="3" a="1"/>
  <c r="Q194" i="3" s="1"/>
  <c r="Q196" i="3" a="1"/>
  <c r="Q196" i="3" s="1"/>
  <c r="Q198" i="3" a="1"/>
  <c r="Q198" i="3" s="1"/>
  <c r="Q200" i="3" a="1"/>
  <c r="Q200" i="3" s="1"/>
  <c r="Q202" i="3" a="1"/>
  <c r="Q202" i="3" s="1"/>
  <c r="Q204" i="3" a="1"/>
  <c r="Q204" i="3" s="1"/>
  <c r="Q206" i="3" a="1"/>
  <c r="Q206" i="3" s="1"/>
  <c r="Q208" i="3" a="1"/>
  <c r="Q208" i="3" s="1"/>
  <c r="Q210" i="3" a="1"/>
  <c r="Q210" i="3" s="1"/>
  <c r="Q212" i="3" a="1"/>
  <c r="Q212" i="3" s="1"/>
  <c r="Q214" i="3" a="1"/>
  <c r="Q214" i="3" s="1"/>
  <c r="Q216" i="3" a="1"/>
  <c r="Q216" i="3" s="1"/>
  <c r="Q218" i="3" a="1"/>
  <c r="Q218" i="3" s="1"/>
  <c r="Q220" i="3" a="1"/>
  <c r="Q220" i="3" s="1"/>
  <c r="Q222" i="3" a="1"/>
  <c r="Q222" i="3" s="1"/>
  <c r="Q224" i="3" a="1"/>
  <c r="Q224" i="3" s="1"/>
  <c r="Q226" i="3" a="1"/>
  <c r="Q226" i="3" s="1"/>
  <c r="Q228" i="3" a="1"/>
  <c r="Q228" i="3" s="1"/>
  <c r="Q230" i="3" a="1"/>
  <c r="Q230" i="3" s="1"/>
  <c r="Q232" i="3" a="1"/>
  <c r="Q232" i="3" s="1"/>
  <c r="Q234" i="3" a="1"/>
  <c r="Q234" i="3" s="1"/>
  <c r="Q236" i="3" a="1"/>
  <c r="Q236" i="3" s="1"/>
  <c r="Q238" i="3" a="1"/>
  <c r="Q238" i="3" s="1"/>
  <c r="Q240" i="3" a="1"/>
  <c r="Q240" i="3" s="1"/>
  <c r="Q242" i="3" a="1"/>
  <c r="Q242" i="3" s="1"/>
  <c r="Q244" i="3" a="1"/>
  <c r="Q244" i="3" s="1"/>
  <c r="Q246" i="3" a="1"/>
  <c r="Q246" i="3" s="1"/>
  <c r="Q248" i="3" a="1"/>
  <c r="Q248" i="3" s="1"/>
  <c r="Q250" i="3" a="1"/>
  <c r="Q250" i="3" s="1"/>
  <c r="Q252" i="3" a="1"/>
  <c r="Q252" i="3" s="1"/>
  <c r="Q254" i="3" a="1"/>
  <c r="Q254" i="3" s="1"/>
  <c r="Q256" i="3" a="1"/>
  <c r="Q256" i="3" s="1"/>
  <c r="Q258" i="3" a="1"/>
  <c r="Q258" i="3" s="1"/>
  <c r="Q260" i="3" a="1"/>
  <c r="Q260" i="3" s="1"/>
  <c r="Q262" i="3" a="1"/>
  <c r="Q262" i="3" s="1"/>
  <c r="Q264" i="3" a="1"/>
  <c r="Q264" i="3" s="1"/>
  <c r="Q266" i="3" a="1"/>
  <c r="Q266" i="3" s="1"/>
  <c r="Q268" i="3" a="1"/>
  <c r="Q268" i="3" s="1"/>
  <c r="Q270" i="3" a="1"/>
  <c r="Q270" i="3" s="1"/>
  <c r="Q272" i="3" a="1"/>
  <c r="Q272" i="3" s="1"/>
  <c r="Q274" i="3" a="1"/>
  <c r="Q274" i="3" s="1"/>
  <c r="Q276" i="3" a="1"/>
  <c r="Q276" i="3" s="1"/>
  <c r="Q278" i="3" a="1"/>
  <c r="Q278" i="3" s="1"/>
  <c r="Q280" i="3" a="1"/>
  <c r="Q280" i="3" s="1"/>
  <c r="Q282" i="3" a="1"/>
  <c r="Q282" i="3" s="1"/>
  <c r="Q284" i="3" a="1"/>
  <c r="Q284" i="3" s="1"/>
  <c r="Q286" i="3" a="1"/>
  <c r="Q286" i="3" s="1"/>
  <c r="Q288" i="3" a="1"/>
  <c r="Q288" i="3" s="1"/>
  <c r="Q290" i="3" a="1"/>
  <c r="Q290" i="3" s="1"/>
  <c r="Q292" i="3" a="1"/>
  <c r="Q292" i="3" s="1"/>
  <c r="Q294" i="3" a="1"/>
  <c r="Q294" i="3" s="1"/>
  <c r="Q296" i="3" a="1"/>
  <c r="Q296" i="3" s="1"/>
  <c r="Q298" i="3" a="1"/>
  <c r="Q298" i="3" s="1"/>
  <c r="Q300" i="3" a="1"/>
  <c r="Q300" i="3" s="1"/>
  <c r="Q302" i="3" a="1"/>
  <c r="Q302" i="3" s="1"/>
  <c r="Q304" i="3" a="1"/>
  <c r="Q304" i="3" s="1"/>
  <c r="Q306" i="3" a="1"/>
  <c r="Q306" i="3" s="1"/>
  <c r="Q308" i="3" a="1"/>
  <c r="Q308" i="3" s="1"/>
  <c r="Q310" i="3" a="1"/>
  <c r="Q310" i="3" s="1"/>
  <c r="Q312" i="3" a="1"/>
  <c r="Q312" i="3" s="1"/>
  <c r="Q314" i="3" a="1"/>
  <c r="Q314" i="3" s="1"/>
  <c r="Q316" i="3" a="1"/>
  <c r="Q316" i="3" s="1"/>
  <c r="Q318" i="3" a="1"/>
  <c r="Q318" i="3" s="1"/>
  <c r="Q320" i="3" a="1"/>
  <c r="Q320" i="3" s="1"/>
  <c r="Q322" i="3" a="1"/>
  <c r="Q322" i="3" s="1"/>
  <c r="Q324" i="3" a="1"/>
  <c r="Q324" i="3" s="1"/>
  <c r="Q326" i="3" a="1"/>
  <c r="Q326" i="3" s="1"/>
  <c r="Q328" i="3" a="1"/>
  <c r="Q328" i="3" s="1"/>
  <c r="Q330" i="3" a="1"/>
  <c r="Q330" i="3" s="1"/>
  <c r="Q332" i="3" a="1"/>
  <c r="Q332" i="3" s="1"/>
  <c r="Q334" i="3" a="1"/>
  <c r="Q334" i="3" s="1"/>
  <c r="Q336" i="3" a="1"/>
  <c r="Q336" i="3" s="1"/>
  <c r="Q338" i="3" a="1"/>
  <c r="Q338" i="3" s="1"/>
  <c r="Q340" i="3" a="1"/>
  <c r="Q340" i="3" s="1"/>
  <c r="Q342" i="3" a="1"/>
  <c r="Q342" i="3" s="1"/>
  <c r="Q344" i="3" a="1"/>
  <c r="Q344" i="3" s="1"/>
  <c r="Q346" i="3" a="1"/>
  <c r="Q346" i="3" s="1"/>
  <c r="Q348" i="3" a="1"/>
  <c r="Q348" i="3" s="1"/>
  <c r="Q350" i="3" a="1"/>
  <c r="Q350" i="3" s="1"/>
  <c r="Q352" i="3" a="1"/>
  <c r="Q352" i="3" s="1"/>
  <c r="Q354" i="3" a="1"/>
  <c r="Q354" i="3" s="1"/>
  <c r="Q356" i="3" a="1"/>
  <c r="Q356" i="3" s="1"/>
  <c r="Q358" i="3" a="1"/>
  <c r="Q358" i="3" s="1"/>
  <c r="Q360" i="3" a="1"/>
  <c r="Q360" i="3" s="1"/>
  <c r="Q362" i="3" a="1"/>
  <c r="Q362" i="3" s="1"/>
  <c r="Q364" i="3" a="1"/>
  <c r="Q364" i="3" s="1"/>
  <c r="Q366" i="3" a="1"/>
  <c r="Q366" i="3" s="1"/>
  <c r="Q368" i="3" a="1"/>
  <c r="Q368" i="3" s="1"/>
  <c r="Q370" i="3" a="1"/>
  <c r="Q370" i="3" s="1"/>
  <c r="Q372" i="3" a="1"/>
  <c r="Q372" i="3" s="1"/>
  <c r="Q374" i="3" a="1"/>
  <c r="Q374" i="3" s="1"/>
  <c r="Q376" i="3" a="1"/>
  <c r="Q376" i="3" s="1"/>
  <c r="Q378" i="3" a="1"/>
  <c r="Q378" i="3" s="1"/>
  <c r="Q380" i="3" a="1"/>
  <c r="Q380" i="3" s="1"/>
  <c r="Q382" i="3" a="1"/>
  <c r="Q382" i="3" s="1"/>
  <c r="Q384" i="3" a="1"/>
  <c r="Q384" i="3" s="1"/>
  <c r="Q386" i="3" a="1"/>
  <c r="Q386" i="3" s="1"/>
  <c r="Q388" i="3" a="1"/>
  <c r="Q388" i="3" s="1"/>
  <c r="Q390" i="3" a="1"/>
  <c r="Q390" i="3" s="1"/>
  <c r="Q392" i="3" a="1"/>
  <c r="Q392" i="3" s="1"/>
  <c r="Q394" i="3" a="1"/>
  <c r="Q394" i="3" s="1"/>
  <c r="Q396" i="3" a="1"/>
  <c r="Q396" i="3" s="1"/>
  <c r="Q398" i="3" a="1"/>
  <c r="Q398" i="3" s="1"/>
  <c r="Q400" i="3" a="1"/>
  <c r="Q400" i="3" s="1"/>
  <c r="Q402" i="3" a="1"/>
  <c r="Q402" i="3" s="1"/>
  <c r="Q404" i="3" a="1"/>
  <c r="Q404" i="3" s="1"/>
  <c r="Q406" i="3" a="1"/>
  <c r="Q406" i="3" s="1"/>
  <c r="Q408" i="3" a="1"/>
  <c r="Q408" i="3" s="1"/>
  <c r="Q410" i="3" a="1"/>
  <c r="Q410" i="3" s="1"/>
  <c r="Q412" i="3" a="1"/>
  <c r="Q412" i="3" s="1"/>
  <c r="Q414" i="3" a="1"/>
  <c r="Q414" i="3" s="1"/>
  <c r="Q416" i="3" a="1"/>
  <c r="Q416" i="3" s="1"/>
  <c r="Q418" i="3" a="1"/>
  <c r="Q418" i="3" s="1"/>
  <c r="Q420" i="3" a="1"/>
  <c r="Q420" i="3" s="1"/>
  <c r="Q422" i="3" a="1"/>
  <c r="Q422" i="3" s="1"/>
  <c r="Q424" i="3" a="1"/>
  <c r="Q424" i="3" s="1"/>
  <c r="Q426" i="3" a="1"/>
  <c r="Q426" i="3" s="1"/>
  <c r="Q428" i="3" a="1"/>
  <c r="Q428" i="3" s="1"/>
  <c r="Q430" i="3" a="1"/>
  <c r="Q430" i="3" s="1"/>
  <c r="Q432" i="3" a="1"/>
  <c r="Q432" i="3" s="1"/>
  <c r="Q434" i="3" a="1"/>
  <c r="Q434" i="3" s="1"/>
  <c r="Q436" i="3" a="1"/>
  <c r="Q436" i="3" s="1"/>
  <c r="Q438" i="3" a="1"/>
  <c r="Q438" i="3" s="1"/>
  <c r="Q440" i="3" a="1"/>
  <c r="Q440" i="3" s="1"/>
  <c r="Q442" i="3" a="1"/>
  <c r="Q442" i="3" s="1"/>
  <c r="Q444" i="3" a="1"/>
  <c r="Q444" i="3" s="1"/>
  <c r="Q446" i="3" a="1"/>
  <c r="Q446" i="3" s="1"/>
  <c r="Q448" i="3" a="1"/>
  <c r="Q448" i="3" s="1"/>
  <c r="Q450" i="3" a="1"/>
  <c r="Q450" i="3" s="1"/>
  <c r="Q452" i="3" a="1"/>
  <c r="Q452" i="3" s="1"/>
  <c r="Q454" i="3" a="1"/>
  <c r="Q454" i="3" s="1"/>
  <c r="Q456" i="3" a="1"/>
  <c r="Q456" i="3" s="1"/>
  <c r="Q458" i="3" a="1"/>
  <c r="Q458" i="3" s="1"/>
  <c r="Q460" i="3" a="1"/>
  <c r="Q460" i="3" s="1"/>
  <c r="Q462" i="3" a="1"/>
  <c r="Q462" i="3" s="1"/>
  <c r="Q464" i="3" a="1"/>
  <c r="Q464" i="3" s="1"/>
  <c r="Q466" i="3" a="1"/>
  <c r="Q466" i="3" s="1"/>
  <c r="Q468" i="3" a="1"/>
  <c r="Q468" i="3" s="1"/>
  <c r="Q470" i="3" a="1"/>
  <c r="Q470" i="3" s="1"/>
  <c r="Q472" i="3" a="1"/>
  <c r="Q472" i="3" s="1"/>
  <c r="Q474" i="3" a="1"/>
  <c r="Q474" i="3" s="1"/>
  <c r="Q476" i="3" a="1"/>
  <c r="Q476" i="3" s="1"/>
  <c r="Q478" i="3" a="1"/>
  <c r="Q478" i="3" s="1"/>
  <c r="Q480" i="3" a="1"/>
  <c r="Q480" i="3" s="1"/>
  <c r="Q482" i="3" a="1"/>
  <c r="Q482" i="3" s="1"/>
  <c r="Q484" i="3" a="1"/>
  <c r="Q484" i="3" s="1"/>
  <c r="Q486" i="3" a="1"/>
  <c r="Q486" i="3" s="1"/>
  <c r="Q488" i="3" a="1"/>
  <c r="Q488" i="3" s="1"/>
  <c r="Q490" i="3" a="1"/>
  <c r="Q490" i="3" s="1"/>
  <c r="Q492" i="3" a="1"/>
  <c r="Q492" i="3" s="1"/>
  <c r="Q494" i="3" a="1"/>
  <c r="Q494" i="3" s="1"/>
  <c r="Q496" i="3" a="1"/>
  <c r="Q496" i="3" s="1"/>
  <c r="Q498" i="3" a="1"/>
  <c r="Q498" i="3" s="1"/>
  <c r="Q500" i="3" a="1"/>
  <c r="Q500" i="3" s="1"/>
  <c r="Q502" i="3" a="1"/>
  <c r="Q502" i="3" s="1"/>
  <c r="Q504" i="3" a="1"/>
  <c r="Q504" i="3" s="1"/>
  <c r="Q506" i="3" a="1"/>
  <c r="Q506" i="3" s="1"/>
  <c r="Q508" i="3" a="1"/>
  <c r="Q508" i="3" s="1"/>
  <c r="Q510" i="3" a="1"/>
  <c r="Q510" i="3" s="1"/>
  <c r="Q512" i="3" a="1"/>
  <c r="Q512" i="3" s="1"/>
  <c r="G18" i="3"/>
  <c r="N257" i="4"/>
  <c r="M257" i="4"/>
  <c r="L257" i="4"/>
  <c r="K257" i="4"/>
  <c r="J257" i="4"/>
  <c r="I257" i="4"/>
  <c r="H257" i="4"/>
  <c r="G257" i="4"/>
  <c r="O257" i="4" s="1"/>
  <c r="B257" i="4"/>
  <c r="N256" i="4"/>
  <c r="M256" i="4"/>
  <c r="L256" i="4"/>
  <c r="K256" i="4"/>
  <c r="J256" i="4"/>
  <c r="I256" i="4"/>
  <c r="H256" i="4"/>
  <c r="G256" i="4"/>
  <c r="B256" i="4"/>
  <c r="N255" i="4"/>
  <c r="M255" i="4"/>
  <c r="L255" i="4"/>
  <c r="K255" i="4"/>
  <c r="J255" i="4"/>
  <c r="I255" i="4"/>
  <c r="H255" i="4"/>
  <c r="G255" i="4"/>
  <c r="B255" i="4"/>
  <c r="N254" i="4"/>
  <c r="M254" i="4"/>
  <c r="L254" i="4"/>
  <c r="K254" i="4"/>
  <c r="J254" i="4"/>
  <c r="I254" i="4"/>
  <c r="H254" i="4"/>
  <c r="G254" i="4"/>
  <c r="B254" i="4"/>
  <c r="N253" i="4"/>
  <c r="M253" i="4"/>
  <c r="L253" i="4"/>
  <c r="K253" i="4"/>
  <c r="J253" i="4"/>
  <c r="I253" i="4"/>
  <c r="H253" i="4"/>
  <c r="G253" i="4"/>
  <c r="B253" i="4"/>
  <c r="N252" i="4"/>
  <c r="M252" i="4"/>
  <c r="L252" i="4"/>
  <c r="K252" i="4"/>
  <c r="J252" i="4"/>
  <c r="I252" i="4"/>
  <c r="H252" i="4"/>
  <c r="G252" i="4"/>
  <c r="B252" i="4"/>
  <c r="N251" i="4"/>
  <c r="M251" i="4"/>
  <c r="L251" i="4"/>
  <c r="K251" i="4"/>
  <c r="J251" i="4"/>
  <c r="I251" i="4"/>
  <c r="H251" i="4"/>
  <c r="G251" i="4"/>
  <c r="B251" i="4"/>
  <c r="N250" i="4"/>
  <c r="M250" i="4"/>
  <c r="L250" i="4"/>
  <c r="K250" i="4"/>
  <c r="J250" i="4"/>
  <c r="I250" i="4"/>
  <c r="H250" i="4"/>
  <c r="G250" i="4"/>
  <c r="O250" i="4" s="1"/>
  <c r="B250" i="4"/>
  <c r="P250" i="4" s="1"/>
  <c r="N249" i="4"/>
  <c r="M249" i="4"/>
  <c r="L249" i="4"/>
  <c r="K249" i="4"/>
  <c r="J249" i="4"/>
  <c r="I249" i="4"/>
  <c r="H249" i="4"/>
  <c r="G249" i="4"/>
  <c r="O249" i="4" s="1"/>
  <c r="B249" i="4"/>
  <c r="N248" i="4"/>
  <c r="M248" i="4"/>
  <c r="L248" i="4"/>
  <c r="K248" i="4"/>
  <c r="J248" i="4"/>
  <c r="I248" i="4"/>
  <c r="H248" i="4"/>
  <c r="G248" i="4"/>
  <c r="B248" i="4"/>
  <c r="N247" i="4"/>
  <c r="M247" i="4"/>
  <c r="L247" i="4"/>
  <c r="K247" i="4"/>
  <c r="J247" i="4"/>
  <c r="I247" i="4"/>
  <c r="H247" i="4"/>
  <c r="G247" i="4"/>
  <c r="B247" i="4"/>
  <c r="N246" i="4"/>
  <c r="M246" i="4"/>
  <c r="L246" i="4"/>
  <c r="K246" i="4"/>
  <c r="J246" i="4"/>
  <c r="I246" i="4"/>
  <c r="H246" i="4"/>
  <c r="G246" i="4"/>
  <c r="B246" i="4"/>
  <c r="N245" i="4"/>
  <c r="M245" i="4"/>
  <c r="L245" i="4"/>
  <c r="K245" i="4"/>
  <c r="J245" i="4"/>
  <c r="I245" i="4"/>
  <c r="H245" i="4"/>
  <c r="G245" i="4"/>
  <c r="B245" i="4"/>
  <c r="N244" i="4"/>
  <c r="M244" i="4"/>
  <c r="L244" i="4"/>
  <c r="K244" i="4"/>
  <c r="J244" i="4"/>
  <c r="I244" i="4"/>
  <c r="H244" i="4"/>
  <c r="G244" i="4"/>
  <c r="B244" i="4"/>
  <c r="N243" i="4"/>
  <c r="M243" i="4"/>
  <c r="L243" i="4"/>
  <c r="K243" i="4"/>
  <c r="J243" i="4"/>
  <c r="I243" i="4"/>
  <c r="H243" i="4"/>
  <c r="G243" i="4"/>
  <c r="B243" i="4"/>
  <c r="N242" i="4"/>
  <c r="M242" i="4"/>
  <c r="L242" i="4"/>
  <c r="K242" i="4"/>
  <c r="J242" i="4"/>
  <c r="I242" i="4"/>
  <c r="H242" i="4"/>
  <c r="G242" i="4"/>
  <c r="B242" i="4"/>
  <c r="N241" i="4"/>
  <c r="M241" i="4"/>
  <c r="L241" i="4"/>
  <c r="K241" i="4"/>
  <c r="J241" i="4"/>
  <c r="I241" i="4"/>
  <c r="H241" i="4"/>
  <c r="G241" i="4"/>
  <c r="B241" i="4"/>
  <c r="N240" i="4"/>
  <c r="M240" i="4"/>
  <c r="L240" i="4"/>
  <c r="K240" i="4"/>
  <c r="J240" i="4"/>
  <c r="I240" i="4"/>
  <c r="H240" i="4"/>
  <c r="G240" i="4"/>
  <c r="B240" i="4"/>
  <c r="N239" i="4"/>
  <c r="M239" i="4"/>
  <c r="L239" i="4"/>
  <c r="K239" i="4"/>
  <c r="J239" i="4"/>
  <c r="I239" i="4"/>
  <c r="H239" i="4"/>
  <c r="G239" i="4"/>
  <c r="B239" i="4"/>
  <c r="N238" i="4"/>
  <c r="M238" i="4"/>
  <c r="L238" i="4"/>
  <c r="K238" i="4"/>
  <c r="J238" i="4"/>
  <c r="I238" i="4"/>
  <c r="H238" i="4"/>
  <c r="G238" i="4"/>
  <c r="O238" i="4" s="1"/>
  <c r="B238" i="4"/>
  <c r="N237" i="4"/>
  <c r="M237" i="4"/>
  <c r="L237" i="4"/>
  <c r="K237" i="4"/>
  <c r="J237" i="4"/>
  <c r="I237" i="4"/>
  <c r="H237" i="4"/>
  <c r="G237" i="4"/>
  <c r="B237" i="4"/>
  <c r="N236" i="4"/>
  <c r="M236" i="4"/>
  <c r="L236" i="4"/>
  <c r="K236" i="4"/>
  <c r="J236" i="4"/>
  <c r="I236" i="4"/>
  <c r="H236" i="4"/>
  <c r="G236" i="4"/>
  <c r="O236" i="4" s="1"/>
  <c r="B236" i="4"/>
  <c r="N235" i="4"/>
  <c r="M235" i="4"/>
  <c r="L235" i="4"/>
  <c r="K235" i="4"/>
  <c r="J235" i="4"/>
  <c r="I235" i="4"/>
  <c r="H235" i="4"/>
  <c r="G235" i="4"/>
  <c r="B235" i="4"/>
  <c r="N234" i="4"/>
  <c r="M234" i="4"/>
  <c r="L234" i="4"/>
  <c r="K234" i="4"/>
  <c r="J234" i="4"/>
  <c r="I234" i="4"/>
  <c r="H234" i="4"/>
  <c r="G234" i="4"/>
  <c r="B234" i="4"/>
  <c r="N233" i="4"/>
  <c r="M233" i="4"/>
  <c r="L233" i="4"/>
  <c r="K233" i="4"/>
  <c r="J233" i="4"/>
  <c r="I233" i="4"/>
  <c r="H233" i="4"/>
  <c r="G233" i="4"/>
  <c r="B233" i="4"/>
  <c r="N232" i="4"/>
  <c r="M232" i="4"/>
  <c r="L232" i="4"/>
  <c r="K232" i="4"/>
  <c r="J232" i="4"/>
  <c r="I232" i="4"/>
  <c r="H232" i="4"/>
  <c r="G232" i="4"/>
  <c r="B232" i="4"/>
  <c r="N231" i="4"/>
  <c r="M231" i="4"/>
  <c r="L231" i="4"/>
  <c r="K231" i="4"/>
  <c r="J231" i="4"/>
  <c r="I231" i="4"/>
  <c r="H231" i="4"/>
  <c r="G231" i="4"/>
  <c r="O231" i="4" s="1"/>
  <c r="B231" i="4"/>
  <c r="N230" i="4"/>
  <c r="M230" i="4"/>
  <c r="L230" i="4"/>
  <c r="K230" i="4"/>
  <c r="J230" i="4"/>
  <c r="I230" i="4"/>
  <c r="H230" i="4"/>
  <c r="G230" i="4"/>
  <c r="B230" i="4"/>
  <c r="N229" i="4"/>
  <c r="M229" i="4"/>
  <c r="L229" i="4"/>
  <c r="K229" i="4"/>
  <c r="J229" i="4"/>
  <c r="I229" i="4"/>
  <c r="H229" i="4"/>
  <c r="G229" i="4"/>
  <c r="O229" i="4" s="1"/>
  <c r="B229" i="4"/>
  <c r="N228" i="4"/>
  <c r="M228" i="4"/>
  <c r="L228" i="4"/>
  <c r="K228" i="4"/>
  <c r="J228" i="4"/>
  <c r="I228" i="4"/>
  <c r="H228" i="4"/>
  <c r="G228" i="4"/>
  <c r="B228" i="4"/>
  <c r="N227" i="4"/>
  <c r="M227" i="4"/>
  <c r="L227" i="4"/>
  <c r="K227" i="4"/>
  <c r="J227" i="4"/>
  <c r="I227" i="4"/>
  <c r="H227" i="4"/>
  <c r="G227" i="4"/>
  <c r="B227" i="4"/>
  <c r="N226" i="4"/>
  <c r="M226" i="4"/>
  <c r="L226" i="4"/>
  <c r="K226" i="4"/>
  <c r="J226" i="4"/>
  <c r="I226" i="4"/>
  <c r="H226" i="4"/>
  <c r="G226" i="4"/>
  <c r="B226" i="4"/>
  <c r="N225" i="4"/>
  <c r="M225" i="4"/>
  <c r="L225" i="4"/>
  <c r="K225" i="4"/>
  <c r="J225" i="4"/>
  <c r="I225" i="4"/>
  <c r="H225" i="4"/>
  <c r="G225" i="4"/>
  <c r="B225" i="4"/>
  <c r="N224" i="4"/>
  <c r="M224" i="4"/>
  <c r="L224" i="4"/>
  <c r="K224" i="4"/>
  <c r="J224" i="4"/>
  <c r="I224" i="4"/>
  <c r="H224" i="4"/>
  <c r="G224" i="4"/>
  <c r="B224" i="4"/>
  <c r="N223" i="4"/>
  <c r="M223" i="4"/>
  <c r="L223" i="4"/>
  <c r="K223" i="4"/>
  <c r="J223" i="4"/>
  <c r="I223" i="4"/>
  <c r="H223" i="4"/>
  <c r="G223" i="4"/>
  <c r="B223" i="4"/>
  <c r="N222" i="4"/>
  <c r="M222" i="4"/>
  <c r="L222" i="4"/>
  <c r="K222" i="4"/>
  <c r="J222" i="4"/>
  <c r="I222" i="4"/>
  <c r="H222" i="4"/>
  <c r="G222" i="4"/>
  <c r="O222" i="4" s="1"/>
  <c r="B222" i="4"/>
  <c r="N221" i="4"/>
  <c r="M221" i="4"/>
  <c r="L221" i="4"/>
  <c r="K221" i="4"/>
  <c r="J221" i="4"/>
  <c r="I221" i="4"/>
  <c r="H221" i="4"/>
  <c r="G221" i="4"/>
  <c r="B221" i="4"/>
  <c r="N220" i="4"/>
  <c r="M220" i="4"/>
  <c r="L220" i="4"/>
  <c r="K220" i="4"/>
  <c r="J220" i="4"/>
  <c r="I220" i="4"/>
  <c r="H220" i="4"/>
  <c r="G220" i="4"/>
  <c r="B220" i="4"/>
  <c r="N219" i="4"/>
  <c r="M219" i="4"/>
  <c r="L219" i="4"/>
  <c r="K219" i="4"/>
  <c r="J219" i="4"/>
  <c r="I219" i="4"/>
  <c r="H219" i="4"/>
  <c r="G219" i="4"/>
  <c r="B219" i="4"/>
  <c r="N218" i="4"/>
  <c r="M218" i="4"/>
  <c r="L218" i="4"/>
  <c r="K218" i="4"/>
  <c r="J218" i="4"/>
  <c r="I218" i="4"/>
  <c r="H218" i="4"/>
  <c r="G218" i="4"/>
  <c r="B218" i="4"/>
  <c r="N217" i="4"/>
  <c r="M217" i="4"/>
  <c r="L217" i="4"/>
  <c r="K217" i="4"/>
  <c r="J217" i="4"/>
  <c r="I217" i="4"/>
  <c r="H217" i="4"/>
  <c r="G217" i="4"/>
  <c r="B217" i="4"/>
  <c r="N216" i="4"/>
  <c r="M216" i="4"/>
  <c r="L216" i="4"/>
  <c r="K216" i="4"/>
  <c r="J216" i="4"/>
  <c r="I216" i="4"/>
  <c r="H216" i="4"/>
  <c r="G216" i="4"/>
  <c r="B216" i="4"/>
  <c r="N215" i="4"/>
  <c r="M215" i="4"/>
  <c r="L215" i="4"/>
  <c r="K215" i="4"/>
  <c r="J215" i="4"/>
  <c r="I215" i="4"/>
  <c r="H215" i="4"/>
  <c r="G215" i="4"/>
  <c r="O215" i="4" s="1"/>
  <c r="B215" i="4"/>
  <c r="N214" i="4"/>
  <c r="M214" i="4"/>
  <c r="L214" i="4"/>
  <c r="K214" i="4"/>
  <c r="J214" i="4"/>
  <c r="I214" i="4"/>
  <c r="H214" i="4"/>
  <c r="G214" i="4"/>
  <c r="B214" i="4"/>
  <c r="N213" i="4"/>
  <c r="M213" i="4"/>
  <c r="L213" i="4"/>
  <c r="K213" i="4"/>
  <c r="J213" i="4"/>
  <c r="I213" i="4"/>
  <c r="H213" i="4"/>
  <c r="G213" i="4"/>
  <c r="B213" i="4"/>
  <c r="N212" i="4"/>
  <c r="M212" i="4"/>
  <c r="L212" i="4"/>
  <c r="K212" i="4"/>
  <c r="J212" i="4"/>
  <c r="I212" i="4"/>
  <c r="H212" i="4"/>
  <c r="G212" i="4"/>
  <c r="B212" i="4"/>
  <c r="N211" i="4"/>
  <c r="M211" i="4"/>
  <c r="L211" i="4"/>
  <c r="K211" i="4"/>
  <c r="J211" i="4"/>
  <c r="I211" i="4"/>
  <c r="H211" i="4"/>
  <c r="G211" i="4"/>
  <c r="B211" i="4"/>
  <c r="N210" i="4"/>
  <c r="M210" i="4"/>
  <c r="L210" i="4"/>
  <c r="K210" i="4"/>
  <c r="J210" i="4"/>
  <c r="I210" i="4"/>
  <c r="H210" i="4"/>
  <c r="G210" i="4"/>
  <c r="B210" i="4"/>
  <c r="N209" i="4"/>
  <c r="M209" i="4"/>
  <c r="L209" i="4"/>
  <c r="K209" i="4"/>
  <c r="J209" i="4"/>
  <c r="I209" i="4"/>
  <c r="H209" i="4"/>
  <c r="G209" i="4"/>
  <c r="B209" i="4"/>
  <c r="N208" i="4"/>
  <c r="M208" i="4"/>
  <c r="L208" i="4"/>
  <c r="K208" i="4"/>
  <c r="J208" i="4"/>
  <c r="I208" i="4"/>
  <c r="H208" i="4"/>
  <c r="G208" i="4"/>
  <c r="O208" i="4" s="1"/>
  <c r="B208" i="4"/>
  <c r="P208" i="4" s="1"/>
  <c r="N207" i="4"/>
  <c r="M207" i="4"/>
  <c r="L207" i="4"/>
  <c r="K207" i="4"/>
  <c r="J207" i="4"/>
  <c r="I207" i="4"/>
  <c r="H207" i="4"/>
  <c r="G207" i="4"/>
  <c r="O207" i="4" s="1"/>
  <c r="B207" i="4"/>
  <c r="N206" i="4"/>
  <c r="M206" i="4"/>
  <c r="L206" i="4"/>
  <c r="K206" i="4"/>
  <c r="J206" i="4"/>
  <c r="I206" i="4"/>
  <c r="H206" i="4"/>
  <c r="G206" i="4"/>
  <c r="B206" i="4"/>
  <c r="N205" i="4"/>
  <c r="M205" i="4"/>
  <c r="L205" i="4"/>
  <c r="K205" i="4"/>
  <c r="J205" i="4"/>
  <c r="I205" i="4"/>
  <c r="H205" i="4"/>
  <c r="G205" i="4"/>
  <c r="B205" i="4"/>
  <c r="N204" i="4"/>
  <c r="M204" i="4"/>
  <c r="L204" i="4"/>
  <c r="K204" i="4"/>
  <c r="J204" i="4"/>
  <c r="I204" i="4"/>
  <c r="H204" i="4"/>
  <c r="G204" i="4"/>
  <c r="B204" i="4"/>
  <c r="N203" i="4"/>
  <c r="M203" i="4"/>
  <c r="L203" i="4"/>
  <c r="K203" i="4"/>
  <c r="J203" i="4"/>
  <c r="I203" i="4"/>
  <c r="H203" i="4"/>
  <c r="G203" i="4"/>
  <c r="B203" i="4"/>
  <c r="N202" i="4"/>
  <c r="M202" i="4"/>
  <c r="L202" i="4"/>
  <c r="K202" i="4"/>
  <c r="J202" i="4"/>
  <c r="I202" i="4"/>
  <c r="H202" i="4"/>
  <c r="G202" i="4"/>
  <c r="B202" i="4"/>
  <c r="N201" i="4"/>
  <c r="M201" i="4"/>
  <c r="L201" i="4"/>
  <c r="K201" i="4"/>
  <c r="J201" i="4"/>
  <c r="I201" i="4"/>
  <c r="H201" i="4"/>
  <c r="G201" i="4"/>
  <c r="O201" i="4" s="1"/>
  <c r="B201" i="4"/>
  <c r="P201" i="4" s="1"/>
  <c r="N200" i="4"/>
  <c r="M200" i="4"/>
  <c r="L200" i="4"/>
  <c r="K200" i="4"/>
  <c r="J200" i="4"/>
  <c r="I200" i="4"/>
  <c r="H200" i="4"/>
  <c r="G200" i="4"/>
  <c r="B200" i="4"/>
  <c r="N199" i="4"/>
  <c r="M199" i="4"/>
  <c r="L199" i="4"/>
  <c r="K199" i="4"/>
  <c r="J199" i="4"/>
  <c r="I199" i="4"/>
  <c r="H199" i="4"/>
  <c r="G199" i="4"/>
  <c r="O199" i="4" s="1"/>
  <c r="B199" i="4"/>
  <c r="N198" i="4"/>
  <c r="M198" i="4"/>
  <c r="L198" i="4"/>
  <c r="K198" i="4"/>
  <c r="J198" i="4"/>
  <c r="I198" i="4"/>
  <c r="H198" i="4"/>
  <c r="G198" i="4"/>
  <c r="B198" i="4"/>
  <c r="N197" i="4"/>
  <c r="M197" i="4"/>
  <c r="L197" i="4"/>
  <c r="K197" i="4"/>
  <c r="J197" i="4"/>
  <c r="I197" i="4"/>
  <c r="H197" i="4"/>
  <c r="G197" i="4"/>
  <c r="B197" i="4"/>
  <c r="N196" i="4"/>
  <c r="M196" i="4"/>
  <c r="L196" i="4"/>
  <c r="K196" i="4"/>
  <c r="J196" i="4"/>
  <c r="I196" i="4"/>
  <c r="H196" i="4"/>
  <c r="G196" i="4"/>
  <c r="B196" i="4"/>
  <c r="N195" i="4"/>
  <c r="M195" i="4"/>
  <c r="L195" i="4"/>
  <c r="K195" i="4"/>
  <c r="J195" i="4"/>
  <c r="I195" i="4"/>
  <c r="H195" i="4"/>
  <c r="G195" i="4"/>
  <c r="B195" i="4"/>
  <c r="N194" i="4"/>
  <c r="M194" i="4"/>
  <c r="L194" i="4"/>
  <c r="K194" i="4"/>
  <c r="J194" i="4"/>
  <c r="I194" i="4"/>
  <c r="H194" i="4"/>
  <c r="G194" i="4"/>
  <c r="O194" i="4" s="1"/>
  <c r="B194" i="4"/>
  <c r="N193" i="4"/>
  <c r="M193" i="4"/>
  <c r="L193" i="4"/>
  <c r="K193" i="4"/>
  <c r="J193" i="4"/>
  <c r="I193" i="4"/>
  <c r="H193" i="4"/>
  <c r="G193" i="4"/>
  <c r="B193" i="4"/>
  <c r="N192" i="4"/>
  <c r="M192" i="4"/>
  <c r="L192" i="4"/>
  <c r="K192" i="4"/>
  <c r="J192" i="4"/>
  <c r="I192" i="4"/>
  <c r="H192" i="4"/>
  <c r="G192" i="4"/>
  <c r="B192" i="4"/>
  <c r="N191" i="4"/>
  <c r="M191" i="4"/>
  <c r="L191" i="4"/>
  <c r="K191" i="4"/>
  <c r="J191" i="4"/>
  <c r="I191" i="4"/>
  <c r="H191" i="4"/>
  <c r="G191" i="4"/>
  <c r="B191" i="4"/>
  <c r="N190" i="4"/>
  <c r="M190" i="4"/>
  <c r="L190" i="4"/>
  <c r="K190" i="4"/>
  <c r="J190" i="4"/>
  <c r="I190" i="4"/>
  <c r="H190" i="4"/>
  <c r="G190" i="4"/>
  <c r="B190" i="4"/>
  <c r="N189" i="4"/>
  <c r="M189" i="4"/>
  <c r="L189" i="4"/>
  <c r="K189" i="4"/>
  <c r="J189" i="4"/>
  <c r="I189" i="4"/>
  <c r="H189" i="4"/>
  <c r="G189" i="4"/>
  <c r="B189" i="4"/>
  <c r="N188" i="4"/>
  <c r="M188" i="4"/>
  <c r="L188" i="4"/>
  <c r="K188" i="4"/>
  <c r="J188" i="4"/>
  <c r="I188" i="4"/>
  <c r="H188" i="4"/>
  <c r="G188" i="4"/>
  <c r="O188" i="4" s="1"/>
  <c r="B188" i="4"/>
  <c r="N187" i="4"/>
  <c r="M187" i="4"/>
  <c r="L187" i="4"/>
  <c r="K187" i="4"/>
  <c r="J187" i="4"/>
  <c r="I187" i="4"/>
  <c r="H187" i="4"/>
  <c r="G187" i="4"/>
  <c r="B187" i="4"/>
  <c r="N186" i="4"/>
  <c r="M186" i="4"/>
  <c r="L186" i="4"/>
  <c r="K186" i="4"/>
  <c r="J186" i="4"/>
  <c r="I186" i="4"/>
  <c r="H186" i="4"/>
  <c r="G186" i="4"/>
  <c r="B186" i="4"/>
  <c r="N185" i="4"/>
  <c r="M185" i="4"/>
  <c r="L185" i="4"/>
  <c r="K185" i="4"/>
  <c r="J185" i="4"/>
  <c r="I185" i="4"/>
  <c r="H185" i="4"/>
  <c r="G185" i="4"/>
  <c r="B185" i="4"/>
  <c r="N184" i="4"/>
  <c r="M184" i="4"/>
  <c r="L184" i="4"/>
  <c r="K184" i="4"/>
  <c r="J184" i="4"/>
  <c r="I184" i="4"/>
  <c r="H184" i="4"/>
  <c r="G184" i="4"/>
  <c r="O184" i="4" s="1"/>
  <c r="B184" i="4"/>
  <c r="N183" i="4"/>
  <c r="M183" i="4"/>
  <c r="L183" i="4"/>
  <c r="K183" i="4"/>
  <c r="J183" i="4"/>
  <c r="I183" i="4"/>
  <c r="H183" i="4"/>
  <c r="G183" i="4"/>
  <c r="B183" i="4"/>
  <c r="N182" i="4"/>
  <c r="M182" i="4"/>
  <c r="L182" i="4"/>
  <c r="K182" i="4"/>
  <c r="J182" i="4"/>
  <c r="I182" i="4"/>
  <c r="H182" i="4"/>
  <c r="G182" i="4"/>
  <c r="O182" i="4" s="1"/>
  <c r="B182" i="4"/>
  <c r="N181" i="4"/>
  <c r="M181" i="4"/>
  <c r="L181" i="4"/>
  <c r="K181" i="4"/>
  <c r="J181" i="4"/>
  <c r="I181" i="4"/>
  <c r="H181" i="4"/>
  <c r="G181" i="4"/>
  <c r="B181" i="4"/>
  <c r="N180" i="4"/>
  <c r="M180" i="4"/>
  <c r="L180" i="4"/>
  <c r="K180" i="4"/>
  <c r="J180" i="4"/>
  <c r="I180" i="4"/>
  <c r="H180" i="4"/>
  <c r="G180" i="4"/>
  <c r="B180" i="4"/>
  <c r="N179" i="4"/>
  <c r="M179" i="4"/>
  <c r="L179" i="4"/>
  <c r="K179" i="4"/>
  <c r="J179" i="4"/>
  <c r="I179" i="4"/>
  <c r="H179" i="4"/>
  <c r="G179" i="4"/>
  <c r="B179" i="4"/>
  <c r="N178" i="4"/>
  <c r="M178" i="4"/>
  <c r="L178" i="4"/>
  <c r="K178" i="4"/>
  <c r="J178" i="4"/>
  <c r="I178" i="4"/>
  <c r="H178" i="4"/>
  <c r="G178" i="4"/>
  <c r="B178" i="4"/>
  <c r="N177" i="4"/>
  <c r="M177" i="4"/>
  <c r="L177" i="4"/>
  <c r="K177" i="4"/>
  <c r="J177" i="4"/>
  <c r="I177" i="4"/>
  <c r="H177" i="4"/>
  <c r="G177" i="4"/>
  <c r="B177" i="4"/>
  <c r="N176" i="4"/>
  <c r="M176" i="4"/>
  <c r="L176" i="4"/>
  <c r="K176" i="4"/>
  <c r="J176" i="4"/>
  <c r="I176" i="4"/>
  <c r="H176" i="4"/>
  <c r="G176" i="4"/>
  <c r="B176" i="4"/>
  <c r="N175" i="4"/>
  <c r="M175" i="4"/>
  <c r="L175" i="4"/>
  <c r="K175" i="4"/>
  <c r="J175" i="4"/>
  <c r="I175" i="4"/>
  <c r="H175" i="4"/>
  <c r="G175" i="4"/>
  <c r="O175" i="4" s="1"/>
  <c r="B175" i="4"/>
  <c r="N174" i="4"/>
  <c r="M174" i="4"/>
  <c r="L174" i="4"/>
  <c r="K174" i="4"/>
  <c r="J174" i="4"/>
  <c r="I174" i="4"/>
  <c r="H174" i="4"/>
  <c r="G174" i="4"/>
  <c r="O174" i="4" s="1"/>
  <c r="B174" i="4"/>
  <c r="N173" i="4"/>
  <c r="M173" i="4"/>
  <c r="L173" i="4"/>
  <c r="K173" i="4"/>
  <c r="J173" i="4"/>
  <c r="I173" i="4"/>
  <c r="H173" i="4"/>
  <c r="G173" i="4"/>
  <c r="B173" i="4"/>
  <c r="N172" i="4"/>
  <c r="M172" i="4"/>
  <c r="L172" i="4"/>
  <c r="K172" i="4"/>
  <c r="J172" i="4"/>
  <c r="I172" i="4"/>
  <c r="H172" i="4"/>
  <c r="G172" i="4"/>
  <c r="B172" i="4"/>
  <c r="N171" i="4"/>
  <c r="M171" i="4"/>
  <c r="L171" i="4"/>
  <c r="K171" i="4"/>
  <c r="J171" i="4"/>
  <c r="I171" i="4"/>
  <c r="H171" i="4"/>
  <c r="G171" i="4"/>
  <c r="B171" i="4"/>
  <c r="N170" i="4"/>
  <c r="M170" i="4"/>
  <c r="L170" i="4"/>
  <c r="K170" i="4"/>
  <c r="J170" i="4"/>
  <c r="I170" i="4"/>
  <c r="H170" i="4"/>
  <c r="G170" i="4"/>
  <c r="B170" i="4"/>
  <c r="N169" i="4"/>
  <c r="M169" i="4"/>
  <c r="L169" i="4"/>
  <c r="K169" i="4"/>
  <c r="J169" i="4"/>
  <c r="I169" i="4"/>
  <c r="H169" i="4"/>
  <c r="G169" i="4"/>
  <c r="B169" i="4"/>
  <c r="N168" i="4"/>
  <c r="M168" i="4"/>
  <c r="L168" i="4"/>
  <c r="K168" i="4"/>
  <c r="J168" i="4"/>
  <c r="I168" i="4"/>
  <c r="H168" i="4"/>
  <c r="G168" i="4"/>
  <c r="O168" i="4" s="1"/>
  <c r="B168" i="4"/>
  <c r="N167" i="4"/>
  <c r="M167" i="4"/>
  <c r="L167" i="4"/>
  <c r="K167" i="4"/>
  <c r="J167" i="4"/>
  <c r="I167" i="4"/>
  <c r="H167" i="4"/>
  <c r="G167" i="4"/>
  <c r="B167" i="4"/>
  <c r="N166" i="4"/>
  <c r="M166" i="4"/>
  <c r="L166" i="4"/>
  <c r="K166" i="4"/>
  <c r="J166" i="4"/>
  <c r="I166" i="4"/>
  <c r="H166" i="4"/>
  <c r="G166" i="4"/>
  <c r="B166" i="4"/>
  <c r="N165" i="4"/>
  <c r="M165" i="4"/>
  <c r="L165" i="4"/>
  <c r="K165" i="4"/>
  <c r="J165" i="4"/>
  <c r="I165" i="4"/>
  <c r="H165" i="4"/>
  <c r="G165" i="4"/>
  <c r="B165" i="4"/>
  <c r="N164" i="4"/>
  <c r="M164" i="4"/>
  <c r="L164" i="4"/>
  <c r="K164" i="4"/>
  <c r="J164" i="4"/>
  <c r="I164" i="4"/>
  <c r="H164" i="4"/>
  <c r="G164" i="4"/>
  <c r="B164" i="4"/>
  <c r="N163" i="4"/>
  <c r="M163" i="4"/>
  <c r="L163" i="4"/>
  <c r="K163" i="4"/>
  <c r="J163" i="4"/>
  <c r="I163" i="4"/>
  <c r="H163" i="4"/>
  <c r="G163" i="4"/>
  <c r="O163" i="4" s="1"/>
  <c r="B163" i="4"/>
  <c r="P163" i="4" s="1"/>
  <c r="N162" i="4"/>
  <c r="M162" i="4"/>
  <c r="L162" i="4"/>
  <c r="K162" i="4"/>
  <c r="J162" i="4"/>
  <c r="I162" i="4"/>
  <c r="H162" i="4"/>
  <c r="G162" i="4"/>
  <c r="B162" i="4"/>
  <c r="N161" i="4"/>
  <c r="M161" i="4"/>
  <c r="L161" i="4"/>
  <c r="K161" i="4"/>
  <c r="J161" i="4"/>
  <c r="I161" i="4"/>
  <c r="H161" i="4"/>
  <c r="G161" i="4"/>
  <c r="B161" i="4"/>
  <c r="N160" i="4"/>
  <c r="M160" i="4"/>
  <c r="L160" i="4"/>
  <c r="K160" i="4"/>
  <c r="J160" i="4"/>
  <c r="I160" i="4"/>
  <c r="H160" i="4"/>
  <c r="G160" i="4"/>
  <c r="B160" i="4"/>
  <c r="N159" i="4"/>
  <c r="M159" i="4"/>
  <c r="L159" i="4"/>
  <c r="K159" i="4"/>
  <c r="J159" i="4"/>
  <c r="I159" i="4"/>
  <c r="H159" i="4"/>
  <c r="G159" i="4"/>
  <c r="B159" i="4"/>
  <c r="N158" i="4"/>
  <c r="M158" i="4"/>
  <c r="L158" i="4"/>
  <c r="K158" i="4"/>
  <c r="J158" i="4"/>
  <c r="I158" i="4"/>
  <c r="H158" i="4"/>
  <c r="G158" i="4"/>
  <c r="O158" i="4" s="1"/>
  <c r="B158" i="4"/>
  <c r="N157" i="4"/>
  <c r="M157" i="4"/>
  <c r="L157" i="4"/>
  <c r="K157" i="4"/>
  <c r="J157" i="4"/>
  <c r="I157" i="4"/>
  <c r="H157" i="4"/>
  <c r="G157" i="4"/>
  <c r="B157" i="4"/>
  <c r="N156" i="4"/>
  <c r="M156" i="4"/>
  <c r="L156" i="4"/>
  <c r="K156" i="4"/>
  <c r="J156" i="4"/>
  <c r="I156" i="4"/>
  <c r="H156" i="4"/>
  <c r="G156" i="4"/>
  <c r="O156" i="4" s="1"/>
  <c r="B156" i="4"/>
  <c r="N155" i="4"/>
  <c r="M155" i="4"/>
  <c r="L155" i="4"/>
  <c r="K155" i="4"/>
  <c r="J155" i="4"/>
  <c r="I155" i="4"/>
  <c r="H155" i="4"/>
  <c r="G155" i="4"/>
  <c r="B155" i="4"/>
  <c r="N154" i="4"/>
  <c r="M154" i="4"/>
  <c r="L154" i="4"/>
  <c r="K154" i="4"/>
  <c r="J154" i="4"/>
  <c r="I154" i="4"/>
  <c r="H154" i="4"/>
  <c r="G154" i="4"/>
  <c r="B154" i="4"/>
  <c r="N153" i="4"/>
  <c r="M153" i="4"/>
  <c r="L153" i="4"/>
  <c r="K153" i="4"/>
  <c r="J153" i="4"/>
  <c r="I153" i="4"/>
  <c r="H153" i="4"/>
  <c r="G153" i="4"/>
  <c r="B153" i="4"/>
  <c r="N152" i="4"/>
  <c r="M152" i="4"/>
  <c r="L152" i="4"/>
  <c r="K152" i="4"/>
  <c r="J152" i="4"/>
  <c r="I152" i="4"/>
  <c r="H152" i="4"/>
  <c r="G152" i="4"/>
  <c r="B152" i="4"/>
  <c r="N151" i="4"/>
  <c r="M151" i="4"/>
  <c r="L151" i="4"/>
  <c r="K151" i="4"/>
  <c r="J151" i="4"/>
  <c r="I151" i="4"/>
  <c r="H151" i="4"/>
  <c r="G151" i="4"/>
  <c r="B151" i="4"/>
  <c r="N150" i="4"/>
  <c r="M150" i="4"/>
  <c r="L150" i="4"/>
  <c r="K150" i="4"/>
  <c r="J150" i="4"/>
  <c r="I150" i="4"/>
  <c r="H150" i="4"/>
  <c r="G150" i="4"/>
  <c r="B150" i="4"/>
  <c r="N149" i="4"/>
  <c r="M149" i="4"/>
  <c r="L149" i="4"/>
  <c r="K149" i="4"/>
  <c r="J149" i="4"/>
  <c r="I149" i="4"/>
  <c r="H149" i="4"/>
  <c r="G149" i="4"/>
  <c r="B149" i="4"/>
  <c r="N148" i="4"/>
  <c r="M148" i="4"/>
  <c r="L148" i="4"/>
  <c r="K148" i="4"/>
  <c r="J148" i="4"/>
  <c r="I148" i="4"/>
  <c r="H148" i="4"/>
  <c r="G148" i="4"/>
  <c r="B148" i="4"/>
  <c r="N147" i="4"/>
  <c r="M147" i="4"/>
  <c r="L147" i="4"/>
  <c r="K147" i="4"/>
  <c r="J147" i="4"/>
  <c r="I147" i="4"/>
  <c r="H147" i="4"/>
  <c r="G147" i="4"/>
  <c r="B147" i="4"/>
  <c r="N146" i="4"/>
  <c r="M146" i="4"/>
  <c r="L146" i="4"/>
  <c r="K146" i="4"/>
  <c r="J146" i="4"/>
  <c r="I146" i="4"/>
  <c r="H146" i="4"/>
  <c r="G146" i="4"/>
  <c r="O146" i="4" s="1"/>
  <c r="B146" i="4"/>
  <c r="N145" i="4"/>
  <c r="M145" i="4"/>
  <c r="L145" i="4"/>
  <c r="K145" i="4"/>
  <c r="J145" i="4"/>
  <c r="I145" i="4"/>
  <c r="H145" i="4"/>
  <c r="G145" i="4"/>
  <c r="B145" i="4"/>
  <c r="N144" i="4"/>
  <c r="M144" i="4"/>
  <c r="L144" i="4"/>
  <c r="K144" i="4"/>
  <c r="J144" i="4"/>
  <c r="I144" i="4"/>
  <c r="H144" i="4"/>
  <c r="G144" i="4"/>
  <c r="B144" i="4"/>
  <c r="N143" i="4"/>
  <c r="M143" i="4"/>
  <c r="L143" i="4"/>
  <c r="K143" i="4"/>
  <c r="J143" i="4"/>
  <c r="I143" i="4"/>
  <c r="H143" i="4"/>
  <c r="G143" i="4"/>
  <c r="B143" i="4"/>
  <c r="N142" i="4"/>
  <c r="M142" i="4"/>
  <c r="L142" i="4"/>
  <c r="K142" i="4"/>
  <c r="J142" i="4"/>
  <c r="I142" i="4"/>
  <c r="H142" i="4"/>
  <c r="G142" i="4"/>
  <c r="O142" i="4" s="1"/>
  <c r="B142" i="4"/>
  <c r="N141" i="4"/>
  <c r="M141" i="4"/>
  <c r="L141" i="4"/>
  <c r="K141" i="4"/>
  <c r="J141" i="4"/>
  <c r="I141" i="4"/>
  <c r="H141" i="4"/>
  <c r="G141" i="4"/>
  <c r="B141" i="4"/>
  <c r="N140" i="4"/>
  <c r="M140" i="4"/>
  <c r="L140" i="4"/>
  <c r="K140" i="4"/>
  <c r="J140" i="4"/>
  <c r="I140" i="4"/>
  <c r="H140" i="4"/>
  <c r="G140" i="4"/>
  <c r="B140" i="4"/>
  <c r="N139" i="4"/>
  <c r="M139" i="4"/>
  <c r="L139" i="4"/>
  <c r="K139" i="4"/>
  <c r="J139" i="4"/>
  <c r="I139" i="4"/>
  <c r="H139" i="4"/>
  <c r="G139" i="4"/>
  <c r="B139" i="4"/>
  <c r="N138" i="4"/>
  <c r="M138" i="4"/>
  <c r="L138" i="4"/>
  <c r="K138" i="4"/>
  <c r="J138" i="4"/>
  <c r="I138" i="4"/>
  <c r="H138" i="4"/>
  <c r="G138" i="4"/>
  <c r="B138" i="4"/>
  <c r="N137" i="4"/>
  <c r="M137" i="4"/>
  <c r="L137" i="4"/>
  <c r="K137" i="4"/>
  <c r="J137" i="4"/>
  <c r="I137" i="4"/>
  <c r="H137" i="4"/>
  <c r="G137" i="4"/>
  <c r="B137" i="4"/>
  <c r="N136" i="4"/>
  <c r="M136" i="4"/>
  <c r="L136" i="4"/>
  <c r="K136" i="4"/>
  <c r="J136" i="4"/>
  <c r="I136" i="4"/>
  <c r="H136" i="4"/>
  <c r="G136" i="4"/>
  <c r="O136" i="4" s="1"/>
  <c r="B136" i="4"/>
  <c r="N135" i="4"/>
  <c r="M135" i="4"/>
  <c r="L135" i="4"/>
  <c r="K135" i="4"/>
  <c r="J135" i="4"/>
  <c r="I135" i="4"/>
  <c r="H135" i="4"/>
  <c r="G135" i="4"/>
  <c r="B135" i="4"/>
  <c r="N134" i="4"/>
  <c r="M134" i="4"/>
  <c r="L134" i="4"/>
  <c r="K134" i="4"/>
  <c r="J134" i="4"/>
  <c r="I134" i="4"/>
  <c r="H134" i="4"/>
  <c r="G134" i="4"/>
  <c r="B134" i="4"/>
  <c r="N133" i="4"/>
  <c r="M133" i="4"/>
  <c r="L133" i="4"/>
  <c r="K133" i="4"/>
  <c r="J133" i="4"/>
  <c r="I133" i="4"/>
  <c r="H133" i="4"/>
  <c r="G133" i="4"/>
  <c r="B133" i="4"/>
  <c r="N132" i="4"/>
  <c r="M132" i="4"/>
  <c r="L132" i="4"/>
  <c r="K132" i="4"/>
  <c r="J132" i="4"/>
  <c r="I132" i="4"/>
  <c r="H132" i="4"/>
  <c r="G132" i="4"/>
  <c r="B132" i="4"/>
  <c r="N131" i="4"/>
  <c r="M131" i="4"/>
  <c r="L131" i="4"/>
  <c r="K131" i="4"/>
  <c r="J131" i="4"/>
  <c r="I131" i="4"/>
  <c r="H131" i="4"/>
  <c r="G131" i="4"/>
  <c r="B131" i="4"/>
  <c r="N130" i="4"/>
  <c r="M130" i="4"/>
  <c r="L130" i="4"/>
  <c r="K130" i="4"/>
  <c r="J130" i="4"/>
  <c r="I130" i="4"/>
  <c r="H130" i="4"/>
  <c r="G130" i="4"/>
  <c r="O130" i="4" s="1"/>
  <c r="B130" i="4"/>
  <c r="N129" i="4"/>
  <c r="M129" i="4"/>
  <c r="L129" i="4"/>
  <c r="K129" i="4"/>
  <c r="J129" i="4"/>
  <c r="I129" i="4"/>
  <c r="H129" i="4"/>
  <c r="G129" i="4"/>
  <c r="B129" i="4"/>
  <c r="N128" i="4"/>
  <c r="M128" i="4"/>
  <c r="L128" i="4"/>
  <c r="K128" i="4"/>
  <c r="J128" i="4"/>
  <c r="I128" i="4"/>
  <c r="H128" i="4"/>
  <c r="G128" i="4"/>
  <c r="B128" i="4"/>
  <c r="N127" i="4"/>
  <c r="M127" i="4"/>
  <c r="L127" i="4"/>
  <c r="K127" i="4"/>
  <c r="J127" i="4"/>
  <c r="I127" i="4"/>
  <c r="H127" i="4"/>
  <c r="G127" i="4"/>
  <c r="B127" i="4"/>
  <c r="N126" i="4"/>
  <c r="M126" i="4"/>
  <c r="L126" i="4"/>
  <c r="K126" i="4"/>
  <c r="J126" i="4"/>
  <c r="I126" i="4"/>
  <c r="H126" i="4"/>
  <c r="G126" i="4"/>
  <c r="B126" i="4"/>
  <c r="N125" i="4"/>
  <c r="M125" i="4"/>
  <c r="L125" i="4"/>
  <c r="K125" i="4"/>
  <c r="J125" i="4"/>
  <c r="I125" i="4"/>
  <c r="H125" i="4"/>
  <c r="G125" i="4"/>
  <c r="B125" i="4"/>
  <c r="N124" i="4"/>
  <c r="M124" i="4"/>
  <c r="L124" i="4"/>
  <c r="K124" i="4"/>
  <c r="J124" i="4"/>
  <c r="I124" i="4"/>
  <c r="H124" i="4"/>
  <c r="G124" i="4"/>
  <c r="B124" i="4"/>
  <c r="N123" i="4"/>
  <c r="M123" i="4"/>
  <c r="L123" i="4"/>
  <c r="K123" i="4"/>
  <c r="J123" i="4"/>
  <c r="I123" i="4"/>
  <c r="H123" i="4"/>
  <c r="G123" i="4"/>
  <c r="B123" i="4"/>
  <c r="N122" i="4"/>
  <c r="M122" i="4"/>
  <c r="L122" i="4"/>
  <c r="K122" i="4"/>
  <c r="J122" i="4"/>
  <c r="I122" i="4"/>
  <c r="H122" i="4"/>
  <c r="G122" i="4"/>
  <c r="O122" i="4" s="1"/>
  <c r="B122" i="4"/>
  <c r="N121" i="4"/>
  <c r="M121" i="4"/>
  <c r="L121" i="4"/>
  <c r="K121" i="4"/>
  <c r="J121" i="4"/>
  <c r="I121" i="4"/>
  <c r="H121" i="4"/>
  <c r="G121" i="4"/>
  <c r="B121" i="4"/>
  <c r="N120" i="4"/>
  <c r="M120" i="4"/>
  <c r="L120" i="4"/>
  <c r="K120" i="4"/>
  <c r="J120" i="4"/>
  <c r="I120" i="4"/>
  <c r="H120" i="4"/>
  <c r="G120" i="4"/>
  <c r="O120" i="4" s="1"/>
  <c r="B120" i="4"/>
  <c r="N119" i="4"/>
  <c r="M119" i="4"/>
  <c r="L119" i="4"/>
  <c r="K119" i="4"/>
  <c r="J119" i="4"/>
  <c r="I119" i="4"/>
  <c r="H119" i="4"/>
  <c r="G119" i="4"/>
  <c r="B119" i="4"/>
  <c r="N118" i="4"/>
  <c r="M118" i="4"/>
  <c r="L118" i="4"/>
  <c r="K118" i="4"/>
  <c r="J118" i="4"/>
  <c r="I118" i="4"/>
  <c r="H118" i="4"/>
  <c r="G118" i="4"/>
  <c r="B118" i="4"/>
  <c r="N117" i="4"/>
  <c r="M117" i="4"/>
  <c r="L117" i="4"/>
  <c r="K117" i="4"/>
  <c r="J117" i="4"/>
  <c r="I117" i="4"/>
  <c r="H117" i="4"/>
  <c r="G117" i="4"/>
  <c r="B117" i="4"/>
  <c r="N116" i="4"/>
  <c r="M116" i="4"/>
  <c r="L116" i="4"/>
  <c r="K116" i="4"/>
  <c r="J116" i="4"/>
  <c r="I116" i="4"/>
  <c r="H116" i="4"/>
  <c r="G116" i="4"/>
  <c r="B116" i="4"/>
  <c r="N115" i="4"/>
  <c r="M115" i="4"/>
  <c r="L115" i="4"/>
  <c r="K115" i="4"/>
  <c r="J115" i="4"/>
  <c r="I115" i="4"/>
  <c r="H115" i="4"/>
  <c r="G115" i="4"/>
  <c r="O115" i="4" s="1"/>
  <c r="B115" i="4"/>
  <c r="N114" i="4"/>
  <c r="M114" i="4"/>
  <c r="L114" i="4"/>
  <c r="K114" i="4"/>
  <c r="J114" i="4"/>
  <c r="I114" i="4"/>
  <c r="H114" i="4"/>
  <c r="G114" i="4"/>
  <c r="B114" i="4"/>
  <c r="N113" i="4"/>
  <c r="M113" i="4"/>
  <c r="L113" i="4"/>
  <c r="K113" i="4"/>
  <c r="J113" i="4"/>
  <c r="I113" i="4"/>
  <c r="H113" i="4"/>
  <c r="G113" i="4"/>
  <c r="B113" i="4"/>
  <c r="N112" i="4"/>
  <c r="M112" i="4"/>
  <c r="L112" i="4"/>
  <c r="K112" i="4"/>
  <c r="J112" i="4"/>
  <c r="I112" i="4"/>
  <c r="H112" i="4"/>
  <c r="G112" i="4"/>
  <c r="B112" i="4"/>
  <c r="N111" i="4"/>
  <c r="M111" i="4"/>
  <c r="L111" i="4"/>
  <c r="K111" i="4"/>
  <c r="J111" i="4"/>
  <c r="I111" i="4"/>
  <c r="H111" i="4"/>
  <c r="G111" i="4"/>
  <c r="B111" i="4"/>
  <c r="N110" i="4"/>
  <c r="M110" i="4"/>
  <c r="L110" i="4"/>
  <c r="K110" i="4"/>
  <c r="J110" i="4"/>
  <c r="I110" i="4"/>
  <c r="H110" i="4"/>
  <c r="G110" i="4"/>
  <c r="B110" i="4"/>
  <c r="N109" i="4"/>
  <c r="M109" i="4"/>
  <c r="L109" i="4"/>
  <c r="K109" i="4"/>
  <c r="J109" i="4"/>
  <c r="I109" i="4"/>
  <c r="H109" i="4"/>
  <c r="G109" i="4"/>
  <c r="O109" i="4" s="1"/>
  <c r="B109" i="4"/>
  <c r="N108" i="4"/>
  <c r="M108" i="4"/>
  <c r="L108" i="4"/>
  <c r="K108" i="4"/>
  <c r="J108" i="4"/>
  <c r="I108" i="4"/>
  <c r="H108" i="4"/>
  <c r="G108" i="4"/>
  <c r="B108" i="4"/>
  <c r="N107" i="4"/>
  <c r="M107" i="4"/>
  <c r="L107" i="4"/>
  <c r="K107" i="4"/>
  <c r="J107" i="4"/>
  <c r="I107" i="4"/>
  <c r="H107" i="4"/>
  <c r="G107" i="4"/>
  <c r="B107" i="4"/>
  <c r="N106" i="4"/>
  <c r="M106" i="4"/>
  <c r="L106" i="4"/>
  <c r="K106" i="4"/>
  <c r="J106" i="4"/>
  <c r="I106" i="4"/>
  <c r="H106" i="4"/>
  <c r="G106" i="4"/>
  <c r="B106" i="4"/>
  <c r="N105" i="4"/>
  <c r="M105" i="4"/>
  <c r="L105" i="4"/>
  <c r="K105" i="4"/>
  <c r="J105" i="4"/>
  <c r="I105" i="4"/>
  <c r="H105" i="4"/>
  <c r="G105" i="4"/>
  <c r="B105" i="4"/>
  <c r="N104" i="4"/>
  <c r="M104" i="4"/>
  <c r="L104" i="4"/>
  <c r="K104" i="4"/>
  <c r="J104" i="4"/>
  <c r="I104" i="4"/>
  <c r="H104" i="4"/>
  <c r="G104" i="4"/>
  <c r="O104" i="4" s="1"/>
  <c r="B104" i="4"/>
  <c r="N103" i="4"/>
  <c r="M103" i="4"/>
  <c r="L103" i="4"/>
  <c r="K103" i="4"/>
  <c r="J103" i="4"/>
  <c r="I103" i="4"/>
  <c r="H103" i="4"/>
  <c r="G103" i="4"/>
  <c r="B103" i="4"/>
  <c r="N102" i="4"/>
  <c r="M102" i="4"/>
  <c r="L102" i="4"/>
  <c r="K102" i="4"/>
  <c r="J102" i="4"/>
  <c r="I102" i="4"/>
  <c r="H102" i="4"/>
  <c r="G102" i="4"/>
  <c r="O102" i="4" s="1"/>
  <c r="B102" i="4"/>
  <c r="N101" i="4"/>
  <c r="M101" i="4"/>
  <c r="L101" i="4"/>
  <c r="K101" i="4"/>
  <c r="J101" i="4"/>
  <c r="I101" i="4"/>
  <c r="H101" i="4"/>
  <c r="G101" i="4"/>
  <c r="B101" i="4"/>
  <c r="N100" i="4"/>
  <c r="M100" i="4"/>
  <c r="L100" i="4"/>
  <c r="K100" i="4"/>
  <c r="J100" i="4"/>
  <c r="I100" i="4"/>
  <c r="H100" i="4"/>
  <c r="G100" i="4"/>
  <c r="B100" i="4"/>
  <c r="N99" i="4"/>
  <c r="M99" i="4"/>
  <c r="L99" i="4"/>
  <c r="K99" i="4"/>
  <c r="J99" i="4"/>
  <c r="I99" i="4"/>
  <c r="H99" i="4"/>
  <c r="G99" i="4"/>
  <c r="B99" i="4"/>
  <c r="N98" i="4"/>
  <c r="M98" i="4"/>
  <c r="L98" i="4"/>
  <c r="K98" i="4"/>
  <c r="J98" i="4"/>
  <c r="I98" i="4"/>
  <c r="H98" i="4"/>
  <c r="G98" i="4"/>
  <c r="B98" i="4"/>
  <c r="N97" i="4"/>
  <c r="M97" i="4"/>
  <c r="L97" i="4"/>
  <c r="K97" i="4"/>
  <c r="J97" i="4"/>
  <c r="I97" i="4"/>
  <c r="H97" i="4"/>
  <c r="G97" i="4"/>
  <c r="B97" i="4"/>
  <c r="N96" i="4"/>
  <c r="M96" i="4"/>
  <c r="L96" i="4"/>
  <c r="K96" i="4"/>
  <c r="J96" i="4"/>
  <c r="I96" i="4"/>
  <c r="H96" i="4"/>
  <c r="G96" i="4"/>
  <c r="B96" i="4"/>
  <c r="N95" i="4"/>
  <c r="M95" i="4"/>
  <c r="L95" i="4"/>
  <c r="K95" i="4"/>
  <c r="J95" i="4"/>
  <c r="I95" i="4"/>
  <c r="H95" i="4"/>
  <c r="G95" i="4"/>
  <c r="O95" i="4" s="1"/>
  <c r="B95" i="4"/>
  <c r="N94" i="4"/>
  <c r="M94" i="4"/>
  <c r="L94" i="4"/>
  <c r="K94" i="4"/>
  <c r="J94" i="4"/>
  <c r="I94" i="4"/>
  <c r="H94" i="4"/>
  <c r="G94" i="4"/>
  <c r="O94" i="4" s="1"/>
  <c r="B94" i="4"/>
  <c r="N93" i="4"/>
  <c r="M93" i="4"/>
  <c r="L93" i="4"/>
  <c r="K93" i="4"/>
  <c r="J93" i="4"/>
  <c r="I93" i="4"/>
  <c r="H93" i="4"/>
  <c r="G93" i="4"/>
  <c r="B93" i="4"/>
  <c r="N92" i="4"/>
  <c r="M92" i="4"/>
  <c r="L92" i="4"/>
  <c r="K92" i="4"/>
  <c r="J92" i="4"/>
  <c r="I92" i="4"/>
  <c r="H92" i="4"/>
  <c r="G92" i="4"/>
  <c r="B92" i="4"/>
  <c r="N91" i="4"/>
  <c r="M91" i="4"/>
  <c r="L91" i="4"/>
  <c r="K91" i="4"/>
  <c r="J91" i="4"/>
  <c r="I91" i="4"/>
  <c r="H91" i="4"/>
  <c r="G91" i="4"/>
  <c r="B91" i="4"/>
  <c r="N90" i="4"/>
  <c r="M90" i="4"/>
  <c r="L90" i="4"/>
  <c r="K90" i="4"/>
  <c r="J90" i="4"/>
  <c r="I90" i="4"/>
  <c r="H90" i="4"/>
  <c r="G90" i="4"/>
  <c r="B90" i="4"/>
  <c r="N89" i="4"/>
  <c r="M89" i="4"/>
  <c r="L89" i="4"/>
  <c r="K89" i="4"/>
  <c r="J89" i="4"/>
  <c r="I89" i="4"/>
  <c r="H89" i="4"/>
  <c r="G89" i="4"/>
  <c r="B89" i="4"/>
  <c r="N88" i="4"/>
  <c r="M88" i="4"/>
  <c r="L88" i="4"/>
  <c r="K88" i="4"/>
  <c r="J88" i="4"/>
  <c r="I88" i="4"/>
  <c r="H88" i="4"/>
  <c r="G88" i="4"/>
  <c r="O88" i="4" s="1"/>
  <c r="B88" i="4"/>
  <c r="N87" i="4"/>
  <c r="M87" i="4"/>
  <c r="L87" i="4"/>
  <c r="K87" i="4"/>
  <c r="J87" i="4"/>
  <c r="I87" i="4"/>
  <c r="H87" i="4"/>
  <c r="G87" i="4"/>
  <c r="B87" i="4"/>
  <c r="N86" i="4"/>
  <c r="M86" i="4"/>
  <c r="L86" i="4"/>
  <c r="K86" i="4"/>
  <c r="J86" i="4"/>
  <c r="I86" i="4"/>
  <c r="H86" i="4"/>
  <c r="G86" i="4"/>
  <c r="B86" i="4"/>
  <c r="N85" i="4"/>
  <c r="M85" i="4"/>
  <c r="L85" i="4"/>
  <c r="K85" i="4"/>
  <c r="J85" i="4"/>
  <c r="I85" i="4"/>
  <c r="H85" i="4"/>
  <c r="G85" i="4"/>
  <c r="B85" i="4"/>
  <c r="N84" i="4"/>
  <c r="M84" i="4"/>
  <c r="L84" i="4"/>
  <c r="K84" i="4"/>
  <c r="J84" i="4"/>
  <c r="I84" i="4"/>
  <c r="H84" i="4"/>
  <c r="G84" i="4"/>
  <c r="B84" i="4"/>
  <c r="N83" i="4"/>
  <c r="M83" i="4"/>
  <c r="L83" i="4"/>
  <c r="K83" i="4"/>
  <c r="J83" i="4"/>
  <c r="I83" i="4"/>
  <c r="H83" i="4"/>
  <c r="G83" i="4"/>
  <c r="B83" i="4"/>
  <c r="N82" i="4"/>
  <c r="M82" i="4"/>
  <c r="L82" i="4"/>
  <c r="K82" i="4"/>
  <c r="J82" i="4"/>
  <c r="I82" i="4"/>
  <c r="H82" i="4"/>
  <c r="G82" i="4"/>
  <c r="O82" i="4" s="1"/>
  <c r="B82" i="4"/>
  <c r="N81" i="4"/>
  <c r="M81" i="4"/>
  <c r="L81" i="4"/>
  <c r="K81" i="4"/>
  <c r="J81" i="4"/>
  <c r="I81" i="4"/>
  <c r="H81" i="4"/>
  <c r="G81" i="4"/>
  <c r="B81" i="4"/>
  <c r="N80" i="4"/>
  <c r="M80" i="4"/>
  <c r="L80" i="4"/>
  <c r="K80" i="4"/>
  <c r="J80" i="4"/>
  <c r="I80" i="4"/>
  <c r="H80" i="4"/>
  <c r="G80" i="4"/>
  <c r="B80" i="4"/>
  <c r="N79" i="4"/>
  <c r="M79" i="4"/>
  <c r="L79" i="4"/>
  <c r="K79" i="4"/>
  <c r="J79" i="4"/>
  <c r="I79" i="4"/>
  <c r="H79" i="4"/>
  <c r="G79" i="4"/>
  <c r="B79" i="4"/>
  <c r="N78" i="4"/>
  <c r="M78" i="4"/>
  <c r="L78" i="4"/>
  <c r="K78" i="4"/>
  <c r="J78" i="4"/>
  <c r="I78" i="4"/>
  <c r="H78" i="4"/>
  <c r="G78" i="4"/>
  <c r="O78" i="4" s="1"/>
  <c r="B78" i="4"/>
  <c r="N77" i="4"/>
  <c r="M77" i="4"/>
  <c r="L77" i="4"/>
  <c r="K77" i="4"/>
  <c r="J77" i="4"/>
  <c r="I77" i="4"/>
  <c r="H77" i="4"/>
  <c r="G77" i="4"/>
  <c r="B77" i="4"/>
  <c r="N76" i="4"/>
  <c r="M76" i="4"/>
  <c r="L76" i="4"/>
  <c r="K76" i="4"/>
  <c r="J76" i="4"/>
  <c r="I76" i="4"/>
  <c r="H76" i="4"/>
  <c r="G76" i="4"/>
  <c r="O76" i="4" s="1"/>
  <c r="B76" i="4"/>
  <c r="P76" i="4" s="1"/>
  <c r="N75" i="4"/>
  <c r="M75" i="4"/>
  <c r="L75" i="4"/>
  <c r="K75" i="4"/>
  <c r="J75" i="4"/>
  <c r="I75" i="4"/>
  <c r="H75" i="4"/>
  <c r="G75" i="4"/>
  <c r="B75" i="4"/>
  <c r="N74" i="4"/>
  <c r="M74" i="4"/>
  <c r="L74" i="4"/>
  <c r="K74" i="4"/>
  <c r="J74" i="4"/>
  <c r="I74" i="4"/>
  <c r="H74" i="4"/>
  <c r="G74" i="4"/>
  <c r="B74" i="4"/>
  <c r="N73" i="4"/>
  <c r="M73" i="4"/>
  <c r="L73" i="4"/>
  <c r="K73" i="4"/>
  <c r="J73" i="4"/>
  <c r="I73" i="4"/>
  <c r="H73" i="4"/>
  <c r="G73" i="4"/>
  <c r="B73" i="4"/>
  <c r="N72" i="4"/>
  <c r="M72" i="4"/>
  <c r="L72" i="4"/>
  <c r="K72" i="4"/>
  <c r="J72" i="4"/>
  <c r="I72" i="4"/>
  <c r="H72" i="4"/>
  <c r="G72" i="4"/>
  <c r="B72" i="4"/>
  <c r="N71" i="4"/>
  <c r="M71" i="4"/>
  <c r="L71" i="4"/>
  <c r="K71" i="4"/>
  <c r="J71" i="4"/>
  <c r="I71" i="4"/>
  <c r="H71" i="4"/>
  <c r="G71" i="4"/>
  <c r="B71" i="4"/>
  <c r="N70" i="4"/>
  <c r="M70" i="4"/>
  <c r="L70" i="4"/>
  <c r="K70" i="4"/>
  <c r="J70" i="4"/>
  <c r="I70" i="4"/>
  <c r="H70" i="4"/>
  <c r="G70" i="4"/>
  <c r="B70" i="4"/>
  <c r="N69" i="4"/>
  <c r="M69" i="4"/>
  <c r="L69" i="4"/>
  <c r="K69" i="4"/>
  <c r="J69" i="4"/>
  <c r="I69" i="4"/>
  <c r="H69" i="4"/>
  <c r="G69" i="4"/>
  <c r="B69" i="4"/>
  <c r="N68" i="4"/>
  <c r="M68" i="4"/>
  <c r="L68" i="4"/>
  <c r="K68" i="4"/>
  <c r="J68" i="4"/>
  <c r="I68" i="4"/>
  <c r="H68" i="4"/>
  <c r="G68" i="4"/>
  <c r="B68" i="4"/>
  <c r="N67" i="4"/>
  <c r="M67" i="4"/>
  <c r="L67" i="4"/>
  <c r="K67" i="4"/>
  <c r="J67" i="4"/>
  <c r="I67" i="4"/>
  <c r="H67" i="4"/>
  <c r="G67" i="4"/>
  <c r="B67" i="4"/>
  <c r="N66" i="4"/>
  <c r="M66" i="4"/>
  <c r="L66" i="4"/>
  <c r="K66" i="4"/>
  <c r="J66" i="4"/>
  <c r="I66" i="4"/>
  <c r="H66" i="4"/>
  <c r="G66" i="4"/>
  <c r="O66" i="4" s="1"/>
  <c r="B66" i="4"/>
  <c r="N65" i="4"/>
  <c r="M65" i="4"/>
  <c r="L65" i="4"/>
  <c r="K65" i="4"/>
  <c r="J65" i="4"/>
  <c r="I65" i="4"/>
  <c r="H65" i="4"/>
  <c r="G65" i="4"/>
  <c r="B65" i="4"/>
  <c r="N64" i="4"/>
  <c r="M64" i="4"/>
  <c r="L64" i="4"/>
  <c r="K64" i="4"/>
  <c r="J64" i="4"/>
  <c r="I64" i="4"/>
  <c r="H64" i="4"/>
  <c r="G64" i="4"/>
  <c r="O64" i="4" s="1"/>
  <c r="B64" i="4"/>
  <c r="N63" i="4"/>
  <c r="M63" i="4"/>
  <c r="L63" i="4"/>
  <c r="K63" i="4"/>
  <c r="J63" i="4"/>
  <c r="I63" i="4"/>
  <c r="H63" i="4"/>
  <c r="G63" i="4"/>
  <c r="B63" i="4"/>
  <c r="N62" i="4"/>
  <c r="M62" i="4"/>
  <c r="L62" i="4"/>
  <c r="K62" i="4"/>
  <c r="J62" i="4"/>
  <c r="I62" i="4"/>
  <c r="H62" i="4"/>
  <c r="G62" i="4"/>
  <c r="B62" i="4"/>
  <c r="N61" i="4"/>
  <c r="M61" i="4"/>
  <c r="L61" i="4"/>
  <c r="K61" i="4"/>
  <c r="J61" i="4"/>
  <c r="I61" i="4"/>
  <c r="H61" i="4"/>
  <c r="G61" i="4"/>
  <c r="O61" i="4" s="1"/>
  <c r="B61" i="4"/>
  <c r="N60" i="4"/>
  <c r="M60" i="4"/>
  <c r="L60" i="4"/>
  <c r="K60" i="4"/>
  <c r="J60" i="4"/>
  <c r="I60" i="4"/>
  <c r="H60" i="4"/>
  <c r="G60" i="4"/>
  <c r="B60" i="4"/>
  <c r="N59" i="4"/>
  <c r="M59" i="4"/>
  <c r="L59" i="4"/>
  <c r="K59" i="4"/>
  <c r="J59" i="4"/>
  <c r="I59" i="4"/>
  <c r="H59" i="4"/>
  <c r="G59" i="4"/>
  <c r="B59" i="4"/>
  <c r="N58" i="4"/>
  <c r="M58" i="4"/>
  <c r="L58" i="4"/>
  <c r="K58" i="4"/>
  <c r="J58" i="4"/>
  <c r="I58" i="4"/>
  <c r="H58" i="4"/>
  <c r="G58" i="4"/>
  <c r="B58" i="4"/>
  <c r="N57" i="4"/>
  <c r="M57" i="4"/>
  <c r="L57" i="4"/>
  <c r="K57" i="4"/>
  <c r="J57" i="4"/>
  <c r="I57" i="4"/>
  <c r="H57" i="4"/>
  <c r="G57" i="4"/>
  <c r="B57" i="4"/>
  <c r="N56" i="4"/>
  <c r="M56" i="4"/>
  <c r="L56" i="4"/>
  <c r="K56" i="4"/>
  <c r="J56" i="4"/>
  <c r="I56" i="4"/>
  <c r="H56" i="4"/>
  <c r="G56" i="4"/>
  <c r="B56" i="4"/>
  <c r="N55" i="4"/>
  <c r="M55" i="4"/>
  <c r="L55" i="4"/>
  <c r="K55" i="4"/>
  <c r="J55" i="4"/>
  <c r="I55" i="4"/>
  <c r="H55" i="4"/>
  <c r="G55" i="4"/>
  <c r="B55" i="4"/>
  <c r="N54" i="4"/>
  <c r="M54" i="4"/>
  <c r="L54" i="4"/>
  <c r="K54" i="4"/>
  <c r="J54" i="4"/>
  <c r="I54" i="4"/>
  <c r="H54" i="4"/>
  <c r="G54" i="4"/>
  <c r="O54" i="4" s="1"/>
  <c r="B54" i="4"/>
  <c r="N53" i="4"/>
  <c r="M53" i="4"/>
  <c r="L53" i="4"/>
  <c r="K53" i="4"/>
  <c r="J53" i="4"/>
  <c r="I53" i="4"/>
  <c r="H53" i="4"/>
  <c r="G53" i="4"/>
  <c r="B53" i="4"/>
  <c r="N52" i="4"/>
  <c r="M52" i="4"/>
  <c r="L52" i="4"/>
  <c r="K52" i="4"/>
  <c r="J52" i="4"/>
  <c r="I52" i="4"/>
  <c r="H52" i="4"/>
  <c r="G52" i="4"/>
  <c r="B52" i="4"/>
  <c r="N51" i="4"/>
  <c r="M51" i="4"/>
  <c r="L51" i="4"/>
  <c r="K51" i="4"/>
  <c r="J51" i="4"/>
  <c r="I51" i="4"/>
  <c r="H51" i="4"/>
  <c r="G51" i="4"/>
  <c r="B51" i="4"/>
  <c r="N50" i="4"/>
  <c r="M50" i="4"/>
  <c r="L50" i="4"/>
  <c r="K50" i="4"/>
  <c r="J50" i="4"/>
  <c r="I50" i="4"/>
  <c r="H50" i="4"/>
  <c r="G50" i="4"/>
  <c r="O50" i="4" s="1"/>
  <c r="B50" i="4"/>
  <c r="N49" i="4"/>
  <c r="M49" i="4"/>
  <c r="L49" i="4"/>
  <c r="K49" i="4"/>
  <c r="J49" i="4"/>
  <c r="I49" i="4"/>
  <c r="H49" i="4"/>
  <c r="G49" i="4"/>
  <c r="B49" i="4"/>
  <c r="N48" i="4"/>
  <c r="M48" i="4"/>
  <c r="L48" i="4"/>
  <c r="K48" i="4"/>
  <c r="J48" i="4"/>
  <c r="I48" i="4"/>
  <c r="H48" i="4"/>
  <c r="G48" i="4"/>
  <c r="O48" i="4" s="1"/>
  <c r="B48" i="4"/>
  <c r="P48" i="4" s="1"/>
  <c r="N47" i="4"/>
  <c r="M47" i="4"/>
  <c r="L47" i="4"/>
  <c r="K47" i="4"/>
  <c r="J47" i="4"/>
  <c r="I47" i="4"/>
  <c r="H47" i="4"/>
  <c r="G47" i="4"/>
  <c r="O47" i="4" s="1"/>
  <c r="B47" i="4"/>
  <c r="N46" i="4"/>
  <c r="M46" i="4"/>
  <c r="L46" i="4"/>
  <c r="K46" i="4"/>
  <c r="J46" i="4"/>
  <c r="I46" i="4"/>
  <c r="H46" i="4"/>
  <c r="G46" i="4"/>
  <c r="B46" i="4"/>
  <c r="N45" i="4"/>
  <c r="M45" i="4"/>
  <c r="L45" i="4"/>
  <c r="K45" i="4"/>
  <c r="J45" i="4"/>
  <c r="I45" i="4"/>
  <c r="H45" i="4"/>
  <c r="G45" i="4"/>
  <c r="B45" i="4"/>
  <c r="N44" i="4"/>
  <c r="M44" i="4"/>
  <c r="L44" i="4"/>
  <c r="K44" i="4"/>
  <c r="J44" i="4"/>
  <c r="I44" i="4"/>
  <c r="H44" i="4"/>
  <c r="G44" i="4"/>
  <c r="B44" i="4"/>
  <c r="N43" i="4"/>
  <c r="M43" i="4"/>
  <c r="L43" i="4"/>
  <c r="K43" i="4"/>
  <c r="J43" i="4"/>
  <c r="I43" i="4"/>
  <c r="H43" i="4"/>
  <c r="G43" i="4"/>
  <c r="B43" i="4"/>
  <c r="N42" i="4"/>
  <c r="M42" i="4"/>
  <c r="L42" i="4"/>
  <c r="K42" i="4"/>
  <c r="J42" i="4"/>
  <c r="I42" i="4"/>
  <c r="H42" i="4"/>
  <c r="G42" i="4"/>
  <c r="B42" i="4"/>
  <c r="N41" i="4"/>
  <c r="M41" i="4"/>
  <c r="L41" i="4"/>
  <c r="K41" i="4"/>
  <c r="J41" i="4"/>
  <c r="I41" i="4"/>
  <c r="H41" i="4"/>
  <c r="G41" i="4"/>
  <c r="O41" i="4" s="1"/>
  <c r="B41" i="4"/>
  <c r="N40" i="4"/>
  <c r="M40" i="4"/>
  <c r="L40" i="4"/>
  <c r="K40" i="4"/>
  <c r="J40" i="4"/>
  <c r="I40" i="4"/>
  <c r="H40" i="4"/>
  <c r="G40" i="4"/>
  <c r="B40" i="4"/>
  <c r="N39" i="4"/>
  <c r="M39" i="4"/>
  <c r="L39" i="4"/>
  <c r="K39" i="4"/>
  <c r="J39" i="4"/>
  <c r="I39" i="4"/>
  <c r="H39" i="4"/>
  <c r="G39" i="4"/>
  <c r="B39" i="4"/>
  <c r="N38" i="4"/>
  <c r="M38" i="4"/>
  <c r="L38" i="4"/>
  <c r="K38" i="4"/>
  <c r="J38" i="4"/>
  <c r="I38" i="4"/>
  <c r="H38" i="4"/>
  <c r="G38" i="4"/>
  <c r="B38" i="4"/>
  <c r="N37" i="4"/>
  <c r="M37" i="4"/>
  <c r="L37" i="4"/>
  <c r="K37" i="4"/>
  <c r="J37" i="4"/>
  <c r="I37" i="4"/>
  <c r="H37" i="4"/>
  <c r="G37" i="4"/>
  <c r="B37" i="4"/>
  <c r="N36" i="4"/>
  <c r="M36" i="4"/>
  <c r="L36" i="4"/>
  <c r="K36" i="4"/>
  <c r="J36" i="4"/>
  <c r="I36" i="4"/>
  <c r="H36" i="4"/>
  <c r="G36" i="4"/>
  <c r="B36" i="4"/>
  <c r="N35" i="4"/>
  <c r="M35" i="4"/>
  <c r="L35" i="4"/>
  <c r="K35" i="4"/>
  <c r="J35" i="4"/>
  <c r="I35" i="4"/>
  <c r="H35" i="4"/>
  <c r="G35" i="4"/>
  <c r="B35" i="4"/>
  <c r="N34" i="4"/>
  <c r="M34" i="4"/>
  <c r="L34" i="4"/>
  <c r="K34" i="4"/>
  <c r="J34" i="4"/>
  <c r="I34" i="4"/>
  <c r="H34" i="4"/>
  <c r="G34" i="4"/>
  <c r="O34" i="4" s="1"/>
  <c r="B34" i="4"/>
  <c r="N33" i="4"/>
  <c r="M33" i="4"/>
  <c r="L33" i="4"/>
  <c r="K33" i="4"/>
  <c r="J33" i="4"/>
  <c r="I33" i="4"/>
  <c r="H33" i="4"/>
  <c r="G33" i="4"/>
  <c r="B33" i="4"/>
  <c r="N32" i="4"/>
  <c r="M32" i="4"/>
  <c r="L32" i="4"/>
  <c r="K32" i="4"/>
  <c r="J32" i="4"/>
  <c r="I32" i="4"/>
  <c r="H32" i="4"/>
  <c r="G32" i="4"/>
  <c r="O32" i="4" s="1"/>
  <c r="B32" i="4"/>
  <c r="N31" i="4"/>
  <c r="M31" i="4"/>
  <c r="L31" i="4"/>
  <c r="K31" i="4"/>
  <c r="J31" i="4"/>
  <c r="I31" i="4"/>
  <c r="H31" i="4"/>
  <c r="G31" i="4"/>
  <c r="B31" i="4"/>
  <c r="N30" i="4"/>
  <c r="M30" i="4"/>
  <c r="L30" i="4"/>
  <c r="K30" i="4"/>
  <c r="J30" i="4"/>
  <c r="I30" i="4"/>
  <c r="H30" i="4"/>
  <c r="G30" i="4"/>
  <c r="B30" i="4"/>
  <c r="N29" i="4"/>
  <c r="M29" i="4"/>
  <c r="L29" i="4"/>
  <c r="K29" i="4"/>
  <c r="J29" i="4"/>
  <c r="I29" i="4"/>
  <c r="H29" i="4"/>
  <c r="G29" i="4"/>
  <c r="B29" i="4"/>
  <c r="N28" i="4"/>
  <c r="M28" i="4"/>
  <c r="L28" i="4"/>
  <c r="K28" i="4"/>
  <c r="J28" i="4"/>
  <c r="I28" i="4"/>
  <c r="H28" i="4"/>
  <c r="G28" i="4"/>
  <c r="B28" i="4"/>
  <c r="N27" i="4"/>
  <c r="M27" i="4"/>
  <c r="L27" i="4"/>
  <c r="K27" i="4"/>
  <c r="J27" i="4"/>
  <c r="I27" i="4"/>
  <c r="H27" i="4"/>
  <c r="G27" i="4"/>
  <c r="B27" i="4"/>
  <c r="N26" i="4"/>
  <c r="M26" i="4"/>
  <c r="L26" i="4"/>
  <c r="K26" i="4"/>
  <c r="J26" i="4"/>
  <c r="I26" i="4"/>
  <c r="H26" i="4"/>
  <c r="G26" i="4"/>
  <c r="B26" i="4"/>
  <c r="N25" i="4"/>
  <c r="M25" i="4"/>
  <c r="L25" i="4"/>
  <c r="K25" i="4"/>
  <c r="J25" i="4"/>
  <c r="I25" i="4"/>
  <c r="H25" i="4"/>
  <c r="G25" i="4"/>
  <c r="O25" i="4" s="1"/>
  <c r="B25" i="4"/>
  <c r="P25" i="4" s="1"/>
  <c r="N24" i="4"/>
  <c r="M24" i="4"/>
  <c r="L24" i="4"/>
  <c r="K24" i="4"/>
  <c r="J24" i="4"/>
  <c r="I24" i="4"/>
  <c r="H24" i="4"/>
  <c r="G24" i="4"/>
  <c r="B24" i="4"/>
  <c r="N23" i="4"/>
  <c r="M23" i="4"/>
  <c r="L23" i="4"/>
  <c r="K23" i="4"/>
  <c r="J23" i="4"/>
  <c r="I23" i="4"/>
  <c r="H23" i="4"/>
  <c r="G23" i="4"/>
  <c r="B23" i="4"/>
  <c r="N22" i="4"/>
  <c r="M22" i="4"/>
  <c r="L22" i="4"/>
  <c r="K22" i="4"/>
  <c r="J22" i="4"/>
  <c r="I22" i="4"/>
  <c r="H22" i="4"/>
  <c r="G22" i="4"/>
  <c r="B22" i="4"/>
  <c r="N21" i="4"/>
  <c r="M21" i="4"/>
  <c r="L21" i="4"/>
  <c r="K21" i="4"/>
  <c r="J21" i="4"/>
  <c r="I21" i="4"/>
  <c r="H21" i="4"/>
  <c r="G21" i="4"/>
  <c r="B21" i="4"/>
  <c r="N20" i="4"/>
  <c r="M20" i="4"/>
  <c r="L20" i="4"/>
  <c r="K20" i="4"/>
  <c r="J20" i="4"/>
  <c r="I20" i="4"/>
  <c r="H20" i="4"/>
  <c r="G20" i="4"/>
  <c r="B20" i="4"/>
  <c r="N19" i="4"/>
  <c r="M19" i="4"/>
  <c r="L19" i="4"/>
  <c r="K19" i="4"/>
  <c r="J19" i="4"/>
  <c r="I19" i="4"/>
  <c r="H19" i="4"/>
  <c r="G19" i="4"/>
  <c r="B19" i="4"/>
  <c r="N18" i="4"/>
  <c r="M18" i="4"/>
  <c r="L18" i="4"/>
  <c r="K18" i="4"/>
  <c r="J18" i="4"/>
  <c r="I18" i="4"/>
  <c r="H18" i="4"/>
  <c r="G18" i="4"/>
  <c r="O18" i="4" s="1"/>
  <c r="B18" i="4"/>
  <c r="N17" i="4"/>
  <c r="M17" i="4"/>
  <c r="L17" i="4"/>
  <c r="K17" i="4"/>
  <c r="J17" i="4"/>
  <c r="I17" i="4"/>
  <c r="H17" i="4"/>
  <c r="G17" i="4"/>
  <c r="B17" i="4"/>
  <c r="N16" i="4"/>
  <c r="M16" i="4"/>
  <c r="L16" i="4"/>
  <c r="K16" i="4"/>
  <c r="J16" i="4"/>
  <c r="I16" i="4"/>
  <c r="H16" i="4"/>
  <c r="G16" i="4"/>
  <c r="B16" i="4"/>
  <c r="N15" i="4"/>
  <c r="M15" i="4"/>
  <c r="L15" i="4"/>
  <c r="K15" i="4"/>
  <c r="J15" i="4"/>
  <c r="I15" i="4"/>
  <c r="H15" i="4"/>
  <c r="G15" i="4"/>
  <c r="B15" i="4"/>
  <c r="N14" i="4"/>
  <c r="M14" i="4"/>
  <c r="L14" i="4"/>
  <c r="K14" i="4"/>
  <c r="J14" i="4"/>
  <c r="I14" i="4"/>
  <c r="H14" i="4"/>
  <c r="G14" i="4"/>
  <c r="B14" i="4"/>
  <c r="N13" i="4"/>
  <c r="M13" i="4"/>
  <c r="L13" i="4"/>
  <c r="K13" i="4"/>
  <c r="J13" i="4"/>
  <c r="I13" i="4"/>
  <c r="H13" i="4"/>
  <c r="G13" i="4"/>
  <c r="B13" i="4"/>
  <c r="N12" i="4"/>
  <c r="M12" i="4"/>
  <c r="L12" i="4"/>
  <c r="K12" i="4"/>
  <c r="J12" i="4"/>
  <c r="I12" i="4"/>
  <c r="H12" i="4"/>
  <c r="G12" i="4"/>
  <c r="B12" i="4"/>
  <c r="N11" i="4"/>
  <c r="M11" i="4"/>
  <c r="L11" i="4"/>
  <c r="K11" i="4"/>
  <c r="J11" i="4"/>
  <c r="I11" i="4"/>
  <c r="H11" i="4"/>
  <c r="G11" i="4"/>
  <c r="B11" i="4"/>
  <c r="N10" i="4"/>
  <c r="M10" i="4"/>
  <c r="L10" i="4"/>
  <c r="K10" i="4"/>
  <c r="J10" i="4"/>
  <c r="I10" i="4"/>
  <c r="H10" i="4"/>
  <c r="G10" i="4"/>
  <c r="B10" i="4"/>
  <c r="N9" i="4"/>
  <c r="M9" i="4"/>
  <c r="L9" i="4"/>
  <c r="K9" i="4"/>
  <c r="J9" i="4"/>
  <c r="I9" i="4"/>
  <c r="H9" i="4"/>
  <c r="G9" i="4"/>
  <c r="B9" i="4"/>
  <c r="N8" i="4"/>
  <c r="M8" i="4"/>
  <c r="L8" i="4"/>
  <c r="K8" i="4"/>
  <c r="J8" i="4"/>
  <c r="I8" i="4"/>
  <c r="H8" i="4"/>
  <c r="G8" i="4"/>
  <c r="B8" i="4"/>
  <c r="N7" i="4"/>
  <c r="M7" i="4"/>
  <c r="L7" i="4"/>
  <c r="K7" i="4"/>
  <c r="J7" i="4"/>
  <c r="I7" i="4"/>
  <c r="H7" i="4"/>
  <c r="G7" i="4"/>
  <c r="B7" i="4"/>
  <c r="N6" i="4"/>
  <c r="M6" i="4"/>
  <c r="L6" i="4"/>
  <c r="K6" i="4"/>
  <c r="J6" i="4"/>
  <c r="I6" i="4"/>
  <c r="H6" i="4"/>
  <c r="G6" i="4"/>
  <c r="B6" i="4"/>
  <c r="N5" i="4"/>
  <c r="M5" i="4"/>
  <c r="L5" i="4"/>
  <c r="K5" i="4"/>
  <c r="J5" i="4"/>
  <c r="I5" i="4"/>
  <c r="H5" i="4"/>
  <c r="G5" i="4"/>
  <c r="B5" i="4"/>
  <c r="N4" i="4"/>
  <c r="M4" i="4"/>
  <c r="L4" i="4"/>
  <c r="K4" i="4"/>
  <c r="J4" i="4"/>
  <c r="I4" i="4"/>
  <c r="H4" i="4"/>
  <c r="G4" i="4"/>
  <c r="B4" i="4"/>
  <c r="N3" i="4"/>
  <c r="M3" i="4"/>
  <c r="L3" i="4"/>
  <c r="K3" i="4"/>
  <c r="J3" i="4"/>
  <c r="I3" i="4"/>
  <c r="H3" i="4"/>
  <c r="G3" i="4"/>
  <c r="O3" i="4" s="1"/>
  <c r="B3" i="4"/>
  <c r="N2" i="4"/>
  <c r="M2" i="4"/>
  <c r="L2" i="4"/>
  <c r="K2" i="4"/>
  <c r="J2" i="4"/>
  <c r="I2" i="4"/>
  <c r="H2" i="4"/>
  <c r="G2" i="4"/>
  <c r="O2" i="4" s="1"/>
  <c r="B2" i="4"/>
  <c r="B257" i="3"/>
  <c r="R257" i="3" s="1"/>
  <c r="B22" i="3"/>
  <c r="R22" i="3" s="1"/>
  <c r="G3" i="3"/>
  <c r="H3" i="3"/>
  <c r="I3" i="3"/>
  <c r="J3" i="3"/>
  <c r="K3" i="3"/>
  <c r="L3" i="3"/>
  <c r="M3" i="3"/>
  <c r="N3" i="3"/>
  <c r="G4" i="3"/>
  <c r="H4" i="3"/>
  <c r="I4" i="3"/>
  <c r="J4" i="3"/>
  <c r="K4" i="3"/>
  <c r="L4" i="3"/>
  <c r="M4" i="3"/>
  <c r="N4" i="3"/>
  <c r="G5" i="3"/>
  <c r="H5" i="3"/>
  <c r="I5" i="3"/>
  <c r="J5" i="3"/>
  <c r="K5" i="3"/>
  <c r="L5" i="3"/>
  <c r="M5" i="3"/>
  <c r="N5" i="3"/>
  <c r="G6" i="3"/>
  <c r="H6" i="3"/>
  <c r="I6" i="3"/>
  <c r="J6" i="3"/>
  <c r="K6" i="3"/>
  <c r="L6" i="3"/>
  <c r="M6" i="3"/>
  <c r="N6" i="3"/>
  <c r="G7" i="3"/>
  <c r="H7" i="3"/>
  <c r="I7" i="3"/>
  <c r="J7" i="3"/>
  <c r="K7" i="3"/>
  <c r="L7" i="3"/>
  <c r="M7" i="3"/>
  <c r="N7" i="3"/>
  <c r="G8" i="3"/>
  <c r="H8" i="3"/>
  <c r="I8" i="3"/>
  <c r="J8" i="3"/>
  <c r="K8" i="3"/>
  <c r="L8" i="3"/>
  <c r="M8" i="3"/>
  <c r="N8" i="3"/>
  <c r="G9" i="3"/>
  <c r="H9" i="3"/>
  <c r="I9" i="3"/>
  <c r="J9" i="3"/>
  <c r="K9" i="3"/>
  <c r="L9" i="3"/>
  <c r="M9" i="3"/>
  <c r="N9" i="3"/>
  <c r="G10" i="3"/>
  <c r="H10" i="3"/>
  <c r="I10" i="3"/>
  <c r="J10" i="3"/>
  <c r="K10" i="3"/>
  <c r="L10" i="3"/>
  <c r="M10" i="3"/>
  <c r="N10" i="3"/>
  <c r="G11" i="3"/>
  <c r="H11" i="3"/>
  <c r="I11" i="3"/>
  <c r="J11" i="3"/>
  <c r="K11" i="3"/>
  <c r="L11" i="3"/>
  <c r="M11" i="3"/>
  <c r="N11" i="3"/>
  <c r="G12" i="3"/>
  <c r="H12" i="3"/>
  <c r="I12" i="3"/>
  <c r="J12" i="3"/>
  <c r="K12" i="3"/>
  <c r="L12" i="3"/>
  <c r="M12" i="3"/>
  <c r="N12" i="3"/>
  <c r="G13" i="3"/>
  <c r="O13" i="3" s="1"/>
  <c r="H13" i="3"/>
  <c r="I13" i="3"/>
  <c r="J13" i="3"/>
  <c r="K13" i="3"/>
  <c r="L13" i="3"/>
  <c r="M13" i="3"/>
  <c r="N13" i="3"/>
  <c r="G14" i="3"/>
  <c r="H14" i="3"/>
  <c r="I14" i="3"/>
  <c r="J14" i="3"/>
  <c r="K14" i="3"/>
  <c r="L14" i="3"/>
  <c r="M14" i="3"/>
  <c r="N14" i="3"/>
  <c r="G15" i="3"/>
  <c r="H15" i="3"/>
  <c r="I15" i="3"/>
  <c r="J15" i="3"/>
  <c r="K15" i="3"/>
  <c r="L15" i="3"/>
  <c r="M15" i="3"/>
  <c r="N15" i="3"/>
  <c r="G16" i="3"/>
  <c r="H16" i="3"/>
  <c r="I16" i="3"/>
  <c r="J16" i="3"/>
  <c r="K16" i="3"/>
  <c r="L16" i="3"/>
  <c r="M16" i="3"/>
  <c r="N16" i="3"/>
  <c r="G17" i="3"/>
  <c r="H17" i="3"/>
  <c r="I17" i="3"/>
  <c r="J17" i="3"/>
  <c r="K17" i="3"/>
  <c r="L17" i="3"/>
  <c r="M17" i="3"/>
  <c r="N17" i="3"/>
  <c r="H18" i="3"/>
  <c r="I18" i="3"/>
  <c r="J18" i="3"/>
  <c r="K18" i="3"/>
  <c r="L18" i="3"/>
  <c r="M18" i="3"/>
  <c r="N18" i="3"/>
  <c r="G19" i="3"/>
  <c r="H19" i="3"/>
  <c r="I19" i="3"/>
  <c r="J19" i="3"/>
  <c r="K19" i="3"/>
  <c r="L19" i="3"/>
  <c r="M19" i="3"/>
  <c r="N19" i="3"/>
  <c r="G20" i="3"/>
  <c r="H20" i="3"/>
  <c r="I20" i="3"/>
  <c r="J20" i="3"/>
  <c r="K20" i="3"/>
  <c r="L20" i="3"/>
  <c r="M20" i="3"/>
  <c r="N20" i="3"/>
  <c r="G21" i="3"/>
  <c r="O21" i="3" s="1"/>
  <c r="H21" i="3"/>
  <c r="I21" i="3"/>
  <c r="J21" i="3"/>
  <c r="K21" i="3"/>
  <c r="L21" i="3"/>
  <c r="M21" i="3"/>
  <c r="N21" i="3"/>
  <c r="G22" i="3"/>
  <c r="H22" i="3"/>
  <c r="I22" i="3"/>
  <c r="J22" i="3"/>
  <c r="K22" i="3"/>
  <c r="L22" i="3"/>
  <c r="M22" i="3"/>
  <c r="N22" i="3"/>
  <c r="G23" i="3"/>
  <c r="H23" i="3"/>
  <c r="I23" i="3"/>
  <c r="J23" i="3"/>
  <c r="K23" i="3"/>
  <c r="L23" i="3"/>
  <c r="M23" i="3"/>
  <c r="N23" i="3"/>
  <c r="G24" i="3"/>
  <c r="H24" i="3"/>
  <c r="I24" i="3"/>
  <c r="J24" i="3"/>
  <c r="K24" i="3"/>
  <c r="L24" i="3"/>
  <c r="M24" i="3"/>
  <c r="N24" i="3"/>
  <c r="G25" i="3"/>
  <c r="H25" i="3"/>
  <c r="I25" i="3"/>
  <c r="J25" i="3"/>
  <c r="K25" i="3"/>
  <c r="L25" i="3"/>
  <c r="M25" i="3"/>
  <c r="N25" i="3"/>
  <c r="G26" i="3"/>
  <c r="H26" i="3"/>
  <c r="I26" i="3"/>
  <c r="J26" i="3"/>
  <c r="K26" i="3"/>
  <c r="L26" i="3"/>
  <c r="M26" i="3"/>
  <c r="N26" i="3"/>
  <c r="G27" i="3"/>
  <c r="H27" i="3"/>
  <c r="I27" i="3"/>
  <c r="J27" i="3"/>
  <c r="K27" i="3"/>
  <c r="L27" i="3"/>
  <c r="M27" i="3"/>
  <c r="N27" i="3"/>
  <c r="G28" i="3"/>
  <c r="H28" i="3"/>
  <c r="I28" i="3"/>
  <c r="J28" i="3"/>
  <c r="K28" i="3"/>
  <c r="L28" i="3"/>
  <c r="M28" i="3"/>
  <c r="N28" i="3"/>
  <c r="G29" i="3"/>
  <c r="H29" i="3"/>
  <c r="I29" i="3"/>
  <c r="J29" i="3"/>
  <c r="K29" i="3"/>
  <c r="L29" i="3"/>
  <c r="M29" i="3"/>
  <c r="N29" i="3"/>
  <c r="G30" i="3"/>
  <c r="H30" i="3"/>
  <c r="I30" i="3"/>
  <c r="J30" i="3"/>
  <c r="K30" i="3"/>
  <c r="L30" i="3"/>
  <c r="M30" i="3"/>
  <c r="N30" i="3"/>
  <c r="G31" i="3"/>
  <c r="H31" i="3"/>
  <c r="I31" i="3"/>
  <c r="J31" i="3"/>
  <c r="K31" i="3"/>
  <c r="L31" i="3"/>
  <c r="M31" i="3"/>
  <c r="N31" i="3"/>
  <c r="G32" i="3"/>
  <c r="H32" i="3"/>
  <c r="I32" i="3"/>
  <c r="J32" i="3"/>
  <c r="K32" i="3"/>
  <c r="L32" i="3"/>
  <c r="M32" i="3"/>
  <c r="N32" i="3"/>
  <c r="G33" i="3"/>
  <c r="H33" i="3"/>
  <c r="I33" i="3"/>
  <c r="J33" i="3"/>
  <c r="K33" i="3"/>
  <c r="L33" i="3"/>
  <c r="M33" i="3"/>
  <c r="N33" i="3"/>
  <c r="G34" i="3"/>
  <c r="H34" i="3"/>
  <c r="I34" i="3"/>
  <c r="J34" i="3"/>
  <c r="K34" i="3"/>
  <c r="L34" i="3"/>
  <c r="M34" i="3"/>
  <c r="N34" i="3"/>
  <c r="G35" i="3"/>
  <c r="H35" i="3"/>
  <c r="I35" i="3"/>
  <c r="J35" i="3"/>
  <c r="K35" i="3"/>
  <c r="L35" i="3"/>
  <c r="M35" i="3"/>
  <c r="N35" i="3"/>
  <c r="G36" i="3"/>
  <c r="H36" i="3"/>
  <c r="I36" i="3"/>
  <c r="J36" i="3"/>
  <c r="K36" i="3"/>
  <c r="L36" i="3"/>
  <c r="M36" i="3"/>
  <c r="N36" i="3"/>
  <c r="G37" i="3"/>
  <c r="H37" i="3"/>
  <c r="I37" i="3"/>
  <c r="J37" i="3"/>
  <c r="K37" i="3"/>
  <c r="L37" i="3"/>
  <c r="M37" i="3"/>
  <c r="N37" i="3"/>
  <c r="G38" i="3"/>
  <c r="H38" i="3"/>
  <c r="I38" i="3"/>
  <c r="J38" i="3"/>
  <c r="K38" i="3"/>
  <c r="L38" i="3"/>
  <c r="M38" i="3"/>
  <c r="N38" i="3"/>
  <c r="G39" i="3"/>
  <c r="H39" i="3"/>
  <c r="I39" i="3"/>
  <c r="J39" i="3"/>
  <c r="K39" i="3"/>
  <c r="L39" i="3"/>
  <c r="M39" i="3"/>
  <c r="N39" i="3"/>
  <c r="G40" i="3"/>
  <c r="H40" i="3"/>
  <c r="I40" i="3"/>
  <c r="J40" i="3"/>
  <c r="K40" i="3"/>
  <c r="L40" i="3"/>
  <c r="M40" i="3"/>
  <c r="N40" i="3"/>
  <c r="G41" i="3"/>
  <c r="H41" i="3"/>
  <c r="I41" i="3"/>
  <c r="J41" i="3"/>
  <c r="K41" i="3"/>
  <c r="L41" i="3"/>
  <c r="M41" i="3"/>
  <c r="N41" i="3"/>
  <c r="G42" i="3"/>
  <c r="H42" i="3"/>
  <c r="I42" i="3"/>
  <c r="J42" i="3"/>
  <c r="K42" i="3"/>
  <c r="L42" i="3"/>
  <c r="M42" i="3"/>
  <c r="N42" i="3"/>
  <c r="G43" i="3"/>
  <c r="H43" i="3"/>
  <c r="I43" i="3"/>
  <c r="J43" i="3"/>
  <c r="K43" i="3"/>
  <c r="L43" i="3"/>
  <c r="M43" i="3"/>
  <c r="N43" i="3"/>
  <c r="G44" i="3"/>
  <c r="H44" i="3"/>
  <c r="I44" i="3"/>
  <c r="J44" i="3"/>
  <c r="K44" i="3"/>
  <c r="L44" i="3"/>
  <c r="M44" i="3"/>
  <c r="N44" i="3"/>
  <c r="G45" i="3"/>
  <c r="H45" i="3"/>
  <c r="I45" i="3"/>
  <c r="J45" i="3"/>
  <c r="K45" i="3"/>
  <c r="L45" i="3"/>
  <c r="M45" i="3"/>
  <c r="N45" i="3"/>
  <c r="G46" i="3"/>
  <c r="H46" i="3"/>
  <c r="I46" i="3"/>
  <c r="J46" i="3"/>
  <c r="K46" i="3"/>
  <c r="L46" i="3"/>
  <c r="M46" i="3"/>
  <c r="N46" i="3"/>
  <c r="G47" i="3"/>
  <c r="H47" i="3"/>
  <c r="I47" i="3"/>
  <c r="J47" i="3"/>
  <c r="K47" i="3"/>
  <c r="L47" i="3"/>
  <c r="M47" i="3"/>
  <c r="N47" i="3"/>
  <c r="G48" i="3"/>
  <c r="H48" i="3"/>
  <c r="I48" i="3"/>
  <c r="J48" i="3"/>
  <c r="K48" i="3"/>
  <c r="L48" i="3"/>
  <c r="M48" i="3"/>
  <c r="N48" i="3"/>
  <c r="G49" i="3"/>
  <c r="H49" i="3"/>
  <c r="I49" i="3"/>
  <c r="J49" i="3"/>
  <c r="K49" i="3"/>
  <c r="L49" i="3"/>
  <c r="M49" i="3"/>
  <c r="N49" i="3"/>
  <c r="G50" i="3"/>
  <c r="H50" i="3"/>
  <c r="I50" i="3"/>
  <c r="J50" i="3"/>
  <c r="K50" i="3"/>
  <c r="L50" i="3"/>
  <c r="M50" i="3"/>
  <c r="N50" i="3"/>
  <c r="G51" i="3"/>
  <c r="H51" i="3"/>
  <c r="I51" i="3"/>
  <c r="J51" i="3"/>
  <c r="K51" i="3"/>
  <c r="L51" i="3"/>
  <c r="M51" i="3"/>
  <c r="N51" i="3"/>
  <c r="G52" i="3"/>
  <c r="H52" i="3"/>
  <c r="I52" i="3"/>
  <c r="J52" i="3"/>
  <c r="K52" i="3"/>
  <c r="L52" i="3"/>
  <c r="M52" i="3"/>
  <c r="N52" i="3"/>
  <c r="G53" i="3"/>
  <c r="H53" i="3"/>
  <c r="I53" i="3"/>
  <c r="J53" i="3"/>
  <c r="K53" i="3"/>
  <c r="L53" i="3"/>
  <c r="M53" i="3"/>
  <c r="N53" i="3"/>
  <c r="G54" i="3"/>
  <c r="H54" i="3"/>
  <c r="I54" i="3"/>
  <c r="J54" i="3"/>
  <c r="K54" i="3"/>
  <c r="L54" i="3"/>
  <c r="M54" i="3"/>
  <c r="N54" i="3"/>
  <c r="G55" i="3"/>
  <c r="H55" i="3"/>
  <c r="I55" i="3"/>
  <c r="J55" i="3"/>
  <c r="K55" i="3"/>
  <c r="L55" i="3"/>
  <c r="M55" i="3"/>
  <c r="N55" i="3"/>
  <c r="G56" i="3"/>
  <c r="H56" i="3"/>
  <c r="O56" i="3" s="1"/>
  <c r="I56" i="3"/>
  <c r="J56" i="3"/>
  <c r="K56" i="3"/>
  <c r="L56" i="3"/>
  <c r="M56" i="3"/>
  <c r="N56" i="3"/>
  <c r="G57" i="3"/>
  <c r="H57" i="3"/>
  <c r="I57" i="3"/>
  <c r="J57" i="3"/>
  <c r="K57" i="3"/>
  <c r="L57" i="3"/>
  <c r="M57" i="3"/>
  <c r="N57" i="3"/>
  <c r="G58" i="3"/>
  <c r="H58" i="3"/>
  <c r="I58" i="3"/>
  <c r="J58" i="3"/>
  <c r="K58" i="3"/>
  <c r="O58" i="3" s="1"/>
  <c r="L58" i="3"/>
  <c r="M58" i="3"/>
  <c r="N58" i="3"/>
  <c r="G59" i="3"/>
  <c r="H59" i="3"/>
  <c r="I59" i="3"/>
  <c r="J59" i="3"/>
  <c r="K59" i="3"/>
  <c r="L59" i="3"/>
  <c r="M59" i="3"/>
  <c r="N59" i="3"/>
  <c r="G60" i="3"/>
  <c r="H60" i="3"/>
  <c r="I60" i="3"/>
  <c r="J60" i="3"/>
  <c r="K60" i="3"/>
  <c r="L60" i="3"/>
  <c r="M60" i="3"/>
  <c r="N60" i="3"/>
  <c r="G61" i="3"/>
  <c r="H61" i="3"/>
  <c r="I61" i="3"/>
  <c r="J61" i="3"/>
  <c r="K61" i="3"/>
  <c r="L61" i="3"/>
  <c r="M61" i="3"/>
  <c r="N61" i="3"/>
  <c r="G62" i="3"/>
  <c r="H62" i="3"/>
  <c r="I62" i="3"/>
  <c r="J62" i="3"/>
  <c r="K62" i="3"/>
  <c r="L62" i="3"/>
  <c r="M62" i="3"/>
  <c r="N62" i="3"/>
  <c r="G63" i="3"/>
  <c r="H63" i="3"/>
  <c r="I63" i="3"/>
  <c r="J63" i="3"/>
  <c r="K63" i="3"/>
  <c r="L63" i="3"/>
  <c r="M63" i="3"/>
  <c r="N63" i="3"/>
  <c r="G64" i="3"/>
  <c r="H64" i="3"/>
  <c r="I64" i="3"/>
  <c r="J64" i="3"/>
  <c r="K64" i="3"/>
  <c r="L64" i="3"/>
  <c r="M64" i="3"/>
  <c r="N64" i="3"/>
  <c r="G65" i="3"/>
  <c r="H65" i="3"/>
  <c r="I65" i="3"/>
  <c r="J65" i="3"/>
  <c r="K65" i="3"/>
  <c r="L65" i="3"/>
  <c r="M65" i="3"/>
  <c r="N65" i="3"/>
  <c r="G66" i="3"/>
  <c r="H66" i="3"/>
  <c r="I66" i="3"/>
  <c r="J66" i="3"/>
  <c r="K66" i="3"/>
  <c r="L66" i="3"/>
  <c r="M66" i="3"/>
  <c r="N66" i="3"/>
  <c r="G67" i="3"/>
  <c r="H67" i="3"/>
  <c r="I67" i="3"/>
  <c r="J67" i="3"/>
  <c r="K67" i="3"/>
  <c r="L67" i="3"/>
  <c r="M67" i="3"/>
  <c r="N67" i="3"/>
  <c r="G68" i="3"/>
  <c r="H68" i="3"/>
  <c r="I68" i="3"/>
  <c r="J68" i="3"/>
  <c r="K68" i="3"/>
  <c r="L68" i="3"/>
  <c r="M68" i="3"/>
  <c r="N68" i="3"/>
  <c r="G69" i="3"/>
  <c r="H69" i="3"/>
  <c r="I69" i="3"/>
  <c r="J69" i="3"/>
  <c r="K69" i="3"/>
  <c r="L69" i="3"/>
  <c r="M69" i="3"/>
  <c r="N69" i="3"/>
  <c r="G70" i="3"/>
  <c r="H70" i="3"/>
  <c r="I70" i="3"/>
  <c r="J70" i="3"/>
  <c r="K70" i="3"/>
  <c r="L70" i="3"/>
  <c r="M70" i="3"/>
  <c r="N70" i="3"/>
  <c r="G71" i="3"/>
  <c r="H71" i="3"/>
  <c r="I71" i="3"/>
  <c r="J71" i="3"/>
  <c r="K71" i="3"/>
  <c r="L71" i="3"/>
  <c r="M71" i="3"/>
  <c r="N71" i="3"/>
  <c r="G72" i="3"/>
  <c r="H72" i="3"/>
  <c r="I72" i="3"/>
  <c r="J72" i="3"/>
  <c r="K72" i="3"/>
  <c r="L72" i="3"/>
  <c r="M72" i="3"/>
  <c r="N72" i="3"/>
  <c r="G73" i="3"/>
  <c r="H73" i="3"/>
  <c r="I73" i="3"/>
  <c r="J73" i="3"/>
  <c r="K73" i="3"/>
  <c r="L73" i="3"/>
  <c r="M73" i="3"/>
  <c r="N73" i="3"/>
  <c r="G74" i="3"/>
  <c r="H74" i="3"/>
  <c r="I74" i="3"/>
  <c r="J74" i="3"/>
  <c r="K74" i="3"/>
  <c r="L74" i="3"/>
  <c r="M74" i="3"/>
  <c r="N74" i="3"/>
  <c r="G75" i="3"/>
  <c r="H75" i="3"/>
  <c r="I75" i="3"/>
  <c r="J75" i="3"/>
  <c r="K75" i="3"/>
  <c r="L75" i="3"/>
  <c r="M75" i="3"/>
  <c r="N75" i="3"/>
  <c r="G76" i="3"/>
  <c r="H76" i="3"/>
  <c r="I76" i="3"/>
  <c r="J76" i="3"/>
  <c r="K76" i="3"/>
  <c r="L76" i="3"/>
  <c r="M76" i="3"/>
  <c r="N76" i="3"/>
  <c r="G77" i="3"/>
  <c r="H77" i="3"/>
  <c r="I77" i="3"/>
  <c r="J77" i="3"/>
  <c r="K77" i="3"/>
  <c r="L77" i="3"/>
  <c r="M77" i="3"/>
  <c r="N77" i="3"/>
  <c r="G78" i="3"/>
  <c r="H78" i="3"/>
  <c r="I78" i="3"/>
  <c r="J78" i="3"/>
  <c r="K78" i="3"/>
  <c r="L78" i="3"/>
  <c r="M78" i="3"/>
  <c r="N78" i="3"/>
  <c r="G79" i="3"/>
  <c r="H79" i="3"/>
  <c r="I79" i="3"/>
  <c r="J79" i="3"/>
  <c r="K79" i="3"/>
  <c r="L79" i="3"/>
  <c r="M79" i="3"/>
  <c r="N79" i="3"/>
  <c r="G80" i="3"/>
  <c r="H80" i="3"/>
  <c r="I80" i="3"/>
  <c r="J80" i="3"/>
  <c r="K80" i="3"/>
  <c r="L80" i="3"/>
  <c r="M80" i="3"/>
  <c r="N80" i="3"/>
  <c r="G81" i="3"/>
  <c r="H81" i="3"/>
  <c r="I81" i="3"/>
  <c r="J81" i="3"/>
  <c r="K81" i="3"/>
  <c r="L81" i="3"/>
  <c r="M81" i="3"/>
  <c r="N81" i="3"/>
  <c r="G82" i="3"/>
  <c r="H82" i="3"/>
  <c r="I82" i="3"/>
  <c r="J82" i="3"/>
  <c r="K82" i="3"/>
  <c r="L82" i="3"/>
  <c r="M82" i="3"/>
  <c r="N82" i="3"/>
  <c r="G83" i="3"/>
  <c r="H83" i="3"/>
  <c r="I83" i="3"/>
  <c r="J83" i="3"/>
  <c r="K83" i="3"/>
  <c r="L83" i="3"/>
  <c r="M83" i="3"/>
  <c r="N83" i="3"/>
  <c r="G84" i="3"/>
  <c r="H84" i="3"/>
  <c r="I84" i="3"/>
  <c r="J84" i="3"/>
  <c r="K84" i="3"/>
  <c r="L84" i="3"/>
  <c r="M84" i="3"/>
  <c r="N84" i="3"/>
  <c r="G85" i="3"/>
  <c r="H85" i="3"/>
  <c r="I85" i="3"/>
  <c r="J85" i="3"/>
  <c r="K85" i="3"/>
  <c r="L85" i="3"/>
  <c r="M85" i="3"/>
  <c r="N85" i="3"/>
  <c r="G86" i="3"/>
  <c r="H86" i="3"/>
  <c r="I86" i="3"/>
  <c r="J86" i="3"/>
  <c r="K86" i="3"/>
  <c r="L86" i="3"/>
  <c r="M86" i="3"/>
  <c r="N86" i="3"/>
  <c r="G87" i="3"/>
  <c r="H87" i="3"/>
  <c r="I87" i="3"/>
  <c r="J87" i="3"/>
  <c r="K87" i="3"/>
  <c r="L87" i="3"/>
  <c r="M87" i="3"/>
  <c r="N87" i="3"/>
  <c r="G88" i="3"/>
  <c r="H88" i="3"/>
  <c r="I88" i="3"/>
  <c r="J88" i="3"/>
  <c r="K88" i="3"/>
  <c r="L88" i="3"/>
  <c r="M88" i="3"/>
  <c r="N88" i="3"/>
  <c r="G89" i="3"/>
  <c r="H89" i="3"/>
  <c r="I89" i="3"/>
  <c r="J89" i="3"/>
  <c r="K89" i="3"/>
  <c r="L89" i="3"/>
  <c r="M89" i="3"/>
  <c r="N89" i="3"/>
  <c r="G90" i="3"/>
  <c r="H90" i="3"/>
  <c r="I90" i="3"/>
  <c r="J90" i="3"/>
  <c r="K90" i="3"/>
  <c r="L90" i="3"/>
  <c r="M90" i="3"/>
  <c r="N90" i="3"/>
  <c r="G91" i="3"/>
  <c r="H91" i="3"/>
  <c r="I91" i="3"/>
  <c r="J91" i="3"/>
  <c r="K91" i="3"/>
  <c r="L91" i="3"/>
  <c r="M91" i="3"/>
  <c r="N91" i="3"/>
  <c r="G92" i="3"/>
  <c r="H92" i="3"/>
  <c r="I92" i="3"/>
  <c r="J92" i="3"/>
  <c r="K92" i="3"/>
  <c r="L92" i="3"/>
  <c r="M92" i="3"/>
  <c r="N92" i="3"/>
  <c r="G93" i="3"/>
  <c r="H93" i="3"/>
  <c r="I93" i="3"/>
  <c r="J93" i="3"/>
  <c r="K93" i="3"/>
  <c r="L93" i="3"/>
  <c r="M93" i="3"/>
  <c r="N93" i="3"/>
  <c r="G94" i="3"/>
  <c r="H94" i="3"/>
  <c r="I94" i="3"/>
  <c r="J94" i="3"/>
  <c r="K94" i="3"/>
  <c r="L94" i="3"/>
  <c r="M94" i="3"/>
  <c r="N94" i="3"/>
  <c r="G95" i="3"/>
  <c r="H95" i="3"/>
  <c r="I95" i="3"/>
  <c r="J95" i="3"/>
  <c r="K95" i="3"/>
  <c r="L95" i="3"/>
  <c r="M95" i="3"/>
  <c r="N95" i="3"/>
  <c r="G96" i="3"/>
  <c r="H96" i="3"/>
  <c r="I96" i="3"/>
  <c r="J96" i="3"/>
  <c r="K96" i="3"/>
  <c r="L96" i="3"/>
  <c r="M96" i="3"/>
  <c r="N96" i="3"/>
  <c r="G97" i="3"/>
  <c r="H97" i="3"/>
  <c r="I97" i="3"/>
  <c r="J97" i="3"/>
  <c r="K97" i="3"/>
  <c r="L97" i="3"/>
  <c r="M97" i="3"/>
  <c r="N97" i="3"/>
  <c r="G98" i="3"/>
  <c r="H98" i="3"/>
  <c r="I98" i="3"/>
  <c r="J98" i="3"/>
  <c r="K98" i="3"/>
  <c r="L98" i="3"/>
  <c r="M98" i="3"/>
  <c r="N98" i="3"/>
  <c r="G99" i="3"/>
  <c r="H99" i="3"/>
  <c r="I99" i="3"/>
  <c r="J99" i="3"/>
  <c r="K99" i="3"/>
  <c r="L99" i="3"/>
  <c r="M99" i="3"/>
  <c r="N99" i="3"/>
  <c r="G100" i="3"/>
  <c r="H100" i="3"/>
  <c r="I100" i="3"/>
  <c r="J100" i="3"/>
  <c r="K100" i="3"/>
  <c r="L100" i="3"/>
  <c r="M100" i="3"/>
  <c r="N100" i="3"/>
  <c r="G101" i="3"/>
  <c r="H101" i="3"/>
  <c r="I101" i="3"/>
  <c r="J101" i="3"/>
  <c r="K101" i="3"/>
  <c r="L101" i="3"/>
  <c r="M101" i="3"/>
  <c r="N101" i="3"/>
  <c r="G102" i="3"/>
  <c r="H102" i="3"/>
  <c r="I102" i="3"/>
  <c r="J102" i="3"/>
  <c r="K102" i="3"/>
  <c r="L102" i="3"/>
  <c r="M102" i="3"/>
  <c r="N102" i="3"/>
  <c r="G103" i="3"/>
  <c r="H103" i="3"/>
  <c r="I103" i="3"/>
  <c r="J103" i="3"/>
  <c r="K103" i="3"/>
  <c r="L103" i="3"/>
  <c r="M103" i="3"/>
  <c r="N103" i="3"/>
  <c r="G104" i="3"/>
  <c r="H104" i="3"/>
  <c r="I104" i="3"/>
  <c r="J104" i="3"/>
  <c r="K104" i="3"/>
  <c r="L104" i="3"/>
  <c r="M104" i="3"/>
  <c r="N104" i="3"/>
  <c r="G105" i="3"/>
  <c r="H105" i="3"/>
  <c r="I105" i="3"/>
  <c r="J105" i="3"/>
  <c r="K105" i="3"/>
  <c r="L105" i="3"/>
  <c r="M105" i="3"/>
  <c r="N105" i="3"/>
  <c r="G106" i="3"/>
  <c r="H106" i="3"/>
  <c r="I106" i="3"/>
  <c r="J106" i="3"/>
  <c r="K106" i="3"/>
  <c r="L106" i="3"/>
  <c r="M106" i="3"/>
  <c r="N106" i="3"/>
  <c r="G107" i="3"/>
  <c r="H107" i="3"/>
  <c r="I107" i="3"/>
  <c r="J107" i="3"/>
  <c r="K107" i="3"/>
  <c r="L107" i="3"/>
  <c r="M107" i="3"/>
  <c r="N107" i="3"/>
  <c r="G108" i="3"/>
  <c r="H108" i="3"/>
  <c r="I108" i="3"/>
  <c r="J108" i="3"/>
  <c r="K108" i="3"/>
  <c r="L108" i="3"/>
  <c r="M108" i="3"/>
  <c r="N108" i="3"/>
  <c r="G109" i="3"/>
  <c r="H109" i="3"/>
  <c r="I109" i="3"/>
  <c r="J109" i="3"/>
  <c r="K109" i="3"/>
  <c r="L109" i="3"/>
  <c r="M109" i="3"/>
  <c r="N109" i="3"/>
  <c r="G110" i="3"/>
  <c r="H110" i="3"/>
  <c r="I110" i="3"/>
  <c r="J110" i="3"/>
  <c r="K110" i="3"/>
  <c r="L110" i="3"/>
  <c r="M110" i="3"/>
  <c r="N110" i="3"/>
  <c r="G111" i="3"/>
  <c r="H111" i="3"/>
  <c r="I111" i="3"/>
  <c r="J111" i="3"/>
  <c r="K111" i="3"/>
  <c r="L111" i="3"/>
  <c r="M111" i="3"/>
  <c r="N111" i="3"/>
  <c r="G112" i="3"/>
  <c r="H112" i="3"/>
  <c r="I112" i="3"/>
  <c r="J112" i="3"/>
  <c r="K112" i="3"/>
  <c r="L112" i="3"/>
  <c r="M112" i="3"/>
  <c r="N112" i="3"/>
  <c r="G113" i="3"/>
  <c r="H113" i="3"/>
  <c r="I113" i="3"/>
  <c r="J113" i="3"/>
  <c r="K113" i="3"/>
  <c r="L113" i="3"/>
  <c r="M113" i="3"/>
  <c r="N113" i="3"/>
  <c r="G114" i="3"/>
  <c r="H114" i="3"/>
  <c r="I114" i="3"/>
  <c r="J114" i="3"/>
  <c r="K114" i="3"/>
  <c r="L114" i="3"/>
  <c r="M114" i="3"/>
  <c r="N114" i="3"/>
  <c r="G115" i="3"/>
  <c r="H115" i="3"/>
  <c r="I115" i="3"/>
  <c r="J115" i="3"/>
  <c r="K115" i="3"/>
  <c r="L115" i="3"/>
  <c r="M115" i="3"/>
  <c r="N115" i="3"/>
  <c r="G116" i="3"/>
  <c r="H116" i="3"/>
  <c r="I116" i="3"/>
  <c r="J116" i="3"/>
  <c r="K116" i="3"/>
  <c r="L116" i="3"/>
  <c r="M116" i="3"/>
  <c r="N116" i="3"/>
  <c r="G117" i="3"/>
  <c r="H117" i="3"/>
  <c r="I117" i="3"/>
  <c r="J117" i="3"/>
  <c r="K117" i="3"/>
  <c r="L117" i="3"/>
  <c r="M117" i="3"/>
  <c r="N117" i="3"/>
  <c r="G118" i="3"/>
  <c r="H118" i="3"/>
  <c r="I118" i="3"/>
  <c r="J118" i="3"/>
  <c r="K118" i="3"/>
  <c r="L118" i="3"/>
  <c r="M118" i="3"/>
  <c r="N118" i="3"/>
  <c r="G119" i="3"/>
  <c r="H119" i="3"/>
  <c r="I119" i="3"/>
  <c r="J119" i="3"/>
  <c r="K119" i="3"/>
  <c r="L119" i="3"/>
  <c r="M119" i="3"/>
  <c r="N119" i="3"/>
  <c r="G120" i="3"/>
  <c r="H120" i="3"/>
  <c r="I120" i="3"/>
  <c r="J120" i="3"/>
  <c r="K120" i="3"/>
  <c r="L120" i="3"/>
  <c r="M120" i="3"/>
  <c r="N120" i="3"/>
  <c r="G121" i="3"/>
  <c r="H121" i="3"/>
  <c r="I121" i="3"/>
  <c r="J121" i="3"/>
  <c r="K121" i="3"/>
  <c r="L121" i="3"/>
  <c r="M121" i="3"/>
  <c r="N121" i="3"/>
  <c r="G122" i="3"/>
  <c r="H122" i="3"/>
  <c r="I122" i="3"/>
  <c r="J122" i="3"/>
  <c r="K122" i="3"/>
  <c r="L122" i="3"/>
  <c r="M122" i="3"/>
  <c r="N122" i="3"/>
  <c r="G123" i="3"/>
  <c r="H123" i="3"/>
  <c r="I123" i="3"/>
  <c r="J123" i="3"/>
  <c r="K123" i="3"/>
  <c r="L123" i="3"/>
  <c r="M123" i="3"/>
  <c r="N123" i="3"/>
  <c r="G124" i="3"/>
  <c r="H124" i="3"/>
  <c r="I124" i="3"/>
  <c r="J124" i="3"/>
  <c r="K124" i="3"/>
  <c r="L124" i="3"/>
  <c r="M124" i="3"/>
  <c r="N124" i="3"/>
  <c r="G125" i="3"/>
  <c r="H125" i="3"/>
  <c r="I125" i="3"/>
  <c r="J125" i="3"/>
  <c r="K125" i="3"/>
  <c r="L125" i="3"/>
  <c r="M125" i="3"/>
  <c r="N125" i="3"/>
  <c r="G126" i="3"/>
  <c r="H126" i="3"/>
  <c r="O126" i="3" s="1"/>
  <c r="I126" i="3"/>
  <c r="J126" i="3"/>
  <c r="K126" i="3"/>
  <c r="L126" i="3"/>
  <c r="M126" i="3"/>
  <c r="N126" i="3"/>
  <c r="G127" i="3"/>
  <c r="H127" i="3"/>
  <c r="I127" i="3"/>
  <c r="J127" i="3"/>
  <c r="K127" i="3"/>
  <c r="L127" i="3"/>
  <c r="M127" i="3"/>
  <c r="N127" i="3"/>
  <c r="G128" i="3"/>
  <c r="H128" i="3"/>
  <c r="I128" i="3"/>
  <c r="J128" i="3"/>
  <c r="K128" i="3"/>
  <c r="L128" i="3"/>
  <c r="M128" i="3"/>
  <c r="N128" i="3"/>
  <c r="G129" i="3"/>
  <c r="H129" i="3"/>
  <c r="I129" i="3"/>
  <c r="J129" i="3"/>
  <c r="K129" i="3"/>
  <c r="L129" i="3"/>
  <c r="M129" i="3"/>
  <c r="N129" i="3"/>
  <c r="G144" i="3"/>
  <c r="H144" i="3"/>
  <c r="I144" i="3"/>
  <c r="J144" i="3"/>
  <c r="K144" i="3"/>
  <c r="L144" i="3"/>
  <c r="M144" i="3"/>
  <c r="N144" i="3"/>
  <c r="G145" i="3"/>
  <c r="H145" i="3"/>
  <c r="I145" i="3"/>
  <c r="J145" i="3"/>
  <c r="K145" i="3"/>
  <c r="L145" i="3"/>
  <c r="M145" i="3"/>
  <c r="N145" i="3"/>
  <c r="G146" i="3"/>
  <c r="H146" i="3"/>
  <c r="I146" i="3"/>
  <c r="J146" i="3"/>
  <c r="K146" i="3"/>
  <c r="L146" i="3"/>
  <c r="M146" i="3"/>
  <c r="N146" i="3"/>
  <c r="G147" i="3"/>
  <c r="H147" i="3"/>
  <c r="I147" i="3"/>
  <c r="J147" i="3"/>
  <c r="K147" i="3"/>
  <c r="L147" i="3"/>
  <c r="M147" i="3"/>
  <c r="N147" i="3"/>
  <c r="G148" i="3"/>
  <c r="H148" i="3"/>
  <c r="I148" i="3"/>
  <c r="J148" i="3"/>
  <c r="K148" i="3"/>
  <c r="L148" i="3"/>
  <c r="M148" i="3"/>
  <c r="N148" i="3"/>
  <c r="G149" i="3"/>
  <c r="H149" i="3"/>
  <c r="I149" i="3"/>
  <c r="J149" i="3"/>
  <c r="K149" i="3"/>
  <c r="L149" i="3"/>
  <c r="M149" i="3"/>
  <c r="N149" i="3"/>
  <c r="G150" i="3"/>
  <c r="H150" i="3"/>
  <c r="I150" i="3"/>
  <c r="J150" i="3"/>
  <c r="K150" i="3"/>
  <c r="L150" i="3"/>
  <c r="M150" i="3"/>
  <c r="N150" i="3"/>
  <c r="G151" i="3"/>
  <c r="H151" i="3"/>
  <c r="I151" i="3"/>
  <c r="J151" i="3"/>
  <c r="K151" i="3"/>
  <c r="L151" i="3"/>
  <c r="M151" i="3"/>
  <c r="N151" i="3"/>
  <c r="G152" i="3"/>
  <c r="H152" i="3"/>
  <c r="I152" i="3"/>
  <c r="J152" i="3"/>
  <c r="K152" i="3"/>
  <c r="L152" i="3"/>
  <c r="M152" i="3"/>
  <c r="N152" i="3"/>
  <c r="G153" i="3"/>
  <c r="H153" i="3"/>
  <c r="I153" i="3"/>
  <c r="J153" i="3"/>
  <c r="K153" i="3"/>
  <c r="L153" i="3"/>
  <c r="M153" i="3"/>
  <c r="N153" i="3"/>
  <c r="G154" i="3"/>
  <c r="H154" i="3"/>
  <c r="I154" i="3"/>
  <c r="J154" i="3"/>
  <c r="K154" i="3"/>
  <c r="L154" i="3"/>
  <c r="M154" i="3"/>
  <c r="N154" i="3"/>
  <c r="G155" i="3"/>
  <c r="H155" i="3"/>
  <c r="I155" i="3"/>
  <c r="J155" i="3"/>
  <c r="K155" i="3"/>
  <c r="L155" i="3"/>
  <c r="M155" i="3"/>
  <c r="N155" i="3"/>
  <c r="G156" i="3"/>
  <c r="H156" i="3"/>
  <c r="I156" i="3"/>
  <c r="J156" i="3"/>
  <c r="K156" i="3"/>
  <c r="L156" i="3"/>
  <c r="M156" i="3"/>
  <c r="N156" i="3"/>
  <c r="G157" i="3"/>
  <c r="H157" i="3"/>
  <c r="I157" i="3"/>
  <c r="J157" i="3"/>
  <c r="K157" i="3"/>
  <c r="L157" i="3"/>
  <c r="M157" i="3"/>
  <c r="N157" i="3"/>
  <c r="G158" i="3"/>
  <c r="H158" i="3"/>
  <c r="I158" i="3"/>
  <c r="J158" i="3"/>
  <c r="K158" i="3"/>
  <c r="L158" i="3"/>
  <c r="M158" i="3"/>
  <c r="N158" i="3"/>
  <c r="G159" i="3"/>
  <c r="H159" i="3"/>
  <c r="I159" i="3"/>
  <c r="J159" i="3"/>
  <c r="K159" i="3"/>
  <c r="L159" i="3"/>
  <c r="M159" i="3"/>
  <c r="N159" i="3"/>
  <c r="G160" i="3"/>
  <c r="H160" i="3"/>
  <c r="I160" i="3"/>
  <c r="J160" i="3"/>
  <c r="K160" i="3"/>
  <c r="L160" i="3"/>
  <c r="M160" i="3"/>
  <c r="N160" i="3"/>
  <c r="G161" i="3"/>
  <c r="H161" i="3"/>
  <c r="I161" i="3"/>
  <c r="J161" i="3"/>
  <c r="K161" i="3"/>
  <c r="L161" i="3"/>
  <c r="M161" i="3"/>
  <c r="N161" i="3"/>
  <c r="G162" i="3"/>
  <c r="H162" i="3"/>
  <c r="I162" i="3"/>
  <c r="J162" i="3"/>
  <c r="K162" i="3"/>
  <c r="L162" i="3"/>
  <c r="M162" i="3"/>
  <c r="N162" i="3"/>
  <c r="G163" i="3"/>
  <c r="H163" i="3"/>
  <c r="I163" i="3"/>
  <c r="J163" i="3"/>
  <c r="K163" i="3"/>
  <c r="L163" i="3"/>
  <c r="M163" i="3"/>
  <c r="N163" i="3"/>
  <c r="G164" i="3"/>
  <c r="H164" i="3"/>
  <c r="I164" i="3"/>
  <c r="J164" i="3"/>
  <c r="K164" i="3"/>
  <c r="L164" i="3"/>
  <c r="M164" i="3"/>
  <c r="N164" i="3"/>
  <c r="G165" i="3"/>
  <c r="H165" i="3"/>
  <c r="I165" i="3"/>
  <c r="J165" i="3"/>
  <c r="K165" i="3"/>
  <c r="L165" i="3"/>
  <c r="M165" i="3"/>
  <c r="N165" i="3"/>
  <c r="G166" i="3"/>
  <c r="H166" i="3"/>
  <c r="I166" i="3"/>
  <c r="J166" i="3"/>
  <c r="K166" i="3"/>
  <c r="L166" i="3"/>
  <c r="M166" i="3"/>
  <c r="N166" i="3"/>
  <c r="G167" i="3"/>
  <c r="H167" i="3"/>
  <c r="I167" i="3"/>
  <c r="J167" i="3"/>
  <c r="K167" i="3"/>
  <c r="L167" i="3"/>
  <c r="M167" i="3"/>
  <c r="N167" i="3"/>
  <c r="G168" i="3"/>
  <c r="H168" i="3"/>
  <c r="I168" i="3"/>
  <c r="J168" i="3"/>
  <c r="K168" i="3"/>
  <c r="L168" i="3"/>
  <c r="M168" i="3"/>
  <c r="N168" i="3"/>
  <c r="G169" i="3"/>
  <c r="H169" i="3"/>
  <c r="I169" i="3"/>
  <c r="J169" i="3"/>
  <c r="K169" i="3"/>
  <c r="L169" i="3"/>
  <c r="M169" i="3"/>
  <c r="N169" i="3"/>
  <c r="G170" i="3"/>
  <c r="H170" i="3"/>
  <c r="I170" i="3"/>
  <c r="J170" i="3"/>
  <c r="K170" i="3"/>
  <c r="L170" i="3"/>
  <c r="M170" i="3"/>
  <c r="N170" i="3"/>
  <c r="G171" i="3"/>
  <c r="H171" i="3"/>
  <c r="I171" i="3"/>
  <c r="J171" i="3"/>
  <c r="K171" i="3"/>
  <c r="L171" i="3"/>
  <c r="M171" i="3"/>
  <c r="N171" i="3"/>
  <c r="G172" i="3"/>
  <c r="H172" i="3"/>
  <c r="I172" i="3"/>
  <c r="J172" i="3"/>
  <c r="K172" i="3"/>
  <c r="L172" i="3"/>
  <c r="M172" i="3"/>
  <c r="N172" i="3"/>
  <c r="G173" i="3"/>
  <c r="H173" i="3"/>
  <c r="I173" i="3"/>
  <c r="J173" i="3"/>
  <c r="K173" i="3"/>
  <c r="L173" i="3"/>
  <c r="M173" i="3"/>
  <c r="N173" i="3"/>
  <c r="G174" i="3"/>
  <c r="H174" i="3"/>
  <c r="I174" i="3"/>
  <c r="J174" i="3"/>
  <c r="K174" i="3"/>
  <c r="L174" i="3"/>
  <c r="M174" i="3"/>
  <c r="N174" i="3"/>
  <c r="G175" i="3"/>
  <c r="H175" i="3"/>
  <c r="I175" i="3"/>
  <c r="J175" i="3"/>
  <c r="K175" i="3"/>
  <c r="L175" i="3"/>
  <c r="M175" i="3"/>
  <c r="N175" i="3"/>
  <c r="G176" i="3"/>
  <c r="H176" i="3"/>
  <c r="I176" i="3"/>
  <c r="J176" i="3"/>
  <c r="K176" i="3"/>
  <c r="L176" i="3"/>
  <c r="M176" i="3"/>
  <c r="N176" i="3"/>
  <c r="G177" i="3"/>
  <c r="H177" i="3"/>
  <c r="I177" i="3"/>
  <c r="J177" i="3"/>
  <c r="K177" i="3"/>
  <c r="L177" i="3"/>
  <c r="M177" i="3"/>
  <c r="N177" i="3"/>
  <c r="G178" i="3"/>
  <c r="H178" i="3"/>
  <c r="I178" i="3"/>
  <c r="J178" i="3"/>
  <c r="K178" i="3"/>
  <c r="L178" i="3"/>
  <c r="M178" i="3"/>
  <c r="N178" i="3"/>
  <c r="G179" i="3"/>
  <c r="H179" i="3"/>
  <c r="I179" i="3"/>
  <c r="J179" i="3"/>
  <c r="K179" i="3"/>
  <c r="L179" i="3"/>
  <c r="M179" i="3"/>
  <c r="N179" i="3"/>
  <c r="G180" i="3"/>
  <c r="H180" i="3"/>
  <c r="I180" i="3"/>
  <c r="J180" i="3"/>
  <c r="K180" i="3"/>
  <c r="L180" i="3"/>
  <c r="M180" i="3"/>
  <c r="N180" i="3"/>
  <c r="G181" i="3"/>
  <c r="H181" i="3"/>
  <c r="I181" i="3"/>
  <c r="J181" i="3"/>
  <c r="K181" i="3"/>
  <c r="L181" i="3"/>
  <c r="M181" i="3"/>
  <c r="N181" i="3"/>
  <c r="G182" i="3"/>
  <c r="H182" i="3"/>
  <c r="I182" i="3"/>
  <c r="J182" i="3"/>
  <c r="K182" i="3"/>
  <c r="L182" i="3"/>
  <c r="M182" i="3"/>
  <c r="N182" i="3"/>
  <c r="G183" i="3"/>
  <c r="H183" i="3"/>
  <c r="I183" i="3"/>
  <c r="J183" i="3"/>
  <c r="K183" i="3"/>
  <c r="L183" i="3"/>
  <c r="M183" i="3"/>
  <c r="N183" i="3"/>
  <c r="G184" i="3"/>
  <c r="H184" i="3"/>
  <c r="I184" i="3"/>
  <c r="J184" i="3"/>
  <c r="K184" i="3"/>
  <c r="L184" i="3"/>
  <c r="M184" i="3"/>
  <c r="N184" i="3"/>
  <c r="G185" i="3"/>
  <c r="H185" i="3"/>
  <c r="I185" i="3"/>
  <c r="J185" i="3"/>
  <c r="K185" i="3"/>
  <c r="L185" i="3"/>
  <c r="M185" i="3"/>
  <c r="N185" i="3"/>
  <c r="G186" i="3"/>
  <c r="H186" i="3"/>
  <c r="I186" i="3"/>
  <c r="J186" i="3"/>
  <c r="K186" i="3"/>
  <c r="L186" i="3"/>
  <c r="M186" i="3"/>
  <c r="N186" i="3"/>
  <c r="G187" i="3"/>
  <c r="H187" i="3"/>
  <c r="I187" i="3"/>
  <c r="J187" i="3"/>
  <c r="K187" i="3"/>
  <c r="L187" i="3"/>
  <c r="M187" i="3"/>
  <c r="N187" i="3"/>
  <c r="G188" i="3"/>
  <c r="H188" i="3"/>
  <c r="I188" i="3"/>
  <c r="J188" i="3"/>
  <c r="K188" i="3"/>
  <c r="L188" i="3"/>
  <c r="M188" i="3"/>
  <c r="N188" i="3"/>
  <c r="G189" i="3"/>
  <c r="H189" i="3"/>
  <c r="I189" i="3"/>
  <c r="J189" i="3"/>
  <c r="K189" i="3"/>
  <c r="L189" i="3"/>
  <c r="M189" i="3"/>
  <c r="N189" i="3"/>
  <c r="G190" i="3"/>
  <c r="H190" i="3"/>
  <c r="I190" i="3"/>
  <c r="J190" i="3"/>
  <c r="K190" i="3"/>
  <c r="L190" i="3"/>
  <c r="M190" i="3"/>
  <c r="N190" i="3"/>
  <c r="G191" i="3"/>
  <c r="H191" i="3"/>
  <c r="I191" i="3"/>
  <c r="J191" i="3"/>
  <c r="K191" i="3"/>
  <c r="L191" i="3"/>
  <c r="M191" i="3"/>
  <c r="N191" i="3"/>
  <c r="G192" i="3"/>
  <c r="H192" i="3"/>
  <c r="I192" i="3"/>
  <c r="J192" i="3"/>
  <c r="K192" i="3"/>
  <c r="L192" i="3"/>
  <c r="M192" i="3"/>
  <c r="N192" i="3"/>
  <c r="G193" i="3"/>
  <c r="H193" i="3"/>
  <c r="I193" i="3"/>
  <c r="J193" i="3"/>
  <c r="K193" i="3"/>
  <c r="L193" i="3"/>
  <c r="M193" i="3"/>
  <c r="N193" i="3"/>
  <c r="G194" i="3"/>
  <c r="H194" i="3"/>
  <c r="I194" i="3"/>
  <c r="J194" i="3"/>
  <c r="K194" i="3"/>
  <c r="L194" i="3"/>
  <c r="M194" i="3"/>
  <c r="N194" i="3"/>
  <c r="G195" i="3"/>
  <c r="H195" i="3"/>
  <c r="I195" i="3"/>
  <c r="J195" i="3"/>
  <c r="K195" i="3"/>
  <c r="L195" i="3"/>
  <c r="M195" i="3"/>
  <c r="N195" i="3"/>
  <c r="G196" i="3"/>
  <c r="H196" i="3"/>
  <c r="I196" i="3"/>
  <c r="J196" i="3"/>
  <c r="K196" i="3"/>
  <c r="L196" i="3"/>
  <c r="M196" i="3"/>
  <c r="N196" i="3"/>
  <c r="G197" i="3"/>
  <c r="H197" i="3"/>
  <c r="I197" i="3"/>
  <c r="J197" i="3"/>
  <c r="K197" i="3"/>
  <c r="L197" i="3"/>
  <c r="M197" i="3"/>
  <c r="N197" i="3"/>
  <c r="G198" i="3"/>
  <c r="H198" i="3"/>
  <c r="I198" i="3"/>
  <c r="J198" i="3"/>
  <c r="K198" i="3"/>
  <c r="L198" i="3"/>
  <c r="M198" i="3"/>
  <c r="N198" i="3"/>
  <c r="G199" i="3"/>
  <c r="H199" i="3"/>
  <c r="I199" i="3"/>
  <c r="J199" i="3"/>
  <c r="K199" i="3"/>
  <c r="L199" i="3"/>
  <c r="M199" i="3"/>
  <c r="N199" i="3"/>
  <c r="G200" i="3"/>
  <c r="H200" i="3"/>
  <c r="I200" i="3"/>
  <c r="J200" i="3"/>
  <c r="K200" i="3"/>
  <c r="L200" i="3"/>
  <c r="M200" i="3"/>
  <c r="N200" i="3"/>
  <c r="G201" i="3"/>
  <c r="H201" i="3"/>
  <c r="I201" i="3"/>
  <c r="J201" i="3"/>
  <c r="K201" i="3"/>
  <c r="L201" i="3"/>
  <c r="M201" i="3"/>
  <c r="N201" i="3"/>
  <c r="G202" i="3"/>
  <c r="H202" i="3"/>
  <c r="I202" i="3"/>
  <c r="J202" i="3"/>
  <c r="K202" i="3"/>
  <c r="L202" i="3"/>
  <c r="M202" i="3"/>
  <c r="N202" i="3"/>
  <c r="G203" i="3"/>
  <c r="H203" i="3"/>
  <c r="I203" i="3"/>
  <c r="J203" i="3"/>
  <c r="K203" i="3"/>
  <c r="L203" i="3"/>
  <c r="M203" i="3"/>
  <c r="N203" i="3"/>
  <c r="G204" i="3"/>
  <c r="H204" i="3"/>
  <c r="I204" i="3"/>
  <c r="J204" i="3"/>
  <c r="K204" i="3"/>
  <c r="L204" i="3"/>
  <c r="M204" i="3"/>
  <c r="N204" i="3"/>
  <c r="G205" i="3"/>
  <c r="H205" i="3"/>
  <c r="I205" i="3"/>
  <c r="J205" i="3"/>
  <c r="K205" i="3"/>
  <c r="L205" i="3"/>
  <c r="M205" i="3"/>
  <c r="N205" i="3"/>
  <c r="G206" i="3"/>
  <c r="H206" i="3"/>
  <c r="I206" i="3"/>
  <c r="J206" i="3"/>
  <c r="K206" i="3"/>
  <c r="L206" i="3"/>
  <c r="M206" i="3"/>
  <c r="N206" i="3"/>
  <c r="G207" i="3"/>
  <c r="H207" i="3"/>
  <c r="I207" i="3"/>
  <c r="J207" i="3"/>
  <c r="K207" i="3"/>
  <c r="L207" i="3"/>
  <c r="M207" i="3"/>
  <c r="N207" i="3"/>
  <c r="G208" i="3"/>
  <c r="H208" i="3"/>
  <c r="I208" i="3"/>
  <c r="J208" i="3"/>
  <c r="K208" i="3"/>
  <c r="L208" i="3"/>
  <c r="M208" i="3"/>
  <c r="N208" i="3"/>
  <c r="G209" i="3"/>
  <c r="H209" i="3"/>
  <c r="I209" i="3"/>
  <c r="J209" i="3"/>
  <c r="K209" i="3"/>
  <c r="L209" i="3"/>
  <c r="M209" i="3"/>
  <c r="N209" i="3"/>
  <c r="G210" i="3"/>
  <c r="H210" i="3"/>
  <c r="I210" i="3"/>
  <c r="J210" i="3"/>
  <c r="K210" i="3"/>
  <c r="L210" i="3"/>
  <c r="M210" i="3"/>
  <c r="N210" i="3"/>
  <c r="G211" i="3"/>
  <c r="H211" i="3"/>
  <c r="I211" i="3"/>
  <c r="J211" i="3"/>
  <c r="K211" i="3"/>
  <c r="L211" i="3"/>
  <c r="M211" i="3"/>
  <c r="N211" i="3"/>
  <c r="G212" i="3"/>
  <c r="H212" i="3"/>
  <c r="I212" i="3"/>
  <c r="J212" i="3"/>
  <c r="K212" i="3"/>
  <c r="L212" i="3"/>
  <c r="M212" i="3"/>
  <c r="N212" i="3"/>
  <c r="G213" i="3"/>
  <c r="H213" i="3"/>
  <c r="I213" i="3"/>
  <c r="J213" i="3"/>
  <c r="K213" i="3"/>
  <c r="L213" i="3"/>
  <c r="M213" i="3"/>
  <c r="N213" i="3"/>
  <c r="G214" i="3"/>
  <c r="H214" i="3"/>
  <c r="I214" i="3"/>
  <c r="J214" i="3"/>
  <c r="K214" i="3"/>
  <c r="L214" i="3"/>
  <c r="M214" i="3"/>
  <c r="N214" i="3"/>
  <c r="G215" i="3"/>
  <c r="H215" i="3"/>
  <c r="I215" i="3"/>
  <c r="J215" i="3"/>
  <c r="K215" i="3"/>
  <c r="L215" i="3"/>
  <c r="M215" i="3"/>
  <c r="N215" i="3"/>
  <c r="G216" i="3"/>
  <c r="H216" i="3"/>
  <c r="I216" i="3"/>
  <c r="J216" i="3"/>
  <c r="K216" i="3"/>
  <c r="L216" i="3"/>
  <c r="M216" i="3"/>
  <c r="N216" i="3"/>
  <c r="G217" i="3"/>
  <c r="H217" i="3"/>
  <c r="I217" i="3"/>
  <c r="J217" i="3"/>
  <c r="K217" i="3"/>
  <c r="L217" i="3"/>
  <c r="M217" i="3"/>
  <c r="N217" i="3"/>
  <c r="G218" i="3"/>
  <c r="H218" i="3"/>
  <c r="I218" i="3"/>
  <c r="J218" i="3"/>
  <c r="K218" i="3"/>
  <c r="L218" i="3"/>
  <c r="M218" i="3"/>
  <c r="N218" i="3"/>
  <c r="G219" i="3"/>
  <c r="H219" i="3"/>
  <c r="I219" i="3"/>
  <c r="J219" i="3"/>
  <c r="K219" i="3"/>
  <c r="L219" i="3"/>
  <c r="M219" i="3"/>
  <c r="N219" i="3"/>
  <c r="G220" i="3"/>
  <c r="H220" i="3"/>
  <c r="I220" i="3"/>
  <c r="J220" i="3"/>
  <c r="K220" i="3"/>
  <c r="L220" i="3"/>
  <c r="M220" i="3"/>
  <c r="N220" i="3"/>
  <c r="G221" i="3"/>
  <c r="H221" i="3"/>
  <c r="I221" i="3"/>
  <c r="J221" i="3"/>
  <c r="K221" i="3"/>
  <c r="L221" i="3"/>
  <c r="M221" i="3"/>
  <c r="N221" i="3"/>
  <c r="G222" i="3"/>
  <c r="H222" i="3"/>
  <c r="I222" i="3"/>
  <c r="J222" i="3"/>
  <c r="K222" i="3"/>
  <c r="L222" i="3"/>
  <c r="M222" i="3"/>
  <c r="N222" i="3"/>
  <c r="G223" i="3"/>
  <c r="H223" i="3"/>
  <c r="I223" i="3"/>
  <c r="J223" i="3"/>
  <c r="K223" i="3"/>
  <c r="L223" i="3"/>
  <c r="M223" i="3"/>
  <c r="N223" i="3"/>
  <c r="G224" i="3"/>
  <c r="O224" i="3" s="1"/>
  <c r="H224" i="3"/>
  <c r="I224" i="3"/>
  <c r="J224" i="3"/>
  <c r="K224" i="3"/>
  <c r="L224" i="3"/>
  <c r="M224" i="3"/>
  <c r="N224" i="3"/>
  <c r="G225" i="3"/>
  <c r="H225" i="3"/>
  <c r="I225" i="3"/>
  <c r="J225" i="3"/>
  <c r="K225" i="3"/>
  <c r="L225" i="3"/>
  <c r="M225" i="3"/>
  <c r="N225" i="3"/>
  <c r="G226" i="3"/>
  <c r="H226" i="3"/>
  <c r="I226" i="3"/>
  <c r="J226" i="3"/>
  <c r="K226" i="3"/>
  <c r="L226" i="3"/>
  <c r="M226" i="3"/>
  <c r="N226" i="3"/>
  <c r="G227" i="3"/>
  <c r="H227" i="3"/>
  <c r="I227" i="3"/>
  <c r="J227" i="3"/>
  <c r="K227" i="3"/>
  <c r="L227" i="3"/>
  <c r="M227" i="3"/>
  <c r="N227" i="3"/>
  <c r="G228" i="3"/>
  <c r="H228" i="3"/>
  <c r="I228" i="3"/>
  <c r="J228" i="3"/>
  <c r="K228" i="3"/>
  <c r="L228" i="3"/>
  <c r="M228" i="3"/>
  <c r="N228" i="3"/>
  <c r="G229" i="3"/>
  <c r="H229" i="3"/>
  <c r="I229" i="3"/>
  <c r="J229" i="3"/>
  <c r="K229" i="3"/>
  <c r="L229" i="3"/>
  <c r="M229" i="3"/>
  <c r="N229" i="3"/>
  <c r="G230" i="3"/>
  <c r="H230" i="3"/>
  <c r="I230" i="3"/>
  <c r="J230" i="3"/>
  <c r="K230" i="3"/>
  <c r="L230" i="3"/>
  <c r="M230" i="3"/>
  <c r="N230" i="3"/>
  <c r="G231" i="3"/>
  <c r="H231" i="3"/>
  <c r="I231" i="3"/>
  <c r="J231" i="3"/>
  <c r="K231" i="3"/>
  <c r="L231" i="3"/>
  <c r="M231" i="3"/>
  <c r="N231" i="3"/>
  <c r="G232" i="3"/>
  <c r="H232" i="3"/>
  <c r="I232" i="3"/>
  <c r="J232" i="3"/>
  <c r="K232" i="3"/>
  <c r="L232" i="3"/>
  <c r="M232" i="3"/>
  <c r="N232" i="3"/>
  <c r="G233" i="3"/>
  <c r="H233" i="3"/>
  <c r="I233" i="3"/>
  <c r="J233" i="3"/>
  <c r="K233" i="3"/>
  <c r="L233" i="3"/>
  <c r="M233" i="3"/>
  <c r="N233" i="3"/>
  <c r="G234" i="3"/>
  <c r="H234" i="3"/>
  <c r="I234" i="3"/>
  <c r="J234" i="3"/>
  <c r="K234" i="3"/>
  <c r="L234" i="3"/>
  <c r="M234" i="3"/>
  <c r="N234" i="3"/>
  <c r="G235" i="3"/>
  <c r="H235" i="3"/>
  <c r="I235" i="3"/>
  <c r="J235" i="3"/>
  <c r="K235" i="3"/>
  <c r="L235" i="3"/>
  <c r="M235" i="3"/>
  <c r="N235" i="3"/>
  <c r="G236" i="3"/>
  <c r="H236" i="3"/>
  <c r="I236" i="3"/>
  <c r="J236" i="3"/>
  <c r="K236" i="3"/>
  <c r="L236" i="3"/>
  <c r="M236" i="3"/>
  <c r="N236" i="3"/>
  <c r="G237" i="3"/>
  <c r="H237" i="3"/>
  <c r="I237" i="3"/>
  <c r="J237" i="3"/>
  <c r="K237" i="3"/>
  <c r="L237" i="3"/>
  <c r="M237" i="3"/>
  <c r="N237" i="3"/>
  <c r="G238" i="3"/>
  <c r="H238" i="3"/>
  <c r="I238" i="3"/>
  <c r="J238" i="3"/>
  <c r="K238" i="3"/>
  <c r="L238" i="3"/>
  <c r="M238" i="3"/>
  <c r="N238" i="3"/>
  <c r="G239" i="3"/>
  <c r="H239" i="3"/>
  <c r="I239" i="3"/>
  <c r="J239" i="3"/>
  <c r="K239" i="3"/>
  <c r="L239" i="3"/>
  <c r="M239" i="3"/>
  <c r="N239" i="3"/>
  <c r="G240" i="3"/>
  <c r="H240" i="3"/>
  <c r="I240" i="3"/>
  <c r="J240" i="3"/>
  <c r="K240" i="3"/>
  <c r="L240" i="3"/>
  <c r="M240" i="3"/>
  <c r="N240" i="3"/>
  <c r="G241" i="3"/>
  <c r="H241" i="3"/>
  <c r="I241" i="3"/>
  <c r="J241" i="3"/>
  <c r="K241" i="3"/>
  <c r="L241" i="3"/>
  <c r="M241" i="3"/>
  <c r="N241" i="3"/>
  <c r="G242" i="3"/>
  <c r="H242" i="3"/>
  <c r="I242" i="3"/>
  <c r="J242" i="3"/>
  <c r="K242" i="3"/>
  <c r="L242" i="3"/>
  <c r="M242" i="3"/>
  <c r="N242" i="3"/>
  <c r="G243" i="3"/>
  <c r="H243" i="3"/>
  <c r="I243" i="3"/>
  <c r="J243" i="3"/>
  <c r="K243" i="3"/>
  <c r="L243" i="3"/>
  <c r="M243" i="3"/>
  <c r="N243" i="3"/>
  <c r="G244" i="3"/>
  <c r="H244" i="3"/>
  <c r="I244" i="3"/>
  <c r="J244" i="3"/>
  <c r="K244" i="3"/>
  <c r="L244" i="3"/>
  <c r="M244" i="3"/>
  <c r="N244" i="3"/>
  <c r="G245" i="3"/>
  <c r="H245" i="3"/>
  <c r="I245" i="3"/>
  <c r="J245" i="3"/>
  <c r="K245" i="3"/>
  <c r="L245" i="3"/>
  <c r="M245" i="3"/>
  <c r="N245" i="3"/>
  <c r="G246" i="3"/>
  <c r="H246" i="3"/>
  <c r="I246" i="3"/>
  <c r="J246" i="3"/>
  <c r="K246" i="3"/>
  <c r="L246" i="3"/>
  <c r="M246" i="3"/>
  <c r="N246" i="3"/>
  <c r="G247" i="3"/>
  <c r="H247" i="3"/>
  <c r="I247" i="3"/>
  <c r="J247" i="3"/>
  <c r="K247" i="3"/>
  <c r="L247" i="3"/>
  <c r="M247" i="3"/>
  <c r="N247" i="3"/>
  <c r="G248" i="3"/>
  <c r="H248" i="3"/>
  <c r="I248" i="3"/>
  <c r="J248" i="3"/>
  <c r="K248" i="3"/>
  <c r="L248" i="3"/>
  <c r="M248" i="3"/>
  <c r="N248" i="3"/>
  <c r="G249" i="3"/>
  <c r="H249" i="3"/>
  <c r="I249" i="3"/>
  <c r="J249" i="3"/>
  <c r="K249" i="3"/>
  <c r="L249" i="3"/>
  <c r="M249" i="3"/>
  <c r="N249" i="3"/>
  <c r="G250" i="3"/>
  <c r="H250" i="3"/>
  <c r="I250" i="3"/>
  <c r="J250" i="3"/>
  <c r="K250" i="3"/>
  <c r="L250" i="3"/>
  <c r="M250" i="3"/>
  <c r="N250" i="3"/>
  <c r="G251" i="3"/>
  <c r="H251" i="3"/>
  <c r="I251" i="3"/>
  <c r="J251" i="3"/>
  <c r="K251" i="3"/>
  <c r="L251" i="3"/>
  <c r="M251" i="3"/>
  <c r="N251" i="3"/>
  <c r="G252" i="3"/>
  <c r="H252" i="3"/>
  <c r="I252" i="3"/>
  <c r="J252" i="3"/>
  <c r="K252" i="3"/>
  <c r="L252" i="3"/>
  <c r="M252" i="3"/>
  <c r="N252" i="3"/>
  <c r="G253" i="3"/>
  <c r="H253" i="3"/>
  <c r="I253" i="3"/>
  <c r="J253" i="3"/>
  <c r="K253" i="3"/>
  <c r="L253" i="3"/>
  <c r="M253" i="3"/>
  <c r="N253" i="3"/>
  <c r="G254" i="3"/>
  <c r="H254" i="3"/>
  <c r="I254" i="3"/>
  <c r="J254" i="3"/>
  <c r="K254" i="3"/>
  <c r="L254" i="3"/>
  <c r="M254" i="3"/>
  <c r="N254" i="3"/>
  <c r="G255" i="3"/>
  <c r="H255" i="3"/>
  <c r="I255" i="3"/>
  <c r="J255" i="3"/>
  <c r="K255" i="3"/>
  <c r="L255" i="3"/>
  <c r="M255" i="3"/>
  <c r="N255" i="3"/>
  <c r="G256" i="3"/>
  <c r="H256" i="3"/>
  <c r="I256" i="3"/>
  <c r="J256" i="3"/>
  <c r="K256" i="3"/>
  <c r="L256" i="3"/>
  <c r="M256" i="3"/>
  <c r="N256" i="3"/>
  <c r="G257" i="3"/>
  <c r="H257" i="3"/>
  <c r="I257" i="3"/>
  <c r="J257" i="3"/>
  <c r="K257" i="3"/>
  <c r="L257" i="3"/>
  <c r="M257" i="3"/>
  <c r="N257" i="3"/>
  <c r="N2" i="3"/>
  <c r="M2" i="3"/>
  <c r="L2" i="3"/>
  <c r="K2" i="3"/>
  <c r="J2" i="3"/>
  <c r="I2" i="3"/>
  <c r="H2" i="3"/>
  <c r="G2" i="3"/>
  <c r="B26" i="3"/>
  <c r="R26" i="3" s="1"/>
  <c r="B25" i="3"/>
  <c r="R25" i="3" s="1"/>
  <c r="B24" i="3"/>
  <c r="R24" i="3" s="1"/>
  <c r="B23" i="3"/>
  <c r="R23" i="3" s="1"/>
  <c r="B21" i="3"/>
  <c r="B20" i="3"/>
  <c r="R20" i="3" s="1"/>
  <c r="B19" i="3"/>
  <c r="R19" i="3" s="1"/>
  <c r="B18" i="3"/>
  <c r="R18" i="3" s="1"/>
  <c r="B17" i="3"/>
  <c r="R17" i="3" s="1"/>
  <c r="B16" i="3"/>
  <c r="R16" i="3" s="1"/>
  <c r="B15" i="3"/>
  <c r="R15" i="3" s="1"/>
  <c r="B14" i="3"/>
  <c r="R14" i="3" s="1"/>
  <c r="B13" i="3"/>
  <c r="B12" i="3"/>
  <c r="R12" i="3" s="1"/>
  <c r="B11" i="3"/>
  <c r="R11" i="3" s="1"/>
  <c r="B10" i="3"/>
  <c r="R10" i="3" s="1"/>
  <c r="B9" i="3"/>
  <c r="R9" i="3" s="1"/>
  <c r="B8" i="3"/>
  <c r="B7" i="3"/>
  <c r="R7" i="3" s="1"/>
  <c r="B6" i="3"/>
  <c r="R6" i="3" s="1"/>
  <c r="B5" i="3"/>
  <c r="R5" i="3" s="1"/>
  <c r="B4" i="3"/>
  <c r="R4" i="3" s="1"/>
  <c r="B3" i="3"/>
  <c r="R3" i="3" s="1"/>
  <c r="B2" i="3"/>
  <c r="R2" i="3" s="1"/>
  <c r="B256" i="3"/>
  <c r="R256" i="3" s="1"/>
  <c r="B255" i="3"/>
  <c r="R255" i="3" s="1"/>
  <c r="B254" i="3"/>
  <c r="R254" i="3" s="1"/>
  <c r="B253" i="3"/>
  <c r="R253" i="3" s="1"/>
  <c r="B252" i="3"/>
  <c r="R252" i="3" s="1"/>
  <c r="B251" i="3"/>
  <c r="R251" i="3" s="1"/>
  <c r="B250" i="3"/>
  <c r="R250" i="3" s="1"/>
  <c r="B249" i="3"/>
  <c r="R249" i="3" s="1"/>
  <c r="B248" i="3"/>
  <c r="R248" i="3" s="1"/>
  <c r="B247" i="3"/>
  <c r="R247" i="3" s="1"/>
  <c r="B246" i="3"/>
  <c r="R246" i="3" s="1"/>
  <c r="B245" i="3"/>
  <c r="R245" i="3" s="1"/>
  <c r="B244" i="3"/>
  <c r="R244" i="3" s="1"/>
  <c r="B243" i="3"/>
  <c r="R243" i="3" s="1"/>
  <c r="B242" i="3"/>
  <c r="R242" i="3" s="1"/>
  <c r="B241" i="3"/>
  <c r="R241" i="3" s="1"/>
  <c r="B240" i="3"/>
  <c r="R240" i="3" s="1"/>
  <c r="B239" i="3"/>
  <c r="R239" i="3" s="1"/>
  <c r="B238" i="3"/>
  <c r="R238" i="3" s="1"/>
  <c r="B237" i="3"/>
  <c r="R237" i="3" s="1"/>
  <c r="B236" i="3"/>
  <c r="B235" i="3"/>
  <c r="R235" i="3" s="1"/>
  <c r="B234" i="3"/>
  <c r="R234" i="3" s="1"/>
  <c r="B233" i="3"/>
  <c r="R233" i="3" s="1"/>
  <c r="B232" i="3"/>
  <c r="R232" i="3" s="1"/>
  <c r="B231" i="3"/>
  <c r="R231" i="3" s="1"/>
  <c r="B230" i="3"/>
  <c r="R230" i="3" s="1"/>
  <c r="B229" i="3"/>
  <c r="R229" i="3" s="1"/>
  <c r="B228" i="3"/>
  <c r="R228" i="3" s="1"/>
  <c r="B227" i="3"/>
  <c r="R227" i="3" s="1"/>
  <c r="B226" i="3"/>
  <c r="R226" i="3" s="1"/>
  <c r="B225" i="3"/>
  <c r="R225" i="3" s="1"/>
  <c r="B224" i="3"/>
  <c r="B223" i="3"/>
  <c r="R223" i="3" s="1"/>
  <c r="B222" i="3"/>
  <c r="R222" i="3" s="1"/>
  <c r="B221" i="3"/>
  <c r="R221" i="3" s="1"/>
  <c r="B220" i="3"/>
  <c r="R220" i="3" s="1"/>
  <c r="B219" i="3"/>
  <c r="R219" i="3" s="1"/>
  <c r="B218" i="3"/>
  <c r="R218" i="3" s="1"/>
  <c r="B217" i="3"/>
  <c r="R217" i="3" s="1"/>
  <c r="O216" i="3"/>
  <c r="B216" i="3"/>
  <c r="R216" i="3" s="1"/>
  <c r="B215" i="3"/>
  <c r="R215" i="3" s="1"/>
  <c r="B214" i="3"/>
  <c r="R214" i="3" s="1"/>
  <c r="B213" i="3"/>
  <c r="R213" i="3" s="1"/>
  <c r="B212" i="3"/>
  <c r="R212" i="3" s="1"/>
  <c r="B211" i="3"/>
  <c r="R211" i="3" s="1"/>
  <c r="B210" i="3"/>
  <c r="R210" i="3" s="1"/>
  <c r="B209" i="3"/>
  <c r="R209" i="3" s="1"/>
  <c r="B208" i="3"/>
  <c r="R208" i="3" s="1"/>
  <c r="B207" i="3"/>
  <c r="R207" i="3" s="1"/>
  <c r="B206" i="3"/>
  <c r="R206" i="3" s="1"/>
  <c r="B205" i="3"/>
  <c r="R205" i="3" s="1"/>
  <c r="B204" i="3"/>
  <c r="R204" i="3" s="1"/>
  <c r="B203" i="3"/>
  <c r="R203" i="3" s="1"/>
  <c r="B202" i="3"/>
  <c r="R202" i="3" s="1"/>
  <c r="B201" i="3"/>
  <c r="R201" i="3" s="1"/>
  <c r="B200" i="3"/>
  <c r="R200" i="3" s="1"/>
  <c r="B199" i="3"/>
  <c r="R199" i="3" s="1"/>
  <c r="O198" i="3"/>
  <c r="B198" i="3"/>
  <c r="R198" i="3" s="1"/>
  <c r="B197" i="3"/>
  <c r="R197" i="3" s="1"/>
  <c r="B196" i="3"/>
  <c r="R196" i="3" s="1"/>
  <c r="B195" i="3"/>
  <c r="R195" i="3" s="1"/>
  <c r="B194" i="3"/>
  <c r="R194" i="3" s="1"/>
  <c r="B193" i="3"/>
  <c r="R193" i="3" s="1"/>
  <c r="B192" i="3"/>
  <c r="R192" i="3" s="1"/>
  <c r="B191" i="3"/>
  <c r="R191" i="3" s="1"/>
  <c r="B190" i="3"/>
  <c r="R190" i="3" s="1"/>
  <c r="B189" i="3"/>
  <c r="R189" i="3" s="1"/>
  <c r="B188" i="3"/>
  <c r="R188" i="3" s="1"/>
  <c r="B187" i="3"/>
  <c r="R187" i="3" s="1"/>
  <c r="B186" i="3"/>
  <c r="R186" i="3" s="1"/>
  <c r="B185" i="3"/>
  <c r="R185" i="3" s="1"/>
  <c r="B184" i="3"/>
  <c r="B183" i="3"/>
  <c r="B182" i="3"/>
  <c r="R182" i="3" s="1"/>
  <c r="B181" i="3"/>
  <c r="R181" i="3" s="1"/>
  <c r="B180" i="3"/>
  <c r="R180" i="3" s="1"/>
  <c r="B179" i="3"/>
  <c r="R179" i="3" s="1"/>
  <c r="B178" i="3"/>
  <c r="R178" i="3" s="1"/>
  <c r="B177" i="3"/>
  <c r="R177" i="3" s="1"/>
  <c r="B176" i="3"/>
  <c r="R176" i="3" s="1"/>
  <c r="B175" i="3"/>
  <c r="R175" i="3" s="1"/>
  <c r="B174" i="3"/>
  <c r="R174" i="3" s="1"/>
  <c r="B173" i="3"/>
  <c r="R173" i="3" s="1"/>
  <c r="B172" i="3"/>
  <c r="R172" i="3" s="1"/>
  <c r="B171" i="3"/>
  <c r="R171" i="3" s="1"/>
  <c r="B170" i="3"/>
  <c r="R170" i="3" s="1"/>
  <c r="B169" i="3"/>
  <c r="R169" i="3" s="1"/>
  <c r="B168" i="3"/>
  <c r="R168" i="3" s="1"/>
  <c r="B167" i="3"/>
  <c r="R167" i="3" s="1"/>
  <c r="B166" i="3"/>
  <c r="R166" i="3" s="1"/>
  <c r="B165" i="3"/>
  <c r="R165" i="3" s="1"/>
  <c r="B164" i="3"/>
  <c r="R164" i="3" s="1"/>
  <c r="B163" i="3"/>
  <c r="R163" i="3" s="1"/>
  <c r="B162" i="3"/>
  <c r="R162" i="3" s="1"/>
  <c r="B161" i="3"/>
  <c r="R161" i="3" s="1"/>
  <c r="B160" i="3"/>
  <c r="R160" i="3" s="1"/>
  <c r="B159" i="3"/>
  <c r="R159" i="3" s="1"/>
  <c r="B158" i="3"/>
  <c r="R158" i="3" s="1"/>
  <c r="B157" i="3"/>
  <c r="R157" i="3" s="1"/>
  <c r="B156" i="3"/>
  <c r="R156" i="3" s="1"/>
  <c r="B155" i="3"/>
  <c r="R155" i="3" s="1"/>
  <c r="B154" i="3"/>
  <c r="R154" i="3" s="1"/>
  <c r="B153" i="3"/>
  <c r="R153" i="3" s="1"/>
  <c r="B152" i="3"/>
  <c r="R152" i="3" s="1"/>
  <c r="B151" i="3"/>
  <c r="R151" i="3" s="1"/>
  <c r="B150" i="3"/>
  <c r="R150" i="3" s="1"/>
  <c r="B149" i="3"/>
  <c r="R149" i="3" s="1"/>
  <c r="B148" i="3"/>
  <c r="R148" i="3" s="1"/>
  <c r="B147" i="3"/>
  <c r="R147" i="3" s="1"/>
  <c r="B146" i="3"/>
  <c r="B145" i="3"/>
  <c r="R145" i="3" s="1"/>
  <c r="B144" i="3"/>
  <c r="B143" i="3"/>
  <c r="R143" i="3" s="1"/>
  <c r="B142" i="3"/>
  <c r="R142" i="3" s="1"/>
  <c r="B141" i="3"/>
  <c r="R141" i="3" s="1"/>
  <c r="B140" i="3"/>
  <c r="R140" i="3" s="1"/>
  <c r="B139" i="3"/>
  <c r="R139" i="3" s="1"/>
  <c r="B138" i="3"/>
  <c r="R138" i="3" s="1"/>
  <c r="B137" i="3"/>
  <c r="R137" i="3" s="1"/>
  <c r="B136" i="3"/>
  <c r="R136" i="3" s="1"/>
  <c r="B135" i="3"/>
  <c r="R135" i="3" s="1"/>
  <c r="B134" i="3"/>
  <c r="R134" i="3" s="1"/>
  <c r="B133" i="3"/>
  <c r="R133" i="3" s="1"/>
  <c r="B132" i="3"/>
  <c r="R132" i="3" s="1"/>
  <c r="B131" i="3"/>
  <c r="R131" i="3" s="1"/>
  <c r="B130" i="3"/>
  <c r="R130" i="3" s="1"/>
  <c r="B129" i="3"/>
  <c r="R129" i="3" s="1"/>
  <c r="B128" i="3"/>
  <c r="R128" i="3" s="1"/>
  <c r="B127" i="3"/>
  <c r="R127" i="3" s="1"/>
  <c r="B126" i="3"/>
  <c r="B125" i="3"/>
  <c r="R125" i="3" s="1"/>
  <c r="B124" i="3"/>
  <c r="R124" i="3" s="1"/>
  <c r="B123" i="3"/>
  <c r="R123" i="3" s="1"/>
  <c r="B122" i="3"/>
  <c r="R122" i="3" s="1"/>
  <c r="B121" i="3"/>
  <c r="R121" i="3" s="1"/>
  <c r="B120" i="3"/>
  <c r="R120" i="3" s="1"/>
  <c r="B119" i="3"/>
  <c r="B118" i="3"/>
  <c r="R118" i="3" s="1"/>
  <c r="B117" i="3"/>
  <c r="R117" i="3" s="1"/>
  <c r="B116" i="3"/>
  <c r="R116" i="3" s="1"/>
  <c r="B115" i="3"/>
  <c r="R115" i="3" s="1"/>
  <c r="B114" i="3"/>
  <c r="R114" i="3" s="1"/>
  <c r="B113" i="3"/>
  <c r="R113" i="3" s="1"/>
  <c r="B112" i="3"/>
  <c r="R112" i="3" s="1"/>
  <c r="B111" i="3"/>
  <c r="R111" i="3" s="1"/>
  <c r="B110" i="3"/>
  <c r="R110" i="3" s="1"/>
  <c r="B109" i="3"/>
  <c r="R109" i="3" s="1"/>
  <c r="B108" i="3"/>
  <c r="B107" i="3"/>
  <c r="R107" i="3" s="1"/>
  <c r="B106" i="3"/>
  <c r="R106" i="3" s="1"/>
  <c r="B105" i="3"/>
  <c r="R105" i="3" s="1"/>
  <c r="B104" i="3"/>
  <c r="R104" i="3" s="1"/>
  <c r="B103" i="3"/>
  <c r="R103" i="3" s="1"/>
  <c r="B102" i="3"/>
  <c r="R102" i="3" s="1"/>
  <c r="B101" i="3"/>
  <c r="R101" i="3" s="1"/>
  <c r="B100" i="3"/>
  <c r="R100" i="3" s="1"/>
  <c r="B99" i="3"/>
  <c r="R99" i="3" s="1"/>
  <c r="B98" i="3"/>
  <c r="R98" i="3" s="1"/>
  <c r="B97" i="3"/>
  <c r="R97" i="3" s="1"/>
  <c r="B96" i="3"/>
  <c r="R96" i="3" s="1"/>
  <c r="B95" i="3"/>
  <c r="R95" i="3" s="1"/>
  <c r="B94" i="3"/>
  <c r="R94" i="3" s="1"/>
  <c r="B93" i="3"/>
  <c r="R93" i="3" s="1"/>
  <c r="B92" i="3"/>
  <c r="R92" i="3" s="1"/>
  <c r="B91" i="3"/>
  <c r="R91" i="3" s="1"/>
  <c r="B90" i="3"/>
  <c r="R90" i="3" s="1"/>
  <c r="B89" i="3"/>
  <c r="R89" i="3" s="1"/>
  <c r="B88" i="3"/>
  <c r="B87" i="3"/>
  <c r="R87" i="3" s="1"/>
  <c r="B86" i="3"/>
  <c r="R86" i="3" s="1"/>
  <c r="B85" i="3"/>
  <c r="R85" i="3" s="1"/>
  <c r="B84" i="3"/>
  <c r="R84" i="3" s="1"/>
  <c r="B83" i="3"/>
  <c r="R83" i="3" s="1"/>
  <c r="B82" i="3"/>
  <c r="R82" i="3" s="1"/>
  <c r="B81" i="3"/>
  <c r="R81" i="3" s="1"/>
  <c r="B80" i="3"/>
  <c r="R80" i="3" s="1"/>
  <c r="B79" i="3"/>
  <c r="R79" i="3" s="1"/>
  <c r="B78" i="3"/>
  <c r="R78" i="3" s="1"/>
  <c r="B77" i="3"/>
  <c r="R77" i="3" s="1"/>
  <c r="B76" i="3"/>
  <c r="R76" i="3" s="1"/>
  <c r="B75" i="3"/>
  <c r="R75" i="3" s="1"/>
  <c r="B74" i="3"/>
  <c r="R74" i="3" s="1"/>
  <c r="B73" i="3"/>
  <c r="R73" i="3" s="1"/>
  <c r="B72" i="3"/>
  <c r="R72" i="3" s="1"/>
  <c r="B71" i="3"/>
  <c r="R71" i="3" s="1"/>
  <c r="B70" i="3"/>
  <c r="R70" i="3" s="1"/>
  <c r="B69" i="3"/>
  <c r="R69" i="3" s="1"/>
  <c r="B68" i="3"/>
  <c r="R68" i="3" s="1"/>
  <c r="B67" i="3"/>
  <c r="R67" i="3" s="1"/>
  <c r="B66" i="3"/>
  <c r="R66" i="3" s="1"/>
  <c r="B65" i="3"/>
  <c r="R65" i="3" s="1"/>
  <c r="B64" i="3"/>
  <c r="R64" i="3" s="1"/>
  <c r="B63" i="3"/>
  <c r="R63" i="3" s="1"/>
  <c r="B62" i="3"/>
  <c r="R62" i="3" s="1"/>
  <c r="B61" i="3"/>
  <c r="R61" i="3" s="1"/>
  <c r="B60" i="3"/>
  <c r="R60" i="3" s="1"/>
  <c r="B59" i="3"/>
  <c r="R59" i="3" s="1"/>
  <c r="B58" i="3"/>
  <c r="R58" i="3" s="1"/>
  <c r="B57" i="3"/>
  <c r="R57" i="3" s="1"/>
  <c r="B56" i="3"/>
  <c r="R56" i="3" s="1"/>
  <c r="B55" i="3"/>
  <c r="R55" i="3" s="1"/>
  <c r="B54" i="3"/>
  <c r="R54" i="3" s="1"/>
  <c r="B53" i="3"/>
  <c r="R53" i="3" s="1"/>
  <c r="B52" i="3"/>
  <c r="R52" i="3" s="1"/>
  <c r="B51" i="3"/>
  <c r="R51" i="3" s="1"/>
  <c r="B50" i="3"/>
  <c r="R50" i="3" s="1"/>
  <c r="B49" i="3"/>
  <c r="R49" i="3" s="1"/>
  <c r="B48" i="3"/>
  <c r="R48" i="3" s="1"/>
  <c r="B47" i="3"/>
  <c r="R47" i="3" s="1"/>
  <c r="B46" i="3"/>
  <c r="B45" i="3"/>
  <c r="R45" i="3" s="1"/>
  <c r="B44" i="3"/>
  <c r="R44" i="3" s="1"/>
  <c r="B43" i="3"/>
  <c r="R43" i="3" s="1"/>
  <c r="B42" i="3"/>
  <c r="R42" i="3" s="1"/>
  <c r="B41" i="3"/>
  <c r="R41" i="3" s="1"/>
  <c r="B40" i="3"/>
  <c r="R40" i="3" s="1"/>
  <c r="B39" i="3"/>
  <c r="R39" i="3" s="1"/>
  <c r="B38" i="3"/>
  <c r="R38" i="3" s="1"/>
  <c r="B37" i="3"/>
  <c r="R37" i="3" s="1"/>
  <c r="B36" i="3"/>
  <c r="R36" i="3" s="1"/>
  <c r="B35" i="3"/>
  <c r="R35" i="3" s="1"/>
  <c r="B34" i="3"/>
  <c r="R34" i="3" s="1"/>
  <c r="B33" i="3"/>
  <c r="R33" i="3" s="1"/>
  <c r="B32" i="3"/>
  <c r="R32" i="3" s="1"/>
  <c r="B31" i="3"/>
  <c r="R31" i="3" s="1"/>
  <c r="B30" i="3"/>
  <c r="R30" i="3" s="1"/>
  <c r="B29" i="3"/>
  <c r="R29" i="3" s="1"/>
  <c r="B28" i="3"/>
  <c r="R28" i="3" s="1"/>
  <c r="B27" i="3"/>
  <c r="R27" i="3" s="1"/>
  <c r="Q179" i="2" a="1"/>
  <c r="Q121" i="4" a="1"/>
  <c r="Q135" i="4" a="1"/>
  <c r="Q109" i="4" a="1"/>
  <c r="Q159" i="4" a="1"/>
  <c r="Q255" i="4" a="1"/>
  <c r="Q241" i="4" a="1"/>
  <c r="Q97" i="4" a="1"/>
  <c r="Q177" i="4" a="1"/>
  <c r="Q19" i="2" a="1"/>
  <c r="Q249" i="4" a="1"/>
  <c r="Q27" i="4" a="1"/>
  <c r="Q481" i="2" a="1"/>
  <c r="Q37" i="4" a="1"/>
  <c r="Q125" i="4" a="1"/>
  <c r="Q23" i="4" a="1"/>
  <c r="Q219" i="4" a="1"/>
  <c r="Q211" i="4" a="1"/>
  <c r="Q63" i="4" a="1"/>
  <c r="Q139" i="2" a="1"/>
  <c r="Q77" i="4" a="1"/>
  <c r="Q113" i="4" a="1"/>
  <c r="Q39" i="4" a="1"/>
  <c r="Q43" i="4" a="1"/>
  <c r="Q321" i="2" a="1"/>
  <c r="Q189" i="4" a="1"/>
  <c r="Q123" i="4" a="1"/>
  <c r="Q171" i="4" a="1"/>
  <c r="Q5" i="4" a="1"/>
  <c r="Q137" i="4" a="1"/>
  <c r="Q49" i="4" a="1"/>
  <c r="Q239" i="4" a="1"/>
  <c r="Q79" i="4" a="1"/>
  <c r="Q101" i="4" a="1"/>
  <c r="Q195" i="4" a="1"/>
  <c r="Q117" i="4" a="1"/>
  <c r="Q45" i="4" a="1"/>
  <c r="Q57" i="4" a="1"/>
  <c r="Q69" i="4" a="1"/>
  <c r="Q181" i="4" a="1"/>
  <c r="Q99" i="2" a="1"/>
  <c r="Q99" i="4" a="1"/>
  <c r="Q105" i="4" a="1"/>
  <c r="Q209" i="4" a="1"/>
  <c r="Q145" i="4" a="1"/>
  <c r="Q81" i="4" a="1"/>
  <c r="Q139" i="4" a="1"/>
  <c r="Q179" i="4" a="1"/>
  <c r="Q243" i="4" a="1"/>
  <c r="Q147" i="4" a="1"/>
  <c r="Q83" i="4" a="1"/>
  <c r="Q91" i="4" a="1"/>
  <c r="Q119" i="4" a="1"/>
  <c r="Q157" i="4" a="1"/>
  <c r="Q199" i="4" a="1"/>
  <c r="Q207" i="4" a="1"/>
  <c r="Q73" i="4" a="1"/>
  <c r="Q41" i="4" a="1"/>
  <c r="Q51" i="4" a="1"/>
  <c r="Q361" i="2" a="1"/>
  <c r="Q155" i="4" a="1"/>
  <c r="Q441" i="2" a="1"/>
  <c r="Q71" i="4" a="1"/>
  <c r="Q67" i="4" a="1"/>
  <c r="Q13" i="4" a="1"/>
  <c r="Q15" i="4" a="1"/>
  <c r="Q173" i="4" a="1"/>
  <c r="Q151" i="4" a="1"/>
  <c r="Q193" i="4" a="1"/>
  <c r="Q103" i="4" a="1"/>
  <c r="Q223" i="4" a="1"/>
  <c r="Q47" i="4" a="1"/>
  <c r="Q237" i="4" a="1"/>
  <c r="Q175" i="4" a="1"/>
  <c r="Q11" i="4" a="1"/>
  <c r="Q89" i="4" a="1"/>
  <c r="Q245" i="4" a="1"/>
  <c r="Q401" i="2" a="1"/>
  <c r="Q53" i="4" a="1"/>
  <c r="Q219" i="2" a="1"/>
  <c r="Q221" i="4" a="1"/>
  <c r="Q143" i="4" a="1"/>
  <c r="Q183" i="4" a="1"/>
  <c r="Q33" i="4" a="1"/>
  <c r="Q253" i="4" a="1"/>
  <c r="Q191" i="4" a="1"/>
  <c r="Q215" i="4" a="1"/>
  <c r="Q75" i="4" a="1"/>
  <c r="Q231" i="4" a="1"/>
  <c r="Q127" i="4" a="1"/>
  <c r="Q31" i="4" a="1"/>
  <c r="Q185" i="4" a="1"/>
  <c r="Q247" i="4" a="1"/>
  <c r="Q187" i="4" a="1"/>
  <c r="Q29" i="4" a="1"/>
  <c r="Q59" i="2" a="1"/>
  <c r="Q257" i="4" a="1"/>
  <c r="Q133" i="4" a="1"/>
  <c r="Q87" i="4" a="1"/>
  <c r="Q165" i="4" a="1"/>
  <c r="Q17" i="4" a="1"/>
  <c r="Q197" i="4" a="1"/>
  <c r="Q149" i="4" a="1"/>
  <c r="Q115" i="4" a="1"/>
  <c r="Q225" i="4" a="1"/>
  <c r="Q3" i="4" a="1"/>
  <c r="Q235" i="4" a="1"/>
  <c r="Q205" i="4" a="1"/>
  <c r="Q163" i="4" a="1"/>
  <c r="Q141" i="4" a="1"/>
  <c r="Q107" i="4" a="1"/>
  <c r="Q201" i="4" a="1"/>
  <c r="Q61" i="4" a="1"/>
  <c r="Q111" i="4" a="1"/>
  <c r="Q229" i="4" a="1"/>
  <c r="Q25" i="4" a="1"/>
  <c r="Q65" i="4" a="1"/>
  <c r="Q9" i="4" a="1"/>
  <c r="Q85" i="4" a="1"/>
  <c r="Q169" i="4" a="1"/>
  <c r="Q203" i="4" a="1"/>
  <c r="Q131" i="4" a="1"/>
  <c r="Q7" i="4" a="1"/>
  <c r="Q167" i="4" a="1"/>
  <c r="Q251" i="4" a="1"/>
  <c r="Q95" i="4" a="1"/>
  <c r="Q19" i="4" a="1"/>
  <c r="Q93" i="4" a="1"/>
  <c r="Q35" i="4" a="1"/>
  <c r="Q21" i="4" a="1"/>
  <c r="Q129" i="4" a="1"/>
  <c r="Q161" i="4" a="1"/>
  <c r="Q153" i="4" a="1"/>
  <c r="Q217" i="4" a="1"/>
  <c r="Q55" i="4" a="1"/>
  <c r="Q227" i="4" a="1"/>
  <c r="Q213" i="4" a="1"/>
  <c r="Q59" i="4" a="1"/>
  <c r="Q233" i="4" a="1"/>
  <c r="S140" i="3" l="1"/>
  <c r="S139" i="3"/>
  <c r="S138" i="3"/>
  <c r="S135" i="3"/>
  <c r="S137" i="3"/>
  <c r="S136" i="3"/>
  <c r="S134" i="3"/>
  <c r="S133" i="3"/>
  <c r="S132" i="3"/>
  <c r="S131" i="3"/>
  <c r="S130" i="3"/>
  <c r="S143" i="3"/>
  <c r="S142" i="3"/>
  <c r="S141" i="3"/>
  <c r="O15" i="2"/>
  <c r="O35" i="2"/>
  <c r="O55" i="2"/>
  <c r="O75" i="2"/>
  <c r="O95" i="2"/>
  <c r="O115" i="2"/>
  <c r="O146" i="2"/>
  <c r="O166" i="2"/>
  <c r="P166" i="2" s="1"/>
  <c r="O186" i="2"/>
  <c r="O206" i="2"/>
  <c r="O226" i="2"/>
  <c r="O246" i="2"/>
  <c r="R201" i="2"/>
  <c r="R181" i="2"/>
  <c r="O14" i="2"/>
  <c r="O34" i="2"/>
  <c r="O54" i="2"/>
  <c r="P54" i="2" s="1"/>
  <c r="O74" i="2"/>
  <c r="P74" i="2" s="1"/>
  <c r="O94" i="2"/>
  <c r="P94" i="2" s="1"/>
  <c r="P103" i="2"/>
  <c r="O114" i="2"/>
  <c r="P114" i="2" s="1"/>
  <c r="P123" i="2"/>
  <c r="O145" i="2"/>
  <c r="P145" i="2" s="1"/>
  <c r="O165" i="2"/>
  <c r="P165" i="2" s="1"/>
  <c r="O185" i="2"/>
  <c r="P185" i="2" s="1"/>
  <c r="O205" i="2"/>
  <c r="O225" i="2"/>
  <c r="O245" i="2"/>
  <c r="R221" i="2"/>
  <c r="R161" i="2"/>
  <c r="R241" i="2"/>
  <c r="O3" i="2"/>
  <c r="P3" i="2" s="1"/>
  <c r="O23" i="2"/>
  <c r="P23" i="2" s="1"/>
  <c r="O43" i="2"/>
  <c r="P43" i="2" s="1"/>
  <c r="O63" i="2"/>
  <c r="P63" i="2" s="1"/>
  <c r="P72" i="2"/>
  <c r="O83" i="2"/>
  <c r="P83" i="2" s="1"/>
  <c r="P92" i="2"/>
  <c r="O103" i="2"/>
  <c r="O123" i="2"/>
  <c r="O154" i="2"/>
  <c r="P154" i="2" s="1"/>
  <c r="O174" i="2"/>
  <c r="P174" i="2" s="1"/>
  <c r="O194" i="2"/>
  <c r="P194" i="2" s="1"/>
  <c r="O214" i="2"/>
  <c r="P214" i="2" s="1"/>
  <c r="O234" i="2"/>
  <c r="P234" i="2" s="1"/>
  <c r="O254" i="2"/>
  <c r="P254" i="2" s="1"/>
  <c r="O12" i="2"/>
  <c r="P12" i="2" s="1"/>
  <c r="P21" i="2"/>
  <c r="O32" i="2"/>
  <c r="P32" i="2" s="1"/>
  <c r="P41" i="2"/>
  <c r="O52" i="2"/>
  <c r="P52" i="2" s="1"/>
  <c r="P61" i="2"/>
  <c r="O72" i="2"/>
  <c r="P81" i="2"/>
  <c r="O92" i="2"/>
  <c r="P101" i="2"/>
  <c r="O112" i="2"/>
  <c r="P112" i="2" s="1"/>
  <c r="P121" i="2"/>
  <c r="P152" i="2"/>
  <c r="O163" i="2"/>
  <c r="P163" i="2" s="1"/>
  <c r="P172" i="2"/>
  <c r="O183" i="2"/>
  <c r="P183" i="2" s="1"/>
  <c r="P192" i="2"/>
  <c r="O203" i="2"/>
  <c r="P203" i="2" s="1"/>
  <c r="P212" i="2"/>
  <c r="O223" i="2"/>
  <c r="P223" i="2" s="1"/>
  <c r="P232" i="2"/>
  <c r="O243" i="2"/>
  <c r="P243" i="2" s="1"/>
  <c r="P252" i="2"/>
  <c r="O59" i="2"/>
  <c r="P59" i="2" s="1"/>
  <c r="O119" i="2"/>
  <c r="P119" i="2" s="1"/>
  <c r="O210" i="2"/>
  <c r="P210" i="2" s="1"/>
  <c r="O8" i="2"/>
  <c r="P8" i="2" s="1"/>
  <c r="O28" i="2"/>
  <c r="P28" i="2" s="1"/>
  <c r="O48" i="2"/>
  <c r="P48" i="2" s="1"/>
  <c r="O68" i="2"/>
  <c r="P68" i="2" s="1"/>
  <c r="O88" i="2"/>
  <c r="P88" i="2" s="1"/>
  <c r="O108" i="2"/>
  <c r="P108" i="2" s="1"/>
  <c r="O128" i="2"/>
  <c r="O159" i="2"/>
  <c r="P159" i="2" s="1"/>
  <c r="O179" i="2"/>
  <c r="P179" i="2" s="1"/>
  <c r="O199" i="2"/>
  <c r="P199" i="2" s="1"/>
  <c r="O219" i="2"/>
  <c r="P219" i="2" s="1"/>
  <c r="O239" i="2"/>
  <c r="P239" i="2" s="1"/>
  <c r="O39" i="2"/>
  <c r="P39" i="2" s="1"/>
  <c r="O79" i="2"/>
  <c r="P79" i="2" s="1"/>
  <c r="O99" i="2"/>
  <c r="P99" i="2" s="1"/>
  <c r="P128" i="2"/>
  <c r="O150" i="2"/>
  <c r="P150" i="2" s="1"/>
  <c r="O170" i="2"/>
  <c r="P170" i="2" s="1"/>
  <c r="O190" i="2"/>
  <c r="P190" i="2" s="1"/>
  <c r="O17" i="2"/>
  <c r="P17" i="2" s="1"/>
  <c r="O37" i="2"/>
  <c r="P37" i="2" s="1"/>
  <c r="O57" i="2"/>
  <c r="P57" i="2" s="1"/>
  <c r="O77" i="2"/>
  <c r="P77" i="2" s="1"/>
  <c r="O97" i="2"/>
  <c r="P97" i="2" s="1"/>
  <c r="P106" i="2"/>
  <c r="O117" i="2"/>
  <c r="P117" i="2" s="1"/>
  <c r="O148" i="2"/>
  <c r="P148" i="2" s="1"/>
  <c r="O168" i="2"/>
  <c r="P168" i="2" s="1"/>
  <c r="O188" i="2"/>
  <c r="P188" i="2" s="1"/>
  <c r="O208" i="2"/>
  <c r="P208" i="2" s="1"/>
  <c r="O228" i="2"/>
  <c r="P228" i="2" s="1"/>
  <c r="O248" i="2"/>
  <c r="P248" i="2" s="1"/>
  <c r="O19" i="2"/>
  <c r="P19" i="2" s="1"/>
  <c r="O230" i="2"/>
  <c r="P230" i="2" s="1"/>
  <c r="O250" i="2"/>
  <c r="P250" i="2" s="1"/>
  <c r="O6" i="2"/>
  <c r="P6" i="2" s="1"/>
  <c r="P15" i="2"/>
  <c r="O26" i="2"/>
  <c r="P26" i="2" s="1"/>
  <c r="P35" i="2"/>
  <c r="O46" i="2"/>
  <c r="P46" i="2" s="1"/>
  <c r="P55" i="2"/>
  <c r="O66" i="2"/>
  <c r="P66" i="2" s="1"/>
  <c r="P75" i="2"/>
  <c r="O86" i="2"/>
  <c r="P86" i="2" s="1"/>
  <c r="P95" i="2"/>
  <c r="O106" i="2"/>
  <c r="P115" i="2"/>
  <c r="O126" i="2"/>
  <c r="P126" i="2" s="1"/>
  <c r="P146" i="2"/>
  <c r="O157" i="2"/>
  <c r="P157" i="2" s="1"/>
  <c r="O177" i="2"/>
  <c r="P177" i="2" s="1"/>
  <c r="P186" i="2"/>
  <c r="O197" i="2"/>
  <c r="P197" i="2" s="1"/>
  <c r="P206" i="2"/>
  <c r="O217" i="2"/>
  <c r="P217" i="2" s="1"/>
  <c r="P226" i="2"/>
  <c r="O237" i="2"/>
  <c r="P237" i="2" s="1"/>
  <c r="P246" i="2"/>
  <c r="O257" i="2"/>
  <c r="P257" i="2" s="1"/>
  <c r="R254" i="2"/>
  <c r="R234" i="2"/>
  <c r="R214" i="2"/>
  <c r="R194" i="2"/>
  <c r="R174" i="2"/>
  <c r="R154" i="2"/>
  <c r="O44" i="2"/>
  <c r="O84" i="2"/>
  <c r="P84" i="2" s="1"/>
  <c r="O104" i="2"/>
  <c r="P104" i="2" s="1"/>
  <c r="O155" i="2"/>
  <c r="P155" i="2" s="1"/>
  <c r="O175" i="2"/>
  <c r="P175" i="2" s="1"/>
  <c r="R252" i="2"/>
  <c r="R212" i="2"/>
  <c r="R172" i="2"/>
  <c r="R112" i="2"/>
  <c r="R32" i="2"/>
  <c r="O13" i="2"/>
  <c r="P13" i="2" s="1"/>
  <c r="O33" i="2"/>
  <c r="P33" i="2" s="1"/>
  <c r="O53" i="2"/>
  <c r="P53" i="2" s="1"/>
  <c r="O73" i="2"/>
  <c r="P73" i="2" s="1"/>
  <c r="O93" i="2"/>
  <c r="P93" i="2" s="1"/>
  <c r="O113" i="2"/>
  <c r="P113" i="2" s="1"/>
  <c r="O144" i="2"/>
  <c r="P144" i="2" s="1"/>
  <c r="O164" i="2"/>
  <c r="P164" i="2" s="1"/>
  <c r="P173" i="2"/>
  <c r="O184" i="2"/>
  <c r="P184" i="2" s="1"/>
  <c r="O204" i="2"/>
  <c r="P204" i="2" s="1"/>
  <c r="O224" i="2"/>
  <c r="P224" i="2" s="1"/>
  <c r="O244" i="2"/>
  <c r="P244" i="2" s="1"/>
  <c r="O64" i="2"/>
  <c r="P64" i="2" s="1"/>
  <c r="O215" i="2"/>
  <c r="P215" i="2" s="1"/>
  <c r="O235" i="2"/>
  <c r="P235" i="2" s="1"/>
  <c r="O255" i="2"/>
  <c r="P255" i="2" s="1"/>
  <c r="R232" i="2"/>
  <c r="R72" i="2"/>
  <c r="R12" i="2"/>
  <c r="O2" i="2"/>
  <c r="P2" i="2" s="1"/>
  <c r="O22" i="2"/>
  <c r="P22" i="2" s="1"/>
  <c r="O42" i="2"/>
  <c r="P42" i="2" s="1"/>
  <c r="O62" i="2"/>
  <c r="P62" i="2" s="1"/>
  <c r="O82" i="2"/>
  <c r="P82" i="2" s="1"/>
  <c r="O102" i="2"/>
  <c r="P102" i="2" s="1"/>
  <c r="O122" i="2"/>
  <c r="P122" i="2" s="1"/>
  <c r="O153" i="2"/>
  <c r="P153" i="2" s="1"/>
  <c r="O173" i="2"/>
  <c r="O193" i="2"/>
  <c r="P193" i="2" s="1"/>
  <c r="O213" i="2"/>
  <c r="P213" i="2" s="1"/>
  <c r="O233" i="2"/>
  <c r="P233" i="2" s="1"/>
  <c r="P242" i="2"/>
  <c r="O253" i="2"/>
  <c r="P253" i="2" s="1"/>
  <c r="R250" i="2"/>
  <c r="R230" i="2"/>
  <c r="R210" i="2"/>
  <c r="R190" i="2"/>
  <c r="R170" i="2"/>
  <c r="R150" i="2"/>
  <c r="R110" i="2"/>
  <c r="R90" i="2"/>
  <c r="R70" i="2"/>
  <c r="R50" i="2"/>
  <c r="R30" i="2"/>
  <c r="R10" i="2"/>
  <c r="O4" i="2"/>
  <c r="P4" i="2" s="1"/>
  <c r="O24" i="2"/>
  <c r="P24" i="2" s="1"/>
  <c r="O124" i="2"/>
  <c r="P124" i="2" s="1"/>
  <c r="O195" i="2"/>
  <c r="P195" i="2" s="1"/>
  <c r="R192" i="2"/>
  <c r="R152" i="2"/>
  <c r="R92" i="2"/>
  <c r="R52" i="2"/>
  <c r="O11" i="2"/>
  <c r="P11" i="2" s="1"/>
  <c r="O31" i="2"/>
  <c r="P31" i="2" s="1"/>
  <c r="O51" i="2"/>
  <c r="P51" i="2" s="1"/>
  <c r="O71" i="2"/>
  <c r="P71" i="2" s="1"/>
  <c r="O91" i="2"/>
  <c r="P91" i="2" s="1"/>
  <c r="O111" i="2"/>
  <c r="P111" i="2" s="1"/>
  <c r="O162" i="2"/>
  <c r="P162" i="2" s="1"/>
  <c r="O182" i="2"/>
  <c r="P182" i="2" s="1"/>
  <c r="O202" i="2"/>
  <c r="P202" i="2" s="1"/>
  <c r="O222" i="2"/>
  <c r="P222" i="2" s="1"/>
  <c r="O242" i="2"/>
  <c r="O120" i="2"/>
  <c r="P120" i="2" s="1"/>
  <c r="O151" i="2"/>
  <c r="P151" i="2" s="1"/>
  <c r="O171" i="2"/>
  <c r="P171" i="2" s="1"/>
  <c r="P240" i="2"/>
  <c r="R128" i="2"/>
  <c r="R108" i="2"/>
  <c r="R88" i="2"/>
  <c r="R68" i="2"/>
  <c r="R48" i="2"/>
  <c r="R8" i="2"/>
  <c r="O9" i="2"/>
  <c r="P9" i="2" s="1"/>
  <c r="O29" i="2"/>
  <c r="P29" i="2" s="1"/>
  <c r="O49" i="2"/>
  <c r="P49" i="2" s="1"/>
  <c r="O69" i="2"/>
  <c r="P69" i="2" s="1"/>
  <c r="O89" i="2"/>
  <c r="P89" i="2" s="1"/>
  <c r="O109" i="2"/>
  <c r="O129" i="2"/>
  <c r="P129" i="2" s="1"/>
  <c r="O160" i="2"/>
  <c r="P160" i="2" s="1"/>
  <c r="O180" i="2"/>
  <c r="P180" i="2" s="1"/>
  <c r="O200" i="2"/>
  <c r="P200" i="2" s="1"/>
  <c r="O220" i="2"/>
  <c r="P220" i="2" s="1"/>
  <c r="O240" i="2"/>
  <c r="O40" i="2"/>
  <c r="P40" i="2" s="1"/>
  <c r="O60" i="2"/>
  <c r="P60" i="2" s="1"/>
  <c r="O80" i="2"/>
  <c r="P80" i="2" s="1"/>
  <c r="O100" i="2"/>
  <c r="P100" i="2" s="1"/>
  <c r="P109" i="2"/>
  <c r="O191" i="2"/>
  <c r="P191" i="2" s="1"/>
  <c r="O211" i="2"/>
  <c r="P211" i="2" s="1"/>
  <c r="O231" i="2"/>
  <c r="P231" i="2" s="1"/>
  <c r="O251" i="2"/>
  <c r="P251" i="2" s="1"/>
  <c r="R28" i="2"/>
  <c r="O18" i="2"/>
  <c r="P18" i="2" s="1"/>
  <c r="O38" i="2"/>
  <c r="P38" i="2" s="1"/>
  <c r="O58" i="2"/>
  <c r="P58" i="2" s="1"/>
  <c r="O78" i="2"/>
  <c r="P78" i="2" s="1"/>
  <c r="O98" i="2"/>
  <c r="P98" i="2" s="1"/>
  <c r="O118" i="2"/>
  <c r="P118" i="2" s="1"/>
  <c r="O149" i="2"/>
  <c r="P149" i="2" s="1"/>
  <c r="O169" i="2"/>
  <c r="P169" i="2" s="1"/>
  <c r="O189" i="2"/>
  <c r="P189" i="2" s="1"/>
  <c r="O209" i="2"/>
  <c r="P209" i="2" s="1"/>
  <c r="O229" i="2"/>
  <c r="P229" i="2" s="1"/>
  <c r="O249" i="2"/>
  <c r="P249" i="2" s="1"/>
  <c r="R246" i="2"/>
  <c r="R226" i="2"/>
  <c r="R206" i="2"/>
  <c r="R186" i="2"/>
  <c r="R166" i="2"/>
  <c r="R146" i="2"/>
  <c r="R126" i="2"/>
  <c r="R106" i="2"/>
  <c r="R86" i="2"/>
  <c r="R66" i="2"/>
  <c r="R46" i="2"/>
  <c r="R26" i="2"/>
  <c r="R6" i="2"/>
  <c r="O20" i="2"/>
  <c r="P20" i="2" s="1"/>
  <c r="O7" i="2"/>
  <c r="P7" i="2" s="1"/>
  <c r="O47" i="2"/>
  <c r="P47" i="2" s="1"/>
  <c r="O67" i="2"/>
  <c r="P67" i="2" s="1"/>
  <c r="O87" i="2"/>
  <c r="P87" i="2" s="1"/>
  <c r="O158" i="2"/>
  <c r="P158" i="2" s="1"/>
  <c r="O178" i="2"/>
  <c r="P178" i="2" s="1"/>
  <c r="O218" i="2"/>
  <c r="P218" i="2" s="1"/>
  <c r="O16" i="2"/>
  <c r="P16" i="2" s="1"/>
  <c r="O36" i="2"/>
  <c r="P36" i="2" s="1"/>
  <c r="O56" i="2"/>
  <c r="P56" i="2" s="1"/>
  <c r="O76" i="2"/>
  <c r="O96" i="2"/>
  <c r="O116" i="2"/>
  <c r="P116" i="2" s="1"/>
  <c r="O147" i="2"/>
  <c r="P147" i="2" s="1"/>
  <c r="O167" i="2"/>
  <c r="P167" i="2" s="1"/>
  <c r="O187" i="2"/>
  <c r="P187" i="2" s="1"/>
  <c r="O207" i="2"/>
  <c r="P207" i="2" s="1"/>
  <c r="O227" i="2"/>
  <c r="P227" i="2" s="1"/>
  <c r="O247" i="2"/>
  <c r="P247" i="2" s="1"/>
  <c r="R244" i="2"/>
  <c r="R224" i="2"/>
  <c r="R204" i="2"/>
  <c r="R184" i="2"/>
  <c r="R164" i="2"/>
  <c r="R144" i="2"/>
  <c r="R124" i="2"/>
  <c r="R104" i="2"/>
  <c r="R84" i="2"/>
  <c r="R64" i="2"/>
  <c r="R24" i="2"/>
  <c r="R4" i="2"/>
  <c r="P44" i="2"/>
  <c r="O27" i="2"/>
  <c r="P27" i="2" s="1"/>
  <c r="P76" i="2"/>
  <c r="P96" i="2"/>
  <c r="O107" i="2"/>
  <c r="P107" i="2" s="1"/>
  <c r="O127" i="2"/>
  <c r="P127" i="2" s="1"/>
  <c r="O198" i="2"/>
  <c r="P198" i="2" s="1"/>
  <c r="O238" i="2"/>
  <c r="P238" i="2" s="1"/>
  <c r="O5" i="2"/>
  <c r="P5" i="2" s="1"/>
  <c r="P14" i="2"/>
  <c r="O25" i="2"/>
  <c r="P25" i="2" s="1"/>
  <c r="P34" i="2"/>
  <c r="O45" i="2"/>
  <c r="P45" i="2" s="1"/>
  <c r="O65" i="2"/>
  <c r="P65" i="2" s="1"/>
  <c r="O85" i="2"/>
  <c r="P85" i="2" s="1"/>
  <c r="O105" i="2"/>
  <c r="P105" i="2" s="1"/>
  <c r="O125" i="2"/>
  <c r="P125" i="2" s="1"/>
  <c r="O156" i="2"/>
  <c r="P156" i="2" s="1"/>
  <c r="O176" i="2"/>
  <c r="P176" i="2" s="1"/>
  <c r="O196" i="2"/>
  <c r="P196" i="2" s="1"/>
  <c r="P205" i="2"/>
  <c r="O216" i="2"/>
  <c r="P216" i="2" s="1"/>
  <c r="P225" i="2"/>
  <c r="O236" i="2"/>
  <c r="P236" i="2" s="1"/>
  <c r="P245" i="2"/>
  <c r="O256" i="2"/>
  <c r="P256" i="2" s="1"/>
  <c r="R243" i="2"/>
  <c r="R223" i="2"/>
  <c r="R203" i="2"/>
  <c r="R183" i="2"/>
  <c r="R163" i="2"/>
  <c r="R123" i="2"/>
  <c r="R103" i="2"/>
  <c r="R83" i="2"/>
  <c r="R63" i="2"/>
  <c r="R43" i="2"/>
  <c r="R23" i="2"/>
  <c r="R3" i="2"/>
  <c r="O176" i="3"/>
  <c r="O196" i="3"/>
  <c r="P196" i="3" s="1"/>
  <c r="O156" i="3"/>
  <c r="O146" i="3"/>
  <c r="O118" i="3"/>
  <c r="O184" i="3"/>
  <c r="O256" i="3"/>
  <c r="O33" i="3"/>
  <c r="O236" i="3"/>
  <c r="O76" i="3"/>
  <c r="P76" i="3" s="1"/>
  <c r="O88" i="3"/>
  <c r="O63" i="3"/>
  <c r="O208" i="3"/>
  <c r="P208" i="3" s="1"/>
  <c r="O183" i="3"/>
  <c r="O158" i="3"/>
  <c r="P158" i="3" s="1"/>
  <c r="O106" i="3"/>
  <c r="P106" i="3" s="1"/>
  <c r="O69" i="3"/>
  <c r="P69" i="3" s="1"/>
  <c r="O26" i="3"/>
  <c r="P26" i="3" s="1"/>
  <c r="O108" i="3"/>
  <c r="P108" i="3" s="1"/>
  <c r="P13" i="3"/>
  <c r="O243" i="3"/>
  <c r="O44" i="3"/>
  <c r="O38" i="3"/>
  <c r="O248" i="3"/>
  <c r="O238" i="3"/>
  <c r="O223" i="3"/>
  <c r="O203" i="3"/>
  <c r="O168" i="3"/>
  <c r="P168" i="3" s="1"/>
  <c r="O163" i="3"/>
  <c r="P163" i="3" s="1"/>
  <c r="O119" i="3"/>
  <c r="O144" i="3"/>
  <c r="P144" i="3" s="1"/>
  <c r="O8" i="3"/>
  <c r="O46" i="3"/>
  <c r="P184" i="3"/>
  <c r="P236" i="3"/>
  <c r="P46" i="3"/>
  <c r="P119" i="3"/>
  <c r="O204" i="3"/>
  <c r="P224" i="3"/>
  <c r="P21" i="3"/>
  <c r="R21" i="3"/>
  <c r="R119" i="3"/>
  <c r="R236" i="3"/>
  <c r="P126" i="3"/>
  <c r="O114" i="3"/>
  <c r="O89" i="3"/>
  <c r="P89" i="3" s="1"/>
  <c r="O84" i="3"/>
  <c r="P84" i="3" s="1"/>
  <c r="O64" i="3"/>
  <c r="P64" i="3" s="1"/>
  <c r="O39" i="3"/>
  <c r="P39" i="3" s="1"/>
  <c r="O34" i="3"/>
  <c r="P34" i="3" s="1"/>
  <c r="R13" i="3"/>
  <c r="P88" i="3"/>
  <c r="P38" i="3"/>
  <c r="P8" i="3"/>
  <c r="P146" i="3"/>
  <c r="P58" i="3"/>
  <c r="P198" i="3"/>
  <c r="R108" i="3"/>
  <c r="R88" i="3"/>
  <c r="R8" i="3"/>
  <c r="R146" i="3"/>
  <c r="R126" i="3"/>
  <c r="R46" i="3"/>
  <c r="P183" i="3"/>
  <c r="P238" i="3"/>
  <c r="R224" i="3"/>
  <c r="R184" i="3"/>
  <c r="R144" i="3"/>
  <c r="R183" i="3"/>
  <c r="P44" i="3"/>
  <c r="O157" i="3"/>
  <c r="P157" i="3" s="1"/>
  <c r="O244" i="3"/>
  <c r="P244" i="3" s="1"/>
  <c r="O164" i="3"/>
  <c r="P164" i="3" s="1"/>
  <c r="P33" i="3"/>
  <c r="L134" i="3"/>
  <c r="K134" i="3"/>
  <c r="M134" i="3"/>
  <c r="N143" i="3"/>
  <c r="N133" i="3"/>
  <c r="M133" i="3"/>
  <c r="L133" i="3"/>
  <c r="I133" i="3"/>
  <c r="J133" i="3"/>
  <c r="J134" i="3"/>
  <c r="K133" i="3"/>
  <c r="M136" i="3"/>
  <c r="H135" i="3"/>
  <c r="G135" i="3"/>
  <c r="N134" i="3"/>
  <c r="I140" i="3"/>
  <c r="N139" i="3"/>
  <c r="H133" i="3"/>
  <c r="N138" i="3"/>
  <c r="M138" i="3"/>
  <c r="L138" i="3"/>
  <c r="M143" i="3"/>
  <c r="L143" i="3"/>
  <c r="N142" i="3"/>
  <c r="M142" i="3"/>
  <c r="G141" i="3"/>
  <c r="N140" i="3"/>
  <c r="M140" i="3"/>
  <c r="L140" i="3"/>
  <c r="J140" i="3"/>
  <c r="G139" i="3"/>
  <c r="K138" i="3"/>
  <c r="J138" i="3"/>
  <c r="I138" i="3"/>
  <c r="M137" i="3"/>
  <c r="N136" i="3"/>
  <c r="N132" i="3"/>
  <c r="H138" i="3"/>
  <c r="J132" i="3"/>
  <c r="M132" i="3"/>
  <c r="L132" i="3"/>
  <c r="K132" i="3"/>
  <c r="L142" i="3"/>
  <c r="H141" i="3"/>
  <c r="N137" i="3"/>
  <c r="I132" i="3"/>
  <c r="M131" i="3"/>
  <c r="K140" i="3"/>
  <c r="L131" i="3"/>
  <c r="N131" i="3"/>
  <c r="M139" i="3"/>
  <c r="H132" i="3"/>
  <c r="K131" i="3"/>
  <c r="L139" i="3"/>
  <c r="J131" i="3"/>
  <c r="J139" i="3"/>
  <c r="I139" i="3"/>
  <c r="K139" i="3"/>
  <c r="L137" i="3"/>
  <c r="K137" i="3"/>
  <c r="J143" i="3"/>
  <c r="J137" i="3"/>
  <c r="I134" i="3"/>
  <c r="H143" i="3"/>
  <c r="H140" i="3"/>
  <c r="H137" i="3"/>
  <c r="H134" i="3"/>
  <c r="H131" i="3"/>
  <c r="K143" i="3"/>
  <c r="I143" i="3"/>
  <c r="I137" i="3"/>
  <c r="I131" i="3"/>
  <c r="J142" i="3"/>
  <c r="J136" i="3"/>
  <c r="J130" i="3"/>
  <c r="K130" i="3"/>
  <c r="I142" i="3"/>
  <c r="I136" i="3"/>
  <c r="I130" i="3"/>
  <c r="H136" i="3"/>
  <c r="L130" i="3"/>
  <c r="M130" i="3"/>
  <c r="H142" i="3"/>
  <c r="K142" i="3"/>
  <c r="H130" i="3"/>
  <c r="G136" i="3"/>
  <c r="G130" i="3"/>
  <c r="N141" i="3"/>
  <c r="N135" i="3"/>
  <c r="M141" i="3"/>
  <c r="M135" i="3"/>
  <c r="L141" i="3"/>
  <c r="L135" i="3"/>
  <c r="L136" i="3"/>
  <c r="K141" i="3"/>
  <c r="K135" i="3"/>
  <c r="J141" i="3"/>
  <c r="J135" i="3"/>
  <c r="Q219" i="4"/>
  <c r="Q119" i="4"/>
  <c r="Q39" i="4"/>
  <c r="Q121" i="4"/>
  <c r="Q251" i="4"/>
  <c r="Q203" i="4"/>
  <c r="Q253" i="4"/>
  <c r="Q89" i="4"/>
  <c r="Q53" i="4"/>
  <c r="Q95" i="4"/>
  <c r="Q87" i="4"/>
  <c r="Q221" i="4"/>
  <c r="Q441" i="2"/>
  <c r="A445" i="6" s="1"/>
  <c r="Q257" i="4"/>
  <c r="Q59" i="4"/>
  <c r="Q227" i="4"/>
  <c r="Q481" i="2"/>
  <c r="A485" i="6" s="1"/>
  <c r="Q63" i="4"/>
  <c r="Q193" i="4"/>
  <c r="Q149" i="4"/>
  <c r="Q29" i="4"/>
  <c r="Q27" i="4"/>
  <c r="Q91" i="4"/>
  <c r="Q191" i="4"/>
  <c r="Q255" i="4"/>
  <c r="Q61" i="4"/>
  <c r="Q123" i="4"/>
  <c r="Q163" i="4"/>
  <c r="Q195" i="4"/>
  <c r="Q361" i="2"/>
  <c r="A365" i="6" s="1"/>
  <c r="Q65" i="4"/>
  <c r="Q97" i="4"/>
  <c r="Q229" i="4"/>
  <c r="Q35" i="4"/>
  <c r="Q197" i="4"/>
  <c r="Q3" i="4"/>
  <c r="Q67" i="4"/>
  <c r="Q167" i="4"/>
  <c r="Q231" i="4"/>
  <c r="Q321" i="2"/>
  <c r="A325" i="6" s="1"/>
  <c r="Q37" i="4"/>
  <c r="Q5" i="4"/>
  <c r="Q137" i="4"/>
  <c r="Q169" i="4"/>
  <c r="Q233" i="4"/>
  <c r="Q139" i="4"/>
  <c r="Q11" i="4"/>
  <c r="Q111" i="4"/>
  <c r="Q143" i="4"/>
  <c r="Q207" i="4"/>
  <c r="Q83" i="4"/>
  <c r="Q113" i="4"/>
  <c r="Q145" i="4"/>
  <c r="Q245" i="4"/>
  <c r="Q179" i="2"/>
  <c r="A183" i="6" s="1"/>
  <c r="Q15" i="4"/>
  <c r="Q179" i="4"/>
  <c r="Q171" i="4"/>
  <c r="Q41" i="4"/>
  <c r="Q109" i="4"/>
  <c r="Q205" i="4"/>
  <c r="Q173" i="4"/>
  <c r="Q13" i="4"/>
  <c r="Q85" i="4"/>
  <c r="Q115" i="4"/>
  <c r="Q147" i="4"/>
  <c r="Q71" i="4"/>
  <c r="Q125" i="4"/>
  <c r="Q235" i="4"/>
  <c r="Q17" i="4"/>
  <c r="Q99" i="4"/>
  <c r="Q155" i="4"/>
  <c r="Q209" i="4"/>
  <c r="Q73" i="4"/>
  <c r="Q183" i="4"/>
  <c r="Q139" i="2"/>
  <c r="A143" i="6" s="1"/>
  <c r="Q59" i="2"/>
  <c r="A63" i="6" s="1"/>
  <c r="Q43" i="4"/>
  <c r="Q181" i="4"/>
  <c r="Q19" i="4"/>
  <c r="Q47" i="4"/>
  <c r="Q101" i="4"/>
  <c r="Q157" i="4"/>
  <c r="Q211" i="4"/>
  <c r="Q239" i="4"/>
  <c r="Q131" i="4"/>
  <c r="Q75" i="4"/>
  <c r="Q185" i="4"/>
  <c r="Q49" i="4"/>
  <c r="Q159" i="4"/>
  <c r="Q241" i="4"/>
  <c r="Q401" i="2"/>
  <c r="A405" i="6" s="1"/>
  <c r="Q23" i="4"/>
  <c r="Q77" i="4"/>
  <c r="Q133" i="4"/>
  <c r="Q187" i="4"/>
  <c r="Q215" i="4"/>
  <c r="Q51" i="4"/>
  <c r="Q107" i="4"/>
  <c r="Q161" i="4"/>
  <c r="Q243" i="4"/>
  <c r="Q25" i="4"/>
  <c r="Q135" i="4"/>
  <c r="Q217" i="4"/>
  <c r="Q21" i="4"/>
  <c r="Q45" i="4"/>
  <c r="Q69" i="4"/>
  <c r="Q93" i="4"/>
  <c r="Q117" i="4"/>
  <c r="Q141" i="4"/>
  <c r="Q165" i="4"/>
  <c r="Q189" i="4"/>
  <c r="Q213" i="4"/>
  <c r="Q237" i="4"/>
  <c r="Q19" i="2"/>
  <c r="A23" i="6" s="1"/>
  <c r="Q7" i="4"/>
  <c r="Q31" i="4"/>
  <c r="Q55" i="4"/>
  <c r="Q79" i="4"/>
  <c r="Q103" i="4"/>
  <c r="Q127" i="4"/>
  <c r="Q151" i="4"/>
  <c r="Q175" i="4"/>
  <c r="Q199" i="4"/>
  <c r="Q223" i="4"/>
  <c r="Q247" i="4"/>
  <c r="Q219" i="2"/>
  <c r="A223" i="6" s="1"/>
  <c r="Q99" i="2"/>
  <c r="A103" i="6" s="1"/>
  <c r="Q9" i="4"/>
  <c r="Q33" i="4"/>
  <c r="Q57" i="4"/>
  <c r="Q81" i="4"/>
  <c r="Q105" i="4"/>
  <c r="Q129" i="4"/>
  <c r="Q153" i="4"/>
  <c r="Q177" i="4"/>
  <c r="Q201" i="4"/>
  <c r="Q225" i="4"/>
  <c r="Q249" i="4"/>
  <c r="P2" i="4"/>
  <c r="O5" i="4"/>
  <c r="P5" i="4" s="1"/>
  <c r="O7" i="4"/>
  <c r="P7" i="4" s="1"/>
  <c r="P18" i="4"/>
  <c r="O23" i="4"/>
  <c r="P23" i="4" s="1"/>
  <c r="P34" i="4"/>
  <c r="P47" i="4"/>
  <c r="P50" i="4"/>
  <c r="O56" i="4"/>
  <c r="P56" i="4" s="1"/>
  <c r="P66" i="4"/>
  <c r="O72" i="4"/>
  <c r="P72" i="4" s="1"/>
  <c r="P78" i="4"/>
  <c r="P88" i="4"/>
  <c r="O91" i="4"/>
  <c r="P91" i="4" s="1"/>
  <c r="P94" i="4"/>
  <c r="P95" i="4"/>
  <c r="O98" i="4"/>
  <c r="P104" i="4"/>
  <c r="O110" i="4"/>
  <c r="P110" i="4" s="1"/>
  <c r="O113" i="4"/>
  <c r="P113" i="4" s="1"/>
  <c r="O114" i="4"/>
  <c r="P120" i="4"/>
  <c r="P122" i="4"/>
  <c r="O126" i="4"/>
  <c r="P126" i="4" s="1"/>
  <c r="P136" i="4"/>
  <c r="P142" i="4"/>
  <c r="O148" i="4"/>
  <c r="P148" i="4" s="1"/>
  <c r="O152" i="4"/>
  <c r="P158" i="4"/>
  <c r="O162" i="4"/>
  <c r="O167" i="4"/>
  <c r="P167" i="4" s="1"/>
  <c r="O171" i="4"/>
  <c r="P171" i="4" s="1"/>
  <c r="P174" i="4"/>
  <c r="P175" i="4"/>
  <c r="O178" i="4"/>
  <c r="O183" i="4"/>
  <c r="P183" i="4" s="1"/>
  <c r="O190" i="4"/>
  <c r="P190" i="4" s="1"/>
  <c r="P199" i="4"/>
  <c r="O200" i="4"/>
  <c r="O203" i="4"/>
  <c r="P203" i="4" s="1"/>
  <c r="O206" i="4"/>
  <c r="P206" i="4" s="1"/>
  <c r="P207" i="4"/>
  <c r="P215" i="4"/>
  <c r="O216" i="4"/>
  <c r="P222" i="4"/>
  <c r="P229" i="4"/>
  <c r="P231" i="4"/>
  <c r="P236" i="4"/>
  <c r="P238" i="4"/>
  <c r="O247" i="4"/>
  <c r="O248" i="4"/>
  <c r="O254" i="4"/>
  <c r="N130" i="2"/>
  <c r="M130" i="2"/>
  <c r="L130" i="2"/>
  <c r="K130" i="2"/>
  <c r="J130" i="2"/>
  <c r="I130" i="2"/>
  <c r="H130" i="2"/>
  <c r="G130" i="2"/>
  <c r="N131" i="2"/>
  <c r="M131" i="2"/>
  <c r="L131" i="2"/>
  <c r="K131" i="2"/>
  <c r="J131" i="2"/>
  <c r="I131" i="2"/>
  <c r="H131" i="2"/>
  <c r="G131" i="2"/>
  <c r="N132" i="2"/>
  <c r="M132" i="2"/>
  <c r="L132" i="2"/>
  <c r="K132" i="2"/>
  <c r="J132" i="2"/>
  <c r="I132" i="2"/>
  <c r="H132" i="2"/>
  <c r="G132" i="2"/>
  <c r="N133" i="2"/>
  <c r="M133" i="2"/>
  <c r="L133" i="2"/>
  <c r="K133" i="2"/>
  <c r="J133" i="2"/>
  <c r="I133" i="2"/>
  <c r="H133" i="2"/>
  <c r="G133" i="2"/>
  <c r="N134" i="2"/>
  <c r="M134" i="2"/>
  <c r="L134" i="2"/>
  <c r="K134" i="2"/>
  <c r="J134" i="2"/>
  <c r="I134" i="2"/>
  <c r="H134" i="2"/>
  <c r="G134" i="2"/>
  <c r="N135" i="2"/>
  <c r="M135" i="2"/>
  <c r="L135" i="2"/>
  <c r="K135" i="2"/>
  <c r="J135" i="2"/>
  <c r="I135" i="2"/>
  <c r="H135" i="2"/>
  <c r="G135" i="2"/>
  <c r="N136" i="2"/>
  <c r="M136" i="2"/>
  <c r="L136" i="2"/>
  <c r="K136" i="2"/>
  <c r="J136" i="2"/>
  <c r="I136" i="2"/>
  <c r="H136" i="2"/>
  <c r="G136" i="2"/>
  <c r="N137" i="2"/>
  <c r="M137" i="2"/>
  <c r="L137" i="2"/>
  <c r="K137" i="2"/>
  <c r="J137" i="2"/>
  <c r="I137" i="2"/>
  <c r="H137" i="2"/>
  <c r="G137" i="2"/>
  <c r="N138" i="2"/>
  <c r="M138" i="2"/>
  <c r="L138" i="2"/>
  <c r="K138" i="2"/>
  <c r="J138" i="2"/>
  <c r="I138" i="2"/>
  <c r="H138" i="2"/>
  <c r="G138" i="2"/>
  <c r="N139" i="2"/>
  <c r="M139" i="2"/>
  <c r="L139" i="2"/>
  <c r="K139" i="2"/>
  <c r="J139" i="2"/>
  <c r="I139" i="2"/>
  <c r="H139" i="2"/>
  <c r="G139" i="2"/>
  <c r="N140" i="2"/>
  <c r="M140" i="2"/>
  <c r="L140" i="2"/>
  <c r="K140" i="2"/>
  <c r="J140" i="2"/>
  <c r="I140" i="2"/>
  <c r="H140" i="2"/>
  <c r="G140" i="2"/>
  <c r="N141" i="2"/>
  <c r="M141" i="2"/>
  <c r="L141" i="2"/>
  <c r="K141" i="2"/>
  <c r="J141" i="2"/>
  <c r="I141" i="2"/>
  <c r="H141" i="2"/>
  <c r="G141" i="2"/>
  <c r="N142" i="2"/>
  <c r="M142" i="2"/>
  <c r="L142" i="2"/>
  <c r="K142" i="2"/>
  <c r="J142" i="2"/>
  <c r="I142" i="2"/>
  <c r="H142" i="2"/>
  <c r="G142" i="2"/>
  <c r="N143" i="2"/>
  <c r="M143" i="2"/>
  <c r="L143" i="2"/>
  <c r="K143" i="2"/>
  <c r="J143" i="2"/>
  <c r="I143" i="2"/>
  <c r="H143" i="2"/>
  <c r="G143" i="2"/>
  <c r="O10" i="4"/>
  <c r="P10" i="4" s="1"/>
  <c r="O68" i="4"/>
  <c r="P68" i="4" s="1"/>
  <c r="O143" i="4"/>
  <c r="P143" i="4" s="1"/>
  <c r="O157" i="4"/>
  <c r="O176" i="4"/>
  <c r="P176" i="4" s="1"/>
  <c r="O195" i="4"/>
  <c r="O221" i="4"/>
  <c r="O26" i="4"/>
  <c r="P26" i="4" s="1"/>
  <c r="O63" i="4"/>
  <c r="P63" i="4" s="1"/>
  <c r="O70" i="4"/>
  <c r="P70" i="4" s="1"/>
  <c r="O77" i="4"/>
  <c r="P77" i="4" s="1"/>
  <c r="P98" i="4"/>
  <c r="O124" i="4"/>
  <c r="P124" i="4" s="1"/>
  <c r="P152" i="4"/>
  <c r="P178" i="4"/>
  <c r="O202" i="4"/>
  <c r="P202" i="4" s="1"/>
  <c r="O219" i="4"/>
  <c r="P219" i="4" s="1"/>
  <c r="O230" i="4"/>
  <c r="O237" i="4"/>
  <c r="O251" i="4"/>
  <c r="P251" i="4" s="1"/>
  <c r="O14" i="4"/>
  <c r="P14" i="4" s="1"/>
  <c r="O69" i="4"/>
  <c r="P69" i="4" s="1"/>
  <c r="O89" i="4"/>
  <c r="P89" i="4" s="1"/>
  <c r="O96" i="4"/>
  <c r="P96" i="4" s="1"/>
  <c r="O139" i="4"/>
  <c r="P139" i="4" s="1"/>
  <c r="O150" i="4"/>
  <c r="O169" i="4"/>
  <c r="P169" i="4" s="1"/>
  <c r="O193" i="4"/>
  <c r="P193" i="4" s="1"/>
  <c r="P216" i="4"/>
  <c r="O228" i="4"/>
  <c r="P228" i="4" s="1"/>
  <c r="O242" i="4"/>
  <c r="O12" i="4"/>
  <c r="P12" i="4" s="1"/>
  <c r="O17" i="4"/>
  <c r="P17" i="4" s="1"/>
  <c r="O19" i="4"/>
  <c r="P19" i="4" s="1"/>
  <c r="O42" i="4"/>
  <c r="P42" i="4" s="1"/>
  <c r="O59" i="4"/>
  <c r="P59" i="4" s="1"/>
  <c r="O85" i="4"/>
  <c r="P85" i="4" s="1"/>
  <c r="O87" i="4"/>
  <c r="P87" i="4" s="1"/>
  <c r="O129" i="4"/>
  <c r="P129" i="4" s="1"/>
  <c r="O131" i="4"/>
  <c r="P131" i="4" s="1"/>
  <c r="O138" i="4"/>
  <c r="P138" i="4" s="1"/>
  <c r="O164" i="4"/>
  <c r="P164" i="4" s="1"/>
  <c r="O197" i="4"/>
  <c r="P197" i="4" s="1"/>
  <c r="O223" i="4"/>
  <c r="P223" i="4" s="1"/>
  <c r="O244" i="4"/>
  <c r="P244" i="4" s="1"/>
  <c r="O119" i="4"/>
  <c r="P119" i="4" s="1"/>
  <c r="O161" i="4"/>
  <c r="P161" i="4" s="1"/>
  <c r="O27" i="4"/>
  <c r="P27" i="4" s="1"/>
  <c r="P150" i="4"/>
  <c r="P157" i="4"/>
  <c r="O28" i="4"/>
  <c r="P28" i="4" s="1"/>
  <c r="O33" i="4"/>
  <c r="P33" i="4" s="1"/>
  <c r="O35" i="4"/>
  <c r="P35" i="4" s="1"/>
  <c r="O84" i="4"/>
  <c r="P84" i="4" s="1"/>
  <c r="O105" i="4"/>
  <c r="P105" i="4" s="1"/>
  <c r="O112" i="4"/>
  <c r="P112" i="4" s="1"/>
  <c r="O155" i="4"/>
  <c r="P155" i="4" s="1"/>
  <c r="O159" i="4"/>
  <c r="P159" i="4" s="1"/>
  <c r="O166" i="4"/>
  <c r="P166" i="4" s="1"/>
  <c r="O204" i="4"/>
  <c r="P204" i="4" s="1"/>
  <c r="O211" i="4"/>
  <c r="P211" i="4" s="1"/>
  <c r="O235" i="4"/>
  <c r="P235" i="4" s="1"/>
  <c r="O246" i="4"/>
  <c r="P246" i="4" s="1"/>
  <c r="O253" i="4"/>
  <c r="P253" i="4" s="1"/>
  <c r="P130" i="4"/>
  <c r="O49" i="4"/>
  <c r="P49" i="4" s="1"/>
  <c r="O58" i="4"/>
  <c r="P58" i="4" s="1"/>
  <c r="O75" i="4"/>
  <c r="P75" i="4" s="1"/>
  <c r="O79" i="4"/>
  <c r="P79" i="4" s="1"/>
  <c r="O86" i="4"/>
  <c r="O93" i="4"/>
  <c r="P114" i="4"/>
  <c r="O140" i="4"/>
  <c r="O185" i="4"/>
  <c r="O192" i="4"/>
  <c r="O209" i="4"/>
  <c r="P209" i="4" s="1"/>
  <c r="O218" i="4"/>
  <c r="O239" i="4"/>
  <c r="P239" i="4" s="1"/>
  <c r="O39" i="4"/>
  <c r="P39" i="4" s="1"/>
  <c r="O117" i="4"/>
  <c r="P117" i="4" s="1"/>
  <c r="O30" i="4"/>
  <c r="P30" i="4" s="1"/>
  <c r="P195" i="4"/>
  <c r="O44" i="4"/>
  <c r="O51" i="4"/>
  <c r="P51" i="4" s="1"/>
  <c r="O24" i="4"/>
  <c r="P24" i="4" s="1"/>
  <c r="O101" i="4"/>
  <c r="P101" i="4" s="1"/>
  <c r="O103" i="4"/>
  <c r="P103" i="4" s="1"/>
  <c r="O145" i="4"/>
  <c r="P145" i="4" s="1"/>
  <c r="O147" i="4"/>
  <c r="P147" i="4" s="1"/>
  <c r="O154" i="4"/>
  <c r="P154" i="4" s="1"/>
  <c r="P168" i="4"/>
  <c r="O173" i="4"/>
  <c r="P173" i="4" s="1"/>
  <c r="P194" i="4"/>
  <c r="O213" i="4"/>
  <c r="P213" i="4" s="1"/>
  <c r="O255" i="4"/>
  <c r="P255" i="4" s="1"/>
  <c r="O43" i="4"/>
  <c r="P43" i="4" s="1"/>
  <c r="O16" i="4"/>
  <c r="P32" i="4"/>
  <c r="O40" i="4"/>
  <c r="P40" i="4" s="1"/>
  <c r="O60" i="4"/>
  <c r="O65" i="4"/>
  <c r="P65" i="4" s="1"/>
  <c r="O67" i="4"/>
  <c r="P67" i="4" s="1"/>
  <c r="O74" i="4"/>
  <c r="P74" i="4" s="1"/>
  <c r="O100" i="4"/>
  <c r="P100" i="4" s="1"/>
  <c r="O121" i="4"/>
  <c r="P121" i="4" s="1"/>
  <c r="O128" i="4"/>
  <c r="P128" i="4" s="1"/>
  <c r="O180" i="4"/>
  <c r="P180" i="4" s="1"/>
  <c r="O220" i="4"/>
  <c r="P220" i="4" s="1"/>
  <c r="O225" i="4"/>
  <c r="P225" i="4" s="1"/>
  <c r="O227" i="4"/>
  <c r="P227" i="4" s="1"/>
  <c r="O234" i="4"/>
  <c r="P234" i="4" s="1"/>
  <c r="O55" i="4"/>
  <c r="P55" i="4" s="1"/>
  <c r="O81" i="4"/>
  <c r="P81" i="4" s="1"/>
  <c r="O83" i="4"/>
  <c r="O90" i="4"/>
  <c r="P90" i="4" s="1"/>
  <c r="O116" i="4"/>
  <c r="P116" i="4" s="1"/>
  <c r="O137" i="4"/>
  <c r="O144" i="4"/>
  <c r="O170" i="4"/>
  <c r="P170" i="4" s="1"/>
  <c r="P184" i="4"/>
  <c r="O189" i="4"/>
  <c r="P189" i="4" s="1"/>
  <c r="O232" i="4"/>
  <c r="P232" i="4" s="1"/>
  <c r="O243" i="4"/>
  <c r="O241" i="4"/>
  <c r="P241" i="4" s="1"/>
  <c r="O107" i="4"/>
  <c r="P107" i="4" s="1"/>
  <c r="O111" i="4"/>
  <c r="P111" i="4" s="1"/>
  <c r="O118" i="4"/>
  <c r="P118" i="4" s="1"/>
  <c r="O125" i="4"/>
  <c r="P146" i="4"/>
  <c r="O165" i="4"/>
  <c r="P165" i="4" s="1"/>
  <c r="O196" i="4"/>
  <c r="P196" i="4" s="1"/>
  <c r="O245" i="4"/>
  <c r="P245" i="4" s="1"/>
  <c r="O252" i="4"/>
  <c r="P252" i="4" s="1"/>
  <c r="P243" i="4"/>
  <c r="O71" i="4"/>
  <c r="P71" i="4" s="1"/>
  <c r="O133" i="4"/>
  <c r="P133" i="4" s="1"/>
  <c r="O135" i="4"/>
  <c r="P135" i="4" s="1"/>
  <c r="O172" i="4"/>
  <c r="P172" i="4" s="1"/>
  <c r="O187" i="4"/>
  <c r="P187" i="4" s="1"/>
  <c r="O191" i="4"/>
  <c r="P191" i="4" s="1"/>
  <c r="O198" i="4"/>
  <c r="P198" i="4" s="1"/>
  <c r="O210" i="4"/>
  <c r="P210" i="4" s="1"/>
  <c r="O217" i="4"/>
  <c r="P217" i="4" s="1"/>
  <c r="O224" i="4"/>
  <c r="P224" i="4" s="1"/>
  <c r="P247" i="4"/>
  <c r="O21" i="4"/>
  <c r="P21" i="4" s="1"/>
  <c r="O37" i="4"/>
  <c r="P37" i="4" s="1"/>
  <c r="O99" i="4"/>
  <c r="O132" i="4"/>
  <c r="P132" i="4" s="1"/>
  <c r="O153" i="4"/>
  <c r="P153" i="4" s="1"/>
  <c r="O160" i="4"/>
  <c r="P160" i="4" s="1"/>
  <c r="O177" i="4"/>
  <c r="P177" i="4" s="1"/>
  <c r="O179" i="4"/>
  <c r="P179" i="4" s="1"/>
  <c r="P99" i="4"/>
  <c r="O20" i="4"/>
  <c r="P20" i="4" s="1"/>
  <c r="O22" i="4"/>
  <c r="O141" i="4"/>
  <c r="P141" i="4" s="1"/>
  <c r="P162" i="4"/>
  <c r="O186" i="4"/>
  <c r="P186" i="4" s="1"/>
  <c r="P200" i="4"/>
  <c r="O205" i="4"/>
  <c r="P205" i="4" s="1"/>
  <c r="O212" i="4"/>
  <c r="P212" i="4" s="1"/>
  <c r="O233" i="4"/>
  <c r="P233" i="4" s="1"/>
  <c r="O240" i="4"/>
  <c r="P240" i="4" s="1"/>
  <c r="O46" i="4"/>
  <c r="P46" i="4" s="1"/>
  <c r="O13" i="4"/>
  <c r="P13" i="4" s="1"/>
  <c r="O57" i="4"/>
  <c r="P57" i="4" s="1"/>
  <c r="O92" i="4"/>
  <c r="P92" i="4" s="1"/>
  <c r="O29" i="4"/>
  <c r="P29" i="4" s="1"/>
  <c r="O97" i="4"/>
  <c r="P97" i="4" s="1"/>
  <c r="O106" i="4"/>
  <c r="P106" i="4" s="1"/>
  <c r="O15" i="4"/>
  <c r="P15" i="4" s="1"/>
  <c r="O36" i="4"/>
  <c r="P36" i="4" s="1"/>
  <c r="O45" i="4"/>
  <c r="O53" i="4"/>
  <c r="P53" i="4" s="1"/>
  <c r="O73" i="4"/>
  <c r="P73" i="4" s="1"/>
  <c r="O80" i="4"/>
  <c r="P80" i="4" s="1"/>
  <c r="O123" i="4"/>
  <c r="P123" i="4" s="1"/>
  <c r="O127" i="4"/>
  <c r="P127" i="4" s="1"/>
  <c r="O134" i="4"/>
  <c r="P134" i="4" s="1"/>
  <c r="O11" i="4"/>
  <c r="P11" i="4" s="1"/>
  <c r="O31" i="4"/>
  <c r="P31" i="4" s="1"/>
  <c r="O38" i="4"/>
  <c r="P38" i="4" s="1"/>
  <c r="O52" i="4"/>
  <c r="P52" i="4" s="1"/>
  <c r="P54" i="4"/>
  <c r="P61" i="4"/>
  <c r="O62" i="4"/>
  <c r="P62" i="4" s="1"/>
  <c r="P82" i="4"/>
  <c r="O108" i="4"/>
  <c r="P115" i="4"/>
  <c r="O149" i="4"/>
  <c r="P149" i="4" s="1"/>
  <c r="O151" i="4"/>
  <c r="P151" i="4" s="1"/>
  <c r="O181" i="4"/>
  <c r="P181" i="4" s="1"/>
  <c r="O214" i="4"/>
  <c r="P214" i="4" s="1"/>
  <c r="O226" i="4"/>
  <c r="P226" i="4" s="1"/>
  <c r="O256" i="4"/>
  <c r="P256" i="4" s="1"/>
  <c r="O9" i="4"/>
  <c r="P9" i="4" s="1"/>
  <c r="O8" i="4"/>
  <c r="P8" i="4" s="1"/>
  <c r="O6" i="4"/>
  <c r="O4" i="4"/>
  <c r="P4" i="4" s="1"/>
  <c r="P3" i="4"/>
  <c r="P230" i="4"/>
  <c r="P237" i="4"/>
  <c r="P44" i="4"/>
  <c r="P86" i="4"/>
  <c r="P93" i="4"/>
  <c r="P140" i="4"/>
  <c r="P185" i="4"/>
  <c r="P192" i="4"/>
  <c r="P218" i="4"/>
  <c r="P16" i="4"/>
  <c r="P60" i="4"/>
  <c r="P248" i="4"/>
  <c r="P102" i="4"/>
  <c r="P109" i="4"/>
  <c r="P156" i="4"/>
  <c r="P182" i="4"/>
  <c r="P257" i="4"/>
  <c r="P41" i="4"/>
  <c r="P83" i="4"/>
  <c r="P137" i="4"/>
  <c r="P144" i="4"/>
  <c r="P64" i="4"/>
  <c r="P125" i="4"/>
  <c r="P6" i="4"/>
  <c r="P254" i="4"/>
  <c r="P22" i="4"/>
  <c r="P45" i="4"/>
  <c r="P108" i="4"/>
  <c r="P188" i="4"/>
  <c r="P221" i="4"/>
  <c r="P242" i="4"/>
  <c r="P249" i="4"/>
  <c r="O254" i="3"/>
  <c r="P254" i="3" s="1"/>
  <c r="O253" i="3"/>
  <c r="O246" i="3"/>
  <c r="P246" i="3" s="1"/>
  <c r="O237" i="3"/>
  <c r="P237" i="3" s="1"/>
  <c r="O234" i="3"/>
  <c r="P234" i="3" s="1"/>
  <c r="O233" i="3"/>
  <c r="P233" i="3" s="1"/>
  <c r="O228" i="3"/>
  <c r="P228" i="3" s="1"/>
  <c r="O226" i="3"/>
  <c r="O218" i="3"/>
  <c r="P218" i="3" s="1"/>
  <c r="O214" i="3"/>
  <c r="P214" i="3" s="1"/>
  <c r="O213" i="3"/>
  <c r="P213" i="3" s="1"/>
  <c r="O206" i="3"/>
  <c r="P206" i="3" s="1"/>
  <c r="O197" i="3"/>
  <c r="P197" i="3" s="1"/>
  <c r="O194" i="3"/>
  <c r="P194" i="3" s="1"/>
  <c r="O193" i="3"/>
  <c r="P193" i="3" s="1"/>
  <c r="O188" i="3"/>
  <c r="P188" i="3" s="1"/>
  <c r="O186" i="3"/>
  <c r="O178" i="3"/>
  <c r="P178" i="3" s="1"/>
  <c r="O174" i="3"/>
  <c r="O173" i="3"/>
  <c r="O166" i="3"/>
  <c r="P166" i="3" s="1"/>
  <c r="O159" i="3"/>
  <c r="O154" i="3"/>
  <c r="P154" i="3" s="1"/>
  <c r="O153" i="3"/>
  <c r="P153" i="3" s="1"/>
  <c r="O149" i="3"/>
  <c r="P149" i="3" s="1"/>
  <c r="O148" i="3"/>
  <c r="O129" i="3"/>
  <c r="P129" i="3" s="1"/>
  <c r="O128" i="3"/>
  <c r="P128" i="3" s="1"/>
  <c r="O124" i="3"/>
  <c r="O113" i="3"/>
  <c r="P113" i="3" s="1"/>
  <c r="O107" i="3"/>
  <c r="P107" i="3" s="1"/>
  <c r="O96" i="3"/>
  <c r="O94" i="3"/>
  <c r="P94" i="3" s="1"/>
  <c r="O83" i="3"/>
  <c r="P83" i="3" s="1"/>
  <c r="O78" i="3"/>
  <c r="P78" i="3" s="1"/>
  <c r="O68" i="3"/>
  <c r="P68" i="3" s="1"/>
  <c r="O66" i="3"/>
  <c r="O59" i="3"/>
  <c r="P59" i="3" s="1"/>
  <c r="O57" i="3"/>
  <c r="O53" i="3"/>
  <c r="O49" i="3"/>
  <c r="P49" i="3" s="1"/>
  <c r="O48" i="3"/>
  <c r="P48" i="3" s="1"/>
  <c r="O43" i="3"/>
  <c r="P43" i="3" s="1"/>
  <c r="O36" i="3"/>
  <c r="P36" i="3" s="1"/>
  <c r="O11" i="3"/>
  <c r="P11" i="3" s="1"/>
  <c r="O7" i="3"/>
  <c r="P7" i="3" s="1"/>
  <c r="O3" i="3"/>
  <c r="P3" i="3" s="1"/>
  <c r="O123" i="3"/>
  <c r="O116" i="3"/>
  <c r="P116" i="3" s="1"/>
  <c r="O109" i="3"/>
  <c r="P109" i="3" s="1"/>
  <c r="O104" i="3"/>
  <c r="P104" i="3" s="1"/>
  <c r="O103" i="3"/>
  <c r="P103" i="3" s="1"/>
  <c r="O99" i="3"/>
  <c r="P99" i="3" s="1"/>
  <c r="O98" i="3"/>
  <c r="P98" i="3" s="1"/>
  <c r="P96" i="3"/>
  <c r="O93" i="3"/>
  <c r="O86" i="3"/>
  <c r="P86" i="3" s="1"/>
  <c r="O79" i="3"/>
  <c r="O74" i="3"/>
  <c r="O73" i="3"/>
  <c r="P73" i="3" s="1"/>
  <c r="O54" i="3"/>
  <c r="P54" i="3" s="1"/>
  <c r="O29" i="3"/>
  <c r="P29" i="3" s="1"/>
  <c r="O28" i="3"/>
  <c r="P28" i="3" s="1"/>
  <c r="O23" i="3"/>
  <c r="P23" i="3" s="1"/>
  <c r="O20" i="3"/>
  <c r="P20" i="3" s="1"/>
  <c r="O18" i="3"/>
  <c r="P18" i="3" s="1"/>
  <c r="O240" i="3"/>
  <c r="O220" i="3"/>
  <c r="P220" i="3" s="1"/>
  <c r="O185" i="3"/>
  <c r="P185" i="3" s="1"/>
  <c r="O180" i="3"/>
  <c r="O175" i="3"/>
  <c r="P175" i="3" s="1"/>
  <c r="O170" i="3"/>
  <c r="P170" i="3" s="1"/>
  <c r="O165" i="3"/>
  <c r="P165" i="3" s="1"/>
  <c r="O160" i="3"/>
  <c r="P160" i="3" s="1"/>
  <c r="O155" i="3"/>
  <c r="P155" i="3" s="1"/>
  <c r="O150" i="3"/>
  <c r="O145" i="3"/>
  <c r="O257" i="3"/>
  <c r="P257" i="3" s="1"/>
  <c r="O217" i="3"/>
  <c r="O177" i="3"/>
  <c r="P177" i="3" s="1"/>
  <c r="O127" i="3"/>
  <c r="P127" i="3" s="1"/>
  <c r="O77" i="3"/>
  <c r="P77" i="3" s="1"/>
  <c r="O27" i="3"/>
  <c r="P27" i="3" s="1"/>
  <c r="O147" i="3"/>
  <c r="P147" i="3" s="1"/>
  <c r="O97" i="3"/>
  <c r="P97" i="3" s="1"/>
  <c r="O47" i="3"/>
  <c r="O22" i="3"/>
  <c r="P22" i="3" s="1"/>
  <c r="O247" i="3"/>
  <c r="P247" i="3" s="1"/>
  <c r="O227" i="3"/>
  <c r="P227" i="3" s="1"/>
  <c r="O207" i="3"/>
  <c r="P207" i="3" s="1"/>
  <c r="O187" i="3"/>
  <c r="P187" i="3" s="1"/>
  <c r="O167" i="3"/>
  <c r="P167" i="3" s="1"/>
  <c r="O117" i="3"/>
  <c r="P117" i="3" s="1"/>
  <c r="O87" i="3"/>
  <c r="P87" i="3" s="1"/>
  <c r="O67" i="3"/>
  <c r="P67" i="3" s="1"/>
  <c r="O37" i="3"/>
  <c r="O17" i="3"/>
  <c r="P17" i="3" s="1"/>
  <c r="O12" i="3"/>
  <c r="P12" i="3" s="1"/>
  <c r="O250" i="3"/>
  <c r="P250" i="3" s="1"/>
  <c r="O235" i="3"/>
  <c r="O230" i="3"/>
  <c r="P230" i="3" s="1"/>
  <c r="O215" i="3"/>
  <c r="O210" i="3"/>
  <c r="O205" i="3"/>
  <c r="P205" i="3" s="1"/>
  <c r="O195" i="3"/>
  <c r="P195" i="3" s="1"/>
  <c r="O190" i="3"/>
  <c r="O10" i="3"/>
  <c r="P10" i="3" s="1"/>
  <c r="P57" i="3"/>
  <c r="O255" i="3"/>
  <c r="P255" i="3" s="1"/>
  <c r="O245" i="3"/>
  <c r="P245" i="3" s="1"/>
  <c r="O225" i="3"/>
  <c r="P225" i="3" s="1"/>
  <c r="O200" i="3"/>
  <c r="P223" i="3"/>
  <c r="O100" i="3"/>
  <c r="P100" i="3" s="1"/>
  <c r="O75" i="3"/>
  <c r="P75" i="3" s="1"/>
  <c r="O65" i="3"/>
  <c r="P65" i="3" s="1"/>
  <c r="O55" i="3"/>
  <c r="P55" i="3" s="1"/>
  <c r="O40" i="3"/>
  <c r="P40" i="3" s="1"/>
  <c r="O25" i="3"/>
  <c r="P25" i="3" s="1"/>
  <c r="P47" i="3"/>
  <c r="P159" i="3"/>
  <c r="P173" i="3"/>
  <c r="P186" i="3"/>
  <c r="P226" i="3"/>
  <c r="P253" i="3"/>
  <c r="P123" i="3"/>
  <c r="O249" i="3"/>
  <c r="P249" i="3" s="1"/>
  <c r="O239" i="3"/>
  <c r="P239" i="3" s="1"/>
  <c r="O229" i="3"/>
  <c r="P229" i="3" s="1"/>
  <c r="O219" i="3"/>
  <c r="P219" i="3" s="1"/>
  <c r="O209" i="3"/>
  <c r="P209" i="3" s="1"/>
  <c r="O199" i="3"/>
  <c r="P199" i="3" s="1"/>
  <c r="O189" i="3"/>
  <c r="P189" i="3" s="1"/>
  <c r="O179" i="3"/>
  <c r="P179" i="3" s="1"/>
  <c r="O169" i="3"/>
  <c r="P169" i="3" s="1"/>
  <c r="P148" i="3"/>
  <c r="P174" i="3"/>
  <c r="O252" i="3"/>
  <c r="P252" i="3" s="1"/>
  <c r="O242" i="3"/>
  <c r="P242" i="3" s="1"/>
  <c r="O232" i="3"/>
  <c r="P232" i="3" s="1"/>
  <c r="O222" i="3"/>
  <c r="P222" i="3" s="1"/>
  <c r="O212" i="3"/>
  <c r="P212" i="3" s="1"/>
  <c r="O202" i="3"/>
  <c r="P202" i="3" s="1"/>
  <c r="O192" i="3"/>
  <c r="P192" i="3" s="1"/>
  <c r="O182" i="3"/>
  <c r="P182" i="3" s="1"/>
  <c r="O172" i="3"/>
  <c r="P172" i="3" s="1"/>
  <c r="O162" i="3"/>
  <c r="P162" i="3" s="1"/>
  <c r="O152" i="3"/>
  <c r="P152" i="3" s="1"/>
  <c r="O122" i="3"/>
  <c r="P122" i="3" s="1"/>
  <c r="O112" i="3"/>
  <c r="P112" i="3" s="1"/>
  <c r="O102" i="3"/>
  <c r="P102" i="3" s="1"/>
  <c r="O92" i="3"/>
  <c r="P92" i="3" s="1"/>
  <c r="O82" i="3"/>
  <c r="P82" i="3" s="1"/>
  <c r="O72" i="3"/>
  <c r="P72" i="3" s="1"/>
  <c r="O62" i="3"/>
  <c r="P62" i="3" s="1"/>
  <c r="O52" i="3"/>
  <c r="P52" i="3" s="1"/>
  <c r="O42" i="3"/>
  <c r="P42" i="3" s="1"/>
  <c r="O32" i="3"/>
  <c r="P32" i="3" s="1"/>
  <c r="O24" i="3"/>
  <c r="O19" i="3"/>
  <c r="P19" i="3" s="1"/>
  <c r="O14" i="3"/>
  <c r="P14" i="3" s="1"/>
  <c r="O9" i="3"/>
  <c r="O4" i="3"/>
  <c r="P4" i="3" s="1"/>
  <c r="P74" i="3"/>
  <c r="P124" i="3"/>
  <c r="P37" i="3"/>
  <c r="P63" i="3"/>
  <c r="P176" i="3"/>
  <c r="P203" i="3"/>
  <c r="P216" i="3"/>
  <c r="P243" i="3"/>
  <c r="P256" i="3"/>
  <c r="O125" i="3"/>
  <c r="P125" i="3" s="1"/>
  <c r="O110" i="3"/>
  <c r="P110" i="3" s="1"/>
  <c r="O105" i="3"/>
  <c r="P105" i="3" s="1"/>
  <c r="O85" i="3"/>
  <c r="P85" i="3" s="1"/>
  <c r="O80" i="3"/>
  <c r="P80" i="3" s="1"/>
  <c r="O70" i="3"/>
  <c r="P70" i="3" s="1"/>
  <c r="O50" i="3"/>
  <c r="P50" i="3" s="1"/>
  <c r="O30" i="3"/>
  <c r="P30" i="3" s="1"/>
  <c r="O15" i="3"/>
  <c r="P15" i="3" s="1"/>
  <c r="O5" i="3"/>
  <c r="P5" i="3" s="1"/>
  <c r="P9" i="3"/>
  <c r="P114" i="3"/>
  <c r="P66" i="3"/>
  <c r="O231" i="3"/>
  <c r="O221" i="3"/>
  <c r="P221" i="3" s="1"/>
  <c r="O211" i="3"/>
  <c r="P211" i="3" s="1"/>
  <c r="O201" i="3"/>
  <c r="P201" i="3" s="1"/>
  <c r="O191" i="3"/>
  <c r="P191" i="3" s="1"/>
  <c r="O181" i="3"/>
  <c r="P181" i="3" s="1"/>
  <c r="O171" i="3"/>
  <c r="O151" i="3"/>
  <c r="P151" i="3" s="1"/>
  <c r="O91" i="3"/>
  <c r="P91" i="3" s="1"/>
  <c r="O61" i="3"/>
  <c r="P61" i="3" s="1"/>
  <c r="O51" i="3"/>
  <c r="P51" i="3" s="1"/>
  <c r="O41" i="3"/>
  <c r="P41" i="3" s="1"/>
  <c r="P93" i="3"/>
  <c r="O120" i="3"/>
  <c r="P120" i="3" s="1"/>
  <c r="O115" i="3"/>
  <c r="P115" i="3" s="1"/>
  <c r="O95" i="3"/>
  <c r="P95" i="3" s="1"/>
  <c r="O90" i="3"/>
  <c r="P90" i="3" s="1"/>
  <c r="O60" i="3"/>
  <c r="O45" i="3"/>
  <c r="P45" i="3" s="1"/>
  <c r="O35" i="3"/>
  <c r="P35" i="3" s="1"/>
  <c r="P204" i="3"/>
  <c r="P217" i="3"/>
  <c r="P53" i="3"/>
  <c r="O251" i="3"/>
  <c r="P251" i="3" s="1"/>
  <c r="O241" i="3"/>
  <c r="P241" i="3" s="1"/>
  <c r="O161" i="3"/>
  <c r="P161" i="3" s="1"/>
  <c r="O121" i="3"/>
  <c r="P121" i="3" s="1"/>
  <c r="O111" i="3"/>
  <c r="P111" i="3" s="1"/>
  <c r="O101" i="3"/>
  <c r="P101" i="3" s="1"/>
  <c r="O81" i="3"/>
  <c r="P81" i="3" s="1"/>
  <c r="O71" i="3"/>
  <c r="P71" i="3" s="1"/>
  <c r="O31" i="3"/>
  <c r="P31" i="3" s="1"/>
  <c r="O16" i="3"/>
  <c r="P16" i="3" s="1"/>
  <c r="O6" i="3"/>
  <c r="P6" i="3" s="1"/>
  <c r="P79" i="3"/>
  <c r="P56" i="3"/>
  <c r="P118" i="3"/>
  <c r="P156" i="3"/>
  <c r="P248" i="3"/>
  <c r="P24" i="3"/>
  <c r="P60" i="3"/>
  <c r="P150" i="3"/>
  <c r="P180" i="3"/>
  <c r="P190" i="3"/>
  <c r="P200" i="3"/>
  <c r="P210" i="3"/>
  <c r="P240" i="3"/>
  <c r="P171" i="3"/>
  <c r="P231" i="3"/>
  <c r="P145" i="3"/>
  <c r="P215" i="3"/>
  <c r="P235" i="3"/>
  <c r="O2" i="3"/>
  <c r="P2" i="3" s="1"/>
  <c r="Q161" i="2" a="1"/>
  <c r="Q205" i="2" a="1"/>
  <c r="Q143" i="2" a="1"/>
  <c r="Q347" i="2" a="1"/>
  <c r="Q307" i="2" a="1"/>
  <c r="Q183" i="2" a="1"/>
  <c r="Q201" i="2" a="1"/>
  <c r="Q383" i="2" a="1"/>
  <c r="Q423" i="2" a="1"/>
  <c r="Q41" i="2" a="1"/>
  <c r="Q241" i="2" a="1"/>
  <c r="Q245" i="2" a="1"/>
  <c r="Q503" i="2" a="1"/>
  <c r="Q81" i="2" a="1"/>
  <c r="Q303" i="2" a="1"/>
  <c r="Q121" i="2" a="1"/>
  <c r="Q343" i="2" a="1"/>
  <c r="Q463" i="2" a="1"/>
  <c r="Q103" i="2" a="1"/>
  <c r="Q325" i="2" a="1"/>
  <c r="Q405" i="2" a="1"/>
  <c r="Q5" i="2" a="1"/>
  <c r="Q387" i="2" a="1"/>
  <c r="Q467" i="2" a="1"/>
  <c r="Q507" i="2" a="1"/>
  <c r="Q63" i="2" a="1"/>
  <c r="Q45" i="2" a="1"/>
  <c r="Q85" i="2" a="1"/>
  <c r="Q23" i="2" a="1"/>
  <c r="Q125" i="2" a="1"/>
  <c r="Q427" i="2" a="1"/>
  <c r="Q165" i="2" a="1"/>
  <c r="Q223" i="2" a="1"/>
  <c r="Q365" i="2" a="1"/>
  <c r="Q445" i="2" a="1"/>
  <c r="Q485" i="2" a="1"/>
  <c r="Q369" i="2" a="1"/>
  <c r="Q51" i="2" a="1"/>
  <c r="Q65" i="2" a="1"/>
  <c r="Q299" i="2" a="1"/>
  <c r="Q483" i="2" a="1"/>
  <c r="Q341" i="2" a="1"/>
  <c r="Q419" i="2" a="1"/>
  <c r="Q217" i="2" a="1"/>
  <c r="Q151" i="2" a="1"/>
  <c r="Q55" i="2" a="1"/>
  <c r="Q49" i="2" a="1"/>
  <c r="Q511" i="2" a="1"/>
  <c r="Q465" i="2" a="1"/>
  <c r="Q29" i="2" a="1"/>
  <c r="Q451" i="2" a="1"/>
  <c r="Q501" i="2" a="1"/>
  <c r="Q173" i="2" a="1"/>
  <c r="Q487" i="2" a="1"/>
  <c r="Q237" i="2" a="1"/>
  <c r="Q131" i="2" a="1"/>
  <c r="Q479" i="2" a="1"/>
  <c r="Q227" i="2" a="1"/>
  <c r="Q309" i="2" a="1"/>
  <c r="Q141" i="2" a="1"/>
  <c r="Q293" i="2" a="1"/>
  <c r="Q43" i="2" a="1"/>
  <c r="Q255" i="2" a="1"/>
  <c r="Q13" i="2" a="1"/>
  <c r="Q409" i="2" a="1"/>
  <c r="Q11" i="2" a="1"/>
  <c r="Q133" i="2" a="1"/>
  <c r="Q107" i="2" a="1"/>
  <c r="Q473" i="2" a="1"/>
  <c r="Q147" i="2" a="1"/>
  <c r="Q391" i="2" a="1"/>
  <c r="Q15" i="2" a="1"/>
  <c r="Q315" i="2" a="1"/>
  <c r="Q329" i="2" a="1"/>
  <c r="Q69" i="2" a="1"/>
  <c r="Q491" i="2" a="1"/>
  <c r="Q185" i="2" a="1"/>
  <c r="Q17" i="2" a="1"/>
  <c r="Q433" i="2" a="1"/>
  <c r="Q145" i="2" a="1"/>
  <c r="Q87" i="2" a="1"/>
  <c r="Q385" i="2" a="1"/>
  <c r="Q349" i="2" a="1"/>
  <c r="Q211" i="2" a="1"/>
  <c r="Q317" i="2" a="1"/>
  <c r="Q27" i="2" a="1"/>
  <c r="Q449" i="2" a="1"/>
  <c r="Q243" i="2" a="1"/>
  <c r="Q239" i="2" a="1"/>
  <c r="Q229" i="2" a="1"/>
  <c r="Q379" i="2" a="1"/>
  <c r="Q431" i="2" a="1"/>
  <c r="Q95" i="2" a="1"/>
  <c r="Q439" i="2" a="1"/>
  <c r="Q109" i="2" a="1"/>
  <c r="Q305" i="2" a="1"/>
  <c r="Q91" i="2" a="1"/>
  <c r="Q171" i="2" a="1"/>
  <c r="Q389" i="2" a="1"/>
  <c r="Q477" i="2" a="1"/>
  <c r="Q89" i="2" a="1"/>
  <c r="Q509" i="2" a="1"/>
  <c r="Q117" i="2" a="1"/>
  <c r="Q67" i="2" a="1"/>
  <c r="Q489" i="2" a="1"/>
  <c r="Q189" i="2" a="1"/>
  <c r="Q127" i="2" a="1"/>
  <c r="Q207" i="2" a="1"/>
  <c r="Q101" i="2" a="1"/>
  <c r="Q3" i="2" a="1"/>
  <c r="Q149" i="2" a="1"/>
  <c r="Q203" i="2" a="1"/>
  <c r="Q301" i="2" a="1"/>
  <c r="Q197" i="2" a="1"/>
  <c r="Q513" i="2" a="1"/>
  <c r="Q187" i="2" a="1"/>
  <c r="Q291" i="2" a="1"/>
  <c r="Q247" i="2" a="1"/>
  <c r="Q9" i="2" a="1"/>
  <c r="Q331" i="2" a="1"/>
  <c r="Q191" i="2" a="1"/>
  <c r="Q289" i="2" a="1"/>
  <c r="Q371" i="2" a="1"/>
  <c r="Q411" i="2" a="1"/>
  <c r="Q345" i="2" a="1"/>
  <c r="Q61" i="2" a="1"/>
  <c r="Q471" i="2" a="1"/>
  <c r="Q425" i="2" a="1"/>
  <c r="Q429" i="2" a="1"/>
  <c r="Q355" i="2" a="1"/>
  <c r="Q295" i="2" a="1"/>
  <c r="Q407" i="2" a="1"/>
  <c r="Q163" i="2" a="1"/>
  <c r="Q323" i="2" a="1"/>
  <c r="Q97" i="2" a="1"/>
  <c r="Q461" i="2" a="1"/>
  <c r="Q435" i="2" a="1"/>
  <c r="Q395" i="2" a="1"/>
  <c r="Q359" i="2" a="1"/>
  <c r="Q215" i="2" a="1"/>
  <c r="Q505" i="2" a="1"/>
  <c r="Q231" i="2" a="1"/>
  <c r="Q393" i="2" a="1"/>
  <c r="Q79" i="2" a="1"/>
  <c r="Q113" i="2" a="1"/>
  <c r="Q119" i="2" a="1"/>
  <c r="Q337" i="2" a="1"/>
  <c r="Q53" i="2" a="1"/>
  <c r="Q249" i="2" a="1"/>
  <c r="Q153" i="2" a="1"/>
  <c r="Q377" i="2" a="1"/>
  <c r="Q311" i="2" a="1"/>
  <c r="Q193" i="2" a="1"/>
  <c r="Q417" i="2" a="1"/>
  <c r="Q457" i="2" a="1"/>
  <c r="Q493" i="2" a="1"/>
  <c r="Q77" i="2" a="1"/>
  <c r="Q57" i="2" a="1"/>
  <c r="Q157" i="2" a="1"/>
  <c r="Q335" i="2" a="1"/>
  <c r="Q137" i="2" a="1"/>
  <c r="Q475" i="2" a="1"/>
  <c r="Q313" i="2" a="1"/>
  <c r="Q375" i="2" a="1"/>
  <c r="Q447" i="2" a="1"/>
  <c r="Q7" i="2" a="1"/>
  <c r="Q363" i="2" a="1"/>
  <c r="Q177" i="2" a="1"/>
  <c r="Q31" i="2" a="1"/>
  <c r="Q399" i="2" a="1"/>
  <c r="Q469" i="2" a="1"/>
  <c r="Q155" i="2" a="1"/>
  <c r="Q129" i="2" a="1"/>
  <c r="Q21" i="2" a="1"/>
  <c r="Q297" i="2" a="1"/>
  <c r="Q437" i="2" a="1"/>
  <c r="Q39" i="2" a="1"/>
  <c r="Q159" i="2" a="1"/>
  <c r="Q413" i="2" a="1"/>
  <c r="Q199" i="2" a="1"/>
  <c r="Q93" i="2" a="1"/>
  <c r="Q453" i="2" a="1"/>
  <c r="Q221" i="2" a="1"/>
  <c r="Q381" i="2" a="1"/>
  <c r="Q421" i="2" a="1"/>
  <c r="Q351" i="2" a="1"/>
  <c r="Q233" i="2" a="1"/>
  <c r="Q497" i="2" a="1"/>
  <c r="Q415" i="2" a="1"/>
  <c r="Q47" i="2" a="1"/>
  <c r="Q403" i="2" a="1"/>
  <c r="Q37" i="2" a="1"/>
  <c r="Q373" i="2" a="1"/>
  <c r="Q287" i="2" a="1"/>
  <c r="Q83" i="2" a="1"/>
  <c r="Q443" i="2" a="1"/>
  <c r="Q257" i="2" a="1"/>
  <c r="Q35" i="2" a="1"/>
  <c r="Q71" i="2" a="1"/>
  <c r="Q111" i="2" a="1"/>
  <c r="Q499" i="2" a="1"/>
  <c r="Q123" i="2" a="1"/>
  <c r="Q455" i="2" a="1"/>
  <c r="Q25" i="2" a="1"/>
  <c r="Q319" i="2" a="1"/>
  <c r="Q75" i="2" a="1"/>
  <c r="Q105" i="2" a="1"/>
  <c r="Q33" i="2" a="1"/>
  <c r="Q397" i="2" a="1"/>
  <c r="Q167" i="2" a="1"/>
  <c r="Q135" i="2" a="1"/>
  <c r="Q339" i="2" a="1"/>
  <c r="Q251" i="2" a="1"/>
  <c r="Q115" i="2" a="1"/>
  <c r="Q225" i="2" a="1"/>
  <c r="Q213" i="2" a="1"/>
  <c r="Q367" i="2" a="1"/>
  <c r="Q175" i="2" a="1"/>
  <c r="Q495" i="2" a="1"/>
  <c r="Q181" i="2" a="1"/>
  <c r="Q353" i="2" a="1"/>
  <c r="Q195" i="2" a="1"/>
  <c r="Q169" i="2" a="1"/>
  <c r="Q357" i="2" a="1"/>
  <c r="Q73" i="2" a="1"/>
  <c r="Q459" i="2" a="1"/>
  <c r="Q235" i="2" a="1"/>
  <c r="Q333" i="2" a="1"/>
  <c r="Q209" i="2" a="1"/>
  <c r="Q327" i="2" a="1"/>
  <c r="Q253" i="2" a="1"/>
  <c r="Q25" i="3" a="1"/>
  <c r="Q51" i="3" a="1"/>
  <c r="Q367" i="3" a="1"/>
  <c r="Q35" i="3" a="1"/>
  <c r="Q337" i="3" a="1"/>
  <c r="Q323" i="3" a="1"/>
  <c r="Q141" i="3" a="1"/>
  <c r="Q471" i="3" a="1"/>
  <c r="Q315" i="3" a="1"/>
  <c r="Q87" i="3" a="1"/>
  <c r="Q231" i="3" a="1"/>
  <c r="Q409" i="3" a="1"/>
  <c r="Q303" i="3" a="1"/>
  <c r="Q441" i="3" a="1"/>
  <c r="Q61" i="3" a="1"/>
  <c r="Q461" i="3" a="1"/>
  <c r="Q91" i="3" a="1"/>
  <c r="Q175" i="3" a="1"/>
  <c r="Q389" i="3" a="1"/>
  <c r="Q243" i="3" a="1"/>
  <c r="Q421" i="3" a="1"/>
  <c r="Q69" i="3" a="1"/>
  <c r="Q31" i="3" a="1"/>
  <c r="Q47" i="3" a="1"/>
  <c r="Q237" i="3" a="1"/>
  <c r="Q75" i="3" a="1"/>
  <c r="Q453" i="3" a="1"/>
  <c r="Q317" i="3" a="1"/>
  <c r="Q171" i="3" a="1"/>
  <c r="Q223" i="3" a="1"/>
  <c r="Q17" i="3" a="1"/>
  <c r="Q401" i="3" a="1"/>
  <c r="Q309" i="3" a="1"/>
  <c r="Q133" i="3" a="1"/>
  <c r="Q103" i="3" a="1"/>
  <c r="Q431" i="3" a="1"/>
  <c r="Q419" i="3" a="1"/>
  <c r="Q485" i="3" a="1"/>
  <c r="Q101" i="3" a="1"/>
  <c r="Q33" i="3" a="1"/>
  <c r="Q511" i="3" a="1"/>
  <c r="Q81" i="3" a="1"/>
  <c r="Q513" i="3" a="1"/>
  <c r="Q483" i="3" a="1"/>
  <c r="Q131" i="3" a="1"/>
  <c r="Q111" i="3" a="1"/>
  <c r="Q391" i="3" a="1"/>
  <c r="Q199" i="3" a="1"/>
  <c r="Q219" i="3" a="1"/>
  <c r="Q137" i="3" a="1"/>
  <c r="Q149" i="3" a="1"/>
  <c r="Q209" i="3" a="1"/>
  <c r="Q9" i="3" a="1"/>
  <c r="Q365" i="3" a="1"/>
  <c r="Q235" i="3" a="1"/>
  <c r="Q29" i="3" a="1"/>
  <c r="Q151" i="3" a="1"/>
  <c r="Q83" i="3" a="1"/>
  <c r="Q355" i="3" a="1"/>
  <c r="Q503" i="3" a="1"/>
  <c r="Q251" i="3" a="1"/>
  <c r="Q23" i="3" a="1"/>
  <c r="Q479" i="3" a="1"/>
  <c r="Q463" i="3" a="1"/>
  <c r="Q501" i="3" a="1"/>
  <c r="Q249" i="3" a="1"/>
  <c r="Q353" i="3" a="1"/>
  <c r="Q443" i="3" a="1"/>
  <c r="Q481" i="3" a="1"/>
  <c r="Q253" i="3" a="1"/>
  <c r="Q331" i="3" a="1"/>
  <c r="Q185" i="3" a="1"/>
  <c r="Q475" i="3" a="1"/>
  <c r="Q287" i="3" a="1"/>
  <c r="Q245" i="3" a="1"/>
  <c r="Q63" i="3" a="1"/>
  <c r="Q445" i="3" a="1"/>
  <c r="Q497" i="3" a="1"/>
  <c r="Q477" i="3" a="1"/>
  <c r="Q37" i="3" a="1"/>
  <c r="Q255" i="3" a="1"/>
  <c r="Q211" i="3" a="1"/>
  <c r="Q289" i="3" a="1"/>
  <c r="Q313" i="3" a="1"/>
  <c r="Q437" i="3" a="1"/>
  <c r="Q169" i="3" a="1"/>
  <c r="Q85" i="3" a="1"/>
  <c r="Q107" i="3" a="1"/>
  <c r="Q93" i="3" a="1"/>
  <c r="Q347" i="3" a="1"/>
  <c r="Q123" i="3" a="1"/>
  <c r="Q11" i="3" a="1"/>
  <c r="Q469" i="3" a="1"/>
  <c r="Q473" i="3" a="1"/>
  <c r="Q305" i="3" a="1"/>
  <c r="Q71" i="3" a="1"/>
  <c r="Q57" i="3" a="1"/>
  <c r="Q153" i="3" a="1"/>
  <c r="Q459" i="3" a="1"/>
  <c r="Q373" i="3" a="1"/>
  <c r="Q491" i="3" a="1"/>
  <c r="Q89" i="3" a="1"/>
  <c r="Q307" i="3" a="1"/>
  <c r="Q3" i="3" a="1"/>
  <c r="Q467" i="3" a="1"/>
  <c r="Q297" i="3" a="1"/>
  <c r="Q21" i="3" a="1"/>
  <c r="Q55" i="3" a="1"/>
  <c r="Q53" i="3" a="1"/>
  <c r="Q345" i="3" a="1"/>
  <c r="Q427" i="3" a="1"/>
  <c r="Q157" i="3" a="1"/>
  <c r="Q13" i="3" a="1"/>
  <c r="Q45" i="3" a="1"/>
  <c r="Q293" i="3" a="1"/>
  <c r="Q371" i="3" a="1"/>
  <c r="Q215" i="3" a="1"/>
  <c r="Q455" i="3" a="1"/>
  <c r="Q39" i="3" a="1"/>
  <c r="Q193" i="3" a="1"/>
  <c r="Q159" i="3" a="1"/>
  <c r="Q15" i="3" a="1"/>
  <c r="Q65" i="3" a="1"/>
  <c r="Q139" i="3" a="1"/>
  <c r="Q435" i="3" a="1"/>
  <c r="Q43" i="3" a="1"/>
  <c r="Q99" i="3" a="1"/>
  <c r="Q217" i="3" a="1"/>
  <c r="Q493" i="3" a="1"/>
  <c r="Q207" i="3" a="1"/>
  <c r="Q105" i="3" a="1"/>
  <c r="Q425" i="3" a="1"/>
  <c r="Q457" i="3" a="1"/>
  <c r="Q333" i="3" a="1"/>
  <c r="Q121" i="3" a="1"/>
  <c r="Q447" i="3" a="1"/>
  <c r="Q387" i="3" a="1"/>
  <c r="Q321" i="3" a="1"/>
  <c r="Q487" i="3" a="1"/>
  <c r="Q395" i="3" a="1"/>
  <c r="Q213" i="3" a="1"/>
  <c r="Q113" i="3" a="1"/>
  <c r="Q361" i="3" a="1"/>
  <c r="Q205" i="3" a="1"/>
  <c r="Q413" i="3" a="1"/>
  <c r="Q509" i="3" a="1"/>
  <c r="Q147" i="3" a="1"/>
  <c r="Q311" i="3" a="1"/>
  <c r="Q393" i="3" a="1"/>
  <c r="Q197" i="3" a="1"/>
  <c r="Q349" i="3" a="1"/>
  <c r="Q247" i="3" a="1"/>
  <c r="Q155" i="3" a="1"/>
  <c r="Q417" i="3" a="1"/>
  <c r="Q383" i="3" a="1"/>
  <c r="Q135" i="3" a="1"/>
  <c r="Q173" i="3" a="1"/>
  <c r="Q225" i="3" a="1"/>
  <c r="Q241" i="3" a="1"/>
  <c r="Q325" i="3" a="1"/>
  <c r="Q221" i="3" a="1"/>
  <c r="Q117" i="3" a="1"/>
  <c r="Q351" i="3" a="1"/>
  <c r="Q201" i="3" a="1"/>
  <c r="Q129" i="3" a="1"/>
  <c r="Q405" i="3" a="1"/>
  <c r="Q239" i="3" a="1"/>
  <c r="Q299" i="3" a="1"/>
  <c r="Q183" i="3" a="1"/>
  <c r="Q359" i="3" a="1"/>
  <c r="Q369" i="3" a="1"/>
  <c r="Q97" i="3" a="1"/>
  <c r="Q195" i="3" a="1"/>
  <c r="Q379" i="3" a="1"/>
  <c r="Q429" i="3" a="1"/>
  <c r="Q49" i="3" a="1"/>
  <c r="Q399" i="3" a="1"/>
  <c r="Q449" i="3" a="1"/>
  <c r="Q451" i="3" a="1"/>
  <c r="Q301" i="3" a="1"/>
  <c r="Q291" i="3" a="1"/>
  <c r="Q27" i="3" a="1"/>
  <c r="Q115" i="3" a="1"/>
  <c r="Q439" i="3" a="1"/>
  <c r="Q381" i="3" a="1"/>
  <c r="Q489" i="3" a="1"/>
  <c r="Q335" i="3" a="1"/>
  <c r="Q165" i="3" a="1"/>
  <c r="Q339" i="3" a="1"/>
  <c r="Q343" i="3" a="1"/>
  <c r="Q73" i="3" a="1"/>
  <c r="Q181" i="3" a="1"/>
  <c r="Q415" i="3" a="1"/>
  <c r="Q363" i="3" a="1"/>
  <c r="Q385" i="3" a="1"/>
  <c r="Q191" i="3" a="1"/>
  <c r="Q329" i="3" a="1"/>
  <c r="Q233" i="3" a="1"/>
  <c r="Q125" i="3" a="1"/>
  <c r="Q495" i="3" a="1"/>
  <c r="Q375" i="3" a="1"/>
  <c r="Q187" i="3" a="1"/>
  <c r="Q319" i="3" a="1"/>
  <c r="Q397" i="3" a="1"/>
  <c r="Q227" i="3" a="1"/>
  <c r="Q423" i="3" a="1"/>
  <c r="Q177" i="3" a="1"/>
  <c r="Q357" i="3" a="1"/>
  <c r="Q119" i="3" a="1"/>
  <c r="Q167" i="3" a="1"/>
  <c r="Q203" i="3" a="1"/>
  <c r="Q161" i="3" a="1"/>
  <c r="Q109" i="3" a="1"/>
  <c r="Q229" i="3" a="1"/>
  <c r="Q507" i="3" a="1"/>
  <c r="Q145" i="3" a="1"/>
  <c r="Q79" i="3" a="1"/>
  <c r="Q189" i="3" a="1"/>
  <c r="Q95" i="3" a="1"/>
  <c r="Q499" i="3" a="1"/>
  <c r="Q295" i="3" a="1"/>
  <c r="Q411" i="3" a="1"/>
  <c r="Q179" i="3" a="1"/>
  <c r="Q407" i="3" a="1"/>
  <c r="Q41" i="3" a="1"/>
  <c r="Q505" i="3" a="1"/>
  <c r="Q433" i="3" a="1"/>
  <c r="Q19" i="3" a="1"/>
  <c r="Q341" i="3" a="1"/>
  <c r="Q7" i="3" a="1"/>
  <c r="Q127" i="3" a="1"/>
  <c r="Q67" i="3" a="1"/>
  <c r="Q59" i="3" a="1"/>
  <c r="Q143" i="3" a="1"/>
  <c r="Q465" i="3" a="1"/>
  <c r="Q5" i="3" a="1"/>
  <c r="Q403" i="3" a="1"/>
  <c r="Q327" i="3" a="1"/>
  <c r="Q377" i="3" a="1"/>
  <c r="Q163" i="3" a="1"/>
  <c r="Q77" i="3" a="1"/>
  <c r="Q257" i="3" a="1"/>
  <c r="Q485" i="2" l="1"/>
  <c r="A489" i="6" s="1"/>
  <c r="Q445" i="2"/>
  <c r="A449" i="6" s="1"/>
  <c r="Q365" i="2"/>
  <c r="A369" i="6" s="1"/>
  <c r="Q223" i="2"/>
  <c r="A227" i="6" s="1"/>
  <c r="Q165" i="2"/>
  <c r="A169" i="6" s="1"/>
  <c r="Q427" i="2"/>
  <c r="A431" i="6" s="1"/>
  <c r="Q125" i="2"/>
  <c r="A129" i="6" s="1"/>
  <c r="Q23" i="2"/>
  <c r="A27" i="6" s="1"/>
  <c r="Q85" i="2"/>
  <c r="A89" i="6" s="1"/>
  <c r="Q45" i="2"/>
  <c r="A49" i="6" s="1"/>
  <c r="Q63" i="2"/>
  <c r="A67" i="6" s="1"/>
  <c r="Q507" i="2"/>
  <c r="A511" i="6" s="1"/>
  <c r="Q467" i="2"/>
  <c r="A471" i="6" s="1"/>
  <c r="Q387" i="2"/>
  <c r="A391" i="6" s="1"/>
  <c r="Q5" i="2"/>
  <c r="A9" i="6" s="1"/>
  <c r="Q405" i="2"/>
  <c r="A409" i="6" s="1"/>
  <c r="Q325" i="2"/>
  <c r="A329" i="6" s="1"/>
  <c r="Q103" i="2"/>
  <c r="A107" i="6" s="1"/>
  <c r="Q463" i="2"/>
  <c r="A467" i="6" s="1"/>
  <c r="Q343" i="2"/>
  <c r="A347" i="6" s="1"/>
  <c r="Q121" i="2"/>
  <c r="A125" i="6" s="1"/>
  <c r="Q303" i="2"/>
  <c r="A307" i="6" s="1"/>
  <c r="Q81" i="2"/>
  <c r="A85" i="6" s="1"/>
  <c r="Q503" i="2"/>
  <c r="A507" i="6" s="1"/>
  <c r="Q245" i="2"/>
  <c r="A249" i="6" s="1"/>
  <c r="Q241" i="2"/>
  <c r="A245" i="6" s="1"/>
  <c r="Q41" i="2"/>
  <c r="A45" i="6" s="1"/>
  <c r="Q423" i="2"/>
  <c r="A427" i="6" s="1"/>
  <c r="Q383" i="2"/>
  <c r="A387" i="6" s="1"/>
  <c r="Q201" i="2"/>
  <c r="A205" i="6" s="1"/>
  <c r="Q183" i="2"/>
  <c r="A187" i="6" s="1"/>
  <c r="Q307" i="2"/>
  <c r="A311" i="6" s="1"/>
  <c r="Q347" i="2"/>
  <c r="A351" i="6" s="1"/>
  <c r="Q143" i="2"/>
  <c r="A147" i="6" s="1"/>
  <c r="Q205" i="2"/>
  <c r="A209" i="6" s="1"/>
  <c r="Q161" i="2"/>
  <c r="A165" i="6" s="1"/>
  <c r="Q253" i="2"/>
  <c r="A257" i="6" s="1"/>
  <c r="Q327" i="2"/>
  <c r="A331" i="6" s="1"/>
  <c r="Q209" i="2"/>
  <c r="A213" i="6" s="1"/>
  <c r="Q333" i="2"/>
  <c r="A337" i="6" s="1"/>
  <c r="Q235" i="2"/>
  <c r="A239" i="6" s="1"/>
  <c r="Q459" i="2"/>
  <c r="A463" i="6" s="1"/>
  <c r="Q73" i="2"/>
  <c r="A77" i="6" s="1"/>
  <c r="Q357" i="2"/>
  <c r="A361" i="6" s="1"/>
  <c r="Q169" i="2"/>
  <c r="A173" i="6" s="1"/>
  <c r="Q195" i="2"/>
  <c r="A199" i="6" s="1"/>
  <c r="Q353" i="2"/>
  <c r="A357" i="6" s="1"/>
  <c r="Q181" i="2"/>
  <c r="A185" i="6" s="1"/>
  <c r="Q495" i="2"/>
  <c r="A499" i="6" s="1"/>
  <c r="Q175" i="2"/>
  <c r="A179" i="6" s="1"/>
  <c r="Q367" i="2"/>
  <c r="A371" i="6" s="1"/>
  <c r="Q213" i="2"/>
  <c r="A217" i="6" s="1"/>
  <c r="Q225" i="2"/>
  <c r="A229" i="6" s="1"/>
  <c r="Q115" i="2"/>
  <c r="A119" i="6" s="1"/>
  <c r="Q251" i="2"/>
  <c r="A255" i="6" s="1"/>
  <c r="Q339" i="2"/>
  <c r="A343" i="6" s="1"/>
  <c r="Q135" i="2"/>
  <c r="A139" i="6" s="1"/>
  <c r="Q167" i="2"/>
  <c r="A171" i="6" s="1"/>
  <c r="Q397" i="2"/>
  <c r="A401" i="6" s="1"/>
  <c r="Q33" i="2"/>
  <c r="A37" i="6" s="1"/>
  <c r="Q105" i="2"/>
  <c r="A109" i="6" s="1"/>
  <c r="Q75" i="2"/>
  <c r="A79" i="6" s="1"/>
  <c r="Q319" i="2"/>
  <c r="A323" i="6" s="1"/>
  <c r="Q25" i="2"/>
  <c r="A29" i="6" s="1"/>
  <c r="Q455" i="2"/>
  <c r="A459" i="6" s="1"/>
  <c r="Q123" i="2"/>
  <c r="A127" i="6" s="1"/>
  <c r="Q499" i="2"/>
  <c r="A503" i="6" s="1"/>
  <c r="Q111" i="2"/>
  <c r="A115" i="6" s="1"/>
  <c r="Q71" i="2"/>
  <c r="A75" i="6" s="1"/>
  <c r="Q35" i="2"/>
  <c r="A39" i="6" s="1"/>
  <c r="Q257" i="2"/>
  <c r="A261" i="6" s="1"/>
  <c r="Q443" i="2"/>
  <c r="A447" i="6" s="1"/>
  <c r="Q83" i="2"/>
  <c r="A87" i="6" s="1"/>
  <c r="Q287" i="2"/>
  <c r="A291" i="6" s="1"/>
  <c r="Q373" i="2"/>
  <c r="A377" i="6" s="1"/>
  <c r="Q37" i="2"/>
  <c r="A41" i="6" s="1"/>
  <c r="Q403" i="2"/>
  <c r="A407" i="6" s="1"/>
  <c r="Q47" i="2"/>
  <c r="A51" i="6" s="1"/>
  <c r="Q415" i="2"/>
  <c r="A419" i="6" s="1"/>
  <c r="Q497" i="2"/>
  <c r="A501" i="6" s="1"/>
  <c r="Q233" i="2"/>
  <c r="A237" i="6" s="1"/>
  <c r="Q351" i="2"/>
  <c r="A355" i="6" s="1"/>
  <c r="Q421" i="2"/>
  <c r="A425" i="6" s="1"/>
  <c r="Q381" i="2"/>
  <c r="A385" i="6" s="1"/>
  <c r="Q221" i="2"/>
  <c r="A225" i="6" s="1"/>
  <c r="Q453" i="2"/>
  <c r="A457" i="6" s="1"/>
  <c r="Q93" i="2"/>
  <c r="A97" i="6" s="1"/>
  <c r="Q199" i="2"/>
  <c r="A203" i="6" s="1"/>
  <c r="Q413" i="2"/>
  <c r="A417" i="6" s="1"/>
  <c r="Q159" i="2"/>
  <c r="A163" i="6" s="1"/>
  <c r="Q39" i="2"/>
  <c r="A43" i="6" s="1"/>
  <c r="Q437" i="2"/>
  <c r="A441" i="6" s="1"/>
  <c r="Q297" i="2"/>
  <c r="A301" i="6" s="1"/>
  <c r="Q21" i="2"/>
  <c r="A25" i="6" s="1"/>
  <c r="Q129" i="2"/>
  <c r="A133" i="6" s="1"/>
  <c r="Q155" i="2"/>
  <c r="A159" i="6" s="1"/>
  <c r="Q469" i="2"/>
  <c r="A473" i="6" s="1"/>
  <c r="Q399" i="2"/>
  <c r="A403" i="6" s="1"/>
  <c r="Q31" i="2"/>
  <c r="A35" i="6" s="1"/>
  <c r="Q177" i="2"/>
  <c r="A181" i="6" s="1"/>
  <c r="Q363" i="2"/>
  <c r="A367" i="6" s="1"/>
  <c r="Q7" i="2"/>
  <c r="A11" i="6" s="1"/>
  <c r="Q447" i="2"/>
  <c r="A451" i="6" s="1"/>
  <c r="Q375" i="2"/>
  <c r="A379" i="6" s="1"/>
  <c r="Q313" i="2"/>
  <c r="A317" i="6" s="1"/>
  <c r="Q475" i="2"/>
  <c r="A479" i="6" s="1"/>
  <c r="Q137" i="2"/>
  <c r="A141" i="6" s="1"/>
  <c r="Q335" i="2"/>
  <c r="A339" i="6" s="1"/>
  <c r="Q157" i="2"/>
  <c r="A161" i="6" s="1"/>
  <c r="Q57" i="2"/>
  <c r="A61" i="6" s="1"/>
  <c r="Q77" i="2"/>
  <c r="A81" i="6" s="1"/>
  <c r="Q493" i="2"/>
  <c r="A497" i="6" s="1"/>
  <c r="Q457" i="2"/>
  <c r="A461" i="6" s="1"/>
  <c r="Q417" i="2"/>
  <c r="A421" i="6" s="1"/>
  <c r="Q193" i="2"/>
  <c r="A197" i="6" s="1"/>
  <c r="Q311" i="2"/>
  <c r="A315" i="6" s="1"/>
  <c r="Q377" i="2"/>
  <c r="A381" i="6" s="1"/>
  <c r="Q153" i="2"/>
  <c r="A157" i="6" s="1"/>
  <c r="Q249" i="2"/>
  <c r="A253" i="6" s="1"/>
  <c r="Q53" i="2"/>
  <c r="A57" i="6" s="1"/>
  <c r="Q337" i="2"/>
  <c r="A341" i="6" s="1"/>
  <c r="Q119" i="2"/>
  <c r="A123" i="6" s="1"/>
  <c r="Q113" i="2"/>
  <c r="A117" i="6" s="1"/>
  <c r="Q79" i="2"/>
  <c r="A83" i="6" s="1"/>
  <c r="Q393" i="2"/>
  <c r="A397" i="6" s="1"/>
  <c r="Q231" i="2"/>
  <c r="A235" i="6" s="1"/>
  <c r="Q505" i="2"/>
  <c r="A509" i="6" s="1"/>
  <c r="Q215" i="2"/>
  <c r="A219" i="6" s="1"/>
  <c r="Q359" i="2"/>
  <c r="A363" i="6" s="1"/>
  <c r="Q395" i="2"/>
  <c r="A399" i="6" s="1"/>
  <c r="Q435" i="2"/>
  <c r="A439" i="6" s="1"/>
  <c r="Q461" i="2"/>
  <c r="A465" i="6" s="1"/>
  <c r="Q97" i="2"/>
  <c r="A101" i="6" s="1"/>
  <c r="Q323" i="2"/>
  <c r="A327" i="6" s="1"/>
  <c r="Q163" i="2"/>
  <c r="A167" i="6" s="1"/>
  <c r="Q407" i="2"/>
  <c r="A411" i="6" s="1"/>
  <c r="Q295" i="2"/>
  <c r="A299" i="6" s="1"/>
  <c r="Q355" i="2"/>
  <c r="A359" i="6" s="1"/>
  <c r="Q429" i="2"/>
  <c r="A433" i="6" s="1"/>
  <c r="Q425" i="2"/>
  <c r="A429" i="6" s="1"/>
  <c r="Q471" i="2"/>
  <c r="A475" i="6" s="1"/>
  <c r="Q61" i="2"/>
  <c r="A65" i="6" s="1"/>
  <c r="Q345" i="2"/>
  <c r="A349" i="6" s="1"/>
  <c r="Q411" i="2"/>
  <c r="A415" i="6" s="1"/>
  <c r="Q371" i="2"/>
  <c r="A375" i="6" s="1"/>
  <c r="Q289" i="2"/>
  <c r="A293" i="6" s="1"/>
  <c r="Q191" i="2"/>
  <c r="A195" i="6" s="1"/>
  <c r="Q331" i="2"/>
  <c r="A335" i="6" s="1"/>
  <c r="Q9" i="2"/>
  <c r="A13" i="6" s="1"/>
  <c r="Q247" i="2"/>
  <c r="A251" i="6" s="1"/>
  <c r="Q291" i="2"/>
  <c r="A295" i="6" s="1"/>
  <c r="Q187" i="2"/>
  <c r="A191" i="6" s="1"/>
  <c r="Q513" i="2"/>
  <c r="A517" i="6" s="1"/>
  <c r="Q197" i="2"/>
  <c r="A201" i="6" s="1"/>
  <c r="Q301" i="2"/>
  <c r="A305" i="6" s="1"/>
  <c r="Q203" i="2"/>
  <c r="A207" i="6" s="1"/>
  <c r="Q149" i="2"/>
  <c r="A153" i="6" s="1"/>
  <c r="Q3" i="2"/>
  <c r="A7" i="6" s="1"/>
  <c r="Q101" i="2"/>
  <c r="A105" i="6" s="1"/>
  <c r="Q207" i="2"/>
  <c r="A211" i="6" s="1"/>
  <c r="Q127" i="2"/>
  <c r="A131" i="6" s="1"/>
  <c r="Q189" i="2"/>
  <c r="A193" i="6" s="1"/>
  <c r="Q489" i="2"/>
  <c r="A493" i="6" s="1"/>
  <c r="Q67" i="2"/>
  <c r="A71" i="6" s="1"/>
  <c r="Q117" i="2"/>
  <c r="A121" i="6" s="1"/>
  <c r="Q509" i="2"/>
  <c r="A513" i="6" s="1"/>
  <c r="Q89" i="2"/>
  <c r="A93" i="6" s="1"/>
  <c r="Q477" i="2"/>
  <c r="A481" i="6" s="1"/>
  <c r="Q389" i="2"/>
  <c r="A393" i="6" s="1"/>
  <c r="Q171" i="2"/>
  <c r="A175" i="6" s="1"/>
  <c r="Q91" i="2"/>
  <c r="A95" i="6" s="1"/>
  <c r="Q305" i="2"/>
  <c r="A309" i="6" s="1"/>
  <c r="Q109" i="2"/>
  <c r="A113" i="6" s="1"/>
  <c r="Q439" i="2"/>
  <c r="A443" i="6" s="1"/>
  <c r="Q95" i="2"/>
  <c r="A99" i="6" s="1"/>
  <c r="Q431" i="2"/>
  <c r="A435" i="6" s="1"/>
  <c r="Q379" i="2"/>
  <c r="A383" i="6" s="1"/>
  <c r="Q229" i="2"/>
  <c r="A233" i="6" s="1"/>
  <c r="Q239" i="2"/>
  <c r="A243" i="6" s="1"/>
  <c r="Q243" i="2"/>
  <c r="A247" i="6" s="1"/>
  <c r="Q449" i="2"/>
  <c r="A453" i="6" s="1"/>
  <c r="Q27" i="2"/>
  <c r="A31" i="6" s="1"/>
  <c r="Q317" i="2"/>
  <c r="A321" i="6" s="1"/>
  <c r="Q211" i="2"/>
  <c r="A215" i="6" s="1"/>
  <c r="Q349" i="2"/>
  <c r="A353" i="6" s="1"/>
  <c r="Q385" i="2"/>
  <c r="A389" i="6" s="1"/>
  <c r="Q87" i="2"/>
  <c r="A91" i="6" s="1"/>
  <c r="Q145" i="2"/>
  <c r="A149" i="6" s="1"/>
  <c r="Q433" i="2"/>
  <c r="A437" i="6" s="1"/>
  <c r="Q17" i="2"/>
  <c r="A21" i="6" s="1"/>
  <c r="Q185" i="2"/>
  <c r="A189" i="6" s="1"/>
  <c r="Q491" i="2"/>
  <c r="A495" i="6" s="1"/>
  <c r="Q69" i="2"/>
  <c r="A73" i="6" s="1"/>
  <c r="Q329" i="2"/>
  <c r="A333" i="6" s="1"/>
  <c r="Q315" i="2"/>
  <c r="A319" i="6" s="1"/>
  <c r="Q15" i="2"/>
  <c r="A19" i="6" s="1"/>
  <c r="Q391" i="2"/>
  <c r="A395" i="6" s="1"/>
  <c r="Q147" i="2"/>
  <c r="A151" i="6" s="1"/>
  <c r="Q473" i="2"/>
  <c r="A477" i="6" s="1"/>
  <c r="Q107" i="2"/>
  <c r="A111" i="6" s="1"/>
  <c r="Q133" i="2"/>
  <c r="A137" i="6" s="1"/>
  <c r="Q11" i="2"/>
  <c r="A15" i="6" s="1"/>
  <c r="Q409" i="2"/>
  <c r="A413" i="6" s="1"/>
  <c r="Q13" i="2"/>
  <c r="A17" i="6" s="1"/>
  <c r="Q255" i="2"/>
  <c r="A259" i="6" s="1"/>
  <c r="Q43" i="2"/>
  <c r="A47" i="6" s="1"/>
  <c r="Q293" i="2"/>
  <c r="A297" i="6" s="1"/>
  <c r="Q141" i="2"/>
  <c r="A145" i="6" s="1"/>
  <c r="Q309" i="2"/>
  <c r="A313" i="6" s="1"/>
  <c r="Q227" i="2"/>
  <c r="A231" i="6" s="1"/>
  <c r="Q479" i="2"/>
  <c r="A483" i="6" s="1"/>
  <c r="Q131" i="2"/>
  <c r="A135" i="6" s="1"/>
  <c r="Q237" i="2"/>
  <c r="A241" i="6" s="1"/>
  <c r="Q487" i="2"/>
  <c r="A491" i="6" s="1"/>
  <c r="Q173" i="2"/>
  <c r="A177" i="6" s="1"/>
  <c r="Q501" i="2"/>
  <c r="A505" i="6" s="1"/>
  <c r="Q451" i="2"/>
  <c r="A455" i="6" s="1"/>
  <c r="Q29" i="2"/>
  <c r="A33" i="6" s="1"/>
  <c r="Q465" i="2"/>
  <c r="A469" i="6" s="1"/>
  <c r="Q511" i="2"/>
  <c r="A515" i="6" s="1"/>
  <c r="Q49" i="2"/>
  <c r="A53" i="6" s="1"/>
  <c r="Q55" i="2"/>
  <c r="A59" i="6" s="1"/>
  <c r="Q151" i="2"/>
  <c r="A155" i="6" s="1"/>
  <c r="Q217" i="2"/>
  <c r="A221" i="6" s="1"/>
  <c r="Q419" i="2"/>
  <c r="A423" i="6" s="1"/>
  <c r="Q341" i="2"/>
  <c r="A345" i="6" s="1"/>
  <c r="Q483" i="2"/>
  <c r="A487" i="6" s="1"/>
  <c r="Q299" i="2"/>
  <c r="A303" i="6" s="1"/>
  <c r="Q65" i="2"/>
  <c r="A69" i="6" s="1"/>
  <c r="Q51" i="2"/>
  <c r="A55" i="6" s="1"/>
  <c r="Q369" i="2"/>
  <c r="A373" i="6" s="1"/>
  <c r="Q51" i="3"/>
  <c r="Q25" i="3"/>
  <c r="Q257" i="3"/>
  <c r="Q77" i="3"/>
  <c r="Q163" i="3"/>
  <c r="Q377" i="3"/>
  <c r="Q327" i="3"/>
  <c r="Q403" i="3"/>
  <c r="Q5" i="3"/>
  <c r="Q465" i="3"/>
  <c r="Q143" i="3"/>
  <c r="Q59" i="3"/>
  <c r="Q67" i="3"/>
  <c r="Q127" i="3"/>
  <c r="Q7" i="3"/>
  <c r="Q341" i="3"/>
  <c r="Q19" i="3"/>
  <c r="Q433" i="3"/>
  <c r="Q505" i="3"/>
  <c r="Q41" i="3"/>
  <c r="Q407" i="3"/>
  <c r="Q179" i="3"/>
  <c r="Q411" i="3"/>
  <c r="Q295" i="3"/>
  <c r="Q499" i="3"/>
  <c r="Q95" i="3"/>
  <c r="Q189" i="3"/>
  <c r="Q79" i="3"/>
  <c r="Q145" i="3"/>
  <c r="Q507" i="3"/>
  <c r="Q229" i="3"/>
  <c r="Q109" i="3"/>
  <c r="Q161" i="3"/>
  <c r="Q203" i="3"/>
  <c r="Q167" i="3"/>
  <c r="Q119" i="3"/>
  <c r="Q357" i="3"/>
  <c r="Q177" i="3"/>
  <c r="Q423" i="3"/>
  <c r="Q227" i="3"/>
  <c r="Q397" i="3"/>
  <c r="Q319" i="3"/>
  <c r="Q187" i="3"/>
  <c r="Q375" i="3"/>
  <c r="Q495" i="3"/>
  <c r="Q125" i="3"/>
  <c r="Q233" i="3"/>
  <c r="Q329" i="3"/>
  <c r="Q191" i="3"/>
  <c r="Q385" i="3"/>
  <c r="Q363" i="3"/>
  <c r="Q415" i="3"/>
  <c r="Q181" i="3"/>
  <c r="Q73" i="3"/>
  <c r="Q343" i="3"/>
  <c r="Q339" i="3"/>
  <c r="Q165" i="3"/>
  <c r="Q335" i="3"/>
  <c r="Q489" i="3"/>
  <c r="Q381" i="3"/>
  <c r="Q439" i="3"/>
  <c r="Q115" i="3"/>
  <c r="Q27" i="3"/>
  <c r="Q291" i="3"/>
  <c r="Q301" i="3"/>
  <c r="Q451" i="3"/>
  <c r="Q449" i="3"/>
  <c r="Q399" i="3"/>
  <c r="Q49" i="3"/>
  <c r="Q429" i="3"/>
  <c r="Q379" i="3"/>
  <c r="Q195" i="3"/>
  <c r="Q97" i="3"/>
  <c r="Q369" i="3"/>
  <c r="Q359" i="3"/>
  <c r="Q183" i="3"/>
  <c r="Q299" i="3"/>
  <c r="Q239" i="3"/>
  <c r="Q405" i="3"/>
  <c r="Q129" i="3"/>
  <c r="Q201" i="3"/>
  <c r="Q351" i="3"/>
  <c r="Q117" i="3"/>
  <c r="Q221" i="3"/>
  <c r="Q325" i="3"/>
  <c r="Q241" i="3"/>
  <c r="Q225" i="3"/>
  <c r="Q173" i="3"/>
  <c r="Q135" i="3"/>
  <c r="Q383" i="3"/>
  <c r="Q417" i="3"/>
  <c r="Q155" i="3"/>
  <c r="Q247" i="3"/>
  <c r="Q349" i="3"/>
  <c r="Q197" i="3"/>
  <c r="Q393" i="3"/>
  <c r="Q311" i="3"/>
  <c r="Q147" i="3"/>
  <c r="Q509" i="3"/>
  <c r="Q413" i="3"/>
  <c r="Q205" i="3"/>
  <c r="Q361" i="3"/>
  <c r="Q113" i="3"/>
  <c r="Q213" i="3"/>
  <c r="Q395" i="3"/>
  <c r="Q487" i="3"/>
  <c r="Q321" i="3"/>
  <c r="Q387" i="3"/>
  <c r="Q447" i="3"/>
  <c r="Q121" i="3"/>
  <c r="Q333" i="3"/>
  <c r="Q457" i="3"/>
  <c r="Q425" i="3"/>
  <c r="Q105" i="3"/>
  <c r="Q207" i="3"/>
  <c r="Q493" i="3"/>
  <c r="Q217" i="3"/>
  <c r="Q99" i="3"/>
  <c r="Q43" i="3"/>
  <c r="Q435" i="3"/>
  <c r="Q139" i="3"/>
  <c r="Q65" i="3"/>
  <c r="Q15" i="3"/>
  <c r="Q159" i="3"/>
  <c r="Q193" i="3"/>
  <c r="Q39" i="3"/>
  <c r="Q455" i="3"/>
  <c r="Q215" i="3"/>
  <c r="Q371" i="3"/>
  <c r="Q293" i="3"/>
  <c r="Q45" i="3"/>
  <c r="Q13" i="3"/>
  <c r="Q157" i="3"/>
  <c r="Q427" i="3"/>
  <c r="Q345" i="3"/>
  <c r="Q53" i="3"/>
  <c r="Q55" i="3"/>
  <c r="Q21" i="3"/>
  <c r="Q297" i="3"/>
  <c r="Q467" i="3"/>
  <c r="Q3" i="3"/>
  <c r="Q307" i="3"/>
  <c r="Q89" i="3"/>
  <c r="Q491" i="3"/>
  <c r="Q373" i="3"/>
  <c r="Q459" i="3"/>
  <c r="Q153" i="3"/>
  <c r="Q57" i="3"/>
  <c r="Q71" i="3"/>
  <c r="Q305" i="3"/>
  <c r="Q473" i="3"/>
  <c r="Q469" i="3"/>
  <c r="Q11" i="3"/>
  <c r="Q123" i="3"/>
  <c r="Q347" i="3"/>
  <c r="Q93" i="3"/>
  <c r="Q107" i="3"/>
  <c r="Q85" i="3"/>
  <c r="Q169" i="3"/>
  <c r="Q437" i="3"/>
  <c r="Q313" i="3"/>
  <c r="Q289" i="3"/>
  <c r="Q211" i="3"/>
  <c r="Q255" i="3"/>
  <c r="Q37" i="3"/>
  <c r="Q477" i="3"/>
  <c r="Q497" i="3"/>
  <c r="Q445" i="3"/>
  <c r="Q63" i="3"/>
  <c r="Q245" i="3"/>
  <c r="Q287" i="3"/>
  <c r="Q475" i="3"/>
  <c r="Q185" i="3"/>
  <c r="Q331" i="3"/>
  <c r="Q253" i="3"/>
  <c r="Q481" i="3"/>
  <c r="Q443" i="3"/>
  <c r="Q353" i="3"/>
  <c r="Q249" i="3"/>
  <c r="Q501" i="3"/>
  <c r="Q463" i="3"/>
  <c r="Q479" i="3"/>
  <c r="Q23" i="3"/>
  <c r="Q251" i="3"/>
  <c r="Q503" i="3"/>
  <c r="Q355" i="3"/>
  <c r="Q83" i="3"/>
  <c r="Q151" i="3"/>
  <c r="Q29" i="3"/>
  <c r="Q235" i="3"/>
  <c r="Q365" i="3"/>
  <c r="Q9" i="3"/>
  <c r="Q209" i="3"/>
  <c r="Q149" i="3"/>
  <c r="Q137" i="3"/>
  <c r="Q219" i="3"/>
  <c r="Q199" i="3"/>
  <c r="Q391" i="3"/>
  <c r="Q111" i="3"/>
  <c r="Q131" i="3"/>
  <c r="Q483" i="3"/>
  <c r="Q513" i="3"/>
  <c r="Q81" i="3"/>
  <c r="Q511" i="3"/>
  <c r="Q33" i="3"/>
  <c r="Q101" i="3"/>
  <c r="Q485" i="3"/>
  <c r="Q419" i="3"/>
  <c r="Q431" i="3"/>
  <c r="Q103" i="3"/>
  <c r="Q133" i="3"/>
  <c r="Q309" i="3"/>
  <c r="Q401" i="3"/>
  <c r="Q17" i="3"/>
  <c r="Q223" i="3"/>
  <c r="Q171" i="3"/>
  <c r="Q317" i="3"/>
  <c r="Q453" i="3"/>
  <c r="Q75" i="3"/>
  <c r="Q237" i="3"/>
  <c r="Q47" i="3"/>
  <c r="Q31" i="3"/>
  <c r="Q69" i="3"/>
  <c r="Q421" i="3"/>
  <c r="Q243" i="3"/>
  <c r="Q389" i="3"/>
  <c r="Q175" i="3"/>
  <c r="Q91" i="3"/>
  <c r="Q461" i="3"/>
  <c r="Q61" i="3"/>
  <c r="Q441" i="3"/>
  <c r="Q303" i="3"/>
  <c r="Q409" i="3"/>
  <c r="Q231" i="3"/>
  <c r="Q87" i="3"/>
  <c r="Q315" i="3"/>
  <c r="Q471" i="3"/>
  <c r="Q141" i="3"/>
  <c r="Q323" i="3"/>
  <c r="Q337" i="3"/>
  <c r="Q35" i="3"/>
  <c r="Q367" i="3"/>
  <c r="O133" i="3"/>
  <c r="P133" i="3" s="1"/>
  <c r="O138" i="3"/>
  <c r="P138" i="3" s="1"/>
  <c r="O134" i="3"/>
  <c r="P134" i="3" s="1"/>
  <c r="O142" i="3"/>
  <c r="P142" i="3" s="1"/>
  <c r="O132" i="3"/>
  <c r="P132" i="3" s="1"/>
  <c r="O141" i="3"/>
  <c r="P141" i="3" s="1"/>
  <c r="O130" i="3"/>
  <c r="P130" i="3" s="1"/>
  <c r="O139" i="3"/>
  <c r="P139" i="3" s="1"/>
  <c r="O143" i="3"/>
  <c r="P143" i="3" s="1"/>
  <c r="O135" i="3"/>
  <c r="P135" i="3" s="1"/>
  <c r="O131" i="3"/>
  <c r="P131" i="3" s="1"/>
  <c r="O137" i="3"/>
  <c r="P137" i="3" s="1"/>
  <c r="O136" i="3"/>
  <c r="P136" i="3" s="1"/>
  <c r="O140" i="3"/>
  <c r="P140" i="3" s="1"/>
  <c r="O143" i="2"/>
  <c r="P143" i="2" s="1"/>
  <c r="O142" i="2"/>
  <c r="P142" i="2" s="1"/>
  <c r="O141" i="2"/>
  <c r="P141" i="2" s="1"/>
  <c r="O140" i="2"/>
  <c r="P140" i="2" s="1"/>
  <c r="O139" i="2"/>
  <c r="P139" i="2" s="1"/>
  <c r="O138" i="2"/>
  <c r="P138" i="2" s="1"/>
  <c r="O137" i="2"/>
  <c r="P137" i="2" s="1"/>
  <c r="O136" i="2"/>
  <c r="P136" i="2" s="1"/>
  <c r="O135" i="2"/>
  <c r="P135" i="2" s="1"/>
  <c r="O134" i="2"/>
  <c r="P134" i="2" s="1"/>
  <c r="O133" i="2"/>
  <c r="P133" i="2" s="1"/>
  <c r="O132" i="2"/>
  <c r="P132" i="2" s="1"/>
  <c r="O131" i="2"/>
  <c r="P131" i="2" s="1"/>
  <c r="O130" i="2"/>
  <c r="P130" i="2" s="1"/>
  <c r="Q267" i="3" a="1"/>
  <c r="Q261" i="3" a="1"/>
  <c r="Q273" i="3" a="1"/>
  <c r="Q285" i="2" a="1"/>
  <c r="Q275" i="3" a="1"/>
  <c r="Q271" i="3" a="1"/>
  <c r="Q259" i="2" a="1"/>
  <c r="Q265" i="3" a="1"/>
  <c r="Q279" i="2" a="1"/>
  <c r="Q271" i="2" a="1"/>
  <c r="Q265" i="2" a="1"/>
  <c r="Q267" i="2" a="1"/>
  <c r="Q259" i="3" a="1"/>
  <c r="Q263" i="3" a="1"/>
  <c r="Q261" i="2" a="1"/>
  <c r="Q285" i="3" a="1"/>
  <c r="Q279" i="3" a="1"/>
  <c r="Q275" i="2" a="1"/>
  <c r="Q277" i="2" a="1"/>
  <c r="Q269" i="2" a="1"/>
  <c r="Q283" i="3" a="1"/>
  <c r="Q281" i="2" a="1"/>
  <c r="Q281" i="3" a="1"/>
  <c r="Q283" i="2" a="1"/>
  <c r="Q263" i="2" a="1"/>
  <c r="Q269" i="3" a="1"/>
  <c r="Q277" i="3" a="1"/>
  <c r="Q273" i="2" a="1"/>
  <c r="Q265" i="3" l="1"/>
  <c r="Q267" i="3"/>
  <c r="Q275" i="3"/>
  <c r="Q263" i="3"/>
  <c r="Q283" i="3"/>
  <c r="Q269" i="3"/>
  <c r="Q285" i="3"/>
  <c r="Q277" i="3"/>
  <c r="Q259" i="3"/>
  <c r="Q281" i="3"/>
  <c r="Q279" i="3"/>
  <c r="Q271" i="3"/>
  <c r="Q273" i="3"/>
  <c r="Q261" i="3"/>
  <c r="Q261" i="2"/>
  <c r="A265" i="6" s="1"/>
  <c r="Q263" i="2"/>
  <c r="A267" i="6" s="1"/>
  <c r="Q265" i="2"/>
  <c r="A269" i="6" s="1"/>
  <c r="Q267" i="2"/>
  <c r="A271" i="6" s="1"/>
  <c r="Q269" i="2"/>
  <c r="A273" i="6" s="1"/>
  <c r="Q271" i="2"/>
  <c r="A275" i="6" s="1"/>
  <c r="Q273" i="2"/>
  <c r="A277" i="6" s="1"/>
  <c r="Q275" i="2"/>
  <c r="A279" i="6" s="1"/>
  <c r="Q277" i="2"/>
  <c r="A281" i="6" s="1"/>
  <c r="Q279" i="2"/>
  <c r="A283" i="6" s="1"/>
  <c r="Q281" i="2"/>
  <c r="A285" i="6" s="1"/>
  <c r="Q283" i="2"/>
  <c r="A287" i="6" s="1"/>
  <c r="Q285" i="2"/>
  <c r="A289" i="6" s="1"/>
  <c r="Q259" i="2"/>
  <c r="A26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<sst xmlns="http://schemas.openxmlformats.org/spreadsheetml/2006/main" count="1495" uniqueCount="288">
  <si>
    <t>Serial Number</t>
  </si>
  <si>
    <t>Offset</t>
  </si>
  <si>
    <t>Address Offset (hex)</t>
  </si>
  <si>
    <t>R/W</t>
  </si>
  <si>
    <t>Register</t>
  </si>
  <si>
    <t>Description</t>
  </si>
  <si>
    <t>Default Hex</t>
  </si>
  <si>
    <t>B7</t>
  </si>
  <si>
    <t>B6</t>
  </si>
  <si>
    <t>B5</t>
  </si>
  <si>
    <t>B4</t>
  </si>
  <si>
    <t>B3</t>
  </si>
  <si>
    <t>B2</t>
  </si>
  <si>
    <t>B1</t>
  </si>
  <si>
    <t>B0</t>
  </si>
  <si>
    <t>Hex string</t>
  </si>
  <si>
    <t>Total Phase Aardvark command</t>
  </si>
  <si>
    <t>XML output</t>
  </si>
  <si>
    <t>R</t>
  </si>
  <si>
    <t>Internal Temp Reading High Byte</t>
  </si>
  <si>
    <t>Stores the integer data of the internal Diode</t>
  </si>
  <si>
    <t>Internal Temp Reading Low Byte</t>
  </si>
  <si>
    <t>Stores the fractional data of the Internal Diode</t>
  </si>
  <si>
    <t>External Diode 1 Temp Reading High Byte</t>
  </si>
  <si>
    <t>Stores the integer data of External Diode 1</t>
  </si>
  <si>
    <t>External Diode 1 Temp Reading Low Byte</t>
  </si>
  <si>
    <t>Stores the fractional data of External Diode 1</t>
  </si>
  <si>
    <t>External Diode 2 Temp Reading High Byte **</t>
  </si>
  <si>
    <t>Stores the integer data of External Diode 2</t>
  </si>
  <si>
    <t>External Diode 2 Temp Reading Low Byte **</t>
  </si>
  <si>
    <t>Stores the fractional data of External Diode 2</t>
  </si>
  <si>
    <t>External Diode 3 Temp Reading High Byte **</t>
  </si>
  <si>
    <t>Stores the integer data of External Diode 3</t>
  </si>
  <si>
    <t>External Diode 3 Temp Reading Low Byte **</t>
  </si>
  <si>
    <t>Stores the fractional data of External Diode 3</t>
  </si>
  <si>
    <t>Critical/Thermal Shutdown Temperature</t>
  </si>
  <si>
    <t>Stores the calculated Critical/Thermal Shutdown temperature high limit derived from TRIP_SET pin voltage</t>
  </si>
  <si>
    <t>Pushed Temperature 1</t>
  </si>
  <si>
    <t>Stores the integer data for Pushed Temperature 1 to drive the LUT</t>
  </si>
  <si>
    <t>Pushed Temperature 2</t>
  </si>
  <si>
    <t>Stores the integer data for Pushed Temperature 2 to drive the LUT</t>
  </si>
  <si>
    <t>TRIP_SET Voltage</t>
  </si>
  <si>
    <t>Stores the measured voltage on the TRIP_SET pin</t>
  </si>
  <si>
    <t>FF</t>
  </si>
  <si>
    <t>External Diode 1 Ideality Register</t>
  </si>
  <si>
    <t>Stores the Ideality Factor used for External Diode 1</t>
  </si>
  <si>
    <t>External Diode 2 Ideality Register **</t>
  </si>
  <si>
    <t>Stores the Ideality factor used for External Diode 2 and External Diode 3</t>
  </si>
  <si>
    <t>SeeText</t>
  </si>
  <si>
    <t>External Diode 1 Beta Configuration</t>
  </si>
  <si>
    <t>Configures the beta compensation Settings for External Diode 1</t>
  </si>
  <si>
    <t>External Diode 2 Beta Configuration **</t>
  </si>
  <si>
    <t>Configures the beta compensation Settings for External Diode 2</t>
  </si>
  <si>
    <t>External DiodeRECConfiguration</t>
  </si>
  <si>
    <t>Configures the Resistance Error Correction functionality for all external diodes</t>
  </si>
  <si>
    <t>R/W once</t>
  </si>
  <si>
    <t>External Diode 1 Tcrit Limit</t>
  </si>
  <si>
    <t>Stores the critical temperature limit for External Diode 1</t>
  </si>
  <si>
    <t>External Diode 2 Tcrit Limit **</t>
  </si>
  <si>
    <t>Stores the critical temperature limit for External Diode 2</t>
  </si>
  <si>
    <t>External Diode 3 Tcrit Limit **</t>
  </si>
  <si>
    <t>Stores the critical temperature limit for External Diode 3</t>
  </si>
  <si>
    <t>Internal Diode Tcrit Limit</t>
  </si>
  <si>
    <t>Stores the critical temperature limit for the Internal Diode</t>
  </si>
  <si>
    <t>Tcrit Status</t>
  </si>
  <si>
    <t>Stores the status bits for all temperature channel tcrit limits</t>
  </si>
  <si>
    <t>Configuration</t>
  </si>
  <si>
    <t>Configures the Thermal / Critical Shutdown masking options</t>
  </si>
  <si>
    <t>Configuration 2</t>
  </si>
  <si>
    <t>Controls the conversion rate for monitoring of all channels</t>
  </si>
  <si>
    <t>0E</t>
  </si>
  <si>
    <t>R-C</t>
  </si>
  <si>
    <t>Interrupt Status</t>
  </si>
  <si>
    <t>Stores the status bits for temperature channels</t>
  </si>
  <si>
    <t>High Limit Status</t>
  </si>
  <si>
    <t>Stores the status bits for all temperature channel high limits</t>
  </si>
  <si>
    <t>Low Limit Status</t>
  </si>
  <si>
    <t>Stores the status bits for all temperature channel low limits</t>
  </si>
  <si>
    <t>Diode Fault</t>
  </si>
  <si>
    <t>Stores the status bits for all temperature channel diode faults</t>
  </si>
  <si>
    <t>Fan Status</t>
  </si>
  <si>
    <t>Stores the status bits for the RPM based Fan Speed Control Algorithm</t>
  </si>
  <si>
    <t>Interrupt Enable Register</t>
  </si>
  <si>
    <t>Controls the masking of interrupts on all temperature channels</t>
  </si>
  <si>
    <t>Fan Interrupt Enable Register</t>
  </si>
  <si>
    <t>Controls the masking of interrupts for the Fan Driver</t>
  </si>
  <si>
    <t>PWM Config</t>
  </si>
  <si>
    <t>Configures the PWM driver</t>
  </si>
  <si>
    <t>PWM Base Frequency</t>
  </si>
  <si>
    <t>Controls the base frequency of the PWM driver</t>
  </si>
  <si>
    <t>External Diode 1 Temp High Limit</t>
  </si>
  <si>
    <t>High limit for External Diode 1</t>
  </si>
  <si>
    <t>External Diode 2 Temp High Limit **</t>
  </si>
  <si>
    <t>High limit for External Diode 2</t>
  </si>
  <si>
    <t>External Diode 3 Temp High Limit **</t>
  </si>
  <si>
    <t>High limit for External Diode 3</t>
  </si>
  <si>
    <t>Internal Diode High Limit</t>
  </si>
  <si>
    <t>High Limit for Internal Diode</t>
  </si>
  <si>
    <t>External Diode 1 Temp Low Limit</t>
  </si>
  <si>
    <t>Low Limit for External Diode 1</t>
  </si>
  <si>
    <t>External Diode 2 Temp Low Limit **</t>
  </si>
  <si>
    <t>Low Limit for External Diode 2</t>
  </si>
  <si>
    <t>External Diode 3 Temp Low Limit **</t>
  </si>
  <si>
    <t>Low Limit for External Diode 3</t>
  </si>
  <si>
    <t>Internal Diode Low Limit</t>
  </si>
  <si>
    <t>Low Limit for Internal Diode</t>
  </si>
  <si>
    <t>Fan Setting</t>
  </si>
  <si>
    <t>Always displays the most recent fan driver input setting for Fan. If the RPM based Fan Speed Control Algorithm is disabled, allows direct user control of the fan driver.</t>
  </si>
  <si>
    <t>PWM Divide</t>
  </si>
  <si>
    <t>Stores the divide ratio to set the frequency for the Fan</t>
  </si>
  <si>
    <t>Fan Configuration 1</t>
  </si>
  <si>
    <t>Sets configuration values for the RPM based Fan Speed Control Algorithm for the Fan</t>
  </si>
  <si>
    <t>2B</t>
  </si>
  <si>
    <t>Fan Configuration 2</t>
  </si>
  <si>
    <t>Sets additional configuration values for the Fan driver</t>
  </si>
  <si>
    <t>Gain</t>
  </si>
  <si>
    <t>Holds the gain terms used by theRPM based Fan Speed Control Algorithm for the Fan</t>
  </si>
  <si>
    <t>2A</t>
  </si>
  <si>
    <t>Fan Spin Up Configuration</t>
  </si>
  <si>
    <t>Sets the configuration values for Spin Up Routine of the Fan driver</t>
  </si>
  <si>
    <t>Fan Step</t>
  </si>
  <si>
    <t>Sets the maximum change perupdate for the Fan</t>
  </si>
  <si>
    <t>Fan Minimum Drive</t>
  </si>
  <si>
    <t>Sets the minimum drive value for the the Fan driver</t>
  </si>
  <si>
    <t>Fan Valid TACH Count</t>
  </si>
  <si>
    <t>Holds the minimum tachometer reading that indicates the fan is spinning properly</t>
  </si>
  <si>
    <t>F5</t>
  </si>
  <si>
    <t>Fan Drive Fail Band Low Byte</t>
  </si>
  <si>
    <t>Stores the number of Tach counts used to determine how the actual fan speed must match the target fan speed at full scale drive</t>
  </si>
  <si>
    <t>Fan Drive Fail Band High Byte</t>
  </si>
  <si>
    <t>TACH Target Low Byte</t>
  </si>
  <si>
    <t>Holds the target tachometer reading low byte for the Fan</t>
  </si>
  <si>
    <t>F8</t>
  </si>
  <si>
    <t>TACH Target High Byte</t>
  </si>
  <si>
    <t>Holds the target tachometer reading for the Fan</t>
  </si>
  <si>
    <t>TACH Reading High Byte</t>
  </si>
  <si>
    <t>Holds the tachometer reading for the Fan</t>
  </si>
  <si>
    <t>TACH Reading Low Byte</t>
  </si>
  <si>
    <t>Holds the tachometer reading low byte for the Fan</t>
  </si>
  <si>
    <t>LUT Configuration</t>
  </si>
  <si>
    <t>Stores and controls the configurationfor the LUT</t>
  </si>
  <si>
    <t>LUT Drive 1</t>
  </si>
  <si>
    <t>Stores the lowest programmed drive Setting for the LUT</t>
  </si>
  <si>
    <t>FB</t>
  </si>
  <si>
    <t>LUT Temp 1 Setting 1</t>
  </si>
  <si>
    <t>Stores the threshold level for the External Diode 1 channel that is associated with the Drive 1 value</t>
  </si>
  <si>
    <t>7F</t>
  </si>
  <si>
    <t>LUT Temp 2 Setting 1</t>
  </si>
  <si>
    <t>Stores the threshold level for the External Diode 2 channel that is associated with the Drive 1 value</t>
  </si>
  <si>
    <t>LUT Temp 3 Setting 1</t>
  </si>
  <si>
    <t>Stores the threshold level for the External Diode 3 channel (or Pushed Temp 1 temp) that is associated with the Drive 1 value</t>
  </si>
  <si>
    <t>LUT Temp 4 Setting 1</t>
  </si>
  <si>
    <t>Stores the threshold level for the Internal Diode channel (or Pushed Temp 2 temp) that is associated with the Drive 1 value</t>
  </si>
  <si>
    <t>LUT Drive 2</t>
  </si>
  <si>
    <t>Stores the second programmed drive Setting for the LUT</t>
  </si>
  <si>
    <t>E6</t>
  </si>
  <si>
    <t>LUT Temp 1 Setting 2</t>
  </si>
  <si>
    <t>Stores the threshold level for the External Diode 1 channel that is associated with the Drive 2 value</t>
  </si>
  <si>
    <t>LUT Temp 2 Setting 2</t>
  </si>
  <si>
    <t>Stores the threshold level for the External Diode 2 channel that is associated with the Drive 2 value</t>
  </si>
  <si>
    <t>LUT Temp 3 Setting 2</t>
  </si>
  <si>
    <t>Stores the threshold level for the External Diode 3 channel (or Pushed Temp 1 temp) that is associated with the Drive 2 value</t>
  </si>
  <si>
    <t>LUT Temp 4 Setting 2</t>
  </si>
  <si>
    <t>Stores the threshold level for the Internal Diode channel (or Pushed Temp 2 temp) that is associated with the Drive 2 value</t>
  </si>
  <si>
    <t>LUT Drive 3</t>
  </si>
  <si>
    <t>Stores the third programmed drive Setting for the LUT</t>
  </si>
  <si>
    <t>D1</t>
  </si>
  <si>
    <t>LUT Temp 1 Setting 3</t>
  </si>
  <si>
    <t>Stores the threshold level for the External Diode 1 channel that is associated with the Drive 3 value</t>
  </si>
  <si>
    <t>LUT Temp 2 Setting 3</t>
  </si>
  <si>
    <t>Stores the threshold level for the External Diode 2 channel that is associated with the Drive 3 value</t>
  </si>
  <si>
    <t>LUT Temp 3 Setting 3</t>
  </si>
  <si>
    <t>Stores the threshold level for the External Diode 3 channel (or Pushed Temp 1 temp) that is associated with the Drive 3 value</t>
  </si>
  <si>
    <t>LUT Temp 4 Setting 3</t>
  </si>
  <si>
    <t>Stores the threshold level for the Internal Diode channel (or Pushed Temp 2 temp) that is associated with the Drive 3 value</t>
  </si>
  <si>
    <t>LUT Drive 4</t>
  </si>
  <si>
    <t>Stores the fourth programmed drive Setting for the LUT</t>
  </si>
  <si>
    <t>BC</t>
  </si>
  <si>
    <t>LUT Temp 1 Setting 4</t>
  </si>
  <si>
    <t>Stores the threshold level for the External Diode 1channel that is associated with the Drive 4 value</t>
  </si>
  <si>
    <t>LUT Temp 2 Setting 4</t>
  </si>
  <si>
    <t>Stores the threshold level for the External Diode 2 channel that is associated with the Drive 4 value</t>
  </si>
  <si>
    <t>LUT Temp 3 Setting 4</t>
  </si>
  <si>
    <t>Stores the threshold level for the External Diode 3 channel (or Pushed Temp 1 temp) that is associated with the Drive 4 value</t>
  </si>
  <si>
    <t>LUT Temp 4 Setting 4</t>
  </si>
  <si>
    <t>Stores the threshold level for the Internal Diode channel (or Pushed Temp 2 temp) that is associated with the Drive 4 value</t>
  </si>
  <si>
    <t>LUT Drive 5</t>
  </si>
  <si>
    <t>Stores the fifth programmed drive Setting for the LUT</t>
  </si>
  <si>
    <t>A7</t>
  </si>
  <si>
    <t>LUT Temp 1 Setting 5</t>
  </si>
  <si>
    <t>Stores the threshold level for the External Diode 1 channel that is associated with the Drive 5 value</t>
  </si>
  <si>
    <t>LUT Temp 2 Setting 5</t>
  </si>
  <si>
    <t>Stores the threshold level for the External Diode 2 channel that is associated with the Drive 5 value</t>
  </si>
  <si>
    <t>LUT Temp 3 Setting 5</t>
  </si>
  <si>
    <t>Stores the threshold level for the External Diode 3 channel (or Pushed Temp 1 temp) that is associated with the Drive 5 value</t>
  </si>
  <si>
    <t>LUT Temp 4 Setting 5</t>
  </si>
  <si>
    <t>Stores the threshold level for the Internal Diode channel (or Pushed Temp 2 temp) that is associated with the Drive 5 value</t>
  </si>
  <si>
    <t>LUT Drive 6</t>
  </si>
  <si>
    <t>Stores the sixth programmed drive Setting for the LUT</t>
  </si>
  <si>
    <t>LUT Temp 1 Setting 6</t>
  </si>
  <si>
    <t>Stores the threshold level for the External Diode 1 channel that is associated with the Drive 6 value</t>
  </si>
  <si>
    <t>LUT Temp 2 Setting 6</t>
  </si>
  <si>
    <t>Stores the threshold level for the External Diode 2 channel that is associated with the Drive 6 value</t>
  </si>
  <si>
    <t>LUT Temp 3 Setting 6</t>
  </si>
  <si>
    <t>Stores the threshold level for the External Diode 3 channel (or Pushed Temp 1 temp) that is associated with the Drive 6 value</t>
  </si>
  <si>
    <t>LUT Temp 4 Setting 6</t>
  </si>
  <si>
    <t>Stores the threshold level for the Internal Diode channel (or Pushed Temp 2 temp) that is associated with the Drive 6 value</t>
  </si>
  <si>
    <t>LUT Drive 7</t>
  </si>
  <si>
    <t>Stores the seventh programmed drive Setting for the LUT</t>
  </si>
  <si>
    <t>LUT Temp 1 Setting 7</t>
  </si>
  <si>
    <t>Stores the threshold level for the External Diode 1 channel that is associated with the Drive 7 value</t>
  </si>
  <si>
    <t>LUT Temp 2 Setting 7</t>
  </si>
  <si>
    <t>Stores the threshold level for the External Diode 2 channel that is associated with the Drive 7 value</t>
  </si>
  <si>
    <t>LUT Temp 3 Setting 7</t>
  </si>
  <si>
    <t>Stores the threshold level for the External Diode 3 channel (or Pushed Temp 1 temp) that is associated with the Drive 7 value</t>
  </si>
  <si>
    <t>LUT Temp 4 Setting 7</t>
  </si>
  <si>
    <t>Stores the threshold level for the Internal Diode channel (or Pushed Temp 2 temp) that is associated with the Drive 7 value</t>
  </si>
  <si>
    <t>LUT Drive 8</t>
  </si>
  <si>
    <t>Stores the highest programmed drive Setting for the LUT</t>
  </si>
  <si>
    <t>LUT Temp 1 Setting 8</t>
  </si>
  <si>
    <t>Stores the threshold level for the External Diode 1 channel that is associated with the Drive 8 value</t>
  </si>
  <si>
    <t>LUT Temp 2 Setting 8</t>
  </si>
  <si>
    <t>Stores the threshold level for the External Diode 2 channel that is associated with the Drive 8 value</t>
  </si>
  <si>
    <t>LUT Temp 3 Setting 8</t>
  </si>
  <si>
    <t>Stores the threshold level for the External Diode 3 channel (or Pushed Temp 1 temp) that is associated with the Drive 8 value</t>
  </si>
  <si>
    <t>LUT Temp 4 Setting 8</t>
  </si>
  <si>
    <t>Stores the threshold level for the Internal Diode channel (or Pushed Temp 2 temp) that is associated with the Drive 8 value</t>
  </si>
  <si>
    <t>LUT Temp Hysteresis</t>
  </si>
  <si>
    <t>Stores the hysteresis that is shared for all temperature inputs</t>
  </si>
  <si>
    <t>0A</t>
  </si>
  <si>
    <t>* DCB Specific - SN CHAR 0</t>
  </si>
  <si>
    <t>Stores the 1st character of the board serial number in ASCII</t>
  </si>
  <si>
    <t>* DCB Specific - SN CHAR 1</t>
  </si>
  <si>
    <t>Stores the 2nd character of the board serial number in ASCII</t>
  </si>
  <si>
    <t>* DCB Specific - SN CHAR 2</t>
  </si>
  <si>
    <t>...</t>
  </si>
  <si>
    <t>* DCB Specific - SN CHAR 3</t>
  </si>
  <si>
    <t>* DCB Specific - SN CHAR 4</t>
  </si>
  <si>
    <t>* DCB Specific - SN CHAR 5</t>
  </si>
  <si>
    <t>* DCB Specific - SN CHAR 6</t>
  </si>
  <si>
    <t>* DCB Specific - SN CHAR 7</t>
  </si>
  <si>
    <t>* DCB Specific - SN CHAR 8</t>
  </si>
  <si>
    <t>* DCB Specific - SN CHAR 9</t>
  </si>
  <si>
    <t>* DCB Specific - SN CHAR 10</t>
  </si>
  <si>
    <t>* DCB Specific - SN CHAR 11</t>
  </si>
  <si>
    <t>* DCB Specific - SN CHAR 12</t>
  </si>
  <si>
    <t>* DCB Specific - SN CHAR 13</t>
  </si>
  <si>
    <t>GPIO Direction Register **</t>
  </si>
  <si>
    <t>Controls the GPIO direction for GPIOs 1 and 2</t>
  </si>
  <si>
    <t>GPIO Output Configuration Register **</t>
  </si>
  <si>
    <t>Controls the output type of GPIOs 1and 2</t>
  </si>
  <si>
    <t>GPIO Input Register **</t>
  </si>
  <si>
    <t>Stores the inputs for GPIOs 1 and 2</t>
  </si>
  <si>
    <t>GPIO Output Register **</t>
  </si>
  <si>
    <t>Controls the output state of GPIOs 1and 2</t>
  </si>
  <si>
    <t>GPIO Interrupt Enable Register **</t>
  </si>
  <si>
    <t>Enables interrupts for GPIOs 1 and 2</t>
  </si>
  <si>
    <t>GPIO Status **</t>
  </si>
  <si>
    <t>Indicates when the GPIOs change state</t>
  </si>
  <si>
    <t>Software Lock</t>
  </si>
  <si>
    <t>Locks all SWL registers</t>
  </si>
  <si>
    <t>Product Features</t>
  </si>
  <si>
    <t>Indicates which pin selected optionsare enabled</t>
  </si>
  <si>
    <t>Product ID EMC2103-4</t>
  </si>
  <si>
    <t>Stores the unique Product ID</t>
  </si>
  <si>
    <t>Manufacturer ID</t>
  </si>
  <si>
    <t>8-bit word that identifies Microchip</t>
  </si>
  <si>
    <t>5D</t>
  </si>
  <si>
    <t>Revision</t>
  </si>
  <si>
    <t>8-bit word that identifies the die revision</t>
  </si>
  <si>
    <t>Stores the first character of the board serial number in ASCII</t>
  </si>
  <si>
    <t>Stores the second character of the board serial number in ASCII</t>
  </si>
  <si>
    <t>Column1</t>
  </si>
  <si>
    <t>&lt;aardvark&gt;</t>
  </si>
  <si>
    <t>&lt;configure i2c="1" spi="1" gpio="0" tpower="0" pullups="0" /&gt;</t>
  </si>
  <si>
    <t>&lt;i2c_bitrate khz="100" /&gt;</t>
  </si>
  <si>
    <t>&lt;sleep ms="10" /&gt;</t>
  </si>
  <si>
    <t>&lt;sleep ms="500" /&gt;</t>
  </si>
  <si>
    <t>&lt;i2c_write addr="0x55" count="2" radix="16"&gt;15 01&lt;/i2c_write&gt;</t>
  </si>
  <si>
    <t>&lt;/aardvark&gt;</t>
  </si>
  <si>
    <t>N34083-101-123</t>
  </si>
  <si>
    <t xml:space="preserve"> </t>
  </si>
  <si>
    <t>Column2</t>
  </si>
  <si>
    <t>Column3</t>
  </si>
  <si>
    <t>DCB_</t>
  </si>
  <si>
    <t>Column4</t>
  </si>
  <si>
    <t>Hex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</si>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</sst>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i/>
      <sz val="11"/>
      <color theme="1"/>
      <name val="Calibri"/>
      <scheme val="minor"/>
    </font>
    <font>
      <b/>
      <i/>
      <sz val="11"/>
      <color theme="0"/>
      <name val="Calibri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5" xfId="0" applyFont="1" applyFill="1" applyBorder="1" applyAlignment="1">
      <alignment wrapText="1"/>
    </xf>
    <xf numFmtId="0" fontId="3" fillId="0" borderId="0" xfId="0" applyFont="1"/>
    <xf numFmtId="0" fontId="4" fillId="2" borderId="7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5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9" fontId="3" fillId="3" borderId="1" xfId="0" applyNumberFormat="1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6" fillId="0" borderId="3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4" borderId="9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64" fontId="3" fillId="0" borderId="0" xfId="0" applyNumberFormat="1" applyFont="1"/>
    <xf numFmtId="0" fontId="3" fillId="0" borderId="8" xfId="0" applyFont="1" applyBorder="1" applyAlignment="1">
      <alignment horizontal="left"/>
    </xf>
    <xf numFmtId="0" fontId="4" fillId="2" borderId="11" xfId="0" applyFont="1" applyFill="1" applyBorder="1" applyAlignment="1">
      <alignment wrapText="1"/>
    </xf>
    <xf numFmtId="0" fontId="3" fillId="0" borderId="10" xfId="0" applyFont="1" applyBorder="1" applyAlignment="1">
      <alignment horizontal="left"/>
    </xf>
    <xf numFmtId="164" fontId="3" fillId="0" borderId="10" xfId="0" applyNumberFormat="1" applyFont="1" applyBorder="1" applyAlignment="1">
      <alignment horizontal="left"/>
    </xf>
    <xf numFmtId="0" fontId="0" fillId="0" borderId="0" xfId="0" quotePrefix="1"/>
    <xf numFmtId="0" fontId="3" fillId="0" borderId="0" xfId="0" quotePrefix="1" applyFont="1"/>
    <xf numFmtId="0" fontId="9" fillId="2" borderId="5" xfId="0" applyFont="1" applyFill="1" applyBorder="1" applyAlignment="1">
      <alignment wrapText="1"/>
    </xf>
    <xf numFmtId="0" fontId="10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68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0"/>
      <alignment horizontal="left" vertical="bottom" textRotation="0" wrapText="0" relativeIndent="-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bottom" textRotation="0" wrapText="0" relativeIndent="-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81844-79D8-4AB7-AF00-7E437E6C49D1}" name="Table1" displayName="Table1" ref="B1:S513" totalsRowShown="0" headerRowDxfId="67" dataDxfId="65" headerRowBorderDxfId="66" tableBorderDxfId="64" totalsRowBorderDxfId="63">
  <autoFilter ref="B1:S513" xr:uid="{AFE81844-79D8-4AB7-AF00-7E437E6C49D1}"/>
  <tableColumns count="18">
    <tableColumn id="1" xr3:uid="{912BF9F0-24FE-49E7-810D-8B342837E0E7}" name="Address Offset (hex)" dataDxfId="62">
      <calculatedColumnFormula>DEC2HEX(A2, 2)</calculatedColumnFormula>
    </tableColumn>
    <tableColumn id="2" xr3:uid="{74899DEA-A515-4211-AB61-744DDCDA1632}" name="R/W" dataDxfId="61"/>
    <tableColumn id="3" xr3:uid="{F44BE69E-82F9-4EF0-821F-AD9BCAE40FDE}" name="Register" dataDxfId="60"/>
    <tableColumn id="4" xr3:uid="{AFF7830A-5E86-4EA1-AF8C-298C9C79FEA9}" name="Description" dataDxfId="59"/>
    <tableColumn id="15" xr3:uid="{E047CEA3-8AA3-44A2-B5EC-CE43A3296CF0}" name="Default Hex" dataDxfId="58"/>
    <tableColumn id="5" xr3:uid="{40F39C29-A6E1-4C36-874B-A31FCB083C44}" name="B7" dataDxfId="57">
      <calculatedColumnFormula>TEXT(MID(HEX2BIN($F2, 8), 1, 1), "0")</calculatedColumnFormula>
    </tableColumn>
    <tableColumn id="6" xr3:uid="{86953E44-2D33-4D4A-9F88-3D013B38B6F6}" name="B6" dataDxfId="56">
      <calculatedColumnFormula>TEXT(MID(HEX2BIN($F2, 8), 2, 1), "0")</calculatedColumnFormula>
    </tableColumn>
    <tableColumn id="7" xr3:uid="{29F372E1-6815-4638-99F3-15CBD1AE533E}" name="B5" dataDxfId="55">
      <calculatedColumnFormula>TEXT(MID(HEX2BIN($F2, 8), 3, 1), "0")</calculatedColumnFormula>
    </tableColumn>
    <tableColumn id="8" xr3:uid="{12205AB3-35C8-47CA-833E-3A96AD87D089}" name="B4" dataDxfId="54">
      <calculatedColumnFormula>TEXT(MID(HEX2BIN($F2, 8), 4, 1), "0")</calculatedColumnFormula>
    </tableColumn>
    <tableColumn id="9" xr3:uid="{74B6BE1E-1C29-4D5A-9187-4D19C0BEF88D}" name="B3" dataDxfId="53">
      <calculatedColumnFormula>TEXT(MID(HEX2BIN($F2, 8), 5, 1), "0")</calculatedColumnFormula>
    </tableColumn>
    <tableColumn id="10" xr3:uid="{319BDCB9-93C7-4AEB-B3D2-14B62B8890EB}" name="B2" dataDxfId="52">
      <calculatedColumnFormula>TEXT(MID(HEX2BIN($F2, 8), 6, 1), "0")</calculatedColumnFormula>
    </tableColumn>
    <tableColumn id="11" xr3:uid="{F9971B14-6BBD-405C-B096-15EA844706D4}" name="B1" dataDxfId="51">
      <calculatedColumnFormula>TEXT(MID(HEX2BIN($F2, 8), 7, 1), "0")</calculatedColumnFormula>
    </tableColumn>
    <tableColumn id="12" xr3:uid="{4A37BA92-C3FE-4CEC-A6E2-A40D9A508CC3}" name="B0" dataDxfId="50">
      <calculatedColumnFormula>TEXT(MID(HEX2BIN($F2, 8), 8, 1), "0")</calculatedColumnFormula>
    </tableColumn>
    <tableColumn id="13" xr3:uid="{9560A8D3-168B-46E8-9AE1-7470A29E3CF1}" name="Hex string" dataDxfId="49">
      <calculatedColumnFormula>DEC2HEX((2 ^ 7) * G2 + (2 ^ 6) * H2 + (2 ^ 5) * I2 + (2 ^ 4) * J2 + (2 ^ 3) * K2 + (2 ^ 2) * L2 + (2 ^ 1) * M2 + (2 ^ 0) * N2, 2)</calculatedColumnFormula>
    </tableColumn>
    <tableColumn id="14" xr3:uid="{B3216F15-66C0-4609-9BCB-6ABA025625F6}" name="Total Phase Aardvark command" dataDxfId="48">
      <calculatedColumnFormula>CONCATENATE("&lt;i2c_write addr=""0x50"" count=""2"" radix=""16""&gt; ",B2, " ",  O2, "&lt;/i2c_write&gt;")</calculatedColumnFormula>
    </tableColumn>
    <tableColumn id="16" xr3:uid="{CD32954F-68DC-4711-9A72-CD49381C0C6B}" name="XML output" dataDxfId="47">
      <calculatedColumnFormula array="1">IF(MOD(ROW(),2)=0, "&lt;sleep ms=""10""/&gt;", INDIRECT("P"&amp;(ROW())/2+0.5))</calculatedColumnFormula>
    </tableColumn>
    <tableColumn id="17" xr3:uid="{6248AD1C-635B-42EA-BBFA-40FA8FA9317A}" name="Column1" dataDxfId="5">
      <calculatedColumnFormula>Table1[[#This Row],[Address Offset (hex)]]</calculatedColumnFormula>
    </tableColumn>
    <tableColumn id="18" xr3:uid="{BBB385EE-73AB-453B-9518-F45509C79BE5}" name="Column2" dataDxfId="4">
      <calculatedColumnFormula>Table1[[#This Row],[Default Hex]]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AA300F-66AB-4170-AF7F-973A6596FCD1}" name="Table14" displayName="Table14" ref="B1:Q257" totalsRowShown="0" headerRowDxfId="46" dataDxfId="44" headerRowBorderDxfId="45" tableBorderDxfId="43" totalsRowBorderDxfId="42">
  <autoFilter ref="B1:Q257" xr:uid="{36AA300F-66AB-4170-AF7F-973A6596FCD1}"/>
  <tableColumns count="16">
    <tableColumn id="1" xr3:uid="{23373C00-1B40-4F0C-8835-77320A5DC7C8}" name="Address Offset (hex)" dataDxfId="41">
      <calculatedColumnFormula>DEC2HEX(A2, 2)</calculatedColumnFormula>
    </tableColumn>
    <tableColumn id="2" xr3:uid="{C7B378B6-DE13-495A-8746-8B1606214DD3}" name="R/W" dataDxfId="40"/>
    <tableColumn id="3" xr3:uid="{916DA121-F6EA-4994-961C-0EB9F82EAD04}" name="Register" dataDxfId="39"/>
    <tableColumn id="4" xr3:uid="{8B561A4E-AB00-4F19-9EA3-099AA6C5FBC7}" name="Description" dataDxfId="38"/>
    <tableColumn id="15" xr3:uid="{78D79F2D-4F8E-4C08-9312-179505B290F2}" name="Default Hex" dataDxfId="37"/>
    <tableColumn id="5" xr3:uid="{5FE28061-EBC4-4EA9-98A2-87A6F0A7DD10}" name="B7" dataDxfId="36">
      <calculatedColumnFormula>TEXT(MID(HEX2BIN($F2, 8), 1, 1), "0")</calculatedColumnFormula>
    </tableColumn>
    <tableColumn id="6" xr3:uid="{9E02B884-9DE1-473D-8858-38E7EAF73AC3}" name="B6" dataDxfId="35">
      <calculatedColumnFormula>TEXT(MID(HEX2BIN($F2, 8), 2, 1), "0")</calculatedColumnFormula>
    </tableColumn>
    <tableColumn id="7" xr3:uid="{413FFF68-7DB1-45CB-9DF6-7CCA79D35BC3}" name="B5" dataDxfId="34">
      <calculatedColumnFormula>TEXT(MID(HEX2BIN($F2, 8), 3, 1), "0")</calculatedColumnFormula>
    </tableColumn>
    <tableColumn id="8" xr3:uid="{F4F1C942-7467-4143-B714-F1201EBE52BC}" name="B4" dataDxfId="33">
      <calculatedColumnFormula>TEXT(MID(HEX2BIN($F2, 8), 4, 1), "0")</calculatedColumnFormula>
    </tableColumn>
    <tableColumn id="9" xr3:uid="{627586E9-737A-44CA-8687-4BACEC3C299D}" name="B3" dataDxfId="32">
      <calculatedColumnFormula>TEXT(MID(HEX2BIN($F2, 8), 5, 1), "0")</calculatedColumnFormula>
    </tableColumn>
    <tableColumn id="10" xr3:uid="{455C787F-882F-45D1-824E-5FA6C9053AE0}" name="B2" dataDxfId="31">
      <calculatedColumnFormula>TEXT(MID(HEX2BIN($F2, 8), 6, 1), "0")</calculatedColumnFormula>
    </tableColumn>
    <tableColumn id="11" xr3:uid="{F8DB9C01-5744-42A4-807D-A81CDFBF9735}" name="B1" dataDxfId="30">
      <calculatedColumnFormula>TEXT(MID(HEX2BIN($F2, 8), 7, 1), "0")</calculatedColumnFormula>
    </tableColumn>
    <tableColumn id="12" xr3:uid="{67704158-E391-4E16-9B99-1492EB2D0AA5}" name="B0" dataDxfId="29">
      <calculatedColumnFormula>TEXT(MID(HEX2BIN($F2, 8), 8, 1), "0")</calculatedColumnFormula>
    </tableColumn>
    <tableColumn id="13" xr3:uid="{0FC32122-DB77-49EF-B479-A529885067E6}" name="Hex string" dataDxfId="28">
      <calculatedColumnFormula>DEC2HEX((2 ^ 7) * G2 + (2 ^ 6) * H2 + (2 ^ 5) * I2 + (2 ^ 4) * J2 + (2 ^ 3) * K2 + (2 ^ 2) * L2 + (2 ^ 1) * M2 + (2 ^ 0) * N2, 2)</calculatedColumnFormula>
    </tableColumn>
    <tableColumn id="14" xr3:uid="{4A6009D4-3A1F-4B6F-9A07-618B3B59F373}" name="Total Phase Aardvark command" dataDxfId="27">
      <calculatedColumnFormula>CONCATENATE("&lt;i2c_write addr=""0x50"" count=""2"" radix=""16""&gt; ",B2, " ",  O2, "&lt;/i2c_write&gt;")</calculatedColumnFormula>
    </tableColumn>
    <tableColumn id="16" xr3:uid="{258EE328-E030-4341-8D54-629CB1F6DA7D}" name="XML output" dataDxfId="26">
      <calculatedColumnFormula array="1">IF(MOD(ROW(),2)=0, "&lt;sleep ms=""10""/&gt;", INDIRECT("P"&amp;(ROW())/2+0.5))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CAD03-B54D-4359-BB61-94D9B89537DD}" name="Table13" displayName="Table13" ref="B1:T513" totalsRowShown="0" headerRowDxfId="25" dataDxfId="23" headerRowBorderDxfId="24" tableBorderDxfId="22" totalsRowBorderDxfId="21">
  <autoFilter ref="B1:T513" xr:uid="{462CAD03-B54D-4359-BB61-94D9B89537DD}"/>
  <tableColumns count="19">
    <tableColumn id="1" xr3:uid="{55BEEB24-26FA-4A67-AF4C-754C13D413AA}" name="Address Offset (hex)" dataDxfId="20">
      <calculatedColumnFormula>DEC2HEX(A2, 2)</calculatedColumnFormula>
    </tableColumn>
    <tableColumn id="2" xr3:uid="{6EC03F78-5B6F-435D-9F11-F1CE7B4B7986}" name="R/W" dataDxfId="19"/>
    <tableColumn id="3" xr3:uid="{5283E87F-994F-488D-B83B-AC7139AA1C6E}" name="Register" dataDxfId="18"/>
    <tableColumn id="4" xr3:uid="{A4B1A2F4-23D6-4F73-99E9-5C112886D6F3}" name="Description" dataDxfId="17"/>
    <tableColumn id="15" xr3:uid="{BB5D39DD-AA8A-4C5B-B024-C2F2B35FFB65}" name="Default Hex" dataDxfId="16"/>
    <tableColumn id="5" xr3:uid="{E42A17B9-C168-4203-8226-D1714B677EB9}" name="B7" dataDxfId="15">
      <calculatedColumnFormula>TEXT(MID(HEX2BIN($F2, 8), 1, 1), "0")</calculatedColumnFormula>
    </tableColumn>
    <tableColumn id="6" xr3:uid="{FB76B736-41C6-4EF9-8B0F-3DC20754939C}" name="B6" dataDxfId="14">
      <calculatedColumnFormula>TEXT(MID(HEX2BIN($F2, 8), 2, 1), "0")</calculatedColumnFormula>
    </tableColumn>
    <tableColumn id="7" xr3:uid="{BA5988E4-5A07-4A3C-8FEB-E932A1FD3B41}" name="B5" dataDxfId="13">
      <calculatedColumnFormula>TEXT(MID(HEX2BIN($F2, 8), 3, 1), "0")</calculatedColumnFormula>
    </tableColumn>
    <tableColumn id="8" xr3:uid="{99FF60BE-0E44-4EF5-B778-099B05A90566}" name="B4" dataDxfId="12">
      <calculatedColumnFormula>TEXT(MID(HEX2BIN($F2, 8), 4, 1), "0")</calculatedColumnFormula>
    </tableColumn>
    <tableColumn id="9" xr3:uid="{DAF809BB-A521-4C7D-835A-8B06AFA8E85E}" name="B3" dataDxfId="11">
      <calculatedColumnFormula>TEXT(MID(HEX2BIN($F2, 8), 5, 1), "0")</calculatedColumnFormula>
    </tableColumn>
    <tableColumn id="10" xr3:uid="{7E8B5E3B-727E-4229-AAD7-48BB046D7671}" name="B2" dataDxfId="10">
      <calculatedColumnFormula>TEXT(MID(HEX2BIN($F2, 8), 6, 1), "0")</calculatedColumnFormula>
    </tableColumn>
    <tableColumn id="11" xr3:uid="{8EAEE9BC-8B82-4D8D-84D1-B45BEB545BC5}" name="B1" dataDxfId="9">
      <calculatedColumnFormula>TEXT(MID(HEX2BIN($F2, 8), 7, 1), "0")</calculatedColumnFormula>
    </tableColumn>
    <tableColumn id="12" xr3:uid="{8DC90A97-525F-45F8-AE7A-CD7F3CCF5863}" name="B0" dataDxfId="8">
      <calculatedColumnFormula>TEXT(MID(HEX2BIN($F2, 8), 8, 1), "0")</calculatedColumnFormula>
    </tableColumn>
    <tableColumn id="13" xr3:uid="{8F62A078-E937-4A12-8BD9-4A8578BBEB87}" name="Hex" dataDxfId="7">
      <calculatedColumnFormula>DEC2HEX((2 ^ 7) * G2 + (2 ^ 6) * H2 + (2 ^ 5) * I2 + (2 ^ 4) * J2 + (2 ^ 3) * K2 + (2 ^ 2) * L2 + (2 ^ 1) * M2 + (2 ^ 0) * N2, 2)</calculatedColumnFormula>
    </tableColumn>
    <tableColumn id="14" xr3:uid="{1648659B-7787-47E5-8DA6-A6D792C194CB}" name="Total Phase Aardvark command" dataDxfId="6">
      <calculatedColumnFormula>CONCATENATE("&lt;i2c_write addr=""0x50"" count=""2"" radix=""16""&gt; ",B2, " ",  O2, "&lt;/i2c_write&gt;")</calculatedColumnFormula>
    </tableColumn>
    <tableColumn id="16" xr3:uid="{F91EF2D4-EF2E-44DD-94C1-1910EDE2BFF8}" name="XML output" dataDxfId="3">
      <calculatedColumnFormula array="1">IF(MOD(ROW(),2)=0, "&lt;sleep ms=""10""/&gt;", INDIRECT("P"&amp;(ROW())/2+0.5))</calculatedColumnFormula>
    </tableColumn>
    <tableColumn id="17" xr3:uid="{E01FF36C-01E1-48D2-A0F2-18084FFE4624}" name="Column2" dataDxfId="2">
      <calculatedColumnFormula>Table13[[#This Row],[Address Offset (hex)]]</calculatedColumnFormula>
    </tableColumn>
    <tableColumn id="18" xr3:uid="{FEC411F9-C1A4-4073-B104-1EF69402B936}" name="Column3" dataDxfId="1">
      <calculatedColumnFormula>Table13[[#This Row],[Default Hex]]</calculatedColumnFormula>
    </tableColumn>
    <tableColumn id="19" xr3:uid="{C3B759B8-918B-4A3C-909B-6E174FAB25D1}" name="Column4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0163-A252-4642-9B9A-AA21D6C3EA6D}">
  <dimension ref="A1:B1"/>
  <sheetViews>
    <sheetView zoomScale="115" zoomScaleNormal="115" workbookViewId="0">
      <selection activeCell="B1" sqref="B1"/>
    </sheetView>
  </sheetViews>
  <sheetFormatPr defaultRowHeight="14.4" x14ac:dyDescent="0.3"/>
  <cols>
    <col min="1" max="1" width="13.6640625" bestFit="1" customWidth="1"/>
    <col min="2" max="2" width="15.44140625" bestFit="1" customWidth="1"/>
    <col min="5" max="5" width="54.6640625" customWidth="1"/>
  </cols>
  <sheetData>
    <row r="1" spans="1:2" x14ac:dyDescent="0.3">
      <c r="A1" s="23" t="s">
        <v>0</v>
      </c>
      <c r="B1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A628-4A62-49D6-8AFA-92733C27FE20}">
  <dimension ref="A1:Q521"/>
  <sheetViews>
    <sheetView topLeftCell="A490" workbookViewId="0">
      <selection activeCell="A4" sqref="A4"/>
    </sheetView>
  </sheetViews>
  <sheetFormatPr defaultRowHeight="14.4" x14ac:dyDescent="0.3"/>
  <cols>
    <col min="1" max="1" width="54.44140625" customWidth="1"/>
  </cols>
  <sheetData>
    <row r="1" spans="1:17" x14ac:dyDescent="0.3">
      <c r="A1" t="s">
        <v>273</v>
      </c>
    </row>
    <row r="2" spans="1:17" x14ac:dyDescent="0.3">
      <c r="A2" t="s">
        <v>274</v>
      </c>
    </row>
    <row r="3" spans="1:17" x14ac:dyDescent="0.3">
      <c r="A3" t="s">
        <v>275</v>
      </c>
    </row>
    <row r="4" spans="1:17" x14ac:dyDescent="0.3">
      <c r="A4" s="38" t="s">
        <v>287</v>
      </c>
    </row>
    <row r="5" spans="1:17" x14ac:dyDescent="0.3">
      <c r="A5" t="s">
        <v>276</v>
      </c>
    </row>
    <row r="6" spans="1:17" x14ac:dyDescent="0.3">
      <c r="A6" t="str">
        <f ca="1">DCB_Modified!Q2</f>
        <v>&lt;sleep ms="10"/&gt;</v>
      </c>
    </row>
    <row r="7" spans="1:17" x14ac:dyDescent="0.3">
      <c r="A7" t="str">
        <f ca="1">DCB_Modified!Q3</f>
        <v>&lt;i2c_write addr="0x50" count="2" radix="16"&gt; 00 00&lt;/i2c_write&gt;</v>
      </c>
    </row>
    <row r="8" spans="1:17" x14ac:dyDescent="0.3">
      <c r="A8" t="str">
        <f ca="1">DCB_Modified!Q4</f>
        <v>&lt;sleep ms="10"/&gt;</v>
      </c>
    </row>
    <row r="9" spans="1:17" x14ac:dyDescent="0.3">
      <c r="A9" t="str">
        <f ca="1">DCB_Modified!Q5</f>
        <v>&lt;i2c_write addr="0x50" count="2" radix="16"&gt; 01 00&lt;/i2c_write&gt;</v>
      </c>
    </row>
    <row r="10" spans="1:17" x14ac:dyDescent="0.3">
      <c r="A10" t="str">
        <f ca="1">DCB_Modified!Q6</f>
        <v>&lt;sleep ms="10"/&gt;</v>
      </c>
    </row>
    <row r="11" spans="1:17" x14ac:dyDescent="0.3">
      <c r="A11" t="str">
        <f ca="1">DCB_Modified!Q7</f>
        <v>&lt;i2c_write addr="0x50" count="2" radix="16"&gt; 02 00&lt;/i2c_write&gt;</v>
      </c>
    </row>
    <row r="12" spans="1:17" x14ac:dyDescent="0.3">
      <c r="A12" t="str">
        <f ca="1">DCB_Modified!Q8</f>
        <v>&lt;sleep ms="10"/&gt;</v>
      </c>
    </row>
    <row r="13" spans="1:17" x14ac:dyDescent="0.3">
      <c r="A13" t="str">
        <f ca="1">DCB_Modified!Q9</f>
        <v>&lt;i2c_write addr="0x50" count="2" radix="16"&gt; 03 00&lt;/i2c_write&gt;</v>
      </c>
    </row>
    <row r="14" spans="1:17" x14ac:dyDescent="0.3">
      <c r="A14" t="str">
        <f ca="1">DCB_Modified!Q10</f>
        <v>&lt;sleep ms="10"/&gt;</v>
      </c>
    </row>
    <row r="15" spans="1:17" x14ac:dyDescent="0.3">
      <c r="A15" t="str">
        <f ca="1">DCB_Modified!Q11</f>
        <v>&lt;i2c_write addr="0x50" count="2" radix="16"&gt; 04 00&lt;/i2c_write&gt;</v>
      </c>
      <c r="Q15" t="s">
        <v>281</v>
      </c>
    </row>
    <row r="16" spans="1:17" x14ac:dyDescent="0.3">
      <c r="A16" t="str">
        <f ca="1">DCB_Modified!Q12</f>
        <v>&lt;sleep ms="10"/&gt;</v>
      </c>
    </row>
    <row r="17" spans="1:1" x14ac:dyDescent="0.3">
      <c r="A17" t="str">
        <f ca="1">DCB_Modified!Q13</f>
        <v>&lt;i2c_write addr="0x50" count="2" radix="16"&gt; 05 00&lt;/i2c_write&gt;</v>
      </c>
    </row>
    <row r="18" spans="1:1" x14ac:dyDescent="0.3">
      <c r="A18" t="str">
        <f ca="1">DCB_Modified!Q14</f>
        <v>&lt;sleep ms="10"/&gt;</v>
      </c>
    </row>
    <row r="19" spans="1:1" x14ac:dyDescent="0.3">
      <c r="A19" t="str">
        <f ca="1">DCB_Modified!Q15</f>
        <v>&lt;i2c_write addr="0x50" count="2" radix="16"&gt; 06 00&lt;/i2c_write&gt;</v>
      </c>
    </row>
    <row r="20" spans="1:1" x14ac:dyDescent="0.3">
      <c r="A20" t="str">
        <f ca="1">DCB_Modified!Q16</f>
        <v>&lt;sleep ms="10"/&gt;</v>
      </c>
    </row>
    <row r="21" spans="1:1" x14ac:dyDescent="0.3">
      <c r="A21" t="str">
        <f ca="1">DCB_Modified!Q17</f>
        <v>&lt;i2c_write addr="0x50" count="2" radix="16"&gt; 07 00&lt;/i2c_write&gt;</v>
      </c>
    </row>
    <row r="22" spans="1:1" x14ac:dyDescent="0.3">
      <c r="A22" t="str">
        <f ca="1">DCB_Modified!Q18</f>
        <v>&lt;sleep ms="10"/&gt;</v>
      </c>
    </row>
    <row r="23" spans="1:1" x14ac:dyDescent="0.3">
      <c r="A23" t="str">
        <f ca="1">DCB_Modified!Q19</f>
        <v>&lt;i2c_write addr="0x50" count="2" radix="16"&gt; 08 00&lt;/i2c_write&gt;</v>
      </c>
    </row>
    <row r="24" spans="1:1" x14ac:dyDescent="0.3">
      <c r="A24" t="str">
        <f ca="1">DCB_Modified!Q20</f>
        <v>&lt;sleep ms="10"/&gt;</v>
      </c>
    </row>
    <row r="25" spans="1:1" x14ac:dyDescent="0.3">
      <c r="A25" t="str">
        <f ca="1">DCB_Modified!Q21</f>
        <v>&lt;i2c_write addr="0x50" count="2" radix="16"&gt; 09 00&lt;/i2c_write&gt;</v>
      </c>
    </row>
    <row r="26" spans="1:1" x14ac:dyDescent="0.3">
      <c r="A26" t="str">
        <f ca="1">DCB_Modified!Q22</f>
        <v>&lt;sleep ms="10"/&gt;</v>
      </c>
    </row>
    <row r="27" spans="1:1" x14ac:dyDescent="0.3">
      <c r="A27" t="str">
        <f ca="1">DCB_Modified!Q23</f>
        <v>&lt;i2c_write addr="0x50" count="2" radix="16"&gt; 0A 00&lt;/i2c_write&gt;</v>
      </c>
    </row>
    <row r="28" spans="1:1" x14ac:dyDescent="0.3">
      <c r="A28" t="str">
        <f ca="1">DCB_Modified!Q24</f>
        <v>&lt;sleep ms="10"/&gt;</v>
      </c>
    </row>
    <row r="29" spans="1:1" x14ac:dyDescent="0.3">
      <c r="A29" t="str">
        <f ca="1">DCB_Modified!Q25</f>
        <v>&lt;i2c_write addr="0x50" count="2" radix="16"&gt; 0B 00&lt;/i2c_write&gt;</v>
      </c>
    </row>
    <row r="30" spans="1:1" x14ac:dyDescent="0.3">
      <c r="A30" t="str">
        <f ca="1">DCB_Modified!Q26</f>
        <v>&lt;sleep ms="10"/&gt;</v>
      </c>
    </row>
    <row r="31" spans="1:1" x14ac:dyDescent="0.3">
      <c r="A31" t="str">
        <f ca="1">DCB_Modified!Q27</f>
        <v>&lt;i2c_write addr="0x50" count="2" radix="16"&gt; 0C 00&lt;/i2c_write&gt;</v>
      </c>
    </row>
    <row r="32" spans="1:1" x14ac:dyDescent="0.3">
      <c r="A32" t="str">
        <f ca="1">DCB_Modified!Q28</f>
        <v>&lt;sleep ms="10"/&gt;</v>
      </c>
    </row>
    <row r="33" spans="1:1" x14ac:dyDescent="0.3">
      <c r="A33" t="str">
        <f ca="1">DCB_Modified!Q29</f>
        <v>&lt;i2c_write addr="0x50" count="2" radix="16"&gt; 0D 00&lt;/i2c_write&gt;</v>
      </c>
    </row>
    <row r="34" spans="1:1" x14ac:dyDescent="0.3">
      <c r="A34" t="str">
        <f ca="1">DCB_Modified!Q30</f>
        <v>&lt;sleep ms="10"/&gt;</v>
      </c>
    </row>
    <row r="35" spans="1:1" x14ac:dyDescent="0.3">
      <c r="A35" t="str">
        <f ca="1">DCB_Modified!Q31</f>
        <v>&lt;i2c_write addr="0x50" count="2" radix="16"&gt; 0E 00&lt;/i2c_write&gt;</v>
      </c>
    </row>
    <row r="36" spans="1:1" x14ac:dyDescent="0.3">
      <c r="A36" t="str">
        <f ca="1">DCB_Modified!Q32</f>
        <v>&lt;sleep ms="10"/&gt;</v>
      </c>
    </row>
    <row r="37" spans="1:1" x14ac:dyDescent="0.3">
      <c r="A37" t="str">
        <f ca="1">DCB_Modified!Q33</f>
        <v>&lt;i2c_write addr="0x50" count="2" radix="16"&gt; 0F 00&lt;/i2c_write&gt;</v>
      </c>
    </row>
    <row r="38" spans="1:1" x14ac:dyDescent="0.3">
      <c r="A38" t="str">
        <f ca="1">DCB_Modified!Q34</f>
        <v>&lt;sleep ms="10"/&gt;</v>
      </c>
    </row>
    <row r="39" spans="1:1" x14ac:dyDescent="0.3">
      <c r="A39" t="str">
        <f ca="1">DCB_Modified!Q35</f>
        <v>&lt;i2c_write addr="0x50" count="2" radix="16"&gt; 10 FF&lt;/i2c_write&gt;</v>
      </c>
    </row>
    <row r="40" spans="1:1" x14ac:dyDescent="0.3">
      <c r="A40" t="str">
        <f ca="1">DCB_Modified!Q36</f>
        <v>&lt;sleep ms="10"/&gt;</v>
      </c>
    </row>
    <row r="41" spans="1:1" x14ac:dyDescent="0.3">
      <c r="A41" t="str">
        <f ca="1">DCB_Modified!Q37</f>
        <v>&lt;i2c_write addr="0x50" count="2" radix="16"&gt; 11 12&lt;/i2c_write&gt;</v>
      </c>
    </row>
    <row r="42" spans="1:1" x14ac:dyDescent="0.3">
      <c r="A42" t="str">
        <f ca="1">DCB_Modified!Q38</f>
        <v>&lt;sleep ms="10"/&gt;</v>
      </c>
    </row>
    <row r="43" spans="1:1" x14ac:dyDescent="0.3">
      <c r="A43" t="str">
        <f ca="1">DCB_Modified!Q39</f>
        <v>&lt;i2c_write addr="0x50" count="2" radix="16"&gt; 12 12&lt;/i2c_write&gt;</v>
      </c>
    </row>
    <row r="44" spans="1:1" x14ac:dyDescent="0.3">
      <c r="A44" t="str">
        <f ca="1">DCB_Modified!Q40</f>
        <v>&lt;sleep ms="10"/&gt;</v>
      </c>
    </row>
    <row r="45" spans="1:1" x14ac:dyDescent="0.3">
      <c r="A45" t="str">
        <f ca="1">DCB_Modified!Q41</f>
        <v>&lt;i2c_write addr="0x50" count="2" radix="16"&gt; 13 00&lt;/i2c_write&gt;</v>
      </c>
    </row>
    <row r="46" spans="1:1" x14ac:dyDescent="0.3">
      <c r="A46" t="str">
        <f ca="1">DCB_Modified!Q42</f>
        <v>&lt;sleep ms="10"/&gt;</v>
      </c>
    </row>
    <row r="47" spans="1:1" x14ac:dyDescent="0.3">
      <c r="A47" t="str">
        <f ca="1">DCB_Modified!Q43</f>
        <v>&lt;i2c_write addr="0x50" count="2" radix="16"&gt; 14 00&lt;/i2c_write&gt;</v>
      </c>
    </row>
    <row r="48" spans="1:1" x14ac:dyDescent="0.3">
      <c r="A48" t="str">
        <f ca="1">DCB_Modified!Q44</f>
        <v>&lt;sleep ms="10"/&gt;</v>
      </c>
    </row>
    <row r="49" spans="1:1" x14ac:dyDescent="0.3">
      <c r="A49" t="str">
        <f ca="1">DCB_Modified!Q45</f>
        <v>&lt;i2c_write addr="0x50" count="2" radix="16"&gt; 15 00&lt;/i2c_write&gt;</v>
      </c>
    </row>
    <row r="50" spans="1:1" x14ac:dyDescent="0.3">
      <c r="A50" t="str">
        <f ca="1">DCB_Modified!Q46</f>
        <v>&lt;sleep ms="10"/&gt;</v>
      </c>
    </row>
    <row r="51" spans="1:1" x14ac:dyDescent="0.3">
      <c r="A51" t="str">
        <f ca="1">DCB_Modified!Q47</f>
        <v>&lt;i2c_write addr="0x50" count="2" radix="16"&gt; 16 00&lt;/i2c_write&gt;</v>
      </c>
    </row>
    <row r="52" spans="1:1" x14ac:dyDescent="0.3">
      <c r="A52" t="str">
        <f ca="1">DCB_Modified!Q48</f>
        <v>&lt;sleep ms="10"/&gt;</v>
      </c>
    </row>
    <row r="53" spans="1:1" x14ac:dyDescent="0.3">
      <c r="A53" t="str">
        <f ca="1">DCB_Modified!Q49</f>
        <v>&lt;i2c_write addr="0x50" count="2" radix="16"&gt; 17 00&lt;/i2c_write&gt;</v>
      </c>
    </row>
    <row r="54" spans="1:1" x14ac:dyDescent="0.3">
      <c r="A54" t="str">
        <f ca="1">DCB_Modified!Q50</f>
        <v>&lt;sleep ms="10"/&gt;</v>
      </c>
    </row>
    <row r="55" spans="1:1" x14ac:dyDescent="0.3">
      <c r="A55" t="str">
        <f ca="1">DCB_Modified!Q51</f>
        <v>&lt;i2c_write addr="0x50" count="2" radix="16"&gt; 18 00&lt;/i2c_write&gt;</v>
      </c>
    </row>
    <row r="56" spans="1:1" x14ac:dyDescent="0.3">
      <c r="A56" t="str">
        <f ca="1">DCB_Modified!Q52</f>
        <v>&lt;sleep ms="10"/&gt;</v>
      </c>
    </row>
    <row r="57" spans="1:1" x14ac:dyDescent="0.3">
      <c r="A57" t="str">
        <f ca="1">DCB_Modified!Q53</f>
        <v>&lt;i2c_write addr="0x50" count="2" radix="16"&gt; 19 64&lt;/i2c_write&gt;</v>
      </c>
    </row>
    <row r="58" spans="1:1" x14ac:dyDescent="0.3">
      <c r="A58" t="str">
        <f ca="1">DCB_Modified!Q54</f>
        <v>&lt;sleep ms="10"/&gt;</v>
      </c>
    </row>
    <row r="59" spans="1:1" x14ac:dyDescent="0.3">
      <c r="A59" t="str">
        <f ca="1">DCB_Modified!Q55</f>
        <v>&lt;i2c_write addr="0x50" count="2" radix="16"&gt; 1A 64&lt;/i2c_write&gt;</v>
      </c>
    </row>
    <row r="60" spans="1:1" x14ac:dyDescent="0.3">
      <c r="A60" t="str">
        <f ca="1">DCB_Modified!Q56</f>
        <v>&lt;sleep ms="10"/&gt;</v>
      </c>
    </row>
    <row r="61" spans="1:1" x14ac:dyDescent="0.3">
      <c r="A61" t="str">
        <f ca="1">DCB_Modified!Q57</f>
        <v>&lt;i2c_write addr="0x50" count="2" radix="16"&gt; 1B 64&lt;/i2c_write&gt;</v>
      </c>
    </row>
    <row r="62" spans="1:1" x14ac:dyDescent="0.3">
      <c r="A62" t="str">
        <f ca="1">DCB_Modified!Q58</f>
        <v>&lt;sleep ms="10"/&gt;</v>
      </c>
    </row>
    <row r="63" spans="1:1" x14ac:dyDescent="0.3">
      <c r="A63" t="str">
        <f ca="1">DCB_Modified!Q59</f>
        <v>&lt;i2c_write addr="0x50" count="2" radix="16"&gt; 1C 00&lt;/i2c_write&gt;</v>
      </c>
    </row>
    <row r="64" spans="1:1" x14ac:dyDescent="0.3">
      <c r="A64" t="str">
        <f ca="1">DCB_Modified!Q60</f>
        <v>&lt;sleep ms="10"/&gt;</v>
      </c>
    </row>
    <row r="65" spans="1:1" x14ac:dyDescent="0.3">
      <c r="A65" t="str">
        <f ca="1">DCB_Modified!Q61</f>
        <v>&lt;i2c_write addr="0x50" count="2" radix="16"&gt; 1D 64&lt;/i2c_write&gt;</v>
      </c>
    </row>
    <row r="66" spans="1:1" x14ac:dyDescent="0.3">
      <c r="A66" t="str">
        <f ca="1">DCB_Modified!Q62</f>
        <v>&lt;sleep ms="10"/&gt;</v>
      </c>
    </row>
    <row r="67" spans="1:1" x14ac:dyDescent="0.3">
      <c r="A67" t="str">
        <f ca="1">DCB_Modified!Q63</f>
        <v>&lt;i2c_write addr="0x50" count="2" radix="16"&gt; 1E 00&lt;/i2c_write&gt;</v>
      </c>
    </row>
    <row r="68" spans="1:1" x14ac:dyDescent="0.3">
      <c r="A68" t="str">
        <f ca="1">DCB_Modified!Q64</f>
        <v>&lt;sleep ms="10"/&gt;</v>
      </c>
    </row>
    <row r="69" spans="1:1" x14ac:dyDescent="0.3">
      <c r="A69" t="str">
        <f ca="1">DCB_Modified!Q65</f>
        <v>&lt;i2c_write addr="0x50" count="2" radix="16"&gt; 1F 00&lt;/i2c_write&gt;</v>
      </c>
    </row>
    <row r="70" spans="1:1" x14ac:dyDescent="0.3">
      <c r="A70" t="str">
        <f ca="1">DCB_Modified!Q66</f>
        <v>&lt;sleep ms="10"/&gt;</v>
      </c>
    </row>
    <row r="71" spans="1:1" x14ac:dyDescent="0.3">
      <c r="A71" t="str">
        <f ca="1">DCB_Modified!Q67</f>
        <v>&lt;i2c_write addr="0x50" count="2" radix="16"&gt; 20 00&lt;/i2c_write&gt;</v>
      </c>
    </row>
    <row r="72" spans="1:1" x14ac:dyDescent="0.3">
      <c r="A72" t="str">
        <f ca="1">DCB_Modified!Q68</f>
        <v>&lt;sleep ms="10"/&gt;</v>
      </c>
    </row>
    <row r="73" spans="1:1" x14ac:dyDescent="0.3">
      <c r="A73" t="str">
        <f ca="1">DCB_Modified!Q69</f>
        <v>&lt;i2c_write addr="0x50" count="2" radix="16"&gt; 21 0E&lt;/i2c_write&gt;</v>
      </c>
    </row>
    <row r="74" spans="1:1" x14ac:dyDescent="0.3">
      <c r="A74" t="str">
        <f ca="1">DCB_Modified!Q70</f>
        <v>&lt;sleep ms="10"/&gt;</v>
      </c>
    </row>
    <row r="75" spans="1:1" x14ac:dyDescent="0.3">
      <c r="A75" t="str">
        <f ca="1">DCB_Modified!Q71</f>
        <v>&lt;i2c_write addr="0x50" count="2" radix="16"&gt; 22 00&lt;/i2c_write&gt;</v>
      </c>
    </row>
    <row r="76" spans="1:1" x14ac:dyDescent="0.3">
      <c r="A76" t="str">
        <f ca="1">DCB_Modified!Q72</f>
        <v>&lt;sleep ms="10"/&gt;</v>
      </c>
    </row>
    <row r="77" spans="1:1" x14ac:dyDescent="0.3">
      <c r="A77" t="str">
        <f ca="1">DCB_Modified!Q73</f>
        <v>&lt;i2c_write addr="0x50" count="2" radix="16"&gt; 23 00&lt;/i2c_write&gt;</v>
      </c>
    </row>
    <row r="78" spans="1:1" x14ac:dyDescent="0.3">
      <c r="A78" t="str">
        <f ca="1">DCB_Modified!Q74</f>
        <v>&lt;sleep ms="10"/&gt;</v>
      </c>
    </row>
    <row r="79" spans="1:1" x14ac:dyDescent="0.3">
      <c r="A79" t="str">
        <f ca="1">DCB_Modified!Q75</f>
        <v>&lt;i2c_write addr="0x50" count="2" radix="16"&gt; 24 00&lt;/i2c_write&gt;</v>
      </c>
    </row>
    <row r="80" spans="1:1" x14ac:dyDescent="0.3">
      <c r="A80" t="str">
        <f ca="1">DCB_Modified!Q76</f>
        <v>&lt;sleep ms="10"/&gt;</v>
      </c>
    </row>
    <row r="81" spans="1:1" x14ac:dyDescent="0.3">
      <c r="A81" t="str">
        <f ca="1">DCB_Modified!Q77</f>
        <v>&lt;i2c_write addr="0x50" count="2" radix="16"&gt; 25 00&lt;/i2c_write&gt;</v>
      </c>
    </row>
    <row r="82" spans="1:1" x14ac:dyDescent="0.3">
      <c r="A82" t="str">
        <f ca="1">DCB_Modified!Q78</f>
        <v>&lt;sleep ms="10"/&gt;</v>
      </c>
    </row>
    <row r="83" spans="1:1" x14ac:dyDescent="0.3">
      <c r="A83" t="str">
        <f ca="1">DCB_Modified!Q79</f>
        <v>&lt;i2c_write addr="0x50" count="2" radix="16"&gt; 26 00&lt;/i2c_write&gt;</v>
      </c>
    </row>
    <row r="84" spans="1:1" x14ac:dyDescent="0.3">
      <c r="A84" t="str">
        <f ca="1">DCB_Modified!Q80</f>
        <v>&lt;sleep ms="10"/&gt;</v>
      </c>
    </row>
    <row r="85" spans="1:1" x14ac:dyDescent="0.3">
      <c r="A85" t="str">
        <f ca="1">DCB_Modified!Q81</f>
        <v>&lt;i2c_write addr="0x50" count="2" radix="16"&gt; 27 00&lt;/i2c_write&gt;</v>
      </c>
    </row>
    <row r="86" spans="1:1" x14ac:dyDescent="0.3">
      <c r="A86" t="str">
        <f ca="1">DCB_Modified!Q82</f>
        <v>&lt;sleep ms="10"/&gt;</v>
      </c>
    </row>
    <row r="87" spans="1:1" x14ac:dyDescent="0.3">
      <c r="A87" t="str">
        <f ca="1">DCB_Modified!Q83</f>
        <v>&lt;i2c_write addr="0x50" count="2" radix="16"&gt; 28 00&lt;/i2c_write&gt;</v>
      </c>
    </row>
    <row r="88" spans="1:1" x14ac:dyDescent="0.3">
      <c r="A88" t="str">
        <f ca="1">DCB_Modified!Q84</f>
        <v>&lt;sleep ms="10"/&gt;</v>
      </c>
    </row>
    <row r="89" spans="1:1" x14ac:dyDescent="0.3">
      <c r="A89" t="str">
        <f ca="1">DCB_Modified!Q85</f>
        <v>&lt;i2c_write addr="0x50" count="2" radix="16"&gt; 29 00&lt;/i2c_write&gt;</v>
      </c>
    </row>
    <row r="90" spans="1:1" x14ac:dyDescent="0.3">
      <c r="A90" t="str">
        <f ca="1">DCB_Modified!Q86</f>
        <v>&lt;sleep ms="10"/&gt;</v>
      </c>
    </row>
    <row r="91" spans="1:1" x14ac:dyDescent="0.3">
      <c r="A91" t="str">
        <f ca="1">DCB_Modified!Q87</f>
        <v>&lt;i2c_write addr="0x50" count="2" radix="16"&gt; 2A 00&lt;/i2c_write&gt;</v>
      </c>
    </row>
    <row r="92" spans="1:1" x14ac:dyDescent="0.3">
      <c r="A92" t="str">
        <f ca="1">DCB_Modified!Q88</f>
        <v>&lt;sleep ms="10"/&gt;</v>
      </c>
    </row>
    <row r="93" spans="1:1" x14ac:dyDescent="0.3">
      <c r="A93" t="str">
        <f ca="1">DCB_Modified!Q89</f>
        <v>&lt;i2c_write addr="0x50" count="2" radix="16"&gt; 2B 03&lt;/i2c_write&gt;</v>
      </c>
    </row>
    <row r="94" spans="1:1" x14ac:dyDescent="0.3">
      <c r="A94" t="str">
        <f ca="1">DCB_Modified!Q90</f>
        <v>&lt;sleep ms="10"/&gt;</v>
      </c>
    </row>
    <row r="95" spans="1:1" x14ac:dyDescent="0.3">
      <c r="A95" t="str">
        <f ca="1">DCB_Modified!Q91</f>
        <v>&lt;i2c_write addr="0x50" count="2" radix="16"&gt; 2C 00&lt;/i2c_write&gt;</v>
      </c>
    </row>
    <row r="96" spans="1:1" x14ac:dyDescent="0.3">
      <c r="A96" t="str">
        <f ca="1">DCB_Modified!Q92</f>
        <v>&lt;sleep ms="10"/&gt;</v>
      </c>
    </row>
    <row r="97" spans="1:1" x14ac:dyDescent="0.3">
      <c r="A97" t="str">
        <f ca="1">DCB_Modified!Q93</f>
        <v>&lt;i2c_write addr="0x50" count="2" radix="16"&gt; 2D 00&lt;/i2c_write&gt;</v>
      </c>
    </row>
    <row r="98" spans="1:1" x14ac:dyDescent="0.3">
      <c r="A98" t="str">
        <f ca="1">DCB_Modified!Q94</f>
        <v>&lt;sleep ms="10"/&gt;</v>
      </c>
    </row>
    <row r="99" spans="1:1" x14ac:dyDescent="0.3">
      <c r="A99" t="str">
        <f ca="1">DCB_Modified!Q95</f>
        <v>&lt;i2c_write addr="0x50" count="2" radix="16"&gt; 2E 00&lt;/i2c_write&gt;</v>
      </c>
    </row>
    <row r="100" spans="1:1" x14ac:dyDescent="0.3">
      <c r="A100" t="str">
        <f ca="1">DCB_Modified!Q96</f>
        <v>&lt;sleep ms="10"/&gt;</v>
      </c>
    </row>
    <row r="101" spans="1:1" x14ac:dyDescent="0.3">
      <c r="A101" t="str">
        <f ca="1">DCB_Modified!Q97</f>
        <v>&lt;i2c_write addr="0x50" count="2" radix="16"&gt; 2F 00&lt;/i2c_write&gt;</v>
      </c>
    </row>
    <row r="102" spans="1:1" x14ac:dyDescent="0.3">
      <c r="A102" t="str">
        <f ca="1">DCB_Modified!Q98</f>
        <v>&lt;sleep ms="10"/&gt;</v>
      </c>
    </row>
    <row r="103" spans="1:1" x14ac:dyDescent="0.3">
      <c r="A103" t="str">
        <f ca="1">DCB_Modified!Q99</f>
        <v>&lt;i2c_write addr="0x50" count="2" radix="16"&gt; 30 55&lt;/i2c_write&gt;</v>
      </c>
    </row>
    <row r="104" spans="1:1" x14ac:dyDescent="0.3">
      <c r="A104" t="str">
        <f ca="1">DCB_Modified!Q100</f>
        <v>&lt;sleep ms="10"/&gt;</v>
      </c>
    </row>
    <row r="105" spans="1:1" x14ac:dyDescent="0.3">
      <c r="A105" t="str">
        <f ca="1">DCB_Modified!Q101</f>
        <v>&lt;i2c_write addr="0x50" count="2" radix="16"&gt; 31 55&lt;/i2c_write&gt;</v>
      </c>
    </row>
    <row r="106" spans="1:1" x14ac:dyDescent="0.3">
      <c r="A106" t="str">
        <f ca="1">DCB_Modified!Q102</f>
        <v>&lt;sleep ms="10"/&gt;</v>
      </c>
    </row>
    <row r="107" spans="1:1" x14ac:dyDescent="0.3">
      <c r="A107" t="str">
        <f ca="1">DCB_Modified!Q103</f>
        <v>&lt;i2c_write addr="0x50" count="2" radix="16"&gt; 32 55&lt;/i2c_write&gt;</v>
      </c>
    </row>
    <row r="108" spans="1:1" x14ac:dyDescent="0.3">
      <c r="A108" t="str">
        <f ca="1">DCB_Modified!Q104</f>
        <v>&lt;sleep ms="10"/&gt;</v>
      </c>
    </row>
    <row r="109" spans="1:1" x14ac:dyDescent="0.3">
      <c r="A109" t="str">
        <f ca="1">DCB_Modified!Q105</f>
        <v>&lt;i2c_write addr="0x50" count="2" radix="16"&gt; 33 00&lt;/i2c_write&gt;</v>
      </c>
    </row>
    <row r="110" spans="1:1" x14ac:dyDescent="0.3">
      <c r="A110" t="str">
        <f ca="1">DCB_Modified!Q106</f>
        <v>&lt;sleep ms="10"/&gt;</v>
      </c>
    </row>
    <row r="111" spans="1:1" x14ac:dyDescent="0.3">
      <c r="A111" t="str">
        <f ca="1">DCB_Modified!Q107</f>
        <v>&lt;i2c_write addr="0x50" count="2" radix="16"&gt; 34 55&lt;/i2c_write&gt;</v>
      </c>
    </row>
    <row r="112" spans="1:1" x14ac:dyDescent="0.3">
      <c r="A112" t="str">
        <f ca="1">DCB_Modified!Q108</f>
        <v>&lt;sleep ms="10"/&gt;</v>
      </c>
    </row>
    <row r="113" spans="1:1" x14ac:dyDescent="0.3">
      <c r="A113" t="str">
        <f ca="1">DCB_Modified!Q109</f>
        <v>&lt;i2c_write addr="0x50" count="2" radix="16"&gt; 35 00&lt;/i2c_write&gt;</v>
      </c>
    </row>
    <row r="114" spans="1:1" x14ac:dyDescent="0.3">
      <c r="A114" t="str">
        <f ca="1">DCB_Modified!Q110</f>
        <v>&lt;sleep ms="10"/&gt;</v>
      </c>
    </row>
    <row r="115" spans="1:1" x14ac:dyDescent="0.3">
      <c r="A115" t="str">
        <f ca="1">DCB_Modified!Q111</f>
        <v>&lt;i2c_write addr="0x50" count="2" radix="16"&gt; 36 00&lt;/i2c_write&gt;</v>
      </c>
    </row>
    <row r="116" spans="1:1" x14ac:dyDescent="0.3">
      <c r="A116" t="str">
        <f ca="1">DCB_Modified!Q112</f>
        <v>&lt;sleep ms="10"/&gt;</v>
      </c>
    </row>
    <row r="117" spans="1:1" x14ac:dyDescent="0.3">
      <c r="A117" t="str">
        <f ca="1">DCB_Modified!Q113</f>
        <v>&lt;i2c_write addr="0x50" count="2" radix="16"&gt; 37 00&lt;/i2c_write&gt;</v>
      </c>
    </row>
    <row r="118" spans="1:1" x14ac:dyDescent="0.3">
      <c r="A118" t="str">
        <f ca="1">DCB_Modified!Q114</f>
        <v>&lt;sleep ms="10"/&gt;</v>
      </c>
    </row>
    <row r="119" spans="1:1" x14ac:dyDescent="0.3">
      <c r="A119" t="str">
        <f ca="1">DCB_Modified!Q115</f>
        <v>&lt;i2c_write addr="0x50" count="2" radix="16"&gt; 38 00&lt;/i2c_write&gt;</v>
      </c>
    </row>
    <row r="120" spans="1:1" x14ac:dyDescent="0.3">
      <c r="A120" t="str">
        <f ca="1">DCB_Modified!Q116</f>
        <v>&lt;sleep ms="10"/&gt;</v>
      </c>
    </row>
    <row r="121" spans="1:1" x14ac:dyDescent="0.3">
      <c r="A121" t="str">
        <f ca="1">DCB_Modified!Q117</f>
        <v>&lt;i2c_write addr="0x50" count="2" radix="16"&gt; 39 00&lt;/i2c_write&gt;</v>
      </c>
    </row>
    <row r="122" spans="1:1" x14ac:dyDescent="0.3">
      <c r="A122" t="str">
        <f ca="1">DCB_Modified!Q118</f>
        <v>&lt;sleep ms="10"/&gt;</v>
      </c>
    </row>
    <row r="123" spans="1:1" x14ac:dyDescent="0.3">
      <c r="A123" t="str">
        <f ca="1">DCB_Modified!Q119</f>
        <v>&lt;i2c_write addr="0x50" count="2" radix="16"&gt; 3A 00&lt;/i2c_write&gt;</v>
      </c>
    </row>
    <row r="124" spans="1:1" x14ac:dyDescent="0.3">
      <c r="A124" t="str">
        <f ca="1">DCB_Modified!Q120</f>
        <v>&lt;sleep ms="10"/&gt;</v>
      </c>
    </row>
    <row r="125" spans="1:1" x14ac:dyDescent="0.3">
      <c r="A125" t="str">
        <f ca="1">DCB_Modified!Q121</f>
        <v>&lt;i2c_write addr="0x50" count="2" radix="16"&gt; 3B 00&lt;/i2c_write&gt;</v>
      </c>
    </row>
    <row r="126" spans="1:1" x14ac:dyDescent="0.3">
      <c r="A126" t="str">
        <f ca="1">DCB_Modified!Q122</f>
        <v>&lt;sleep ms="10"/&gt;</v>
      </c>
    </row>
    <row r="127" spans="1:1" x14ac:dyDescent="0.3">
      <c r="A127" t="str">
        <f ca="1">DCB_Modified!Q123</f>
        <v>&lt;i2c_write addr="0x50" count="2" radix="16"&gt; 3C 00&lt;/i2c_write&gt;</v>
      </c>
    </row>
    <row r="128" spans="1:1" x14ac:dyDescent="0.3">
      <c r="A128" t="str">
        <f ca="1">DCB_Modified!Q124</f>
        <v>&lt;sleep ms="10"/&gt;</v>
      </c>
    </row>
    <row r="129" spans="1:1" x14ac:dyDescent="0.3">
      <c r="A129" t="str">
        <f ca="1">DCB_Modified!Q125</f>
        <v>&lt;i2c_write addr="0x50" count="2" radix="16"&gt; 3D 00&lt;/i2c_write&gt;</v>
      </c>
    </row>
    <row r="130" spans="1:1" x14ac:dyDescent="0.3">
      <c r="A130" t="str">
        <f ca="1">DCB_Modified!Q126</f>
        <v>&lt;sleep ms="10"/&gt;</v>
      </c>
    </row>
    <row r="131" spans="1:1" x14ac:dyDescent="0.3">
      <c r="A131" t="str">
        <f ca="1">DCB_Modified!Q127</f>
        <v>&lt;i2c_write addr="0x50" count="2" radix="16"&gt; 3E 00&lt;/i2c_write&gt;</v>
      </c>
    </row>
    <row r="132" spans="1:1" x14ac:dyDescent="0.3">
      <c r="A132" t="str">
        <f ca="1">DCB_Modified!Q128</f>
        <v>&lt;sleep ms="10"/&gt;</v>
      </c>
    </row>
    <row r="133" spans="1:1" x14ac:dyDescent="0.3">
      <c r="A133" t="str">
        <f ca="1">DCB_Modified!Q129</f>
        <v>&lt;i2c_write addr="0x50" count="2" radix="16"&gt; 3F 00&lt;/i2c_write&gt;</v>
      </c>
    </row>
    <row r="134" spans="1:1" x14ac:dyDescent="0.3">
      <c r="A134" t="str">
        <f ca="1">DCB_Modified!Q130</f>
        <v>&lt;sleep ms="10"/&gt;</v>
      </c>
    </row>
    <row r="135" spans="1:1" x14ac:dyDescent="0.3">
      <c r="A135" t="str">
        <f ca="1">DCB_Modified!Q131</f>
        <v>&lt;i2c_write addr="0x50" count="2" radix="16"&gt; 40 00&lt;/i2c_write&gt;</v>
      </c>
    </row>
    <row r="136" spans="1:1" x14ac:dyDescent="0.3">
      <c r="A136" t="str">
        <f ca="1">DCB_Modified!Q132</f>
        <v>&lt;sleep ms="10"/&gt;</v>
      </c>
    </row>
    <row r="137" spans="1:1" x14ac:dyDescent="0.3">
      <c r="A137" t="str">
        <f ca="1">DCB_Modified!Q133</f>
        <v>&lt;i2c_write addr="0x50" count="2" radix="16"&gt; 41 01&lt;/i2c_write&gt;</v>
      </c>
    </row>
    <row r="138" spans="1:1" x14ac:dyDescent="0.3">
      <c r="A138" t="str">
        <f ca="1">DCB_Modified!Q134</f>
        <v>&lt;sleep ms="10"/&gt;</v>
      </c>
    </row>
    <row r="139" spans="1:1" x14ac:dyDescent="0.3">
      <c r="A139" t="str">
        <f ca="1">DCB_Modified!Q135</f>
        <v>&lt;i2c_write addr="0x50" count="2" radix="16"&gt; 42 2B&lt;/i2c_write&gt;</v>
      </c>
    </row>
    <row r="140" spans="1:1" x14ac:dyDescent="0.3">
      <c r="A140" t="str">
        <f ca="1">DCB_Modified!Q136</f>
        <v>&lt;sleep ms="10"/&gt;</v>
      </c>
    </row>
    <row r="141" spans="1:1" x14ac:dyDescent="0.3">
      <c r="A141" t="str">
        <f ca="1">DCB_Modified!Q137</f>
        <v>&lt;i2c_write addr="0x50" count="2" radix="16"&gt; 43 38&lt;/i2c_write&gt;</v>
      </c>
    </row>
    <row r="142" spans="1:1" x14ac:dyDescent="0.3">
      <c r="A142" t="str">
        <f ca="1">DCB_Modified!Q138</f>
        <v>&lt;sleep ms="10"/&gt;</v>
      </c>
    </row>
    <row r="143" spans="1:1" x14ac:dyDescent="0.3">
      <c r="A143" t="str">
        <f ca="1">DCB_Modified!Q139</f>
        <v>&lt;i2c_write addr="0x50" count="2" radix="16"&gt; 44 00&lt;/i2c_write&gt;</v>
      </c>
    </row>
    <row r="144" spans="1:1" x14ac:dyDescent="0.3">
      <c r="A144" t="str">
        <f ca="1">DCB_Modified!Q140</f>
        <v>&lt;sleep ms="10"/&gt;</v>
      </c>
    </row>
    <row r="145" spans="1:1" x14ac:dyDescent="0.3">
      <c r="A145" t="str">
        <f ca="1">DCB_Modified!Q141</f>
        <v>&lt;i2c_write addr="0x50" count="2" radix="16"&gt; 45 2A&lt;/i2c_write&gt;</v>
      </c>
    </row>
    <row r="146" spans="1:1" x14ac:dyDescent="0.3">
      <c r="A146" t="str">
        <f ca="1">DCB_Modified!Q142</f>
        <v>&lt;sleep ms="10"/&gt;</v>
      </c>
    </row>
    <row r="147" spans="1:1" x14ac:dyDescent="0.3">
      <c r="A147" t="str">
        <f ca="1">DCB_Modified!Q143</f>
        <v>&lt;i2c_write addr="0x50" count="2" radix="16"&gt; 46 19&lt;/i2c_write&gt;</v>
      </c>
    </row>
    <row r="148" spans="1:1" x14ac:dyDescent="0.3">
      <c r="A148" t="str">
        <f ca="1">DCB_Modified!Q144</f>
        <v>&lt;sleep ms="10"/&gt;</v>
      </c>
    </row>
    <row r="149" spans="1:1" x14ac:dyDescent="0.3">
      <c r="A149" t="str">
        <f ca="1">DCB_Modified!Q145</f>
        <v>&lt;i2c_write addr="0x50" count="2" radix="16"&gt; 47 10&lt;/i2c_write&gt;</v>
      </c>
    </row>
    <row r="150" spans="1:1" x14ac:dyDescent="0.3">
      <c r="A150" t="str">
        <f ca="1">DCB_Modified!Q146</f>
        <v>&lt;sleep ms="10"/&gt;</v>
      </c>
    </row>
    <row r="151" spans="1:1" x14ac:dyDescent="0.3">
      <c r="A151" t="str">
        <f ca="1">DCB_Modified!Q147</f>
        <v>&lt;i2c_write addr="0x50" count="2" radix="16"&gt; 48 66&lt;/i2c_write&gt;</v>
      </c>
    </row>
    <row r="152" spans="1:1" x14ac:dyDescent="0.3">
      <c r="A152" t="str">
        <f ca="1">DCB_Modified!Q148</f>
        <v>&lt;sleep ms="10"/&gt;</v>
      </c>
    </row>
    <row r="153" spans="1:1" x14ac:dyDescent="0.3">
      <c r="A153" t="str">
        <f ca="1">DCB_Modified!Q149</f>
        <v>&lt;i2c_write addr="0x50" count="2" radix="16"&gt; 49 F5&lt;/i2c_write&gt;</v>
      </c>
    </row>
    <row r="154" spans="1:1" x14ac:dyDescent="0.3">
      <c r="A154" t="str">
        <f ca="1">DCB_Modified!Q150</f>
        <v>&lt;sleep ms="10"/&gt;</v>
      </c>
    </row>
    <row r="155" spans="1:1" x14ac:dyDescent="0.3">
      <c r="A155" t="str">
        <f ca="1">DCB_Modified!Q151</f>
        <v>&lt;i2c_write addr="0x50" count="2" radix="16"&gt; 4A 00&lt;/i2c_write&gt;</v>
      </c>
    </row>
    <row r="156" spans="1:1" x14ac:dyDescent="0.3">
      <c r="A156" t="str">
        <f ca="1">DCB_Modified!Q152</f>
        <v>&lt;sleep ms="10"/&gt;</v>
      </c>
    </row>
    <row r="157" spans="1:1" x14ac:dyDescent="0.3">
      <c r="A157" t="str">
        <f ca="1">DCB_Modified!Q153</f>
        <v>&lt;i2c_write addr="0x50" count="2" radix="16"&gt; 4B 00&lt;/i2c_write&gt;</v>
      </c>
    </row>
    <row r="158" spans="1:1" x14ac:dyDescent="0.3">
      <c r="A158" t="str">
        <f ca="1">DCB_Modified!Q154</f>
        <v>&lt;sleep ms="10"/&gt;</v>
      </c>
    </row>
    <row r="159" spans="1:1" x14ac:dyDescent="0.3">
      <c r="A159" t="str">
        <f ca="1">DCB_Modified!Q155</f>
        <v>&lt;i2c_write addr="0x50" count="2" radix="16"&gt; 4C F8&lt;/i2c_write&gt;</v>
      </c>
    </row>
    <row r="160" spans="1:1" x14ac:dyDescent="0.3">
      <c r="A160" t="str">
        <f ca="1">DCB_Modified!Q156</f>
        <v>&lt;sleep ms="10"/&gt;</v>
      </c>
    </row>
    <row r="161" spans="1:1" x14ac:dyDescent="0.3">
      <c r="A161" t="str">
        <f ca="1">DCB_Modified!Q157</f>
        <v>&lt;i2c_write addr="0x50" count="2" radix="16"&gt; 4D FF&lt;/i2c_write&gt;</v>
      </c>
    </row>
    <row r="162" spans="1:1" x14ac:dyDescent="0.3">
      <c r="A162" t="str">
        <f ca="1">DCB_Modified!Q158</f>
        <v>&lt;sleep ms="10"/&gt;</v>
      </c>
    </row>
    <row r="163" spans="1:1" x14ac:dyDescent="0.3">
      <c r="A163" t="str">
        <f ca="1">DCB_Modified!Q159</f>
        <v>&lt;i2c_write addr="0x50" count="2" radix="16"&gt; 4E FF&lt;/i2c_write&gt;</v>
      </c>
    </row>
    <row r="164" spans="1:1" x14ac:dyDescent="0.3">
      <c r="A164" t="str">
        <f ca="1">DCB_Modified!Q160</f>
        <v>&lt;sleep ms="10"/&gt;</v>
      </c>
    </row>
    <row r="165" spans="1:1" x14ac:dyDescent="0.3">
      <c r="A165" t="str">
        <f ca="1">DCB_Modified!Q161</f>
        <v>&lt;i2c_write addr="0x50" count="2" radix="16"&gt; 4F F8&lt;/i2c_write&gt;</v>
      </c>
    </row>
    <row r="166" spans="1:1" x14ac:dyDescent="0.3">
      <c r="A166" t="str">
        <f ca="1">DCB_Modified!Q162</f>
        <v>&lt;sleep ms="10"/&gt;</v>
      </c>
    </row>
    <row r="167" spans="1:1" x14ac:dyDescent="0.3">
      <c r="A167" t="str">
        <f ca="1">DCB_Modified!Q163</f>
        <v>&lt;i2c_write addr="0x50" count="2" radix="16"&gt; 50 00&lt;/i2c_write&gt;</v>
      </c>
    </row>
    <row r="168" spans="1:1" x14ac:dyDescent="0.3">
      <c r="A168" t="str">
        <f ca="1">DCB_Modified!Q164</f>
        <v>&lt;sleep ms="10"/&gt;</v>
      </c>
    </row>
    <row r="169" spans="1:1" x14ac:dyDescent="0.3">
      <c r="A169" t="str">
        <f ca="1">DCB_Modified!Q165</f>
        <v>&lt;i2c_write addr="0x50" count="2" radix="16"&gt; 51 FB&lt;/i2c_write&gt;</v>
      </c>
    </row>
    <row r="170" spans="1:1" x14ac:dyDescent="0.3">
      <c r="A170" t="str">
        <f ca="1">DCB_Modified!Q166</f>
        <v>&lt;sleep ms="10"/&gt;</v>
      </c>
    </row>
    <row r="171" spans="1:1" x14ac:dyDescent="0.3">
      <c r="A171" t="str">
        <f ca="1">DCB_Modified!Q167</f>
        <v>&lt;i2c_write addr="0x50" count="2" radix="16"&gt; 52 7F&lt;/i2c_write&gt;</v>
      </c>
    </row>
    <row r="172" spans="1:1" x14ac:dyDescent="0.3">
      <c r="A172" t="str">
        <f ca="1">DCB_Modified!Q168</f>
        <v>&lt;sleep ms="10"/&gt;</v>
      </c>
    </row>
    <row r="173" spans="1:1" x14ac:dyDescent="0.3">
      <c r="A173" t="str">
        <f ca="1">DCB_Modified!Q169</f>
        <v>&lt;i2c_write addr="0x50" count="2" radix="16"&gt; 53 7F&lt;/i2c_write&gt;</v>
      </c>
    </row>
    <row r="174" spans="1:1" x14ac:dyDescent="0.3">
      <c r="A174" t="str">
        <f ca="1">DCB_Modified!Q170</f>
        <v>&lt;sleep ms="10"/&gt;</v>
      </c>
    </row>
    <row r="175" spans="1:1" x14ac:dyDescent="0.3">
      <c r="A175" t="str">
        <f ca="1">DCB_Modified!Q171</f>
        <v>&lt;i2c_write addr="0x50" count="2" radix="16"&gt; 54 7F&lt;/i2c_write&gt;</v>
      </c>
    </row>
    <row r="176" spans="1:1" x14ac:dyDescent="0.3">
      <c r="A176" t="str">
        <f ca="1">DCB_Modified!Q172</f>
        <v>&lt;sleep ms="10"/&gt;</v>
      </c>
    </row>
    <row r="177" spans="1:1" x14ac:dyDescent="0.3">
      <c r="A177" t="str">
        <f ca="1">DCB_Modified!Q173</f>
        <v>&lt;i2c_write addr="0x50" count="2" radix="16"&gt; 55 7F&lt;/i2c_write&gt;</v>
      </c>
    </row>
    <row r="178" spans="1:1" x14ac:dyDescent="0.3">
      <c r="A178" t="str">
        <f ca="1">DCB_Modified!Q174</f>
        <v>&lt;sleep ms="10"/&gt;</v>
      </c>
    </row>
    <row r="179" spans="1:1" x14ac:dyDescent="0.3">
      <c r="A179" t="str">
        <f ca="1">DCB_Modified!Q175</f>
        <v>&lt;i2c_write addr="0x50" count="2" radix="16"&gt; 56 E6&lt;/i2c_write&gt;</v>
      </c>
    </row>
    <row r="180" spans="1:1" x14ac:dyDescent="0.3">
      <c r="A180" t="str">
        <f ca="1">DCB_Modified!Q176</f>
        <v>&lt;sleep ms="10"/&gt;</v>
      </c>
    </row>
    <row r="181" spans="1:1" x14ac:dyDescent="0.3">
      <c r="A181" t="str">
        <f ca="1">DCB_Modified!Q177</f>
        <v>&lt;i2c_write addr="0x50" count="2" radix="16"&gt; 57 7F&lt;/i2c_write&gt;</v>
      </c>
    </row>
    <row r="182" spans="1:1" x14ac:dyDescent="0.3">
      <c r="A182" t="str">
        <f ca="1">DCB_Modified!Q178</f>
        <v>&lt;sleep ms="10"/&gt;</v>
      </c>
    </row>
    <row r="183" spans="1:1" x14ac:dyDescent="0.3">
      <c r="A183" t="str">
        <f ca="1">DCB_Modified!Q179</f>
        <v>&lt;i2c_write addr="0x50" count="2" radix="16"&gt; 58 7F&lt;/i2c_write&gt;</v>
      </c>
    </row>
    <row r="184" spans="1:1" x14ac:dyDescent="0.3">
      <c r="A184" t="str">
        <f ca="1">DCB_Modified!Q180</f>
        <v>&lt;sleep ms="10"/&gt;</v>
      </c>
    </row>
    <row r="185" spans="1:1" x14ac:dyDescent="0.3">
      <c r="A185" t="str">
        <f ca="1">DCB_Modified!Q181</f>
        <v>&lt;i2c_write addr="0x50" count="2" radix="16"&gt; 59 7F&lt;/i2c_write&gt;</v>
      </c>
    </row>
    <row r="186" spans="1:1" x14ac:dyDescent="0.3">
      <c r="A186" t="str">
        <f ca="1">DCB_Modified!Q182</f>
        <v>&lt;sleep ms="10"/&gt;</v>
      </c>
    </row>
    <row r="187" spans="1:1" x14ac:dyDescent="0.3">
      <c r="A187" t="str">
        <f ca="1">DCB_Modified!Q183</f>
        <v>&lt;i2c_write addr="0x50" count="2" radix="16"&gt; 5A 7F&lt;/i2c_write&gt;</v>
      </c>
    </row>
    <row r="188" spans="1:1" x14ac:dyDescent="0.3">
      <c r="A188" t="str">
        <f ca="1">DCB_Modified!Q184</f>
        <v>&lt;sleep ms="10"/&gt;</v>
      </c>
    </row>
    <row r="189" spans="1:1" x14ac:dyDescent="0.3">
      <c r="A189" t="str">
        <f ca="1">DCB_Modified!Q185</f>
        <v>&lt;i2c_write addr="0x50" count="2" radix="16"&gt; 5B D1&lt;/i2c_write&gt;</v>
      </c>
    </row>
    <row r="190" spans="1:1" x14ac:dyDescent="0.3">
      <c r="A190" t="str">
        <f ca="1">DCB_Modified!Q186</f>
        <v>&lt;sleep ms="10"/&gt;</v>
      </c>
    </row>
    <row r="191" spans="1:1" x14ac:dyDescent="0.3">
      <c r="A191" t="str">
        <f ca="1">DCB_Modified!Q187</f>
        <v>&lt;i2c_write addr="0x50" count="2" radix="16"&gt; 5C 7F&lt;/i2c_write&gt;</v>
      </c>
    </row>
    <row r="192" spans="1:1" x14ac:dyDescent="0.3">
      <c r="A192" t="str">
        <f ca="1">DCB_Modified!Q188</f>
        <v>&lt;sleep ms="10"/&gt;</v>
      </c>
    </row>
    <row r="193" spans="1:1" x14ac:dyDescent="0.3">
      <c r="A193" t="str">
        <f ca="1">DCB_Modified!Q189</f>
        <v>&lt;i2c_write addr="0x50" count="2" radix="16"&gt; 5D 7F&lt;/i2c_write&gt;</v>
      </c>
    </row>
    <row r="194" spans="1:1" x14ac:dyDescent="0.3">
      <c r="A194" t="str">
        <f ca="1">DCB_Modified!Q190</f>
        <v>&lt;sleep ms="10"/&gt;</v>
      </c>
    </row>
    <row r="195" spans="1:1" x14ac:dyDescent="0.3">
      <c r="A195" t="str">
        <f ca="1">DCB_Modified!Q191</f>
        <v>&lt;i2c_write addr="0x50" count="2" radix="16"&gt; 5E 7F&lt;/i2c_write&gt;</v>
      </c>
    </row>
    <row r="196" spans="1:1" x14ac:dyDescent="0.3">
      <c r="A196" t="str">
        <f ca="1">DCB_Modified!Q192</f>
        <v>&lt;sleep ms="10"/&gt;</v>
      </c>
    </row>
    <row r="197" spans="1:1" x14ac:dyDescent="0.3">
      <c r="A197" t="str">
        <f ca="1">DCB_Modified!Q193</f>
        <v>&lt;i2c_write addr="0x50" count="2" radix="16"&gt; 5F 7F&lt;/i2c_write&gt;</v>
      </c>
    </row>
    <row r="198" spans="1:1" x14ac:dyDescent="0.3">
      <c r="A198" t="str">
        <f ca="1">DCB_Modified!Q194</f>
        <v>&lt;sleep ms="10"/&gt;</v>
      </c>
    </row>
    <row r="199" spans="1:1" x14ac:dyDescent="0.3">
      <c r="A199" t="str">
        <f ca="1">DCB_Modified!Q195</f>
        <v>&lt;i2c_write addr="0x50" count="2" radix="16"&gt; 60 BC&lt;/i2c_write&gt;</v>
      </c>
    </row>
    <row r="200" spans="1:1" x14ac:dyDescent="0.3">
      <c r="A200" t="str">
        <f ca="1">DCB_Modified!Q196</f>
        <v>&lt;sleep ms="10"/&gt;</v>
      </c>
    </row>
    <row r="201" spans="1:1" x14ac:dyDescent="0.3">
      <c r="A201" t="str">
        <f ca="1">DCB_Modified!Q197</f>
        <v>&lt;i2c_write addr="0x50" count="2" radix="16"&gt; 61 7F&lt;/i2c_write&gt;</v>
      </c>
    </row>
    <row r="202" spans="1:1" x14ac:dyDescent="0.3">
      <c r="A202" t="str">
        <f ca="1">DCB_Modified!Q198</f>
        <v>&lt;sleep ms="10"/&gt;</v>
      </c>
    </row>
    <row r="203" spans="1:1" x14ac:dyDescent="0.3">
      <c r="A203" t="str">
        <f ca="1">DCB_Modified!Q199</f>
        <v>&lt;i2c_write addr="0x50" count="2" radix="16"&gt; 62 7F&lt;/i2c_write&gt;</v>
      </c>
    </row>
    <row r="204" spans="1:1" x14ac:dyDescent="0.3">
      <c r="A204" t="str">
        <f ca="1">DCB_Modified!Q200</f>
        <v>&lt;sleep ms="10"/&gt;</v>
      </c>
    </row>
    <row r="205" spans="1:1" x14ac:dyDescent="0.3">
      <c r="A205" t="str">
        <f ca="1">DCB_Modified!Q201</f>
        <v>&lt;i2c_write addr="0x50" count="2" radix="16"&gt; 63 7F&lt;/i2c_write&gt;</v>
      </c>
    </row>
    <row r="206" spans="1:1" x14ac:dyDescent="0.3">
      <c r="A206" t="str">
        <f ca="1">DCB_Modified!Q202</f>
        <v>&lt;sleep ms="10"/&gt;</v>
      </c>
    </row>
    <row r="207" spans="1:1" x14ac:dyDescent="0.3">
      <c r="A207" t="str">
        <f ca="1">DCB_Modified!Q203</f>
        <v>&lt;i2c_write addr="0x50" count="2" radix="16"&gt; 64 7F&lt;/i2c_write&gt;</v>
      </c>
    </row>
    <row r="208" spans="1:1" x14ac:dyDescent="0.3">
      <c r="A208" t="str">
        <f ca="1">DCB_Modified!Q204</f>
        <v>&lt;sleep ms="10"/&gt;</v>
      </c>
    </row>
    <row r="209" spans="1:1" x14ac:dyDescent="0.3">
      <c r="A209" t="str">
        <f ca="1">DCB_Modified!Q205</f>
        <v>&lt;i2c_write addr="0x50" count="2" radix="16"&gt; 65 A7&lt;/i2c_write&gt;</v>
      </c>
    </row>
    <row r="210" spans="1:1" x14ac:dyDescent="0.3">
      <c r="A210" t="str">
        <f ca="1">DCB_Modified!Q206</f>
        <v>&lt;sleep ms="10"/&gt;</v>
      </c>
    </row>
    <row r="211" spans="1:1" x14ac:dyDescent="0.3">
      <c r="A211" t="str">
        <f ca="1">DCB_Modified!Q207</f>
        <v>&lt;i2c_write addr="0x50" count="2" radix="16"&gt; 66 7F&lt;/i2c_write&gt;</v>
      </c>
    </row>
    <row r="212" spans="1:1" x14ac:dyDescent="0.3">
      <c r="A212" t="str">
        <f ca="1">DCB_Modified!Q208</f>
        <v>&lt;sleep ms="10"/&gt;</v>
      </c>
    </row>
    <row r="213" spans="1:1" x14ac:dyDescent="0.3">
      <c r="A213" t="str">
        <f ca="1">DCB_Modified!Q209</f>
        <v>&lt;i2c_write addr="0x50" count="2" radix="16"&gt; 67 7F&lt;/i2c_write&gt;</v>
      </c>
    </row>
    <row r="214" spans="1:1" x14ac:dyDescent="0.3">
      <c r="A214" t="str">
        <f ca="1">DCB_Modified!Q210</f>
        <v>&lt;sleep ms="10"/&gt;</v>
      </c>
    </row>
    <row r="215" spans="1:1" x14ac:dyDescent="0.3">
      <c r="A215" t="str">
        <f ca="1">DCB_Modified!Q211</f>
        <v>&lt;i2c_write addr="0x50" count="2" radix="16"&gt; 68 7F&lt;/i2c_write&gt;</v>
      </c>
    </row>
    <row r="216" spans="1:1" x14ac:dyDescent="0.3">
      <c r="A216" t="str">
        <f ca="1">DCB_Modified!Q212</f>
        <v>&lt;sleep ms="10"/&gt;</v>
      </c>
    </row>
    <row r="217" spans="1:1" x14ac:dyDescent="0.3">
      <c r="A217" t="str">
        <f ca="1">DCB_Modified!Q213</f>
        <v>&lt;i2c_write addr="0x50" count="2" radix="16"&gt; 69 7F&lt;/i2c_write&gt;</v>
      </c>
    </row>
    <row r="218" spans="1:1" x14ac:dyDescent="0.3">
      <c r="A218" t="str">
        <f ca="1">DCB_Modified!Q214</f>
        <v>&lt;sleep ms="10"/&gt;</v>
      </c>
    </row>
    <row r="219" spans="1:1" x14ac:dyDescent="0.3">
      <c r="A219" t="str">
        <f ca="1">DCB_Modified!Q215</f>
        <v>&lt;i2c_write addr="0x50" count="2" radix="16"&gt; 6A 92&lt;/i2c_write&gt;</v>
      </c>
    </row>
    <row r="220" spans="1:1" x14ac:dyDescent="0.3">
      <c r="A220" t="str">
        <f ca="1">DCB_Modified!Q216</f>
        <v>&lt;sleep ms="10"/&gt;</v>
      </c>
    </row>
    <row r="221" spans="1:1" x14ac:dyDescent="0.3">
      <c r="A221" t="str">
        <f ca="1">DCB_Modified!Q217</f>
        <v>&lt;i2c_write addr="0x50" count="2" radix="16"&gt; 6B 7F&lt;/i2c_write&gt;</v>
      </c>
    </row>
    <row r="222" spans="1:1" x14ac:dyDescent="0.3">
      <c r="A222" t="str">
        <f ca="1">DCB_Modified!Q218</f>
        <v>&lt;sleep ms="10"/&gt;</v>
      </c>
    </row>
    <row r="223" spans="1:1" x14ac:dyDescent="0.3">
      <c r="A223" t="str">
        <f ca="1">DCB_Modified!Q219</f>
        <v>&lt;i2c_write addr="0x50" count="2" radix="16"&gt; 6C 7F&lt;/i2c_write&gt;</v>
      </c>
    </row>
    <row r="224" spans="1:1" x14ac:dyDescent="0.3">
      <c r="A224" t="str">
        <f ca="1">DCB_Modified!Q220</f>
        <v>&lt;sleep ms="10"/&gt;</v>
      </c>
    </row>
    <row r="225" spans="1:1" x14ac:dyDescent="0.3">
      <c r="A225" t="str">
        <f ca="1">DCB_Modified!Q221</f>
        <v>&lt;i2c_write addr="0x50" count="2" radix="16"&gt; 6D 7F&lt;/i2c_write&gt;</v>
      </c>
    </row>
    <row r="226" spans="1:1" x14ac:dyDescent="0.3">
      <c r="A226" t="str">
        <f ca="1">DCB_Modified!Q222</f>
        <v>&lt;sleep ms="10"/&gt;</v>
      </c>
    </row>
    <row r="227" spans="1:1" x14ac:dyDescent="0.3">
      <c r="A227" t="str">
        <f ca="1">DCB_Modified!Q223</f>
        <v>&lt;i2c_write addr="0x50" count="2" radix="16"&gt; 6E 7F&lt;/i2c_write&gt;</v>
      </c>
    </row>
    <row r="228" spans="1:1" x14ac:dyDescent="0.3">
      <c r="A228" t="str">
        <f ca="1">DCB_Modified!Q224</f>
        <v>&lt;sleep ms="10"/&gt;</v>
      </c>
    </row>
    <row r="229" spans="1:1" x14ac:dyDescent="0.3">
      <c r="A229" t="str">
        <f ca="1">DCB_Modified!Q225</f>
        <v>&lt;i2c_write addr="0x50" count="2" radix="16"&gt; 6F 92&lt;/i2c_write&gt;</v>
      </c>
    </row>
    <row r="230" spans="1:1" x14ac:dyDescent="0.3">
      <c r="A230" t="str">
        <f ca="1">DCB_Modified!Q226</f>
        <v>&lt;sleep ms="10"/&gt;</v>
      </c>
    </row>
    <row r="231" spans="1:1" x14ac:dyDescent="0.3">
      <c r="A231" t="str">
        <f ca="1">DCB_Modified!Q227</f>
        <v>&lt;i2c_write addr="0x50" count="2" radix="16"&gt; 70 7F&lt;/i2c_write&gt;</v>
      </c>
    </row>
    <row r="232" spans="1:1" x14ac:dyDescent="0.3">
      <c r="A232" t="str">
        <f ca="1">DCB_Modified!Q228</f>
        <v>&lt;sleep ms="10"/&gt;</v>
      </c>
    </row>
    <row r="233" spans="1:1" x14ac:dyDescent="0.3">
      <c r="A233" t="str">
        <f ca="1">DCB_Modified!Q229</f>
        <v>&lt;i2c_write addr="0x50" count="2" radix="16"&gt; 71 7F&lt;/i2c_write&gt;</v>
      </c>
    </row>
    <row r="234" spans="1:1" x14ac:dyDescent="0.3">
      <c r="A234" t="str">
        <f ca="1">DCB_Modified!Q230</f>
        <v>&lt;sleep ms="10"/&gt;</v>
      </c>
    </row>
    <row r="235" spans="1:1" x14ac:dyDescent="0.3">
      <c r="A235" t="str">
        <f ca="1">DCB_Modified!Q231</f>
        <v>&lt;i2c_write addr="0x50" count="2" radix="16"&gt; 72 7F&lt;/i2c_write&gt;</v>
      </c>
    </row>
    <row r="236" spans="1:1" x14ac:dyDescent="0.3">
      <c r="A236" t="str">
        <f ca="1">DCB_Modified!Q232</f>
        <v>&lt;sleep ms="10"/&gt;</v>
      </c>
    </row>
    <row r="237" spans="1:1" x14ac:dyDescent="0.3">
      <c r="A237" t="str">
        <f ca="1">DCB_Modified!Q233</f>
        <v>&lt;i2c_write addr="0x50" count="2" radix="16"&gt; 73 7F&lt;/i2c_write&gt;</v>
      </c>
    </row>
    <row r="238" spans="1:1" x14ac:dyDescent="0.3">
      <c r="A238" t="str">
        <f ca="1">DCB_Modified!Q234</f>
        <v>&lt;sleep ms="10"/&gt;</v>
      </c>
    </row>
    <row r="239" spans="1:1" x14ac:dyDescent="0.3">
      <c r="A239" t="str">
        <f ca="1">DCB_Modified!Q235</f>
        <v>&lt;i2c_write addr="0x50" count="2" radix="16"&gt; 74 92&lt;/i2c_write&gt;</v>
      </c>
    </row>
    <row r="240" spans="1:1" x14ac:dyDescent="0.3">
      <c r="A240" t="str">
        <f ca="1">DCB_Modified!Q236</f>
        <v>&lt;sleep ms="10"/&gt;</v>
      </c>
    </row>
    <row r="241" spans="1:1" x14ac:dyDescent="0.3">
      <c r="A241" t="str">
        <f ca="1">DCB_Modified!Q237</f>
        <v>&lt;i2c_write addr="0x50" count="2" radix="16"&gt; 75 7F&lt;/i2c_write&gt;</v>
      </c>
    </row>
    <row r="242" spans="1:1" x14ac:dyDescent="0.3">
      <c r="A242" t="str">
        <f ca="1">DCB_Modified!Q238</f>
        <v>&lt;sleep ms="10"/&gt;</v>
      </c>
    </row>
    <row r="243" spans="1:1" x14ac:dyDescent="0.3">
      <c r="A243" t="str">
        <f ca="1">DCB_Modified!Q239</f>
        <v>&lt;i2c_write addr="0x50" count="2" radix="16"&gt; 76 7F&lt;/i2c_write&gt;</v>
      </c>
    </row>
    <row r="244" spans="1:1" x14ac:dyDescent="0.3">
      <c r="A244" t="str">
        <f ca="1">DCB_Modified!Q240</f>
        <v>&lt;sleep ms="10"/&gt;</v>
      </c>
    </row>
    <row r="245" spans="1:1" x14ac:dyDescent="0.3">
      <c r="A245" t="str">
        <f ca="1">DCB_Modified!Q241</f>
        <v>&lt;i2c_write addr="0x50" count="2" radix="16"&gt; 77 7F&lt;/i2c_write&gt;</v>
      </c>
    </row>
    <row r="246" spans="1:1" x14ac:dyDescent="0.3">
      <c r="A246" t="str">
        <f ca="1">DCB_Modified!Q242</f>
        <v>&lt;sleep ms="10"/&gt;</v>
      </c>
    </row>
    <row r="247" spans="1:1" x14ac:dyDescent="0.3">
      <c r="A247" t="str">
        <f ca="1">DCB_Modified!Q243</f>
        <v>&lt;i2c_write addr="0x50" count="2" radix="16"&gt; 78 7F&lt;/i2c_write&gt;</v>
      </c>
    </row>
    <row r="248" spans="1:1" x14ac:dyDescent="0.3">
      <c r="A248" t="str">
        <f ca="1">DCB_Modified!Q244</f>
        <v>&lt;sleep ms="10"/&gt;</v>
      </c>
    </row>
    <row r="249" spans="1:1" x14ac:dyDescent="0.3">
      <c r="A249" t="str">
        <f ca="1">DCB_Modified!Q245</f>
        <v>&lt;i2c_write addr="0x50" count="2" radix="16"&gt; 79 0A&lt;/i2c_write&gt;</v>
      </c>
    </row>
    <row r="250" spans="1:1" x14ac:dyDescent="0.3">
      <c r="A250" t="str">
        <f ca="1">DCB_Modified!Q246</f>
        <v>&lt;sleep ms="10"/&gt;</v>
      </c>
    </row>
    <row r="251" spans="1:1" x14ac:dyDescent="0.3">
      <c r="A251" t="str">
        <f ca="1">DCB_Modified!Q247</f>
        <v>&lt;i2c_write addr="0x50" count="2" radix="16"&gt; 7A 00&lt;/i2c_write&gt;</v>
      </c>
    </row>
    <row r="252" spans="1:1" x14ac:dyDescent="0.3">
      <c r="A252" t="str">
        <f ca="1">DCB_Modified!Q248</f>
        <v>&lt;sleep ms="10"/&gt;</v>
      </c>
    </row>
    <row r="253" spans="1:1" x14ac:dyDescent="0.3">
      <c r="A253" t="str">
        <f ca="1">DCB_Modified!Q249</f>
        <v>&lt;i2c_write addr="0x50" count="2" radix="16"&gt; 7B 00&lt;/i2c_write&gt;</v>
      </c>
    </row>
    <row r="254" spans="1:1" x14ac:dyDescent="0.3">
      <c r="A254" t="str">
        <f ca="1">DCB_Modified!Q250</f>
        <v>&lt;sleep ms="10"/&gt;</v>
      </c>
    </row>
    <row r="255" spans="1:1" x14ac:dyDescent="0.3">
      <c r="A255" t="str">
        <f ca="1">DCB_Modified!Q251</f>
        <v>&lt;i2c_write addr="0x50" count="2" radix="16"&gt; 7C 00&lt;/i2c_write&gt;</v>
      </c>
    </row>
    <row r="256" spans="1:1" x14ac:dyDescent="0.3">
      <c r="A256" t="str">
        <f ca="1">DCB_Modified!Q252</f>
        <v>&lt;sleep ms="10"/&gt;</v>
      </c>
    </row>
    <row r="257" spans="1:1" x14ac:dyDescent="0.3">
      <c r="A257" t="str">
        <f ca="1">DCB_Modified!Q253</f>
        <v>&lt;i2c_write addr="0x50" count="2" radix="16"&gt; 7D 00&lt;/i2c_write&gt;</v>
      </c>
    </row>
    <row r="258" spans="1:1" x14ac:dyDescent="0.3">
      <c r="A258" t="str">
        <f ca="1">DCB_Modified!Q254</f>
        <v>&lt;sleep ms="10"/&gt;</v>
      </c>
    </row>
    <row r="259" spans="1:1" x14ac:dyDescent="0.3">
      <c r="A259" t="str">
        <f ca="1">DCB_Modified!Q255</f>
        <v>&lt;i2c_write addr="0x50" count="2" radix="16"&gt; 7E 00&lt;/i2c_write&gt;</v>
      </c>
    </row>
    <row r="260" spans="1:1" x14ac:dyDescent="0.3">
      <c r="A260" t="str">
        <f ca="1">DCB_Modified!Q256</f>
        <v>&lt;sleep ms="10"/&gt;</v>
      </c>
    </row>
    <row r="261" spans="1:1" x14ac:dyDescent="0.3">
      <c r="A261" t="str">
        <f ca="1">DCB_Modified!Q257</f>
        <v>&lt;i2c_write addr="0x50" count="2" radix="16"&gt; 7F 00&lt;/i2c_write&gt;</v>
      </c>
    </row>
    <row r="262" spans="1:1" x14ac:dyDescent="0.3">
      <c r="A262" t="str">
        <f ca="1">DCB_Modified!Q258</f>
        <v>&lt;sleep ms="10"/&gt;</v>
      </c>
    </row>
    <row r="263" spans="1:1" x14ac:dyDescent="0.3">
      <c r="A263" t="str">
        <f ca="1">DCB_Modified!Q259</f>
        <v>&lt;i2c_write addr="0x50" count="2" radix="16"&gt; 80 4E&lt;/i2c_write&gt;</v>
      </c>
    </row>
    <row r="264" spans="1:1" x14ac:dyDescent="0.3">
      <c r="A264" t="str">
        <f ca="1">DCB_Modified!Q260</f>
        <v>&lt;sleep ms="10"/&gt;</v>
      </c>
    </row>
    <row r="265" spans="1:1" x14ac:dyDescent="0.3">
      <c r="A265" t="str">
        <f ca="1">DCB_Modified!Q261</f>
        <v>&lt;i2c_write addr="0x50" count="2" radix="16"&gt; 81 33&lt;/i2c_write&gt;</v>
      </c>
    </row>
    <row r="266" spans="1:1" x14ac:dyDescent="0.3">
      <c r="A266" t="str">
        <f ca="1">DCB_Modified!Q262</f>
        <v>&lt;sleep ms="10"/&gt;</v>
      </c>
    </row>
    <row r="267" spans="1:1" x14ac:dyDescent="0.3">
      <c r="A267" t="str">
        <f ca="1">DCB_Modified!Q263</f>
        <v>&lt;i2c_write addr="0x50" count="2" radix="16"&gt; 82 34&lt;/i2c_write&gt;</v>
      </c>
    </row>
    <row r="268" spans="1:1" x14ac:dyDescent="0.3">
      <c r="A268" t="str">
        <f ca="1">DCB_Modified!Q264</f>
        <v>&lt;sleep ms="10"/&gt;</v>
      </c>
    </row>
    <row r="269" spans="1:1" x14ac:dyDescent="0.3">
      <c r="A269" t="str">
        <f ca="1">DCB_Modified!Q265</f>
        <v>&lt;i2c_write addr="0x50" count="2" radix="16"&gt; 83 30&lt;/i2c_write&gt;</v>
      </c>
    </row>
    <row r="270" spans="1:1" x14ac:dyDescent="0.3">
      <c r="A270" t="str">
        <f ca="1">DCB_Modified!Q266</f>
        <v>&lt;sleep ms="10"/&gt;</v>
      </c>
    </row>
    <row r="271" spans="1:1" x14ac:dyDescent="0.3">
      <c r="A271" t="str">
        <f ca="1">DCB_Modified!Q267</f>
        <v>&lt;i2c_write addr="0x50" count="2" radix="16"&gt; 84 38&lt;/i2c_write&gt;</v>
      </c>
    </row>
    <row r="272" spans="1:1" x14ac:dyDescent="0.3">
      <c r="A272" t="str">
        <f ca="1">DCB_Modified!Q268</f>
        <v>&lt;sleep ms="10"/&gt;</v>
      </c>
    </row>
    <row r="273" spans="1:1" x14ac:dyDescent="0.3">
      <c r="A273" t="str">
        <f ca="1">DCB_Modified!Q269</f>
        <v>&lt;i2c_write addr="0x50" count="2" radix="16"&gt; 85 33&lt;/i2c_write&gt;</v>
      </c>
    </row>
    <row r="274" spans="1:1" x14ac:dyDescent="0.3">
      <c r="A274" t="str">
        <f ca="1">DCB_Modified!Q270</f>
        <v>&lt;sleep ms="10"/&gt;</v>
      </c>
    </row>
    <row r="275" spans="1:1" x14ac:dyDescent="0.3">
      <c r="A275" t="str">
        <f ca="1">DCB_Modified!Q271</f>
        <v>&lt;i2c_write addr="0x50" count="2" radix="16"&gt; 86 2D&lt;/i2c_write&gt;</v>
      </c>
    </row>
    <row r="276" spans="1:1" x14ac:dyDescent="0.3">
      <c r="A276" t="str">
        <f ca="1">DCB_Modified!Q272</f>
        <v>&lt;sleep ms="10"/&gt;</v>
      </c>
    </row>
    <row r="277" spans="1:1" x14ac:dyDescent="0.3">
      <c r="A277" t="str">
        <f ca="1">DCB_Modified!Q273</f>
        <v>&lt;i2c_write addr="0x50" count="2" radix="16"&gt; 87 31&lt;/i2c_write&gt;</v>
      </c>
    </row>
    <row r="278" spans="1:1" x14ac:dyDescent="0.3">
      <c r="A278" t="str">
        <f ca="1">DCB_Modified!Q274</f>
        <v>&lt;sleep ms="10"/&gt;</v>
      </c>
    </row>
    <row r="279" spans="1:1" x14ac:dyDescent="0.3">
      <c r="A279" t="str">
        <f ca="1">DCB_Modified!Q275</f>
        <v>&lt;i2c_write addr="0x50" count="2" radix="16"&gt; 88 30&lt;/i2c_write&gt;</v>
      </c>
    </row>
    <row r="280" spans="1:1" x14ac:dyDescent="0.3">
      <c r="A280" t="str">
        <f ca="1">DCB_Modified!Q276</f>
        <v>&lt;sleep ms="10"/&gt;</v>
      </c>
    </row>
    <row r="281" spans="1:1" x14ac:dyDescent="0.3">
      <c r="A281" t="str">
        <f ca="1">DCB_Modified!Q277</f>
        <v>&lt;i2c_write addr="0x50" count="2" radix="16"&gt; 89 31&lt;/i2c_write&gt;</v>
      </c>
    </row>
    <row r="282" spans="1:1" x14ac:dyDescent="0.3">
      <c r="A282" t="str">
        <f ca="1">DCB_Modified!Q278</f>
        <v>&lt;sleep ms="10"/&gt;</v>
      </c>
    </row>
    <row r="283" spans="1:1" x14ac:dyDescent="0.3">
      <c r="A283" t="str">
        <f ca="1">DCB_Modified!Q279</f>
        <v>&lt;i2c_write addr="0x50" count="2" radix="16"&gt; 8A 2D&lt;/i2c_write&gt;</v>
      </c>
    </row>
    <row r="284" spans="1:1" x14ac:dyDescent="0.3">
      <c r="A284" t="str">
        <f ca="1">DCB_Modified!Q280</f>
        <v>&lt;sleep ms="10"/&gt;</v>
      </c>
    </row>
    <row r="285" spans="1:1" x14ac:dyDescent="0.3">
      <c r="A285" t="str">
        <f ca="1">DCB_Modified!Q281</f>
        <v>&lt;i2c_write addr="0x50" count="2" radix="16"&gt; 8B 31&lt;/i2c_write&gt;</v>
      </c>
    </row>
    <row r="286" spans="1:1" x14ac:dyDescent="0.3">
      <c r="A286" t="str">
        <f ca="1">DCB_Modified!Q282</f>
        <v>&lt;sleep ms="10"/&gt;</v>
      </c>
    </row>
    <row r="287" spans="1:1" x14ac:dyDescent="0.3">
      <c r="A287" t="str">
        <f ca="1">DCB_Modified!Q283</f>
        <v>&lt;i2c_write addr="0x50" count="2" radix="16"&gt; 8C 32&lt;/i2c_write&gt;</v>
      </c>
    </row>
    <row r="288" spans="1:1" x14ac:dyDescent="0.3">
      <c r="A288" t="str">
        <f ca="1">DCB_Modified!Q284</f>
        <v>&lt;sleep ms="10"/&gt;</v>
      </c>
    </row>
    <row r="289" spans="1:1" x14ac:dyDescent="0.3">
      <c r="A289" t="str">
        <f ca="1">DCB_Modified!Q285</f>
        <v>&lt;i2c_write addr="0x50" count="2" radix="16"&gt; 8D 33&lt;/i2c_write&gt;</v>
      </c>
    </row>
    <row r="290" spans="1:1" x14ac:dyDescent="0.3">
      <c r="A290" t="str">
        <f ca="1">DCB_Modified!Q286</f>
        <v>&lt;sleep ms="10"/&gt;</v>
      </c>
    </row>
    <row r="291" spans="1:1" x14ac:dyDescent="0.3">
      <c r="A291" t="str">
        <f ca="1">DCB_Modified!Q287</f>
        <v>&lt;i2c_write addr="0x50" count="2" radix="16"&gt; 8E 00&lt;/i2c_write&gt;</v>
      </c>
    </row>
    <row r="292" spans="1:1" x14ac:dyDescent="0.3">
      <c r="A292" t="str">
        <f ca="1">DCB_Modified!Q288</f>
        <v>&lt;sleep ms="10"/&gt;</v>
      </c>
    </row>
    <row r="293" spans="1:1" x14ac:dyDescent="0.3">
      <c r="A293" t="str">
        <f ca="1">DCB_Modified!Q289</f>
        <v>&lt;i2c_write addr="0x50" count="2" radix="16"&gt; 8F 00&lt;/i2c_write&gt;</v>
      </c>
    </row>
    <row r="294" spans="1:1" x14ac:dyDescent="0.3">
      <c r="A294" t="str">
        <f ca="1">DCB_Modified!Q290</f>
        <v>&lt;sleep ms="10"/&gt;</v>
      </c>
    </row>
    <row r="295" spans="1:1" x14ac:dyDescent="0.3">
      <c r="A295" t="str">
        <f ca="1">DCB_Modified!Q291</f>
        <v>&lt;i2c_write addr="0x50" count="2" radix="16"&gt; 90 00&lt;/i2c_write&gt;</v>
      </c>
    </row>
    <row r="296" spans="1:1" x14ac:dyDescent="0.3">
      <c r="A296" t="str">
        <f ca="1">DCB_Modified!Q292</f>
        <v>&lt;sleep ms="10"/&gt;</v>
      </c>
    </row>
    <row r="297" spans="1:1" x14ac:dyDescent="0.3">
      <c r="A297" t="str">
        <f ca="1">DCB_Modified!Q293</f>
        <v>&lt;i2c_write addr="0x50" count="2" radix="16"&gt; 91 00&lt;/i2c_write&gt;</v>
      </c>
    </row>
    <row r="298" spans="1:1" x14ac:dyDescent="0.3">
      <c r="A298" t="str">
        <f ca="1">DCB_Modified!Q294</f>
        <v>&lt;sleep ms="10"/&gt;</v>
      </c>
    </row>
    <row r="299" spans="1:1" x14ac:dyDescent="0.3">
      <c r="A299" t="str">
        <f ca="1">DCB_Modified!Q295</f>
        <v>&lt;i2c_write addr="0x50" count="2" radix="16"&gt; 92 00&lt;/i2c_write&gt;</v>
      </c>
    </row>
    <row r="300" spans="1:1" x14ac:dyDescent="0.3">
      <c r="A300" t="str">
        <f ca="1">DCB_Modified!Q296</f>
        <v>&lt;sleep ms="10"/&gt;</v>
      </c>
    </row>
    <row r="301" spans="1:1" x14ac:dyDescent="0.3">
      <c r="A301" t="str">
        <f ca="1">DCB_Modified!Q297</f>
        <v>&lt;i2c_write addr="0x50" count="2" radix="16"&gt; 93 00&lt;/i2c_write&gt;</v>
      </c>
    </row>
    <row r="302" spans="1:1" x14ac:dyDescent="0.3">
      <c r="A302" t="str">
        <f ca="1">DCB_Modified!Q298</f>
        <v>&lt;sleep ms="10"/&gt;</v>
      </c>
    </row>
    <row r="303" spans="1:1" x14ac:dyDescent="0.3">
      <c r="A303" t="str">
        <f ca="1">DCB_Modified!Q299</f>
        <v>&lt;i2c_write addr="0x50" count="2" radix="16"&gt; 94 00&lt;/i2c_write&gt;</v>
      </c>
    </row>
    <row r="304" spans="1:1" x14ac:dyDescent="0.3">
      <c r="A304" t="str">
        <f ca="1">DCB_Modified!Q300</f>
        <v>&lt;sleep ms="10"/&gt;</v>
      </c>
    </row>
    <row r="305" spans="1:1" x14ac:dyDescent="0.3">
      <c r="A305" t="str">
        <f ca="1">DCB_Modified!Q301</f>
        <v>&lt;i2c_write addr="0x50" count="2" radix="16"&gt; 95 00&lt;/i2c_write&gt;</v>
      </c>
    </row>
    <row r="306" spans="1:1" x14ac:dyDescent="0.3">
      <c r="A306" t="str">
        <f ca="1">DCB_Modified!Q302</f>
        <v>&lt;sleep ms="10"/&gt;</v>
      </c>
    </row>
    <row r="307" spans="1:1" x14ac:dyDescent="0.3">
      <c r="A307" t="str">
        <f ca="1">DCB_Modified!Q303</f>
        <v>&lt;i2c_write addr="0x50" count="2" radix="16"&gt; 96 00&lt;/i2c_write&gt;</v>
      </c>
    </row>
    <row r="308" spans="1:1" x14ac:dyDescent="0.3">
      <c r="A308" t="str">
        <f ca="1">DCB_Modified!Q304</f>
        <v>&lt;sleep ms="10"/&gt;</v>
      </c>
    </row>
    <row r="309" spans="1:1" x14ac:dyDescent="0.3">
      <c r="A309" t="str">
        <f ca="1">DCB_Modified!Q305</f>
        <v>&lt;i2c_write addr="0x50" count="2" radix="16"&gt; 97 00&lt;/i2c_write&gt;</v>
      </c>
    </row>
    <row r="310" spans="1:1" x14ac:dyDescent="0.3">
      <c r="A310" t="str">
        <f ca="1">DCB_Modified!Q306</f>
        <v>&lt;sleep ms="10"/&gt;</v>
      </c>
    </row>
    <row r="311" spans="1:1" x14ac:dyDescent="0.3">
      <c r="A311" t="str">
        <f ca="1">DCB_Modified!Q307</f>
        <v>&lt;i2c_write addr="0x50" count="2" radix="16"&gt; 98 00&lt;/i2c_write&gt;</v>
      </c>
    </row>
    <row r="312" spans="1:1" x14ac:dyDescent="0.3">
      <c r="A312" t="str">
        <f ca="1">DCB_Modified!Q308</f>
        <v>&lt;sleep ms="10"/&gt;</v>
      </c>
    </row>
    <row r="313" spans="1:1" x14ac:dyDescent="0.3">
      <c r="A313" t="str">
        <f ca="1">DCB_Modified!Q309</f>
        <v>&lt;i2c_write addr="0x50" count="2" radix="16"&gt; 99 00&lt;/i2c_write&gt;</v>
      </c>
    </row>
    <row r="314" spans="1:1" x14ac:dyDescent="0.3">
      <c r="A314" t="str">
        <f ca="1">DCB_Modified!Q310</f>
        <v>&lt;sleep ms="10"/&gt;</v>
      </c>
    </row>
    <row r="315" spans="1:1" x14ac:dyDescent="0.3">
      <c r="A315" t="str">
        <f ca="1">DCB_Modified!Q311</f>
        <v>&lt;i2c_write addr="0x50" count="2" radix="16"&gt; 9A 00&lt;/i2c_write&gt;</v>
      </c>
    </row>
    <row r="316" spans="1:1" x14ac:dyDescent="0.3">
      <c r="A316" t="str">
        <f ca="1">DCB_Modified!Q312</f>
        <v>&lt;sleep ms="10"/&gt;</v>
      </c>
    </row>
    <row r="317" spans="1:1" x14ac:dyDescent="0.3">
      <c r="A317" t="str">
        <f ca="1">DCB_Modified!Q313</f>
        <v>&lt;i2c_write addr="0x50" count="2" radix="16"&gt; 9B 00&lt;/i2c_write&gt;</v>
      </c>
    </row>
    <row r="318" spans="1:1" x14ac:dyDescent="0.3">
      <c r="A318" t="str">
        <f ca="1">DCB_Modified!Q314</f>
        <v>&lt;sleep ms="10"/&gt;</v>
      </c>
    </row>
    <row r="319" spans="1:1" x14ac:dyDescent="0.3">
      <c r="A319" t="str">
        <f ca="1">DCB_Modified!Q315</f>
        <v>&lt;i2c_write addr="0x50" count="2" radix="16"&gt; 9C 00&lt;/i2c_write&gt;</v>
      </c>
    </row>
    <row r="320" spans="1:1" x14ac:dyDescent="0.3">
      <c r="A320" t="str">
        <f ca="1">DCB_Modified!Q316</f>
        <v>&lt;sleep ms="10"/&gt;</v>
      </c>
    </row>
    <row r="321" spans="1:1" x14ac:dyDescent="0.3">
      <c r="A321" t="str">
        <f ca="1">DCB_Modified!Q317</f>
        <v>&lt;i2c_write addr="0x50" count="2" radix="16"&gt; 9D 00&lt;/i2c_write&gt;</v>
      </c>
    </row>
    <row r="322" spans="1:1" x14ac:dyDescent="0.3">
      <c r="A322" t="str">
        <f ca="1">DCB_Modified!Q318</f>
        <v>&lt;sleep ms="10"/&gt;</v>
      </c>
    </row>
    <row r="323" spans="1:1" x14ac:dyDescent="0.3">
      <c r="A323" t="str">
        <f ca="1">DCB_Modified!Q319</f>
        <v>&lt;i2c_write addr="0x50" count="2" radix="16"&gt; 9E 00&lt;/i2c_write&gt;</v>
      </c>
    </row>
    <row r="324" spans="1:1" x14ac:dyDescent="0.3">
      <c r="A324" t="str">
        <f ca="1">DCB_Modified!Q320</f>
        <v>&lt;sleep ms="10"/&gt;</v>
      </c>
    </row>
    <row r="325" spans="1:1" x14ac:dyDescent="0.3">
      <c r="A325" t="str">
        <f ca="1">DCB_Modified!Q321</f>
        <v>&lt;i2c_write addr="0x50" count="2" radix="16"&gt; 9F 00&lt;/i2c_write&gt;</v>
      </c>
    </row>
    <row r="326" spans="1:1" x14ac:dyDescent="0.3">
      <c r="A326" t="str">
        <f ca="1">DCB_Modified!Q322</f>
        <v>&lt;sleep ms="10"/&gt;</v>
      </c>
    </row>
    <row r="327" spans="1:1" x14ac:dyDescent="0.3">
      <c r="A327" t="str">
        <f ca="1">DCB_Modified!Q323</f>
        <v>&lt;i2c_write addr="0x50" count="2" radix="16"&gt; A0 00&lt;/i2c_write&gt;</v>
      </c>
    </row>
    <row r="328" spans="1:1" x14ac:dyDescent="0.3">
      <c r="A328" t="str">
        <f ca="1">DCB_Modified!Q324</f>
        <v>&lt;sleep ms="10"/&gt;</v>
      </c>
    </row>
    <row r="329" spans="1:1" x14ac:dyDescent="0.3">
      <c r="A329" t="str">
        <f ca="1">DCB_Modified!Q325</f>
        <v>&lt;i2c_write addr="0x50" count="2" radix="16"&gt; A1 00&lt;/i2c_write&gt;</v>
      </c>
    </row>
    <row r="330" spans="1:1" x14ac:dyDescent="0.3">
      <c r="A330" t="str">
        <f ca="1">DCB_Modified!Q326</f>
        <v>&lt;sleep ms="10"/&gt;</v>
      </c>
    </row>
    <row r="331" spans="1:1" x14ac:dyDescent="0.3">
      <c r="A331" t="str">
        <f ca="1">DCB_Modified!Q327</f>
        <v>&lt;i2c_write addr="0x50" count="2" radix="16"&gt; A2 00&lt;/i2c_write&gt;</v>
      </c>
    </row>
    <row r="332" spans="1:1" x14ac:dyDescent="0.3">
      <c r="A332" t="str">
        <f ca="1">DCB_Modified!Q328</f>
        <v>&lt;sleep ms="10"/&gt;</v>
      </c>
    </row>
    <row r="333" spans="1:1" x14ac:dyDescent="0.3">
      <c r="A333" t="str">
        <f ca="1">DCB_Modified!Q329</f>
        <v>&lt;i2c_write addr="0x50" count="2" radix="16"&gt; A3 00&lt;/i2c_write&gt;</v>
      </c>
    </row>
    <row r="334" spans="1:1" x14ac:dyDescent="0.3">
      <c r="A334" t="str">
        <f ca="1">DCB_Modified!Q330</f>
        <v>&lt;sleep ms="10"/&gt;</v>
      </c>
    </row>
    <row r="335" spans="1:1" x14ac:dyDescent="0.3">
      <c r="A335" t="str">
        <f ca="1">DCB_Modified!Q331</f>
        <v>&lt;i2c_write addr="0x50" count="2" radix="16"&gt; A4 00&lt;/i2c_write&gt;</v>
      </c>
    </row>
    <row r="336" spans="1:1" x14ac:dyDescent="0.3">
      <c r="A336" t="str">
        <f ca="1">DCB_Modified!Q332</f>
        <v>&lt;sleep ms="10"/&gt;</v>
      </c>
    </row>
    <row r="337" spans="1:1" x14ac:dyDescent="0.3">
      <c r="A337" t="str">
        <f ca="1">DCB_Modified!Q333</f>
        <v>&lt;i2c_write addr="0x50" count="2" radix="16"&gt; A5 00&lt;/i2c_write&gt;</v>
      </c>
    </row>
    <row r="338" spans="1:1" x14ac:dyDescent="0.3">
      <c r="A338" t="str">
        <f ca="1">DCB_Modified!Q334</f>
        <v>&lt;sleep ms="10"/&gt;</v>
      </c>
    </row>
    <row r="339" spans="1:1" x14ac:dyDescent="0.3">
      <c r="A339" t="str">
        <f ca="1">DCB_Modified!Q335</f>
        <v>&lt;i2c_write addr="0x50" count="2" radix="16"&gt; A6 00&lt;/i2c_write&gt;</v>
      </c>
    </row>
    <row r="340" spans="1:1" x14ac:dyDescent="0.3">
      <c r="A340" t="str">
        <f ca="1">DCB_Modified!Q336</f>
        <v>&lt;sleep ms="10"/&gt;</v>
      </c>
    </row>
    <row r="341" spans="1:1" x14ac:dyDescent="0.3">
      <c r="A341" t="str">
        <f ca="1">DCB_Modified!Q337</f>
        <v>&lt;i2c_write addr="0x50" count="2" radix="16"&gt; A7 00&lt;/i2c_write&gt;</v>
      </c>
    </row>
    <row r="342" spans="1:1" x14ac:dyDescent="0.3">
      <c r="A342" t="str">
        <f ca="1">DCB_Modified!Q338</f>
        <v>&lt;sleep ms="10"/&gt;</v>
      </c>
    </row>
    <row r="343" spans="1:1" x14ac:dyDescent="0.3">
      <c r="A343" t="str">
        <f ca="1">DCB_Modified!Q339</f>
        <v>&lt;i2c_write addr="0x50" count="2" radix="16"&gt; A8 00&lt;/i2c_write&gt;</v>
      </c>
    </row>
    <row r="344" spans="1:1" x14ac:dyDescent="0.3">
      <c r="A344" t="str">
        <f ca="1">DCB_Modified!Q340</f>
        <v>&lt;sleep ms="10"/&gt;</v>
      </c>
    </row>
    <row r="345" spans="1:1" x14ac:dyDescent="0.3">
      <c r="A345" t="str">
        <f ca="1">DCB_Modified!Q341</f>
        <v>&lt;i2c_write addr="0x50" count="2" radix="16"&gt; A9 00&lt;/i2c_write&gt;</v>
      </c>
    </row>
    <row r="346" spans="1:1" x14ac:dyDescent="0.3">
      <c r="A346" t="str">
        <f ca="1">DCB_Modified!Q342</f>
        <v>&lt;sleep ms="10"/&gt;</v>
      </c>
    </row>
    <row r="347" spans="1:1" x14ac:dyDescent="0.3">
      <c r="A347" t="str">
        <f ca="1">DCB_Modified!Q343</f>
        <v>&lt;i2c_write addr="0x50" count="2" radix="16"&gt; AA 00&lt;/i2c_write&gt;</v>
      </c>
    </row>
    <row r="348" spans="1:1" x14ac:dyDescent="0.3">
      <c r="A348" t="str">
        <f ca="1">DCB_Modified!Q344</f>
        <v>&lt;sleep ms="10"/&gt;</v>
      </c>
    </row>
    <row r="349" spans="1:1" x14ac:dyDescent="0.3">
      <c r="A349" t="str">
        <f ca="1">DCB_Modified!Q345</f>
        <v>&lt;i2c_write addr="0x50" count="2" radix="16"&gt; AB 00&lt;/i2c_write&gt;</v>
      </c>
    </row>
    <row r="350" spans="1:1" x14ac:dyDescent="0.3">
      <c r="A350" t="str">
        <f ca="1">DCB_Modified!Q346</f>
        <v>&lt;sleep ms="10"/&gt;</v>
      </c>
    </row>
    <row r="351" spans="1:1" x14ac:dyDescent="0.3">
      <c r="A351" t="str">
        <f ca="1">DCB_Modified!Q347</f>
        <v>&lt;i2c_write addr="0x50" count="2" radix="16"&gt; AC 00&lt;/i2c_write&gt;</v>
      </c>
    </row>
    <row r="352" spans="1:1" x14ac:dyDescent="0.3">
      <c r="A352" t="str">
        <f ca="1">DCB_Modified!Q348</f>
        <v>&lt;sleep ms="10"/&gt;</v>
      </c>
    </row>
    <row r="353" spans="1:1" x14ac:dyDescent="0.3">
      <c r="A353" t="str">
        <f ca="1">DCB_Modified!Q349</f>
        <v>&lt;i2c_write addr="0x50" count="2" radix="16"&gt; AD 00&lt;/i2c_write&gt;</v>
      </c>
    </row>
    <row r="354" spans="1:1" x14ac:dyDescent="0.3">
      <c r="A354" t="str">
        <f ca="1">DCB_Modified!Q350</f>
        <v>&lt;sleep ms="10"/&gt;</v>
      </c>
    </row>
    <row r="355" spans="1:1" x14ac:dyDescent="0.3">
      <c r="A355" t="str">
        <f ca="1">DCB_Modified!Q351</f>
        <v>&lt;i2c_write addr="0x50" count="2" radix="16"&gt; AE 00&lt;/i2c_write&gt;</v>
      </c>
    </row>
    <row r="356" spans="1:1" x14ac:dyDescent="0.3">
      <c r="A356" t="str">
        <f ca="1">DCB_Modified!Q352</f>
        <v>&lt;sleep ms="10"/&gt;</v>
      </c>
    </row>
    <row r="357" spans="1:1" x14ac:dyDescent="0.3">
      <c r="A357" t="str">
        <f ca="1">DCB_Modified!Q353</f>
        <v>&lt;i2c_write addr="0x50" count="2" radix="16"&gt; AF 00&lt;/i2c_write&gt;</v>
      </c>
    </row>
    <row r="358" spans="1:1" x14ac:dyDescent="0.3">
      <c r="A358" t="str">
        <f ca="1">DCB_Modified!Q354</f>
        <v>&lt;sleep ms="10"/&gt;</v>
      </c>
    </row>
    <row r="359" spans="1:1" x14ac:dyDescent="0.3">
      <c r="A359" t="str">
        <f ca="1">DCB_Modified!Q355</f>
        <v>&lt;i2c_write addr="0x50" count="2" radix="16"&gt; B0 00&lt;/i2c_write&gt;</v>
      </c>
    </row>
    <row r="360" spans="1:1" x14ac:dyDescent="0.3">
      <c r="A360" t="str">
        <f ca="1">DCB_Modified!Q356</f>
        <v>&lt;sleep ms="10"/&gt;</v>
      </c>
    </row>
    <row r="361" spans="1:1" x14ac:dyDescent="0.3">
      <c r="A361" t="str">
        <f ca="1">DCB_Modified!Q357</f>
        <v>&lt;i2c_write addr="0x50" count="2" radix="16"&gt; B1 00&lt;/i2c_write&gt;</v>
      </c>
    </row>
    <row r="362" spans="1:1" x14ac:dyDescent="0.3">
      <c r="A362" t="str">
        <f ca="1">DCB_Modified!Q358</f>
        <v>&lt;sleep ms="10"/&gt;</v>
      </c>
    </row>
    <row r="363" spans="1:1" x14ac:dyDescent="0.3">
      <c r="A363" t="str">
        <f ca="1">DCB_Modified!Q359</f>
        <v>&lt;i2c_write addr="0x50" count="2" radix="16"&gt; B2 00&lt;/i2c_write&gt;</v>
      </c>
    </row>
    <row r="364" spans="1:1" x14ac:dyDescent="0.3">
      <c r="A364" t="str">
        <f ca="1">DCB_Modified!Q360</f>
        <v>&lt;sleep ms="10"/&gt;</v>
      </c>
    </row>
    <row r="365" spans="1:1" x14ac:dyDescent="0.3">
      <c r="A365" t="str">
        <f ca="1">DCB_Modified!Q361</f>
        <v>&lt;i2c_write addr="0x50" count="2" radix="16"&gt; B3 00&lt;/i2c_write&gt;</v>
      </c>
    </row>
    <row r="366" spans="1:1" x14ac:dyDescent="0.3">
      <c r="A366" t="str">
        <f ca="1">DCB_Modified!Q362</f>
        <v>&lt;sleep ms="10"/&gt;</v>
      </c>
    </row>
    <row r="367" spans="1:1" x14ac:dyDescent="0.3">
      <c r="A367" t="str">
        <f ca="1">DCB_Modified!Q363</f>
        <v>&lt;i2c_write addr="0x50" count="2" radix="16"&gt; B4 00&lt;/i2c_write&gt;</v>
      </c>
    </row>
    <row r="368" spans="1:1" x14ac:dyDescent="0.3">
      <c r="A368" t="str">
        <f ca="1">DCB_Modified!Q364</f>
        <v>&lt;sleep ms="10"/&gt;</v>
      </c>
    </row>
    <row r="369" spans="1:1" x14ac:dyDescent="0.3">
      <c r="A369" t="str">
        <f ca="1">DCB_Modified!Q365</f>
        <v>&lt;i2c_write addr="0x50" count="2" radix="16"&gt; B5 00&lt;/i2c_write&gt;</v>
      </c>
    </row>
    <row r="370" spans="1:1" x14ac:dyDescent="0.3">
      <c r="A370" t="str">
        <f ca="1">DCB_Modified!Q366</f>
        <v>&lt;sleep ms="10"/&gt;</v>
      </c>
    </row>
    <row r="371" spans="1:1" x14ac:dyDescent="0.3">
      <c r="A371" t="str">
        <f ca="1">DCB_Modified!Q367</f>
        <v>&lt;i2c_write addr="0x50" count="2" radix="16"&gt; B6 00&lt;/i2c_write&gt;</v>
      </c>
    </row>
    <row r="372" spans="1:1" x14ac:dyDescent="0.3">
      <c r="A372" t="str">
        <f ca="1">DCB_Modified!Q368</f>
        <v>&lt;sleep ms="10"/&gt;</v>
      </c>
    </row>
    <row r="373" spans="1:1" x14ac:dyDescent="0.3">
      <c r="A373" t="str">
        <f ca="1">DCB_Modified!Q369</f>
        <v>&lt;i2c_write addr="0x50" count="2" radix="16"&gt; B7 00&lt;/i2c_write&gt;</v>
      </c>
    </row>
    <row r="374" spans="1:1" x14ac:dyDescent="0.3">
      <c r="A374" t="str">
        <f ca="1">DCB_Modified!Q370</f>
        <v>&lt;sleep ms="10"/&gt;</v>
      </c>
    </row>
    <row r="375" spans="1:1" x14ac:dyDescent="0.3">
      <c r="A375" t="str">
        <f ca="1">DCB_Modified!Q371</f>
        <v>&lt;i2c_write addr="0x50" count="2" radix="16"&gt; B8 00&lt;/i2c_write&gt;</v>
      </c>
    </row>
    <row r="376" spans="1:1" x14ac:dyDescent="0.3">
      <c r="A376" t="str">
        <f ca="1">DCB_Modified!Q372</f>
        <v>&lt;sleep ms="10"/&gt;</v>
      </c>
    </row>
    <row r="377" spans="1:1" x14ac:dyDescent="0.3">
      <c r="A377" t="str">
        <f ca="1">DCB_Modified!Q373</f>
        <v>&lt;i2c_write addr="0x50" count="2" radix="16"&gt; B9 00&lt;/i2c_write&gt;</v>
      </c>
    </row>
    <row r="378" spans="1:1" x14ac:dyDescent="0.3">
      <c r="A378" t="str">
        <f ca="1">DCB_Modified!Q374</f>
        <v>&lt;sleep ms="10"/&gt;</v>
      </c>
    </row>
    <row r="379" spans="1:1" x14ac:dyDescent="0.3">
      <c r="A379" t="str">
        <f ca="1">DCB_Modified!Q375</f>
        <v>&lt;i2c_write addr="0x50" count="2" radix="16"&gt; BA 00&lt;/i2c_write&gt;</v>
      </c>
    </row>
    <row r="380" spans="1:1" x14ac:dyDescent="0.3">
      <c r="A380" t="str">
        <f ca="1">DCB_Modified!Q376</f>
        <v>&lt;sleep ms="10"/&gt;</v>
      </c>
    </row>
    <row r="381" spans="1:1" x14ac:dyDescent="0.3">
      <c r="A381" t="str">
        <f ca="1">DCB_Modified!Q377</f>
        <v>&lt;i2c_write addr="0x50" count="2" radix="16"&gt; BB 00&lt;/i2c_write&gt;</v>
      </c>
    </row>
    <row r="382" spans="1:1" x14ac:dyDescent="0.3">
      <c r="A382" t="str">
        <f ca="1">DCB_Modified!Q378</f>
        <v>&lt;sleep ms="10"/&gt;</v>
      </c>
    </row>
    <row r="383" spans="1:1" x14ac:dyDescent="0.3">
      <c r="A383" t="str">
        <f ca="1">DCB_Modified!Q379</f>
        <v>&lt;i2c_write addr="0x50" count="2" radix="16"&gt; BC 00&lt;/i2c_write&gt;</v>
      </c>
    </row>
    <row r="384" spans="1:1" x14ac:dyDescent="0.3">
      <c r="A384" t="str">
        <f ca="1">DCB_Modified!Q380</f>
        <v>&lt;sleep ms="10"/&gt;</v>
      </c>
    </row>
    <row r="385" spans="1:1" x14ac:dyDescent="0.3">
      <c r="A385" t="str">
        <f ca="1">DCB_Modified!Q381</f>
        <v>&lt;i2c_write addr="0x50" count="2" radix="16"&gt; BD 00&lt;/i2c_write&gt;</v>
      </c>
    </row>
    <row r="386" spans="1:1" x14ac:dyDescent="0.3">
      <c r="A386" t="str">
        <f ca="1">DCB_Modified!Q382</f>
        <v>&lt;sleep ms="10"/&gt;</v>
      </c>
    </row>
    <row r="387" spans="1:1" x14ac:dyDescent="0.3">
      <c r="A387" t="str">
        <f ca="1">DCB_Modified!Q383</f>
        <v>&lt;i2c_write addr="0x50" count="2" radix="16"&gt; BE 00&lt;/i2c_write&gt;</v>
      </c>
    </row>
    <row r="388" spans="1:1" x14ac:dyDescent="0.3">
      <c r="A388" t="str">
        <f ca="1">DCB_Modified!Q384</f>
        <v>&lt;sleep ms="10"/&gt;</v>
      </c>
    </row>
    <row r="389" spans="1:1" x14ac:dyDescent="0.3">
      <c r="A389" t="str">
        <f ca="1">DCB_Modified!Q385</f>
        <v>&lt;i2c_write addr="0x50" count="2" radix="16"&gt; BF 00&lt;/i2c_write&gt;</v>
      </c>
    </row>
    <row r="390" spans="1:1" x14ac:dyDescent="0.3">
      <c r="A390" t="str">
        <f ca="1">DCB_Modified!Q386</f>
        <v>&lt;sleep ms="10"/&gt;</v>
      </c>
    </row>
    <row r="391" spans="1:1" x14ac:dyDescent="0.3">
      <c r="A391" t="str">
        <f ca="1">DCB_Modified!Q387</f>
        <v>&lt;i2c_write addr="0x50" count="2" radix="16"&gt; C0 00&lt;/i2c_write&gt;</v>
      </c>
    </row>
    <row r="392" spans="1:1" x14ac:dyDescent="0.3">
      <c r="A392" t="str">
        <f ca="1">DCB_Modified!Q388</f>
        <v>&lt;sleep ms="10"/&gt;</v>
      </c>
    </row>
    <row r="393" spans="1:1" x14ac:dyDescent="0.3">
      <c r="A393" t="str">
        <f ca="1">DCB_Modified!Q389</f>
        <v>&lt;i2c_write addr="0x50" count="2" radix="16"&gt; C1 00&lt;/i2c_write&gt;</v>
      </c>
    </row>
    <row r="394" spans="1:1" x14ac:dyDescent="0.3">
      <c r="A394" t="str">
        <f ca="1">DCB_Modified!Q390</f>
        <v>&lt;sleep ms="10"/&gt;</v>
      </c>
    </row>
    <row r="395" spans="1:1" x14ac:dyDescent="0.3">
      <c r="A395" t="str">
        <f ca="1">DCB_Modified!Q391</f>
        <v>&lt;i2c_write addr="0x50" count="2" radix="16"&gt; C2 00&lt;/i2c_write&gt;</v>
      </c>
    </row>
    <row r="396" spans="1:1" x14ac:dyDescent="0.3">
      <c r="A396" t="str">
        <f ca="1">DCB_Modified!Q392</f>
        <v>&lt;sleep ms="10"/&gt;</v>
      </c>
    </row>
    <row r="397" spans="1:1" x14ac:dyDescent="0.3">
      <c r="A397" t="str">
        <f ca="1">DCB_Modified!Q393</f>
        <v>&lt;i2c_write addr="0x50" count="2" radix="16"&gt; C3 00&lt;/i2c_write&gt;</v>
      </c>
    </row>
    <row r="398" spans="1:1" x14ac:dyDescent="0.3">
      <c r="A398" t="str">
        <f ca="1">DCB_Modified!Q394</f>
        <v>&lt;sleep ms="10"/&gt;</v>
      </c>
    </row>
    <row r="399" spans="1:1" x14ac:dyDescent="0.3">
      <c r="A399" t="str">
        <f ca="1">DCB_Modified!Q395</f>
        <v>&lt;i2c_write addr="0x50" count="2" radix="16"&gt; C4 00&lt;/i2c_write&gt;</v>
      </c>
    </row>
    <row r="400" spans="1:1" x14ac:dyDescent="0.3">
      <c r="A400" t="str">
        <f ca="1">DCB_Modified!Q396</f>
        <v>&lt;sleep ms="10"/&gt;</v>
      </c>
    </row>
    <row r="401" spans="1:1" x14ac:dyDescent="0.3">
      <c r="A401" t="str">
        <f ca="1">DCB_Modified!Q397</f>
        <v>&lt;i2c_write addr="0x50" count="2" radix="16"&gt; C5 00&lt;/i2c_write&gt;</v>
      </c>
    </row>
    <row r="402" spans="1:1" x14ac:dyDescent="0.3">
      <c r="A402" t="str">
        <f ca="1">DCB_Modified!Q398</f>
        <v>&lt;sleep ms="10"/&gt;</v>
      </c>
    </row>
    <row r="403" spans="1:1" x14ac:dyDescent="0.3">
      <c r="A403" t="str">
        <f ca="1">DCB_Modified!Q399</f>
        <v>&lt;i2c_write addr="0x50" count="2" radix="16"&gt; C6 00&lt;/i2c_write&gt;</v>
      </c>
    </row>
    <row r="404" spans="1:1" x14ac:dyDescent="0.3">
      <c r="A404" t="str">
        <f ca="1">DCB_Modified!Q400</f>
        <v>&lt;sleep ms="10"/&gt;</v>
      </c>
    </row>
    <row r="405" spans="1:1" x14ac:dyDescent="0.3">
      <c r="A405" t="str">
        <f ca="1">DCB_Modified!Q401</f>
        <v>&lt;i2c_write addr="0x50" count="2" radix="16"&gt; C7 00&lt;/i2c_write&gt;</v>
      </c>
    </row>
    <row r="406" spans="1:1" x14ac:dyDescent="0.3">
      <c r="A406" t="str">
        <f ca="1">DCB_Modified!Q402</f>
        <v>&lt;sleep ms="10"/&gt;</v>
      </c>
    </row>
    <row r="407" spans="1:1" x14ac:dyDescent="0.3">
      <c r="A407" t="str">
        <f ca="1">DCB_Modified!Q403</f>
        <v>&lt;i2c_write addr="0x50" count="2" radix="16"&gt; C8 00&lt;/i2c_write&gt;</v>
      </c>
    </row>
    <row r="408" spans="1:1" x14ac:dyDescent="0.3">
      <c r="A408" t="str">
        <f ca="1">DCB_Modified!Q404</f>
        <v>&lt;sleep ms="10"/&gt;</v>
      </c>
    </row>
    <row r="409" spans="1:1" x14ac:dyDescent="0.3">
      <c r="A409" t="str">
        <f ca="1">DCB_Modified!Q405</f>
        <v>&lt;i2c_write addr="0x50" count="2" radix="16"&gt; C9 00&lt;/i2c_write&gt;</v>
      </c>
    </row>
    <row r="410" spans="1:1" x14ac:dyDescent="0.3">
      <c r="A410" t="str">
        <f ca="1">DCB_Modified!Q406</f>
        <v>&lt;sleep ms="10"/&gt;</v>
      </c>
    </row>
    <row r="411" spans="1:1" x14ac:dyDescent="0.3">
      <c r="A411" t="str">
        <f ca="1">DCB_Modified!Q407</f>
        <v>&lt;i2c_write addr="0x50" count="2" radix="16"&gt; CA 00&lt;/i2c_write&gt;</v>
      </c>
    </row>
    <row r="412" spans="1:1" x14ac:dyDescent="0.3">
      <c r="A412" t="str">
        <f ca="1">DCB_Modified!Q408</f>
        <v>&lt;sleep ms="10"/&gt;</v>
      </c>
    </row>
    <row r="413" spans="1:1" x14ac:dyDescent="0.3">
      <c r="A413" t="str">
        <f ca="1">DCB_Modified!Q409</f>
        <v>&lt;i2c_write addr="0x50" count="2" radix="16"&gt; CB 00&lt;/i2c_write&gt;</v>
      </c>
    </row>
    <row r="414" spans="1:1" x14ac:dyDescent="0.3">
      <c r="A414" t="str">
        <f ca="1">DCB_Modified!Q410</f>
        <v>&lt;sleep ms="10"/&gt;</v>
      </c>
    </row>
    <row r="415" spans="1:1" x14ac:dyDescent="0.3">
      <c r="A415" t="str">
        <f ca="1">DCB_Modified!Q411</f>
        <v>&lt;i2c_write addr="0x50" count="2" radix="16"&gt; CC 00&lt;/i2c_write&gt;</v>
      </c>
    </row>
    <row r="416" spans="1:1" x14ac:dyDescent="0.3">
      <c r="A416" t="str">
        <f ca="1">DCB_Modified!Q412</f>
        <v>&lt;sleep ms="10"/&gt;</v>
      </c>
    </row>
    <row r="417" spans="1:1" x14ac:dyDescent="0.3">
      <c r="A417" t="str">
        <f ca="1">DCB_Modified!Q413</f>
        <v>&lt;i2c_write addr="0x50" count="2" radix="16"&gt; CD 00&lt;/i2c_write&gt;</v>
      </c>
    </row>
    <row r="418" spans="1:1" x14ac:dyDescent="0.3">
      <c r="A418" t="str">
        <f ca="1">DCB_Modified!Q414</f>
        <v>&lt;sleep ms="10"/&gt;</v>
      </c>
    </row>
    <row r="419" spans="1:1" x14ac:dyDescent="0.3">
      <c r="A419" t="str">
        <f ca="1">DCB_Modified!Q415</f>
        <v>&lt;i2c_write addr="0x50" count="2" radix="16"&gt; CE 00&lt;/i2c_write&gt;</v>
      </c>
    </row>
    <row r="420" spans="1:1" x14ac:dyDescent="0.3">
      <c r="A420" t="str">
        <f ca="1">DCB_Modified!Q416</f>
        <v>&lt;sleep ms="10"/&gt;</v>
      </c>
    </row>
    <row r="421" spans="1:1" x14ac:dyDescent="0.3">
      <c r="A421" t="str">
        <f ca="1">DCB_Modified!Q417</f>
        <v>&lt;i2c_write addr="0x50" count="2" radix="16"&gt; CF 00&lt;/i2c_write&gt;</v>
      </c>
    </row>
    <row r="422" spans="1:1" x14ac:dyDescent="0.3">
      <c r="A422" t="str">
        <f ca="1">DCB_Modified!Q418</f>
        <v>&lt;sleep ms="10"/&gt;</v>
      </c>
    </row>
    <row r="423" spans="1:1" x14ac:dyDescent="0.3">
      <c r="A423" t="str">
        <f ca="1">DCB_Modified!Q419</f>
        <v>&lt;i2c_write addr="0x50" count="2" radix="16"&gt; D0 00&lt;/i2c_write&gt;</v>
      </c>
    </row>
    <row r="424" spans="1:1" x14ac:dyDescent="0.3">
      <c r="A424" t="str">
        <f ca="1">DCB_Modified!Q420</f>
        <v>&lt;sleep ms="10"/&gt;</v>
      </c>
    </row>
    <row r="425" spans="1:1" x14ac:dyDescent="0.3">
      <c r="A425" t="str">
        <f ca="1">DCB_Modified!Q421</f>
        <v>&lt;i2c_write addr="0x50" count="2" radix="16"&gt; D1 00&lt;/i2c_write&gt;</v>
      </c>
    </row>
    <row r="426" spans="1:1" x14ac:dyDescent="0.3">
      <c r="A426" t="str">
        <f ca="1">DCB_Modified!Q422</f>
        <v>&lt;sleep ms="10"/&gt;</v>
      </c>
    </row>
    <row r="427" spans="1:1" x14ac:dyDescent="0.3">
      <c r="A427" t="str">
        <f ca="1">DCB_Modified!Q423</f>
        <v>&lt;i2c_write addr="0x50" count="2" radix="16"&gt; D2 00&lt;/i2c_write&gt;</v>
      </c>
    </row>
    <row r="428" spans="1:1" x14ac:dyDescent="0.3">
      <c r="A428" t="str">
        <f ca="1">DCB_Modified!Q424</f>
        <v>&lt;sleep ms="10"/&gt;</v>
      </c>
    </row>
    <row r="429" spans="1:1" x14ac:dyDescent="0.3">
      <c r="A429" t="str">
        <f ca="1">DCB_Modified!Q425</f>
        <v>&lt;i2c_write addr="0x50" count="2" radix="16"&gt; D3 00&lt;/i2c_write&gt;</v>
      </c>
    </row>
    <row r="430" spans="1:1" x14ac:dyDescent="0.3">
      <c r="A430" t="str">
        <f ca="1">DCB_Modified!Q426</f>
        <v>&lt;sleep ms="10"/&gt;</v>
      </c>
    </row>
    <row r="431" spans="1:1" x14ac:dyDescent="0.3">
      <c r="A431" t="str">
        <f ca="1">DCB_Modified!Q427</f>
        <v>&lt;i2c_write addr="0x50" count="2" radix="16"&gt; D4 00&lt;/i2c_write&gt;</v>
      </c>
    </row>
    <row r="432" spans="1:1" x14ac:dyDescent="0.3">
      <c r="A432" t="str">
        <f ca="1">DCB_Modified!Q428</f>
        <v>&lt;sleep ms="10"/&gt;</v>
      </c>
    </row>
    <row r="433" spans="1:1" x14ac:dyDescent="0.3">
      <c r="A433" t="str">
        <f ca="1">DCB_Modified!Q429</f>
        <v>&lt;i2c_write addr="0x50" count="2" radix="16"&gt; D5 00&lt;/i2c_write&gt;</v>
      </c>
    </row>
    <row r="434" spans="1:1" x14ac:dyDescent="0.3">
      <c r="A434" t="str">
        <f ca="1">DCB_Modified!Q430</f>
        <v>&lt;sleep ms="10"/&gt;</v>
      </c>
    </row>
    <row r="435" spans="1:1" x14ac:dyDescent="0.3">
      <c r="A435" t="str">
        <f ca="1">DCB_Modified!Q431</f>
        <v>&lt;i2c_write addr="0x50" count="2" radix="16"&gt; D6 00&lt;/i2c_write&gt;</v>
      </c>
    </row>
    <row r="436" spans="1:1" x14ac:dyDescent="0.3">
      <c r="A436" t="str">
        <f ca="1">DCB_Modified!Q432</f>
        <v>&lt;sleep ms="10"/&gt;</v>
      </c>
    </row>
    <row r="437" spans="1:1" x14ac:dyDescent="0.3">
      <c r="A437" t="str">
        <f ca="1">DCB_Modified!Q433</f>
        <v>&lt;i2c_write addr="0x50" count="2" radix="16"&gt; D7 00&lt;/i2c_write&gt;</v>
      </c>
    </row>
    <row r="438" spans="1:1" x14ac:dyDescent="0.3">
      <c r="A438" t="str">
        <f ca="1">DCB_Modified!Q434</f>
        <v>&lt;sleep ms="10"/&gt;</v>
      </c>
    </row>
    <row r="439" spans="1:1" x14ac:dyDescent="0.3">
      <c r="A439" t="str">
        <f ca="1">DCB_Modified!Q435</f>
        <v>&lt;i2c_write addr="0x50" count="2" radix="16"&gt; D8 00&lt;/i2c_write&gt;</v>
      </c>
    </row>
    <row r="440" spans="1:1" x14ac:dyDescent="0.3">
      <c r="A440" t="str">
        <f ca="1">DCB_Modified!Q436</f>
        <v>&lt;sleep ms="10"/&gt;</v>
      </c>
    </row>
    <row r="441" spans="1:1" x14ac:dyDescent="0.3">
      <c r="A441" t="str">
        <f ca="1">DCB_Modified!Q437</f>
        <v>&lt;i2c_write addr="0x50" count="2" radix="16"&gt; D9 00&lt;/i2c_write&gt;</v>
      </c>
    </row>
    <row r="442" spans="1:1" x14ac:dyDescent="0.3">
      <c r="A442" t="str">
        <f ca="1">DCB_Modified!Q438</f>
        <v>&lt;sleep ms="10"/&gt;</v>
      </c>
    </row>
    <row r="443" spans="1:1" x14ac:dyDescent="0.3">
      <c r="A443" t="str">
        <f ca="1">DCB_Modified!Q439</f>
        <v>&lt;i2c_write addr="0x50" count="2" radix="16"&gt; DA 00&lt;/i2c_write&gt;</v>
      </c>
    </row>
    <row r="444" spans="1:1" x14ac:dyDescent="0.3">
      <c r="A444" t="str">
        <f ca="1">DCB_Modified!Q440</f>
        <v>&lt;sleep ms="10"/&gt;</v>
      </c>
    </row>
    <row r="445" spans="1:1" x14ac:dyDescent="0.3">
      <c r="A445" t="str">
        <f ca="1">DCB_Modified!Q441</f>
        <v>&lt;i2c_write addr="0x50" count="2" radix="16"&gt; DB 00&lt;/i2c_write&gt;</v>
      </c>
    </row>
    <row r="446" spans="1:1" x14ac:dyDescent="0.3">
      <c r="A446" t="str">
        <f ca="1">DCB_Modified!Q442</f>
        <v>&lt;sleep ms="10"/&gt;</v>
      </c>
    </row>
    <row r="447" spans="1:1" x14ac:dyDescent="0.3">
      <c r="A447" t="str">
        <f ca="1">DCB_Modified!Q443</f>
        <v>&lt;i2c_write addr="0x50" count="2" radix="16"&gt; DC 00&lt;/i2c_write&gt;</v>
      </c>
    </row>
    <row r="448" spans="1:1" x14ac:dyDescent="0.3">
      <c r="A448" t="str">
        <f ca="1">DCB_Modified!Q444</f>
        <v>&lt;sleep ms="10"/&gt;</v>
      </c>
    </row>
    <row r="449" spans="1:1" x14ac:dyDescent="0.3">
      <c r="A449" t="str">
        <f ca="1">DCB_Modified!Q445</f>
        <v>&lt;i2c_write addr="0x50" count="2" radix="16"&gt; DD 00&lt;/i2c_write&gt;</v>
      </c>
    </row>
    <row r="450" spans="1:1" x14ac:dyDescent="0.3">
      <c r="A450" t="str">
        <f ca="1">DCB_Modified!Q446</f>
        <v>&lt;sleep ms="10"/&gt;</v>
      </c>
    </row>
    <row r="451" spans="1:1" x14ac:dyDescent="0.3">
      <c r="A451" t="str">
        <f ca="1">DCB_Modified!Q447</f>
        <v>&lt;i2c_write addr="0x50" count="2" radix="16"&gt; DE 00&lt;/i2c_write&gt;</v>
      </c>
    </row>
    <row r="452" spans="1:1" x14ac:dyDescent="0.3">
      <c r="A452" t="str">
        <f ca="1">DCB_Modified!Q448</f>
        <v>&lt;sleep ms="10"/&gt;</v>
      </c>
    </row>
    <row r="453" spans="1:1" x14ac:dyDescent="0.3">
      <c r="A453" t="str">
        <f ca="1">DCB_Modified!Q449</f>
        <v>&lt;i2c_write addr="0x50" count="2" radix="16"&gt; DF 00&lt;/i2c_write&gt;</v>
      </c>
    </row>
    <row r="454" spans="1:1" x14ac:dyDescent="0.3">
      <c r="A454" t="str">
        <f ca="1">DCB_Modified!Q450</f>
        <v>&lt;sleep ms="10"/&gt;</v>
      </c>
    </row>
    <row r="455" spans="1:1" x14ac:dyDescent="0.3">
      <c r="A455" t="str">
        <f ca="1">DCB_Modified!Q451</f>
        <v>&lt;i2c_write addr="0x50" count="2" radix="16"&gt; E0 00&lt;/i2c_write&gt;</v>
      </c>
    </row>
    <row r="456" spans="1:1" x14ac:dyDescent="0.3">
      <c r="A456" t="str">
        <f ca="1">DCB_Modified!Q452</f>
        <v>&lt;sleep ms="10"/&gt;</v>
      </c>
    </row>
    <row r="457" spans="1:1" x14ac:dyDescent="0.3">
      <c r="A457" t="str">
        <f ca="1">DCB_Modified!Q453</f>
        <v>&lt;i2c_write addr="0x50" count="2" radix="16"&gt; E1 00&lt;/i2c_write&gt;</v>
      </c>
    </row>
    <row r="458" spans="1:1" x14ac:dyDescent="0.3">
      <c r="A458" t="str">
        <f ca="1">DCB_Modified!Q454</f>
        <v>&lt;sleep ms="10"/&gt;</v>
      </c>
    </row>
    <row r="459" spans="1:1" x14ac:dyDescent="0.3">
      <c r="A459" t="str">
        <f ca="1">DCB_Modified!Q455</f>
        <v>&lt;i2c_write addr="0x50" count="2" radix="16"&gt; E2 00&lt;/i2c_write&gt;</v>
      </c>
    </row>
    <row r="460" spans="1:1" x14ac:dyDescent="0.3">
      <c r="A460" t="str">
        <f ca="1">DCB_Modified!Q456</f>
        <v>&lt;sleep ms="10"/&gt;</v>
      </c>
    </row>
    <row r="461" spans="1:1" x14ac:dyDescent="0.3">
      <c r="A461" t="str">
        <f ca="1">DCB_Modified!Q457</f>
        <v>&lt;i2c_write addr="0x50" count="2" radix="16"&gt; E3 00&lt;/i2c_write&gt;</v>
      </c>
    </row>
    <row r="462" spans="1:1" x14ac:dyDescent="0.3">
      <c r="A462" t="str">
        <f ca="1">DCB_Modified!Q458</f>
        <v>&lt;sleep ms="10"/&gt;</v>
      </c>
    </row>
    <row r="463" spans="1:1" x14ac:dyDescent="0.3">
      <c r="A463" t="str">
        <f ca="1">DCB_Modified!Q459</f>
        <v>&lt;i2c_write addr="0x50" count="2" radix="16"&gt; E4 00&lt;/i2c_write&gt;</v>
      </c>
    </row>
    <row r="464" spans="1:1" x14ac:dyDescent="0.3">
      <c r="A464" t="str">
        <f ca="1">DCB_Modified!Q460</f>
        <v>&lt;sleep ms="10"/&gt;</v>
      </c>
    </row>
    <row r="465" spans="1:1" x14ac:dyDescent="0.3">
      <c r="A465" t="str">
        <f ca="1">DCB_Modified!Q461</f>
        <v>&lt;i2c_write addr="0x50" count="2" radix="16"&gt; E5 00&lt;/i2c_write&gt;</v>
      </c>
    </row>
    <row r="466" spans="1:1" x14ac:dyDescent="0.3">
      <c r="A466" t="str">
        <f ca="1">DCB_Modified!Q462</f>
        <v>&lt;sleep ms="10"/&gt;</v>
      </c>
    </row>
    <row r="467" spans="1:1" x14ac:dyDescent="0.3">
      <c r="A467" t="str">
        <f ca="1">DCB_Modified!Q463</f>
        <v>&lt;i2c_write addr="0x50" count="2" radix="16"&gt; E6 00&lt;/i2c_write&gt;</v>
      </c>
    </row>
    <row r="468" spans="1:1" x14ac:dyDescent="0.3">
      <c r="A468" t="str">
        <f ca="1">DCB_Modified!Q464</f>
        <v>&lt;sleep ms="10"/&gt;</v>
      </c>
    </row>
    <row r="469" spans="1:1" x14ac:dyDescent="0.3">
      <c r="A469" t="str">
        <f ca="1">DCB_Modified!Q465</f>
        <v>&lt;i2c_write addr="0x50" count="2" radix="16"&gt; E7 00&lt;/i2c_write&gt;</v>
      </c>
    </row>
    <row r="470" spans="1:1" x14ac:dyDescent="0.3">
      <c r="A470" t="str">
        <f ca="1">DCB_Modified!Q466</f>
        <v>&lt;sleep ms="10"/&gt;</v>
      </c>
    </row>
    <row r="471" spans="1:1" x14ac:dyDescent="0.3">
      <c r="A471" t="str">
        <f ca="1">DCB_Modified!Q467</f>
        <v>&lt;i2c_write addr="0x50" count="2" radix="16"&gt; E8 00&lt;/i2c_write&gt;</v>
      </c>
    </row>
    <row r="472" spans="1:1" x14ac:dyDescent="0.3">
      <c r="A472" t="str">
        <f ca="1">DCB_Modified!Q468</f>
        <v>&lt;sleep ms="10"/&gt;</v>
      </c>
    </row>
    <row r="473" spans="1:1" x14ac:dyDescent="0.3">
      <c r="A473" t="str">
        <f ca="1">DCB_Modified!Q469</f>
        <v>&lt;i2c_write addr="0x50" count="2" radix="16"&gt; E9 00&lt;/i2c_write&gt;</v>
      </c>
    </row>
    <row r="474" spans="1:1" x14ac:dyDescent="0.3">
      <c r="A474" t="str">
        <f ca="1">DCB_Modified!Q470</f>
        <v>&lt;sleep ms="10"/&gt;</v>
      </c>
    </row>
    <row r="475" spans="1:1" x14ac:dyDescent="0.3">
      <c r="A475" t="str">
        <f ca="1">DCB_Modified!Q471</f>
        <v>&lt;i2c_write addr="0x50" count="2" radix="16"&gt; EA 00&lt;/i2c_write&gt;</v>
      </c>
    </row>
    <row r="476" spans="1:1" x14ac:dyDescent="0.3">
      <c r="A476" t="str">
        <f ca="1">DCB_Modified!Q472</f>
        <v>&lt;sleep ms="10"/&gt;</v>
      </c>
    </row>
    <row r="477" spans="1:1" x14ac:dyDescent="0.3">
      <c r="A477" t="str">
        <f ca="1">DCB_Modified!Q473</f>
        <v>&lt;i2c_write addr="0x50" count="2" radix="16"&gt; EB 00&lt;/i2c_write&gt;</v>
      </c>
    </row>
    <row r="478" spans="1:1" x14ac:dyDescent="0.3">
      <c r="A478" t="str">
        <f ca="1">DCB_Modified!Q474</f>
        <v>&lt;sleep ms="10"/&gt;</v>
      </c>
    </row>
    <row r="479" spans="1:1" x14ac:dyDescent="0.3">
      <c r="A479" t="str">
        <f ca="1">DCB_Modified!Q475</f>
        <v>&lt;i2c_write addr="0x50" count="2" radix="16"&gt; EC 00&lt;/i2c_write&gt;</v>
      </c>
    </row>
    <row r="480" spans="1:1" x14ac:dyDescent="0.3">
      <c r="A480" t="str">
        <f ca="1">DCB_Modified!Q476</f>
        <v>&lt;sleep ms="10"/&gt;</v>
      </c>
    </row>
    <row r="481" spans="1:1" x14ac:dyDescent="0.3">
      <c r="A481" t="str">
        <f ca="1">DCB_Modified!Q477</f>
        <v>&lt;i2c_write addr="0x50" count="2" radix="16"&gt; ED 00&lt;/i2c_write&gt;</v>
      </c>
    </row>
    <row r="482" spans="1:1" x14ac:dyDescent="0.3">
      <c r="A482" t="str">
        <f ca="1">DCB_Modified!Q478</f>
        <v>&lt;sleep ms="10"/&gt;</v>
      </c>
    </row>
    <row r="483" spans="1:1" x14ac:dyDescent="0.3">
      <c r="A483" t="str">
        <f ca="1">DCB_Modified!Q479</f>
        <v>&lt;i2c_write addr="0x50" count="2" radix="16"&gt; EE 00&lt;/i2c_write&gt;</v>
      </c>
    </row>
    <row r="484" spans="1:1" x14ac:dyDescent="0.3">
      <c r="A484" t="str">
        <f ca="1">DCB_Modified!Q480</f>
        <v>&lt;sleep ms="10"/&gt;</v>
      </c>
    </row>
    <row r="485" spans="1:1" x14ac:dyDescent="0.3">
      <c r="A485" t="str">
        <f ca="1">DCB_Modified!Q481</f>
        <v>&lt;i2c_write addr="0x50" count="2" radix="16"&gt; EF 00&lt;/i2c_write&gt;</v>
      </c>
    </row>
    <row r="486" spans="1:1" x14ac:dyDescent="0.3">
      <c r="A486" t="str">
        <f ca="1">DCB_Modified!Q482</f>
        <v>&lt;sleep ms="10"/&gt;</v>
      </c>
    </row>
    <row r="487" spans="1:1" x14ac:dyDescent="0.3">
      <c r="A487" t="str">
        <f ca="1">DCB_Modified!Q483</f>
        <v>&lt;i2c_write addr="0x50" count="2" radix="16"&gt; F0 00&lt;/i2c_write&gt;</v>
      </c>
    </row>
    <row r="488" spans="1:1" x14ac:dyDescent="0.3">
      <c r="A488" t="str">
        <f ca="1">DCB_Modified!Q484</f>
        <v>&lt;sleep ms="10"/&gt;</v>
      </c>
    </row>
    <row r="489" spans="1:1" x14ac:dyDescent="0.3">
      <c r="A489" t="str">
        <f ca="1">DCB_Modified!Q485</f>
        <v>&lt;i2c_write addr="0x50" count="2" radix="16"&gt; F1 00&lt;/i2c_write&gt;</v>
      </c>
    </row>
    <row r="490" spans="1:1" x14ac:dyDescent="0.3">
      <c r="A490" t="str">
        <f ca="1">DCB_Modified!Q486</f>
        <v>&lt;sleep ms="10"/&gt;</v>
      </c>
    </row>
    <row r="491" spans="1:1" x14ac:dyDescent="0.3">
      <c r="A491" t="str">
        <f ca="1">DCB_Modified!Q487</f>
        <v>&lt;i2c_write addr="0x50" count="2" radix="16"&gt; F2 00&lt;/i2c_write&gt;</v>
      </c>
    </row>
    <row r="492" spans="1:1" x14ac:dyDescent="0.3">
      <c r="A492" t="str">
        <f ca="1">DCB_Modified!Q488</f>
        <v>&lt;sleep ms="10"/&gt;</v>
      </c>
    </row>
    <row r="493" spans="1:1" x14ac:dyDescent="0.3">
      <c r="A493" t="str">
        <f ca="1">DCB_Modified!Q489</f>
        <v>&lt;i2c_write addr="0x50" count="2" radix="16"&gt; F3 00&lt;/i2c_write&gt;</v>
      </c>
    </row>
    <row r="494" spans="1:1" x14ac:dyDescent="0.3">
      <c r="A494" t="str">
        <f ca="1">DCB_Modified!Q490</f>
        <v>&lt;sleep ms="10"/&gt;</v>
      </c>
    </row>
    <row r="495" spans="1:1" x14ac:dyDescent="0.3">
      <c r="A495" t="str">
        <f ca="1">DCB_Modified!Q491</f>
        <v>&lt;i2c_write addr="0x50" count="2" radix="16"&gt; F4 00&lt;/i2c_write&gt;</v>
      </c>
    </row>
    <row r="496" spans="1:1" x14ac:dyDescent="0.3">
      <c r="A496" t="str">
        <f ca="1">DCB_Modified!Q492</f>
        <v>&lt;sleep ms="10"/&gt;</v>
      </c>
    </row>
    <row r="497" spans="1:1" x14ac:dyDescent="0.3">
      <c r="A497" t="str">
        <f ca="1">DCB_Modified!Q493</f>
        <v>&lt;i2c_write addr="0x50" count="2" radix="16"&gt; F5 00&lt;/i2c_write&gt;</v>
      </c>
    </row>
    <row r="498" spans="1:1" x14ac:dyDescent="0.3">
      <c r="A498" t="str">
        <f ca="1">DCB_Modified!Q494</f>
        <v>&lt;sleep ms="10"/&gt;</v>
      </c>
    </row>
    <row r="499" spans="1:1" x14ac:dyDescent="0.3">
      <c r="A499" t="str">
        <f ca="1">DCB_Modified!Q495</f>
        <v>&lt;i2c_write addr="0x50" count="2" radix="16"&gt; F6 00&lt;/i2c_write&gt;</v>
      </c>
    </row>
    <row r="500" spans="1:1" x14ac:dyDescent="0.3">
      <c r="A500" t="str">
        <f ca="1">DCB_Modified!Q496</f>
        <v>&lt;sleep ms="10"/&gt;</v>
      </c>
    </row>
    <row r="501" spans="1:1" x14ac:dyDescent="0.3">
      <c r="A501" t="str">
        <f ca="1">DCB_Modified!Q497</f>
        <v>&lt;i2c_write addr="0x50" count="2" radix="16"&gt; F7 00&lt;/i2c_write&gt;</v>
      </c>
    </row>
    <row r="502" spans="1:1" x14ac:dyDescent="0.3">
      <c r="A502" t="str">
        <f ca="1">DCB_Modified!Q498</f>
        <v>&lt;sleep ms="10"/&gt;</v>
      </c>
    </row>
    <row r="503" spans="1:1" x14ac:dyDescent="0.3">
      <c r="A503" t="str">
        <f ca="1">DCB_Modified!Q499</f>
        <v>&lt;i2c_write addr="0x50" count="2" radix="16"&gt; F8 00&lt;/i2c_write&gt;</v>
      </c>
    </row>
    <row r="504" spans="1:1" x14ac:dyDescent="0.3">
      <c r="A504" t="str">
        <f ca="1">DCB_Modified!Q500</f>
        <v>&lt;sleep ms="10"/&gt;</v>
      </c>
    </row>
    <row r="505" spans="1:1" x14ac:dyDescent="0.3">
      <c r="A505" t="str">
        <f ca="1">DCB_Modified!Q501</f>
        <v>&lt;i2c_write addr="0x50" count="2" radix="16"&gt; F9 00&lt;/i2c_write&gt;</v>
      </c>
    </row>
    <row r="506" spans="1:1" x14ac:dyDescent="0.3">
      <c r="A506" t="str">
        <f ca="1">DCB_Modified!Q502</f>
        <v>&lt;sleep ms="10"/&gt;</v>
      </c>
    </row>
    <row r="507" spans="1:1" x14ac:dyDescent="0.3">
      <c r="A507" t="str">
        <f ca="1">DCB_Modified!Q503</f>
        <v>&lt;i2c_write addr="0x50" count="2" radix="16"&gt; FA 00&lt;/i2c_write&gt;</v>
      </c>
    </row>
    <row r="508" spans="1:1" x14ac:dyDescent="0.3">
      <c r="A508" t="str">
        <f ca="1">DCB_Modified!Q504</f>
        <v>&lt;sleep ms="10"/&gt;</v>
      </c>
    </row>
    <row r="509" spans="1:1" x14ac:dyDescent="0.3">
      <c r="A509" t="str">
        <f ca="1">DCB_Modified!Q505</f>
        <v>&lt;i2c_write addr="0x50" count="2" radix="16"&gt; FB 00&lt;/i2c_write&gt;</v>
      </c>
    </row>
    <row r="510" spans="1:1" x14ac:dyDescent="0.3">
      <c r="A510" t="str">
        <f ca="1">DCB_Modified!Q506</f>
        <v>&lt;sleep ms="10"/&gt;</v>
      </c>
    </row>
    <row r="511" spans="1:1" x14ac:dyDescent="0.3">
      <c r="A511" t="str">
        <f ca="1">DCB_Modified!Q507</f>
        <v>&lt;i2c_write addr="0x50" count="2" radix="16"&gt; FC 00&lt;/i2c_write&gt;</v>
      </c>
    </row>
    <row r="512" spans="1:1" x14ac:dyDescent="0.3">
      <c r="A512" t="str">
        <f ca="1">DCB_Modified!Q508</f>
        <v>&lt;sleep ms="10"/&gt;</v>
      </c>
    </row>
    <row r="513" spans="1:1" x14ac:dyDescent="0.3">
      <c r="A513" t="str">
        <f ca="1">DCB_Modified!Q509</f>
        <v>&lt;i2c_write addr="0x50" count="2" radix="16"&gt; FD 26&lt;/i2c_write&gt;</v>
      </c>
    </row>
    <row r="514" spans="1:1" x14ac:dyDescent="0.3">
      <c r="A514" t="str">
        <f ca="1">DCB_Modified!Q510</f>
        <v>&lt;sleep ms="10"/&gt;</v>
      </c>
    </row>
    <row r="515" spans="1:1" x14ac:dyDescent="0.3">
      <c r="A515" t="str">
        <f ca="1">DCB_Modified!Q511</f>
        <v>&lt;i2c_write addr="0x50" count="2" radix="16"&gt; FE 5D&lt;/i2c_write&gt;</v>
      </c>
    </row>
    <row r="516" spans="1:1" x14ac:dyDescent="0.3">
      <c r="A516" t="str">
        <f ca="1">DCB_Modified!Q512</f>
        <v>&lt;sleep ms="10"/&gt;</v>
      </c>
    </row>
    <row r="517" spans="1:1" x14ac:dyDescent="0.3">
      <c r="A517" t="str">
        <f ca="1">DCB_Modified!Q513</f>
        <v>&lt;i2c_write addr="0x50" count="2" radix="16"&gt; FF 00&lt;/i2c_write&gt;</v>
      </c>
    </row>
    <row r="518" spans="1:1" x14ac:dyDescent="0.3">
      <c r="A518" t="s">
        <v>277</v>
      </c>
    </row>
    <row r="519" spans="1:1" x14ac:dyDescent="0.3">
      <c r="A519" t="s">
        <v>278</v>
      </c>
    </row>
    <row r="520" spans="1:1" x14ac:dyDescent="0.3">
      <c r="A520" t="s">
        <v>276</v>
      </c>
    </row>
    <row r="521" spans="1:1" x14ac:dyDescent="0.3">
      <c r="A521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DF6E-6B4F-470A-B108-941540855F6F}">
  <dimension ref="A1:BC514"/>
  <sheetViews>
    <sheetView topLeftCell="F1" zoomScale="85" zoomScaleNormal="85" workbookViewId="0">
      <selection activeCell="S257" sqref="R1:S257"/>
    </sheetView>
  </sheetViews>
  <sheetFormatPr defaultColWidth="9.109375" defaultRowHeight="14.4" x14ac:dyDescent="0.3"/>
  <cols>
    <col min="1" max="1" width="9.109375" style="7" customWidth="1"/>
    <col min="2" max="2" width="18.33203125" style="7" customWidth="1"/>
    <col min="3" max="3" width="9.6640625" style="7" bestFit="1" customWidth="1"/>
    <col min="4" max="4" width="40.88671875" style="7" bestFit="1" customWidth="1"/>
    <col min="5" max="5" width="53.109375" style="7" customWidth="1"/>
    <col min="6" max="6" width="10" style="7" bestFit="1" customWidth="1"/>
    <col min="7" max="7" width="8.33203125" style="7" bestFit="1" customWidth="1"/>
    <col min="8" max="14" width="5.6640625" style="7" bestFit="1" customWidth="1"/>
    <col min="15" max="15" width="12.44140625" bestFit="1" customWidth="1"/>
    <col min="16" max="16" width="60.5546875" style="7" bestFit="1" customWidth="1"/>
    <col min="17" max="17" width="57" style="7" customWidth="1"/>
    <col min="18" max="18" width="8.44140625" style="7" customWidth="1"/>
    <col min="19" max="19" width="12.21875" style="7" customWidth="1"/>
    <col min="20" max="16384" width="9.109375" style="7"/>
  </cols>
  <sheetData>
    <row r="1" spans="1:55" ht="28.8" x14ac:dyDescent="0.3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1" t="s">
        <v>15</v>
      </c>
      <c r="P1" s="6" t="s">
        <v>16</v>
      </c>
      <c r="Q1" s="5" t="s">
        <v>17</v>
      </c>
      <c r="R1" s="5" t="s">
        <v>272</v>
      </c>
      <c r="S1" s="5" t="s">
        <v>282</v>
      </c>
    </row>
    <row r="2" spans="1:55" x14ac:dyDescent="0.3">
      <c r="A2" s="2">
        <v>0</v>
      </c>
      <c r="B2" s="8" t="str">
        <f>DEC2HEX(A2, 2)</f>
        <v>00</v>
      </c>
      <c r="C2" s="9" t="s">
        <v>18</v>
      </c>
      <c r="D2" s="10" t="s">
        <v>19</v>
      </c>
      <c r="E2" s="9" t="s">
        <v>20</v>
      </c>
      <c r="F2" s="18">
        <v>0</v>
      </c>
      <c r="G2" s="11" t="str">
        <f>TEXT(MID(HEX2BIN($F2, 8), 1, 1), "0")</f>
        <v>0</v>
      </c>
      <c r="H2" s="11" t="str">
        <f>TEXT(MID(HEX2BIN($F2, 8), 2, 1), "0")</f>
        <v>0</v>
      </c>
      <c r="I2" s="11" t="str">
        <f>TEXT(MID(HEX2BIN($F2, 8), 3, 1), "0")</f>
        <v>0</v>
      </c>
      <c r="J2" s="11" t="str">
        <f>TEXT(MID(HEX2BIN($F2, 8), 4, 1), "0")</f>
        <v>0</v>
      </c>
      <c r="K2" s="11" t="str">
        <f>TEXT(MID(HEX2BIN($F2, 8), 5, 1), "0")</f>
        <v>0</v>
      </c>
      <c r="L2" s="11" t="str">
        <f>TEXT(MID(HEX2BIN($F2, 8), 6, 1), "0")</f>
        <v>0</v>
      </c>
      <c r="M2" s="11" t="str">
        <f>TEXT(MID(HEX2BIN($F2, 8), 7, 1), "0")</f>
        <v>0</v>
      </c>
      <c r="N2" s="11" t="str">
        <f>TEXT(MID(HEX2BIN($F2, 8), 8, 1), "0")</f>
        <v>0</v>
      </c>
      <c r="O2" s="30" t="str">
        <f>DEC2HEX((2 ^ 7) * G2 + (2 ^ 6) * H2 + (2 ^ 5) * I2 + (2 ^ 4) * J2 + (2 ^ 3) * K2 + (2 ^ 2) * L2 + (2 ^ 1) * M2 + (2 ^ 0) * N2, 2)</f>
        <v>00</v>
      </c>
      <c r="P2" s="19" t="str">
        <f>CONCATENATE("&lt;i2c_write addr=""0x50"" count=""2"" radix=""16""&gt; ",B2, " ",  O2, "&lt;/i2c_write&gt;")</f>
        <v>&lt;i2c_write addr="0x50" count="2" radix="16"&gt; 00 00&lt;/i2c_write&gt;</v>
      </c>
      <c r="Q2" s="24" t="str" cm="1">
        <f t="array" aca="1" ref="Q2" ca="1">IF(MOD(ROW(),2)=0, "&lt;sleep ms=""10""/&gt;", INDIRECT("P"&amp;(ROW())/2+0.5))</f>
        <v>&lt;sleep ms="10"/&gt;</v>
      </c>
      <c r="R2" s="2" t="str">
        <f>Table1[[#This Row],[Address Offset (hex)]]</f>
        <v>00</v>
      </c>
      <c r="S2" s="33">
        <f>Table1[[#This Row],[Default Hex]]</f>
        <v>0</v>
      </c>
    </row>
    <row r="3" spans="1:55" x14ac:dyDescent="0.3">
      <c r="A3" s="2">
        <v>1</v>
      </c>
      <c r="B3" s="8" t="str">
        <f t="shared" ref="B3:B66" si="0">DEC2HEX(A3, 2)</f>
        <v>01</v>
      </c>
      <c r="C3" s="11" t="s">
        <v>18</v>
      </c>
      <c r="D3" s="12" t="s">
        <v>21</v>
      </c>
      <c r="E3" s="11" t="s">
        <v>22</v>
      </c>
      <c r="F3" s="17">
        <v>0</v>
      </c>
      <c r="G3" s="11" t="str">
        <f t="shared" ref="G3:G66" si="1">TEXT(MID(HEX2BIN($F3, 8), 1, 1), "0")</f>
        <v>0</v>
      </c>
      <c r="H3" s="11" t="str">
        <f t="shared" ref="H3:H66" si="2">TEXT(MID(HEX2BIN($F3, 8), 2, 1), "0")</f>
        <v>0</v>
      </c>
      <c r="I3" s="11" t="str">
        <f t="shared" ref="I3:I66" si="3">TEXT(MID(HEX2BIN($F3, 8), 3, 1), "0")</f>
        <v>0</v>
      </c>
      <c r="J3" s="11" t="str">
        <f t="shared" ref="J3:J66" si="4">TEXT(MID(HEX2BIN($F3, 8), 4, 1), "0")</f>
        <v>0</v>
      </c>
      <c r="K3" s="11" t="str">
        <f t="shared" ref="K3:K66" si="5">TEXT(MID(HEX2BIN($F3, 8), 5, 1), "0")</f>
        <v>0</v>
      </c>
      <c r="L3" s="11" t="str">
        <f t="shared" ref="L3:L66" si="6">TEXT(MID(HEX2BIN($F3, 8), 6, 1), "0")</f>
        <v>0</v>
      </c>
      <c r="M3" s="11" t="str">
        <f t="shared" ref="M3:M66" si="7">TEXT(MID(HEX2BIN($F3, 8), 7, 1), "0")</f>
        <v>0</v>
      </c>
      <c r="N3" s="11" t="str">
        <f t="shared" ref="N3:N66" si="8">TEXT(MID(HEX2BIN($F3, 8), 8, 1), "0")</f>
        <v>0</v>
      </c>
      <c r="O3" s="30" t="str">
        <f t="shared" ref="O3:O66" si="9">DEC2HEX((2 ^ 7) * G3 + (2 ^ 6) * H3 + (2 ^ 5) * I3 + (2 ^ 4) * J3 + (2 ^ 3) * K3 + (2 ^ 2) * L3 + (2 ^ 1) * M3 + (2 ^ 0) * N3, 2)</f>
        <v>00</v>
      </c>
      <c r="P3" s="19" t="str">
        <f t="shared" ref="P3:P65" si="10">CONCATENATE("&lt;i2c_write addr=""0x50"" count=""2"" radix=""16""&gt; ",B3, " ",  O3, "&lt;/i2c_write&gt;")</f>
        <v>&lt;i2c_write addr="0x50" count="2" radix="16"&gt; 01 00&lt;/i2c_write&gt;</v>
      </c>
      <c r="Q3" s="24" t="str" cm="1">
        <f t="array" aca="1" ref="Q3" ca="1">IF(MOD(ROW(),2)=0, "&lt;sleep ms=""10""/&gt;", INDIRECT("P"&amp;(ROW())/2+0.5))</f>
        <v>&lt;i2c_write addr="0x50" count="2" radix="16"&gt; 00 00&lt;/i2c_write&gt;</v>
      </c>
      <c r="R3" s="2" t="str">
        <f>Table1[[#This Row],[Address Offset (hex)]]</f>
        <v>01</v>
      </c>
      <c r="S3" s="33">
        <f>Table1[[#This Row],[Default Hex]]</f>
        <v>0</v>
      </c>
      <c r="U3" s="2"/>
      <c r="V3" s="2"/>
      <c r="W3" s="2"/>
    </row>
    <row r="4" spans="1:55" x14ac:dyDescent="0.3">
      <c r="A4" s="2">
        <v>2</v>
      </c>
      <c r="B4" s="8" t="str">
        <f t="shared" si="0"/>
        <v>02</v>
      </c>
      <c r="C4" s="13" t="s">
        <v>18</v>
      </c>
      <c r="D4" s="13" t="s">
        <v>23</v>
      </c>
      <c r="E4" s="13" t="s">
        <v>24</v>
      </c>
      <c r="F4" s="17">
        <v>0</v>
      </c>
      <c r="G4" s="11" t="str">
        <f t="shared" si="1"/>
        <v>0</v>
      </c>
      <c r="H4" s="11" t="str">
        <f t="shared" si="2"/>
        <v>0</v>
      </c>
      <c r="I4" s="11" t="str">
        <f t="shared" si="3"/>
        <v>0</v>
      </c>
      <c r="J4" s="11" t="str">
        <f t="shared" si="4"/>
        <v>0</v>
      </c>
      <c r="K4" s="11" t="str">
        <f t="shared" si="5"/>
        <v>0</v>
      </c>
      <c r="L4" s="11" t="str">
        <f t="shared" si="6"/>
        <v>0</v>
      </c>
      <c r="M4" s="11" t="str">
        <f t="shared" si="7"/>
        <v>0</v>
      </c>
      <c r="N4" s="11" t="str">
        <f t="shared" si="8"/>
        <v>0</v>
      </c>
      <c r="O4" s="30" t="str">
        <f t="shared" si="9"/>
        <v>00</v>
      </c>
      <c r="P4" s="19" t="str">
        <f t="shared" si="10"/>
        <v>&lt;i2c_write addr="0x50" count="2" radix="16"&gt; 02 00&lt;/i2c_write&gt;</v>
      </c>
      <c r="Q4" s="24" t="str" cm="1">
        <f t="array" aca="1" ref="Q4" ca="1">IF(MOD(ROW(),2)=0, "&lt;sleep ms=""10""/&gt;", INDIRECT("P"&amp;(ROW())/2+0.5))</f>
        <v>&lt;sleep ms="10"/&gt;</v>
      </c>
      <c r="R4" s="2" t="str">
        <f>Table1[[#This Row],[Address Offset (hex)]]</f>
        <v>02</v>
      </c>
      <c r="S4" s="33">
        <f>Table1[[#This Row],[Default Hex]]</f>
        <v>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x14ac:dyDescent="0.3">
      <c r="A5" s="2">
        <v>3</v>
      </c>
      <c r="B5" s="8" t="str">
        <f t="shared" si="0"/>
        <v>03</v>
      </c>
      <c r="C5" s="13" t="s">
        <v>18</v>
      </c>
      <c r="D5" s="13" t="s">
        <v>25</v>
      </c>
      <c r="E5" s="13" t="s">
        <v>26</v>
      </c>
      <c r="F5" s="17">
        <v>0</v>
      </c>
      <c r="G5" s="11" t="str">
        <f t="shared" si="1"/>
        <v>0</v>
      </c>
      <c r="H5" s="11" t="str">
        <f t="shared" si="2"/>
        <v>0</v>
      </c>
      <c r="I5" s="11" t="str">
        <f t="shared" si="3"/>
        <v>0</v>
      </c>
      <c r="J5" s="11" t="str">
        <f t="shared" si="4"/>
        <v>0</v>
      </c>
      <c r="K5" s="11" t="str">
        <f t="shared" si="5"/>
        <v>0</v>
      </c>
      <c r="L5" s="11" t="str">
        <f t="shared" si="6"/>
        <v>0</v>
      </c>
      <c r="M5" s="11" t="str">
        <f t="shared" si="7"/>
        <v>0</v>
      </c>
      <c r="N5" s="11" t="str">
        <f t="shared" si="8"/>
        <v>0</v>
      </c>
      <c r="O5" s="30" t="str">
        <f t="shared" si="9"/>
        <v>00</v>
      </c>
      <c r="P5" s="19" t="str">
        <f t="shared" si="10"/>
        <v>&lt;i2c_write addr="0x50" count="2" radix="16"&gt; 03 00&lt;/i2c_write&gt;</v>
      </c>
      <c r="Q5" s="24" t="str" cm="1">
        <f t="array" aca="1" ref="Q5" ca="1">IF(MOD(ROW(),2)=0, "&lt;sleep ms=""10""/&gt;", INDIRECT("P"&amp;(ROW())/2+0.5))</f>
        <v>&lt;i2c_write addr="0x50" count="2" radix="16"&gt; 01 00&lt;/i2c_write&gt;</v>
      </c>
      <c r="R5" s="2" t="str">
        <f>Table1[[#This Row],[Address Offset (hex)]]</f>
        <v>03</v>
      </c>
      <c r="S5" s="33">
        <f>Table1[[#This Row],[Default Hex]]</f>
        <v>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</row>
    <row r="6" spans="1:55" x14ac:dyDescent="0.3">
      <c r="A6" s="2">
        <v>4</v>
      </c>
      <c r="B6" s="8" t="str">
        <f t="shared" si="0"/>
        <v>04</v>
      </c>
      <c r="C6" s="13" t="s">
        <v>18</v>
      </c>
      <c r="D6" s="13" t="s">
        <v>27</v>
      </c>
      <c r="E6" s="13" t="s">
        <v>28</v>
      </c>
      <c r="F6" s="17">
        <v>0</v>
      </c>
      <c r="G6" s="11" t="str">
        <f t="shared" si="1"/>
        <v>0</v>
      </c>
      <c r="H6" s="11" t="str">
        <f t="shared" si="2"/>
        <v>0</v>
      </c>
      <c r="I6" s="11" t="str">
        <f t="shared" si="3"/>
        <v>0</v>
      </c>
      <c r="J6" s="11" t="str">
        <f t="shared" si="4"/>
        <v>0</v>
      </c>
      <c r="K6" s="11" t="str">
        <f t="shared" si="5"/>
        <v>0</v>
      </c>
      <c r="L6" s="11" t="str">
        <f t="shared" si="6"/>
        <v>0</v>
      </c>
      <c r="M6" s="11" t="str">
        <f t="shared" si="7"/>
        <v>0</v>
      </c>
      <c r="N6" s="11" t="str">
        <f t="shared" si="8"/>
        <v>0</v>
      </c>
      <c r="O6" s="30" t="str">
        <f t="shared" si="9"/>
        <v>00</v>
      </c>
      <c r="P6" s="19" t="str">
        <f t="shared" si="10"/>
        <v>&lt;i2c_write addr="0x50" count="2" radix="16"&gt; 04 00&lt;/i2c_write&gt;</v>
      </c>
      <c r="Q6" s="24" t="str" cm="1">
        <f t="array" aca="1" ref="Q6" ca="1">IF(MOD(ROW(),2)=0, "&lt;sleep ms=""10""/&gt;", INDIRECT("P"&amp;(ROW())/2+0.5))</f>
        <v>&lt;sleep ms="10"/&gt;</v>
      </c>
      <c r="R6" s="2" t="str">
        <f>Table1[[#This Row],[Address Offset (hex)]]</f>
        <v>04</v>
      </c>
      <c r="S6" s="33">
        <f>Table1[[#This Row],[Default Hex]]</f>
        <v>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1:55" x14ac:dyDescent="0.3">
      <c r="A7" s="2">
        <v>5</v>
      </c>
      <c r="B7" s="8" t="str">
        <f t="shared" si="0"/>
        <v>05</v>
      </c>
      <c r="C7" s="13" t="s">
        <v>18</v>
      </c>
      <c r="D7" s="13" t="s">
        <v>29</v>
      </c>
      <c r="E7" s="13" t="s">
        <v>30</v>
      </c>
      <c r="F7" s="17">
        <v>0</v>
      </c>
      <c r="G7" s="11" t="str">
        <f t="shared" si="1"/>
        <v>0</v>
      </c>
      <c r="H7" s="11" t="str">
        <f t="shared" si="2"/>
        <v>0</v>
      </c>
      <c r="I7" s="11" t="str">
        <f t="shared" si="3"/>
        <v>0</v>
      </c>
      <c r="J7" s="11" t="str">
        <f t="shared" si="4"/>
        <v>0</v>
      </c>
      <c r="K7" s="11" t="str">
        <f t="shared" si="5"/>
        <v>0</v>
      </c>
      <c r="L7" s="11" t="str">
        <f t="shared" si="6"/>
        <v>0</v>
      </c>
      <c r="M7" s="11" t="str">
        <f t="shared" si="7"/>
        <v>0</v>
      </c>
      <c r="N7" s="11" t="str">
        <f t="shared" si="8"/>
        <v>0</v>
      </c>
      <c r="O7" s="30" t="str">
        <f t="shared" si="9"/>
        <v>00</v>
      </c>
      <c r="P7" s="19" t="str">
        <f t="shared" si="10"/>
        <v>&lt;i2c_write addr="0x50" count="2" radix="16"&gt; 05 00&lt;/i2c_write&gt;</v>
      </c>
      <c r="Q7" s="24" t="str" cm="1">
        <f t="array" aca="1" ref="Q7" ca="1">IF(MOD(ROW(),2)=0, "&lt;sleep ms=""10""/&gt;", INDIRECT("P"&amp;(ROW())/2+0.5))</f>
        <v>&lt;i2c_write addr="0x50" count="2" radix="16"&gt; 02 00&lt;/i2c_write&gt;</v>
      </c>
      <c r="R7" s="2" t="str">
        <f>Table1[[#This Row],[Address Offset (hex)]]</f>
        <v>05</v>
      </c>
      <c r="S7" s="33">
        <f>Table1[[#This Row],[Default Hex]]</f>
        <v>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1:55" x14ac:dyDescent="0.3">
      <c r="A8" s="2">
        <v>6</v>
      </c>
      <c r="B8" s="8" t="str">
        <f t="shared" si="0"/>
        <v>06</v>
      </c>
      <c r="C8" s="13" t="s">
        <v>18</v>
      </c>
      <c r="D8" s="13" t="s">
        <v>31</v>
      </c>
      <c r="E8" s="13" t="s">
        <v>32</v>
      </c>
      <c r="F8" s="17">
        <v>0</v>
      </c>
      <c r="G8" s="11" t="str">
        <f t="shared" si="1"/>
        <v>0</v>
      </c>
      <c r="H8" s="11" t="str">
        <f t="shared" si="2"/>
        <v>0</v>
      </c>
      <c r="I8" s="11" t="str">
        <f t="shared" si="3"/>
        <v>0</v>
      </c>
      <c r="J8" s="11" t="str">
        <f t="shared" si="4"/>
        <v>0</v>
      </c>
      <c r="K8" s="11" t="str">
        <f t="shared" si="5"/>
        <v>0</v>
      </c>
      <c r="L8" s="11" t="str">
        <f t="shared" si="6"/>
        <v>0</v>
      </c>
      <c r="M8" s="11" t="str">
        <f t="shared" si="7"/>
        <v>0</v>
      </c>
      <c r="N8" s="11" t="str">
        <f t="shared" si="8"/>
        <v>0</v>
      </c>
      <c r="O8" s="30" t="str">
        <f t="shared" si="9"/>
        <v>00</v>
      </c>
      <c r="P8" s="19" t="str">
        <f t="shared" si="10"/>
        <v>&lt;i2c_write addr="0x50" count="2" radix="16"&gt; 06 00&lt;/i2c_write&gt;</v>
      </c>
      <c r="Q8" s="24" t="str" cm="1">
        <f t="array" aca="1" ref="Q8" ca="1">IF(MOD(ROW(),2)=0, "&lt;sleep ms=""10""/&gt;", INDIRECT("P"&amp;(ROW())/2+0.5))</f>
        <v>&lt;sleep ms="10"/&gt;</v>
      </c>
      <c r="R8" s="2" t="str">
        <f>Table1[[#This Row],[Address Offset (hex)]]</f>
        <v>06</v>
      </c>
      <c r="S8" s="33">
        <f>Table1[[#This Row],[Default Hex]]</f>
        <v>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1:55" x14ac:dyDescent="0.3">
      <c r="A9" s="2">
        <v>7</v>
      </c>
      <c r="B9" s="8" t="str">
        <f t="shared" si="0"/>
        <v>07</v>
      </c>
      <c r="C9" s="13" t="s">
        <v>18</v>
      </c>
      <c r="D9" s="13" t="s">
        <v>33</v>
      </c>
      <c r="E9" s="13" t="s">
        <v>34</v>
      </c>
      <c r="F9" s="17">
        <v>0</v>
      </c>
      <c r="G9" s="11" t="str">
        <f t="shared" si="1"/>
        <v>0</v>
      </c>
      <c r="H9" s="11" t="str">
        <f t="shared" si="2"/>
        <v>0</v>
      </c>
      <c r="I9" s="11" t="str">
        <f t="shared" si="3"/>
        <v>0</v>
      </c>
      <c r="J9" s="11" t="str">
        <f t="shared" si="4"/>
        <v>0</v>
      </c>
      <c r="K9" s="11" t="str">
        <f t="shared" si="5"/>
        <v>0</v>
      </c>
      <c r="L9" s="11" t="str">
        <f t="shared" si="6"/>
        <v>0</v>
      </c>
      <c r="M9" s="11" t="str">
        <f t="shared" si="7"/>
        <v>0</v>
      </c>
      <c r="N9" s="11" t="str">
        <f t="shared" si="8"/>
        <v>0</v>
      </c>
      <c r="O9" s="30" t="str">
        <f t="shared" si="9"/>
        <v>00</v>
      </c>
      <c r="P9" s="19" t="str">
        <f t="shared" si="10"/>
        <v>&lt;i2c_write addr="0x50" count="2" radix="16"&gt; 07 00&lt;/i2c_write&gt;</v>
      </c>
      <c r="Q9" s="24" t="str" cm="1">
        <f t="array" aca="1" ref="Q9" ca="1">IF(MOD(ROW(),2)=0, "&lt;sleep ms=""10""/&gt;", INDIRECT("P"&amp;(ROW())/2+0.5))</f>
        <v>&lt;i2c_write addr="0x50" count="2" radix="16"&gt; 03 00&lt;/i2c_write&gt;</v>
      </c>
      <c r="R9" s="2" t="str">
        <f>Table1[[#This Row],[Address Offset (hex)]]</f>
        <v>07</v>
      </c>
      <c r="S9" s="33">
        <f>Table1[[#This Row],[Default Hex]]</f>
        <v>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1:55" x14ac:dyDescent="0.3">
      <c r="A10" s="2">
        <v>8</v>
      </c>
      <c r="B10" s="8" t="str">
        <f t="shared" si="0"/>
        <v>08</v>
      </c>
      <c r="C10" s="11"/>
      <c r="D10" s="11"/>
      <c r="E10" s="11"/>
      <c r="F10" s="17">
        <v>0</v>
      </c>
      <c r="G10" s="11" t="str">
        <f t="shared" si="1"/>
        <v>0</v>
      </c>
      <c r="H10" s="11" t="str">
        <f t="shared" si="2"/>
        <v>0</v>
      </c>
      <c r="I10" s="11" t="str">
        <f t="shared" si="3"/>
        <v>0</v>
      </c>
      <c r="J10" s="11" t="str">
        <f t="shared" si="4"/>
        <v>0</v>
      </c>
      <c r="K10" s="11" t="str">
        <f t="shared" si="5"/>
        <v>0</v>
      </c>
      <c r="L10" s="11" t="str">
        <f t="shared" si="6"/>
        <v>0</v>
      </c>
      <c r="M10" s="11" t="str">
        <f t="shared" si="7"/>
        <v>0</v>
      </c>
      <c r="N10" s="11" t="str">
        <f t="shared" si="8"/>
        <v>0</v>
      </c>
      <c r="O10" s="30" t="str">
        <f t="shared" si="9"/>
        <v>00</v>
      </c>
      <c r="P10" s="19" t="str">
        <f t="shared" si="10"/>
        <v>&lt;i2c_write addr="0x50" count="2" radix="16"&gt; 08 00&lt;/i2c_write&gt;</v>
      </c>
      <c r="Q10" s="24" t="str" cm="1">
        <f t="array" aca="1" ref="Q10" ca="1">IF(MOD(ROW(),2)=0, "&lt;sleep ms=""10""/&gt;", INDIRECT("P"&amp;(ROW())/2+0.5))</f>
        <v>&lt;sleep ms="10"/&gt;</v>
      </c>
      <c r="R10" s="2" t="str">
        <f>Table1[[#This Row],[Address Offset (hex)]]</f>
        <v>08</v>
      </c>
      <c r="S10" s="33">
        <f>Table1[[#This Row],[Default Hex]]</f>
        <v>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1:55" x14ac:dyDescent="0.3">
      <c r="A11" s="2">
        <v>9</v>
      </c>
      <c r="B11" s="8" t="str">
        <f t="shared" si="0"/>
        <v>09</v>
      </c>
      <c r="C11" s="11"/>
      <c r="D11" s="11"/>
      <c r="E11" s="11"/>
      <c r="F11" s="17">
        <v>0</v>
      </c>
      <c r="G11" s="11" t="str">
        <f t="shared" si="1"/>
        <v>0</v>
      </c>
      <c r="H11" s="11" t="str">
        <f t="shared" si="2"/>
        <v>0</v>
      </c>
      <c r="I11" s="11" t="str">
        <f t="shared" si="3"/>
        <v>0</v>
      </c>
      <c r="J11" s="11" t="str">
        <f t="shared" si="4"/>
        <v>0</v>
      </c>
      <c r="K11" s="11" t="str">
        <f t="shared" si="5"/>
        <v>0</v>
      </c>
      <c r="L11" s="11" t="str">
        <f t="shared" si="6"/>
        <v>0</v>
      </c>
      <c r="M11" s="11" t="str">
        <f t="shared" si="7"/>
        <v>0</v>
      </c>
      <c r="N11" s="11" t="str">
        <f t="shared" si="8"/>
        <v>0</v>
      </c>
      <c r="O11" s="30" t="str">
        <f t="shared" si="9"/>
        <v>00</v>
      </c>
      <c r="P11" s="19" t="str">
        <f t="shared" si="10"/>
        <v>&lt;i2c_write addr="0x50" count="2" radix="16"&gt; 09 00&lt;/i2c_write&gt;</v>
      </c>
      <c r="Q11" s="24" t="str" cm="1">
        <f t="array" aca="1" ref="Q11" ca="1">IF(MOD(ROW(),2)=0, "&lt;sleep ms=""10""/&gt;", INDIRECT("P"&amp;(ROW())/2+0.5))</f>
        <v>&lt;i2c_write addr="0x50" count="2" radix="16"&gt; 04 00&lt;/i2c_write&gt;</v>
      </c>
      <c r="R11" s="2" t="str">
        <f>Table1[[#This Row],[Address Offset (hex)]]</f>
        <v>09</v>
      </c>
      <c r="S11" s="33">
        <f>Table1[[#This Row],[Default Hex]]</f>
        <v>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55" x14ac:dyDescent="0.3">
      <c r="A12" s="2">
        <v>10</v>
      </c>
      <c r="B12" s="8" t="str">
        <f t="shared" si="0"/>
        <v>0A</v>
      </c>
      <c r="C12" s="13" t="s">
        <v>18</v>
      </c>
      <c r="D12" s="13" t="s">
        <v>35</v>
      </c>
      <c r="E12" s="13" t="s">
        <v>36</v>
      </c>
      <c r="F12" s="18">
        <v>0</v>
      </c>
      <c r="G12" s="11" t="str">
        <f t="shared" si="1"/>
        <v>0</v>
      </c>
      <c r="H12" s="11" t="str">
        <f t="shared" si="2"/>
        <v>0</v>
      </c>
      <c r="I12" s="11" t="str">
        <f t="shared" si="3"/>
        <v>0</v>
      </c>
      <c r="J12" s="11" t="str">
        <f t="shared" si="4"/>
        <v>0</v>
      </c>
      <c r="K12" s="11" t="str">
        <f t="shared" si="5"/>
        <v>0</v>
      </c>
      <c r="L12" s="11" t="str">
        <f t="shared" si="6"/>
        <v>0</v>
      </c>
      <c r="M12" s="11" t="str">
        <f t="shared" si="7"/>
        <v>0</v>
      </c>
      <c r="N12" s="11" t="str">
        <f t="shared" si="8"/>
        <v>0</v>
      </c>
      <c r="O12" s="30" t="str">
        <f t="shared" si="9"/>
        <v>00</v>
      </c>
      <c r="P12" s="19" t="str">
        <f t="shared" si="10"/>
        <v>&lt;i2c_write addr="0x50" count="2" radix="16"&gt; 0A 00&lt;/i2c_write&gt;</v>
      </c>
      <c r="Q12" s="24" t="str" cm="1">
        <f t="array" aca="1" ref="Q12" ca="1">IF(MOD(ROW(),2)=0, "&lt;sleep ms=""10""/&gt;", INDIRECT("P"&amp;(ROW())/2+0.5))</f>
        <v>&lt;sleep ms="10"/&gt;</v>
      </c>
      <c r="R12" s="2" t="str">
        <f>Table1[[#This Row],[Address Offset (hex)]]</f>
        <v>0A</v>
      </c>
      <c r="S12" s="33">
        <f>Table1[[#This Row],[Default Hex]]</f>
        <v>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 spans="1:55" x14ac:dyDescent="0.3">
      <c r="A13" s="2">
        <v>11</v>
      </c>
      <c r="B13" s="8" t="str">
        <f t="shared" si="0"/>
        <v>0B</v>
      </c>
      <c r="C13" s="11"/>
      <c r="D13" s="11"/>
      <c r="E13" s="11"/>
      <c r="F13" s="17">
        <v>0</v>
      </c>
      <c r="G13" s="11" t="str">
        <f t="shared" si="1"/>
        <v>0</v>
      </c>
      <c r="H13" s="11" t="str">
        <f t="shared" si="2"/>
        <v>0</v>
      </c>
      <c r="I13" s="11" t="str">
        <f t="shared" si="3"/>
        <v>0</v>
      </c>
      <c r="J13" s="11" t="str">
        <f t="shared" si="4"/>
        <v>0</v>
      </c>
      <c r="K13" s="11" t="str">
        <f t="shared" si="5"/>
        <v>0</v>
      </c>
      <c r="L13" s="11" t="str">
        <f t="shared" si="6"/>
        <v>0</v>
      </c>
      <c r="M13" s="11" t="str">
        <f t="shared" si="7"/>
        <v>0</v>
      </c>
      <c r="N13" s="11" t="str">
        <f t="shared" si="8"/>
        <v>0</v>
      </c>
      <c r="O13" s="30" t="str">
        <f t="shared" si="9"/>
        <v>00</v>
      </c>
      <c r="P13" s="19" t="str">
        <f t="shared" si="10"/>
        <v>&lt;i2c_write addr="0x50" count="2" radix="16"&gt; 0B 00&lt;/i2c_write&gt;</v>
      </c>
      <c r="Q13" s="24" t="str" cm="1">
        <f t="array" aca="1" ref="Q13" ca="1">IF(MOD(ROW(),2)=0, "&lt;sleep ms=""10""/&gt;", INDIRECT("P"&amp;(ROW())/2+0.5))</f>
        <v>&lt;i2c_write addr="0x50" count="2" radix="16"&gt; 05 00&lt;/i2c_write&gt;</v>
      </c>
      <c r="R13" s="2" t="str">
        <f>Table1[[#This Row],[Address Offset (hex)]]</f>
        <v>0B</v>
      </c>
      <c r="S13" s="33">
        <f>Table1[[#This Row],[Default Hex]]</f>
        <v>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</row>
    <row r="14" spans="1:55" x14ac:dyDescent="0.3">
      <c r="A14" s="2">
        <v>12</v>
      </c>
      <c r="B14" s="8" t="str">
        <f>DEC2HEX(A14, 2)</f>
        <v>0C</v>
      </c>
      <c r="C14" s="13" t="s">
        <v>3</v>
      </c>
      <c r="D14" s="13" t="s">
        <v>37</v>
      </c>
      <c r="E14" s="13" t="s">
        <v>38</v>
      </c>
      <c r="F14" s="17">
        <v>0</v>
      </c>
      <c r="G14" s="11" t="str">
        <f t="shared" si="1"/>
        <v>0</v>
      </c>
      <c r="H14" s="11" t="str">
        <f t="shared" si="2"/>
        <v>0</v>
      </c>
      <c r="I14" s="11" t="str">
        <f t="shared" si="3"/>
        <v>0</v>
      </c>
      <c r="J14" s="11" t="str">
        <f t="shared" si="4"/>
        <v>0</v>
      </c>
      <c r="K14" s="11" t="str">
        <f t="shared" si="5"/>
        <v>0</v>
      </c>
      <c r="L14" s="11" t="str">
        <f t="shared" si="6"/>
        <v>0</v>
      </c>
      <c r="M14" s="11" t="str">
        <f t="shared" si="7"/>
        <v>0</v>
      </c>
      <c r="N14" s="11" t="str">
        <f t="shared" si="8"/>
        <v>0</v>
      </c>
      <c r="O14" s="30" t="str">
        <f t="shared" si="9"/>
        <v>00</v>
      </c>
      <c r="P14" s="19" t="str">
        <f t="shared" si="10"/>
        <v>&lt;i2c_write addr="0x50" count="2" radix="16"&gt; 0C 00&lt;/i2c_write&gt;</v>
      </c>
      <c r="Q14" s="24" t="str" cm="1">
        <f t="array" aca="1" ref="Q14" ca="1">IF(MOD(ROW(),2)=0, "&lt;sleep ms=""10""/&gt;", INDIRECT("P"&amp;(ROW())/2+0.5))</f>
        <v>&lt;sleep ms="10"/&gt;</v>
      </c>
      <c r="R14" s="2" t="str">
        <f>Table1[[#This Row],[Address Offset (hex)]]</f>
        <v>0C</v>
      </c>
      <c r="S14" s="33">
        <f>Table1[[#This Row],[Default Hex]]</f>
        <v>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</row>
    <row r="15" spans="1:55" x14ac:dyDescent="0.3">
      <c r="A15" s="2">
        <v>13</v>
      </c>
      <c r="B15" s="8" t="str">
        <f t="shared" si="0"/>
        <v>0D</v>
      </c>
      <c r="C15" s="13" t="s">
        <v>3</v>
      </c>
      <c r="D15" s="13" t="s">
        <v>39</v>
      </c>
      <c r="E15" s="13" t="s">
        <v>40</v>
      </c>
      <c r="F15" s="17">
        <v>0</v>
      </c>
      <c r="G15" s="11" t="str">
        <f t="shared" si="1"/>
        <v>0</v>
      </c>
      <c r="H15" s="11" t="str">
        <f t="shared" si="2"/>
        <v>0</v>
      </c>
      <c r="I15" s="11" t="str">
        <f t="shared" si="3"/>
        <v>0</v>
      </c>
      <c r="J15" s="11" t="str">
        <f t="shared" si="4"/>
        <v>0</v>
      </c>
      <c r="K15" s="11" t="str">
        <f t="shared" si="5"/>
        <v>0</v>
      </c>
      <c r="L15" s="11" t="str">
        <f t="shared" si="6"/>
        <v>0</v>
      </c>
      <c r="M15" s="11" t="str">
        <f t="shared" si="7"/>
        <v>0</v>
      </c>
      <c r="N15" s="11" t="str">
        <f t="shared" si="8"/>
        <v>0</v>
      </c>
      <c r="O15" s="30" t="str">
        <f t="shared" si="9"/>
        <v>00</v>
      </c>
      <c r="P15" s="19" t="str">
        <f t="shared" si="10"/>
        <v>&lt;i2c_write addr="0x50" count="2" radix="16"&gt; 0D 00&lt;/i2c_write&gt;</v>
      </c>
      <c r="Q15" s="24" t="str" cm="1">
        <f t="array" aca="1" ref="Q15" ca="1">IF(MOD(ROW(),2)=0, "&lt;sleep ms=""10""/&gt;", INDIRECT("P"&amp;(ROW())/2+0.5))</f>
        <v>&lt;i2c_write addr="0x50" count="2" radix="16"&gt; 06 00&lt;/i2c_write&gt;</v>
      </c>
      <c r="R15" s="2" t="str">
        <f>Table1[[#This Row],[Address Offset (hex)]]</f>
        <v>0D</v>
      </c>
      <c r="S15" s="33">
        <f>Table1[[#This Row],[Default Hex]]</f>
        <v>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</row>
    <row r="16" spans="1:55" x14ac:dyDescent="0.3">
      <c r="A16" s="2">
        <v>14</v>
      </c>
      <c r="B16" s="8" t="str">
        <f t="shared" si="0"/>
        <v>0E</v>
      </c>
      <c r="C16" s="9"/>
      <c r="D16" s="10"/>
      <c r="E16" s="14"/>
      <c r="F16" s="17">
        <v>0</v>
      </c>
      <c r="G16" s="11" t="str">
        <f t="shared" si="1"/>
        <v>0</v>
      </c>
      <c r="H16" s="11" t="str">
        <f t="shared" si="2"/>
        <v>0</v>
      </c>
      <c r="I16" s="11" t="str">
        <f t="shared" si="3"/>
        <v>0</v>
      </c>
      <c r="J16" s="11" t="str">
        <f t="shared" si="4"/>
        <v>0</v>
      </c>
      <c r="K16" s="11" t="str">
        <f t="shared" si="5"/>
        <v>0</v>
      </c>
      <c r="L16" s="11" t="str">
        <f t="shared" si="6"/>
        <v>0</v>
      </c>
      <c r="M16" s="11" t="str">
        <f t="shared" si="7"/>
        <v>0</v>
      </c>
      <c r="N16" s="11" t="str">
        <f t="shared" si="8"/>
        <v>0</v>
      </c>
      <c r="O16" s="30" t="str">
        <f t="shared" si="9"/>
        <v>00</v>
      </c>
      <c r="P16" s="19" t="str">
        <f t="shared" si="10"/>
        <v>&lt;i2c_write addr="0x50" count="2" radix="16"&gt; 0E 00&lt;/i2c_write&gt;</v>
      </c>
      <c r="Q16" s="24" t="str" cm="1">
        <f t="array" aca="1" ref="Q16" ca="1">IF(MOD(ROW(),2)=0, "&lt;sleep ms=""10""/&gt;", INDIRECT("P"&amp;(ROW())/2+0.5))</f>
        <v>&lt;sleep ms="10"/&gt;</v>
      </c>
      <c r="R16" s="2" t="str">
        <f>Table1[[#This Row],[Address Offset (hex)]]</f>
        <v>0E</v>
      </c>
      <c r="S16" s="33">
        <f>Table1[[#This Row],[Default Hex]]</f>
        <v>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</row>
    <row r="17" spans="1:55" x14ac:dyDescent="0.3">
      <c r="A17" s="2">
        <v>15</v>
      </c>
      <c r="B17" s="8" t="str">
        <f t="shared" si="0"/>
        <v>0F</v>
      </c>
      <c r="C17" s="11"/>
      <c r="D17" s="12"/>
      <c r="E17" s="11"/>
      <c r="F17" s="17">
        <v>0</v>
      </c>
      <c r="G17" s="11" t="str">
        <f t="shared" si="1"/>
        <v>0</v>
      </c>
      <c r="H17" s="11" t="str">
        <f t="shared" si="2"/>
        <v>0</v>
      </c>
      <c r="I17" s="11" t="str">
        <f t="shared" si="3"/>
        <v>0</v>
      </c>
      <c r="J17" s="11" t="str">
        <f t="shared" si="4"/>
        <v>0</v>
      </c>
      <c r="K17" s="11" t="str">
        <f t="shared" si="5"/>
        <v>0</v>
      </c>
      <c r="L17" s="11" t="str">
        <f t="shared" si="6"/>
        <v>0</v>
      </c>
      <c r="M17" s="11" t="str">
        <f t="shared" si="7"/>
        <v>0</v>
      </c>
      <c r="N17" s="11" t="str">
        <f t="shared" si="8"/>
        <v>0</v>
      </c>
      <c r="O17" s="30" t="str">
        <f t="shared" si="9"/>
        <v>00</v>
      </c>
      <c r="P17" s="19" t="str">
        <f t="shared" si="10"/>
        <v>&lt;i2c_write addr="0x50" count="2" radix="16"&gt; 0F 00&lt;/i2c_write&gt;</v>
      </c>
      <c r="Q17" s="24" t="str" cm="1">
        <f t="array" aca="1" ref="Q17" ca="1">IF(MOD(ROW(),2)=0, "&lt;sleep ms=""10""/&gt;", INDIRECT("P"&amp;(ROW())/2+0.5))</f>
        <v>&lt;i2c_write addr="0x50" count="2" radix="16"&gt; 07 00&lt;/i2c_write&gt;</v>
      </c>
      <c r="R17" s="2" t="str">
        <f>Table1[[#This Row],[Address Offset (hex)]]</f>
        <v>0F</v>
      </c>
      <c r="S17" s="33">
        <f>Table1[[#This Row],[Default Hex]]</f>
        <v>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 spans="1:55" x14ac:dyDescent="0.3">
      <c r="A18" s="2">
        <v>16</v>
      </c>
      <c r="B18" s="8" t="str">
        <f t="shared" si="0"/>
        <v>10</v>
      </c>
      <c r="C18" s="13" t="s">
        <v>18</v>
      </c>
      <c r="D18" s="13" t="s">
        <v>41</v>
      </c>
      <c r="E18" s="13" t="s">
        <v>42</v>
      </c>
      <c r="F18" s="18" t="s">
        <v>43</v>
      </c>
      <c r="G18" s="11" t="str">
        <f>TEXT(MID(HEX2BIN($F18, 8), 1, 1), "0")</f>
        <v>1</v>
      </c>
      <c r="H18" s="11" t="str">
        <f t="shared" si="2"/>
        <v>1</v>
      </c>
      <c r="I18" s="11" t="str">
        <f t="shared" si="3"/>
        <v>1</v>
      </c>
      <c r="J18" s="11" t="str">
        <f t="shared" si="4"/>
        <v>1</v>
      </c>
      <c r="K18" s="11" t="str">
        <f t="shared" si="5"/>
        <v>1</v>
      </c>
      <c r="L18" s="11" t="str">
        <f t="shared" si="6"/>
        <v>1</v>
      </c>
      <c r="M18" s="11" t="str">
        <f t="shared" si="7"/>
        <v>1</v>
      </c>
      <c r="N18" s="11" t="str">
        <f t="shared" si="8"/>
        <v>1</v>
      </c>
      <c r="O18" s="30" t="str">
        <f t="shared" si="9"/>
        <v>FF</v>
      </c>
      <c r="P18" s="19" t="str">
        <f>CONCATENATE("&lt;i2c_write addr=""0x50"" count=""2"" radix=""16""&gt; ",B18, " ",  O18, "&lt;/i2c_write&gt;")</f>
        <v>&lt;i2c_write addr="0x50" count="2" radix="16"&gt; 10 FF&lt;/i2c_write&gt;</v>
      </c>
      <c r="Q18" s="24" t="str" cm="1">
        <f t="array" aca="1" ref="Q18" ca="1">IF(MOD(ROW(),2)=0, "&lt;sleep ms=""10""/&gt;", INDIRECT("P"&amp;(ROW())/2+0.5))</f>
        <v>&lt;sleep ms="10"/&gt;</v>
      </c>
      <c r="R18" s="2" t="str">
        <f>Table1[[#This Row],[Address Offset (hex)]]</f>
        <v>10</v>
      </c>
      <c r="S18" s="33" t="str">
        <f>Table1[[#This Row],[Default Hex]]</f>
        <v>FF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1:55" x14ac:dyDescent="0.3">
      <c r="A19" s="2">
        <v>17</v>
      </c>
      <c r="B19" s="8" t="str">
        <f t="shared" si="0"/>
        <v>11</v>
      </c>
      <c r="C19" s="13" t="s">
        <v>3</v>
      </c>
      <c r="D19" s="13" t="s">
        <v>44</v>
      </c>
      <c r="E19" s="13" t="s">
        <v>45</v>
      </c>
      <c r="F19" s="17">
        <v>12</v>
      </c>
      <c r="G19" s="11" t="str">
        <f t="shared" si="1"/>
        <v>0</v>
      </c>
      <c r="H19" s="11" t="str">
        <f t="shared" si="2"/>
        <v>0</v>
      </c>
      <c r="I19" s="11" t="str">
        <f t="shared" si="3"/>
        <v>0</v>
      </c>
      <c r="J19" s="11" t="str">
        <f t="shared" si="4"/>
        <v>1</v>
      </c>
      <c r="K19" s="11" t="str">
        <f t="shared" si="5"/>
        <v>0</v>
      </c>
      <c r="L19" s="11" t="str">
        <f t="shared" si="6"/>
        <v>0</v>
      </c>
      <c r="M19" s="11" t="str">
        <f t="shared" si="7"/>
        <v>1</v>
      </c>
      <c r="N19" s="11" t="str">
        <f t="shared" si="8"/>
        <v>0</v>
      </c>
      <c r="O19" s="30" t="str">
        <f t="shared" si="9"/>
        <v>12</v>
      </c>
      <c r="P19" s="19" t="str">
        <f t="shared" si="10"/>
        <v>&lt;i2c_write addr="0x50" count="2" radix="16"&gt; 11 12&lt;/i2c_write&gt;</v>
      </c>
      <c r="Q19" s="24" t="str" cm="1">
        <f t="array" aca="1" ref="Q19" ca="1">IF(MOD(ROW(),2)=0, "&lt;sleep ms=""10""/&gt;", INDIRECT("P"&amp;(ROW())/2+0.5))</f>
        <v>&lt;i2c_write addr="0x50" count="2" radix="16"&gt; 08 00&lt;/i2c_write&gt;</v>
      </c>
      <c r="R19" s="2" t="str">
        <f>Table1[[#This Row],[Address Offset (hex)]]</f>
        <v>11</v>
      </c>
      <c r="S19" s="33">
        <f>Table1[[#This Row],[Default Hex]]</f>
        <v>12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1:55" x14ac:dyDescent="0.3">
      <c r="A20" s="2">
        <v>18</v>
      </c>
      <c r="B20" s="8" t="str">
        <f t="shared" si="0"/>
        <v>12</v>
      </c>
      <c r="C20" s="13" t="s">
        <v>3</v>
      </c>
      <c r="D20" s="13" t="s">
        <v>46</v>
      </c>
      <c r="E20" s="13" t="s">
        <v>47</v>
      </c>
      <c r="F20" s="17">
        <v>12</v>
      </c>
      <c r="G20" s="11" t="str">
        <f t="shared" si="1"/>
        <v>0</v>
      </c>
      <c r="H20" s="11" t="str">
        <f t="shared" si="2"/>
        <v>0</v>
      </c>
      <c r="I20" s="11" t="str">
        <f t="shared" si="3"/>
        <v>0</v>
      </c>
      <c r="J20" s="11" t="str">
        <f t="shared" si="4"/>
        <v>1</v>
      </c>
      <c r="K20" s="11" t="str">
        <f t="shared" si="5"/>
        <v>0</v>
      </c>
      <c r="L20" s="11" t="str">
        <f t="shared" si="6"/>
        <v>0</v>
      </c>
      <c r="M20" s="11" t="str">
        <f t="shared" si="7"/>
        <v>1</v>
      </c>
      <c r="N20" s="11" t="str">
        <f t="shared" si="8"/>
        <v>0</v>
      </c>
      <c r="O20" s="30" t="str">
        <f t="shared" si="9"/>
        <v>12</v>
      </c>
      <c r="P20" s="19" t="str">
        <f t="shared" si="10"/>
        <v>&lt;i2c_write addr="0x50" count="2" radix="16"&gt; 12 12&lt;/i2c_write&gt;</v>
      </c>
      <c r="Q20" s="24" t="str" cm="1">
        <f t="array" aca="1" ref="Q20" ca="1">IF(MOD(ROW(),2)=0, "&lt;sleep ms=""10""/&gt;", INDIRECT("P"&amp;(ROW())/2+0.5))</f>
        <v>&lt;sleep ms="10"/&gt;</v>
      </c>
      <c r="R20" s="2" t="str">
        <f>Table1[[#This Row],[Address Offset (hex)]]</f>
        <v>12</v>
      </c>
      <c r="S20" s="33">
        <f>Table1[[#This Row],[Default Hex]]</f>
        <v>12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1:55" x14ac:dyDescent="0.3">
      <c r="A21" s="2">
        <v>19</v>
      </c>
      <c r="B21" s="8" t="str">
        <f t="shared" si="0"/>
        <v>13</v>
      </c>
      <c r="C21" s="11"/>
      <c r="D21" s="12"/>
      <c r="E21" s="11"/>
      <c r="F21" s="17">
        <v>0</v>
      </c>
      <c r="G21" s="11" t="str">
        <f t="shared" si="1"/>
        <v>0</v>
      </c>
      <c r="H21" s="11" t="str">
        <f t="shared" si="2"/>
        <v>0</v>
      </c>
      <c r="I21" s="11" t="str">
        <f t="shared" si="3"/>
        <v>0</v>
      </c>
      <c r="J21" s="11" t="str">
        <f t="shared" si="4"/>
        <v>0</v>
      </c>
      <c r="K21" s="11" t="str">
        <f t="shared" si="5"/>
        <v>0</v>
      </c>
      <c r="L21" s="11" t="str">
        <f t="shared" si="6"/>
        <v>0</v>
      </c>
      <c r="M21" s="11" t="str">
        <f t="shared" si="7"/>
        <v>0</v>
      </c>
      <c r="N21" s="11" t="str">
        <f t="shared" si="8"/>
        <v>0</v>
      </c>
      <c r="O21" s="30" t="str">
        <f t="shared" si="9"/>
        <v>00</v>
      </c>
      <c r="P21" s="19" t="str">
        <f t="shared" si="10"/>
        <v>&lt;i2c_write addr="0x50" count="2" radix="16"&gt; 13 00&lt;/i2c_write&gt;</v>
      </c>
      <c r="Q21" s="24" t="str" cm="1">
        <f t="array" aca="1" ref="Q21" ca="1">IF(MOD(ROW(),2)=0, "&lt;sleep ms=""10""/&gt;", INDIRECT("P"&amp;(ROW())/2+0.5))</f>
        <v>&lt;i2c_write addr="0x50" count="2" radix="16"&gt; 09 00&lt;/i2c_write&gt;</v>
      </c>
      <c r="R21" s="2" t="str">
        <f>Table1[[#This Row],[Address Offset (hex)]]</f>
        <v>13</v>
      </c>
      <c r="S21" s="33">
        <f>Table1[[#This Row],[Default Hex]]</f>
        <v>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 spans="1:55" x14ac:dyDescent="0.3">
      <c r="A22" s="2">
        <v>20</v>
      </c>
      <c r="B22" s="8" t="str">
        <f>DEC2HEX(A22, 2)</f>
        <v>14</v>
      </c>
      <c r="C22" s="13" t="s">
        <v>48</v>
      </c>
      <c r="D22" s="13" t="s">
        <v>49</v>
      </c>
      <c r="E22" s="13" t="s">
        <v>50</v>
      </c>
      <c r="F22" s="18">
        <v>0</v>
      </c>
      <c r="G22" s="11" t="str">
        <f t="shared" si="1"/>
        <v>0</v>
      </c>
      <c r="H22" s="11" t="str">
        <f t="shared" si="2"/>
        <v>0</v>
      </c>
      <c r="I22" s="11" t="str">
        <f t="shared" si="3"/>
        <v>0</v>
      </c>
      <c r="J22" s="11" t="str">
        <f t="shared" si="4"/>
        <v>0</v>
      </c>
      <c r="K22" s="11" t="str">
        <f t="shared" si="5"/>
        <v>0</v>
      </c>
      <c r="L22" s="11" t="str">
        <f t="shared" si="6"/>
        <v>0</v>
      </c>
      <c r="M22" s="11" t="str">
        <f t="shared" si="7"/>
        <v>0</v>
      </c>
      <c r="N22" s="11" t="str">
        <f t="shared" si="8"/>
        <v>0</v>
      </c>
      <c r="O22" s="30" t="str">
        <f t="shared" si="9"/>
        <v>00</v>
      </c>
      <c r="P22" s="19" t="str">
        <f t="shared" si="10"/>
        <v>&lt;i2c_write addr="0x50" count="2" radix="16"&gt; 14 00&lt;/i2c_write&gt;</v>
      </c>
      <c r="Q22" s="24" t="str" cm="1">
        <f t="array" aca="1" ref="Q22" ca="1">IF(MOD(ROW(),2)=0, "&lt;sleep ms=""10""/&gt;", INDIRECT("P"&amp;(ROW())/2+0.5))</f>
        <v>&lt;sleep ms="10"/&gt;</v>
      </c>
      <c r="R22" s="2" t="str">
        <f>Table1[[#This Row],[Address Offset (hex)]]</f>
        <v>14</v>
      </c>
      <c r="S22" s="33">
        <f>Table1[[#This Row],[Default Hex]]</f>
        <v>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</row>
    <row r="23" spans="1:55" x14ac:dyDescent="0.3">
      <c r="A23" s="2">
        <v>21</v>
      </c>
      <c r="B23" s="8" t="str">
        <f t="shared" si="0"/>
        <v>15</v>
      </c>
      <c r="C23" s="13" t="s">
        <v>48</v>
      </c>
      <c r="D23" s="13" t="s">
        <v>51</v>
      </c>
      <c r="E23" s="13" t="s">
        <v>52</v>
      </c>
      <c r="F23" s="18">
        <v>0</v>
      </c>
      <c r="G23" s="11" t="str">
        <f t="shared" si="1"/>
        <v>0</v>
      </c>
      <c r="H23" s="11" t="str">
        <f t="shared" si="2"/>
        <v>0</v>
      </c>
      <c r="I23" s="11" t="str">
        <f t="shared" si="3"/>
        <v>0</v>
      </c>
      <c r="J23" s="11" t="str">
        <f t="shared" si="4"/>
        <v>0</v>
      </c>
      <c r="K23" s="11" t="str">
        <f t="shared" si="5"/>
        <v>0</v>
      </c>
      <c r="L23" s="11" t="str">
        <f t="shared" si="6"/>
        <v>0</v>
      </c>
      <c r="M23" s="11" t="str">
        <f t="shared" si="7"/>
        <v>0</v>
      </c>
      <c r="N23" s="11" t="str">
        <f t="shared" si="8"/>
        <v>0</v>
      </c>
      <c r="O23" s="30" t="str">
        <f t="shared" si="9"/>
        <v>00</v>
      </c>
      <c r="P23" s="19" t="str">
        <f t="shared" si="10"/>
        <v>&lt;i2c_write addr="0x50" count="2" radix="16"&gt; 15 00&lt;/i2c_write&gt;</v>
      </c>
      <c r="Q23" s="24" t="str" cm="1">
        <f t="array" aca="1" ref="Q23" ca="1">IF(MOD(ROW(),2)=0, "&lt;sleep ms=""10""/&gt;", INDIRECT("P"&amp;(ROW())/2+0.5))</f>
        <v>&lt;i2c_write addr="0x50" count="2" radix="16"&gt; 0A 00&lt;/i2c_write&gt;</v>
      </c>
      <c r="R23" s="2" t="str">
        <f>Table1[[#This Row],[Address Offset (hex)]]</f>
        <v>15</v>
      </c>
      <c r="S23" s="33">
        <f>Table1[[#This Row],[Default Hex]]</f>
        <v>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 spans="1:55" x14ac:dyDescent="0.3">
      <c r="A24" s="2">
        <v>22</v>
      </c>
      <c r="B24" s="8" t="str">
        <f t="shared" si="0"/>
        <v>16</v>
      </c>
      <c r="C24" s="9"/>
      <c r="D24" s="10"/>
      <c r="E24" s="9"/>
      <c r="F24" s="17">
        <v>0</v>
      </c>
      <c r="G24" s="11" t="str">
        <f t="shared" si="1"/>
        <v>0</v>
      </c>
      <c r="H24" s="11" t="str">
        <f t="shared" si="2"/>
        <v>0</v>
      </c>
      <c r="I24" s="11" t="str">
        <f t="shared" si="3"/>
        <v>0</v>
      </c>
      <c r="J24" s="11" t="str">
        <f t="shared" si="4"/>
        <v>0</v>
      </c>
      <c r="K24" s="11" t="str">
        <f t="shared" si="5"/>
        <v>0</v>
      </c>
      <c r="L24" s="11" t="str">
        <f t="shared" si="6"/>
        <v>0</v>
      </c>
      <c r="M24" s="11" t="str">
        <f t="shared" si="7"/>
        <v>0</v>
      </c>
      <c r="N24" s="11" t="str">
        <f t="shared" si="8"/>
        <v>0</v>
      </c>
      <c r="O24" s="30" t="str">
        <f t="shared" si="9"/>
        <v>00</v>
      </c>
      <c r="P24" s="19" t="str">
        <f t="shared" si="10"/>
        <v>&lt;i2c_write addr="0x50" count="2" radix="16"&gt; 16 00&lt;/i2c_write&gt;</v>
      </c>
      <c r="Q24" s="24" t="str" cm="1">
        <f t="array" aca="1" ref="Q24" ca="1">IF(MOD(ROW(),2)=0, "&lt;sleep ms=""10""/&gt;", INDIRECT("P"&amp;(ROW())/2+0.5))</f>
        <v>&lt;sleep ms="10"/&gt;</v>
      </c>
      <c r="R24" s="2" t="str">
        <f>Table1[[#This Row],[Address Offset (hex)]]</f>
        <v>16</v>
      </c>
      <c r="S24" s="33">
        <f>Table1[[#This Row],[Default Hex]]</f>
        <v>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</row>
    <row r="25" spans="1:55" x14ac:dyDescent="0.3">
      <c r="A25" s="2">
        <v>23</v>
      </c>
      <c r="B25" s="8" t="str">
        <f t="shared" si="0"/>
        <v>17</v>
      </c>
      <c r="C25" s="13" t="s">
        <v>3</v>
      </c>
      <c r="D25" s="13" t="s">
        <v>53</v>
      </c>
      <c r="E25" s="13" t="s">
        <v>54</v>
      </c>
      <c r="F25" s="22">
        <v>0</v>
      </c>
      <c r="G25" s="11" t="str">
        <f t="shared" si="1"/>
        <v>0</v>
      </c>
      <c r="H25" s="11" t="str">
        <f t="shared" si="2"/>
        <v>0</v>
      </c>
      <c r="I25" s="11" t="str">
        <f t="shared" si="3"/>
        <v>0</v>
      </c>
      <c r="J25" s="11" t="str">
        <f t="shared" si="4"/>
        <v>0</v>
      </c>
      <c r="K25" s="11" t="str">
        <f t="shared" si="5"/>
        <v>0</v>
      </c>
      <c r="L25" s="11" t="str">
        <f t="shared" si="6"/>
        <v>0</v>
      </c>
      <c r="M25" s="11" t="str">
        <f t="shared" si="7"/>
        <v>0</v>
      </c>
      <c r="N25" s="11" t="str">
        <f t="shared" si="8"/>
        <v>0</v>
      </c>
      <c r="O25" s="30" t="str">
        <f t="shared" si="9"/>
        <v>00</v>
      </c>
      <c r="P25" s="19" t="str">
        <f t="shared" si="10"/>
        <v>&lt;i2c_write addr="0x50" count="2" radix="16"&gt; 17 00&lt;/i2c_write&gt;</v>
      </c>
      <c r="Q25" s="24" t="str" cm="1">
        <f t="array" aca="1" ref="Q25" ca="1">IF(MOD(ROW(),2)=0, "&lt;sleep ms=""10""/&gt;", INDIRECT("P"&amp;(ROW())/2+0.5))</f>
        <v>&lt;i2c_write addr="0x50" count="2" radix="16"&gt; 0B 00&lt;/i2c_write&gt;</v>
      </c>
      <c r="R25" s="2" t="str">
        <f>Table1[[#This Row],[Address Offset (hex)]]</f>
        <v>17</v>
      </c>
      <c r="S25" s="33">
        <f>Table1[[#This Row],[Default Hex]]</f>
        <v>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</row>
    <row r="26" spans="1:55" x14ac:dyDescent="0.3">
      <c r="A26" s="2">
        <v>24</v>
      </c>
      <c r="B26" s="8" t="str">
        <f t="shared" si="0"/>
        <v>18</v>
      </c>
      <c r="C26" s="9"/>
      <c r="D26" s="10"/>
      <c r="E26" s="9"/>
      <c r="F26" s="17">
        <v>0</v>
      </c>
      <c r="G26" s="11" t="str">
        <f t="shared" si="1"/>
        <v>0</v>
      </c>
      <c r="H26" s="11" t="str">
        <f t="shared" si="2"/>
        <v>0</v>
      </c>
      <c r="I26" s="11" t="str">
        <f t="shared" si="3"/>
        <v>0</v>
      </c>
      <c r="J26" s="11" t="str">
        <f t="shared" si="4"/>
        <v>0</v>
      </c>
      <c r="K26" s="11" t="str">
        <f t="shared" si="5"/>
        <v>0</v>
      </c>
      <c r="L26" s="11" t="str">
        <f t="shared" si="6"/>
        <v>0</v>
      </c>
      <c r="M26" s="11" t="str">
        <f t="shared" si="7"/>
        <v>0</v>
      </c>
      <c r="N26" s="11" t="str">
        <f t="shared" si="8"/>
        <v>0</v>
      </c>
      <c r="O26" s="30" t="str">
        <f>DEC2HEX((2 ^ 7) * G26 + (2 ^ 6) * H26 + (2 ^ 5) * I26 + (2 ^ 4) * J26 + (2 ^ 3) * K26 + (2 ^ 2) * L26 + (2 ^ 1) * M26 + (2 ^ 0) * N26, 2)</f>
        <v>00</v>
      </c>
      <c r="P26" s="19" t="str">
        <f t="shared" si="10"/>
        <v>&lt;i2c_write addr="0x50" count="2" radix="16"&gt; 18 00&lt;/i2c_write&gt;</v>
      </c>
      <c r="Q26" s="24" t="str" cm="1">
        <f t="array" aca="1" ref="Q26" ca="1">IF(MOD(ROW(),2)=0, "&lt;sleep ms=""10""/&gt;", INDIRECT("P"&amp;(ROW())/2+0.5))</f>
        <v>&lt;sleep ms="10"/&gt;</v>
      </c>
      <c r="R26" s="2" t="str">
        <f>Table1[[#This Row],[Address Offset (hex)]]</f>
        <v>18</v>
      </c>
      <c r="S26" s="33">
        <f>Table1[[#This Row],[Default Hex]]</f>
        <v>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1:55" x14ac:dyDescent="0.3">
      <c r="A27" s="2">
        <v>25</v>
      </c>
      <c r="B27" s="8" t="str">
        <f t="shared" si="0"/>
        <v>19</v>
      </c>
      <c r="C27" s="13" t="s">
        <v>55</v>
      </c>
      <c r="D27" s="13" t="s">
        <v>56</v>
      </c>
      <c r="E27" s="13" t="s">
        <v>57</v>
      </c>
      <c r="F27" s="17">
        <v>64</v>
      </c>
      <c r="G27" s="11" t="str">
        <f t="shared" si="1"/>
        <v>0</v>
      </c>
      <c r="H27" s="11" t="str">
        <f t="shared" si="2"/>
        <v>1</v>
      </c>
      <c r="I27" s="11" t="str">
        <f t="shared" si="3"/>
        <v>1</v>
      </c>
      <c r="J27" s="11" t="str">
        <f t="shared" si="4"/>
        <v>0</v>
      </c>
      <c r="K27" s="11" t="str">
        <f t="shared" si="5"/>
        <v>0</v>
      </c>
      <c r="L27" s="11" t="str">
        <f t="shared" si="6"/>
        <v>1</v>
      </c>
      <c r="M27" s="11" t="str">
        <f t="shared" si="7"/>
        <v>0</v>
      </c>
      <c r="N27" s="11" t="str">
        <f t="shared" si="8"/>
        <v>0</v>
      </c>
      <c r="O27" s="30" t="str">
        <f t="shared" ref="O27:O30" si="11">DEC2HEX((2 ^ 7) * G27 + (2 ^ 6) * H27 + (2 ^ 5) * I27 + (2 ^ 4) * J27 + (2 ^ 3) * K27 + (2 ^ 2) * L27 + (2 ^ 1) * M27 + (2 ^ 0) * N27, 2)</f>
        <v>64</v>
      </c>
      <c r="P27" s="19" t="str">
        <f t="shared" si="10"/>
        <v>&lt;i2c_write addr="0x50" count="2" radix="16"&gt; 19 64&lt;/i2c_write&gt;</v>
      </c>
      <c r="Q27" s="24" t="str" cm="1">
        <f t="array" aca="1" ref="Q27" ca="1">IF(MOD(ROW(),2)=0, "&lt;sleep ms=""10""/&gt;", INDIRECT("P"&amp;(ROW())/2+0.5))</f>
        <v>&lt;i2c_write addr="0x50" count="2" radix="16"&gt; 0C 00&lt;/i2c_write&gt;</v>
      </c>
      <c r="R27" s="2" t="str">
        <f>Table1[[#This Row],[Address Offset (hex)]]</f>
        <v>19</v>
      </c>
      <c r="S27" s="33">
        <f>Table1[[#This Row],[Default Hex]]</f>
        <v>64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 spans="1:55" x14ac:dyDescent="0.3">
      <c r="A28" s="2">
        <v>26</v>
      </c>
      <c r="B28" s="8" t="str">
        <f t="shared" si="0"/>
        <v>1A</v>
      </c>
      <c r="C28" s="13" t="s">
        <v>55</v>
      </c>
      <c r="D28" s="13" t="s">
        <v>58</v>
      </c>
      <c r="E28" s="13" t="s">
        <v>59</v>
      </c>
      <c r="F28" s="17">
        <v>64</v>
      </c>
      <c r="G28" s="11" t="str">
        <f t="shared" si="1"/>
        <v>0</v>
      </c>
      <c r="H28" s="11" t="str">
        <f t="shared" si="2"/>
        <v>1</v>
      </c>
      <c r="I28" s="11" t="str">
        <f t="shared" si="3"/>
        <v>1</v>
      </c>
      <c r="J28" s="11" t="str">
        <f t="shared" si="4"/>
        <v>0</v>
      </c>
      <c r="K28" s="11" t="str">
        <f t="shared" si="5"/>
        <v>0</v>
      </c>
      <c r="L28" s="11" t="str">
        <f t="shared" si="6"/>
        <v>1</v>
      </c>
      <c r="M28" s="11" t="str">
        <f t="shared" si="7"/>
        <v>0</v>
      </c>
      <c r="N28" s="11" t="str">
        <f t="shared" si="8"/>
        <v>0</v>
      </c>
      <c r="O28" s="30" t="str">
        <f t="shared" si="11"/>
        <v>64</v>
      </c>
      <c r="P28" s="19" t="str">
        <f t="shared" si="10"/>
        <v>&lt;i2c_write addr="0x50" count="2" radix="16"&gt; 1A 64&lt;/i2c_write&gt;</v>
      </c>
      <c r="Q28" s="24" t="str" cm="1">
        <f t="array" aca="1" ref="Q28" ca="1">IF(MOD(ROW(),2)=0, "&lt;sleep ms=""10""/&gt;", INDIRECT("P"&amp;(ROW())/2+0.5))</f>
        <v>&lt;sleep ms="10"/&gt;</v>
      </c>
      <c r="R28" s="2" t="str">
        <f>Table1[[#This Row],[Address Offset (hex)]]</f>
        <v>1A</v>
      </c>
      <c r="S28" s="33">
        <f>Table1[[#This Row],[Default Hex]]</f>
        <v>64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</row>
    <row r="29" spans="1:55" x14ac:dyDescent="0.3">
      <c r="A29" s="2">
        <v>27</v>
      </c>
      <c r="B29" s="8" t="str">
        <f t="shared" si="0"/>
        <v>1B</v>
      </c>
      <c r="C29" s="13" t="s">
        <v>55</v>
      </c>
      <c r="D29" s="13" t="s">
        <v>60</v>
      </c>
      <c r="E29" s="13" t="s">
        <v>61</v>
      </c>
      <c r="F29" s="17">
        <v>64</v>
      </c>
      <c r="G29" s="11" t="str">
        <f t="shared" si="1"/>
        <v>0</v>
      </c>
      <c r="H29" s="11" t="str">
        <f t="shared" si="2"/>
        <v>1</v>
      </c>
      <c r="I29" s="11" t="str">
        <f t="shared" si="3"/>
        <v>1</v>
      </c>
      <c r="J29" s="11" t="str">
        <f t="shared" si="4"/>
        <v>0</v>
      </c>
      <c r="K29" s="11" t="str">
        <f t="shared" si="5"/>
        <v>0</v>
      </c>
      <c r="L29" s="11" t="str">
        <f t="shared" si="6"/>
        <v>1</v>
      </c>
      <c r="M29" s="11" t="str">
        <f t="shared" si="7"/>
        <v>0</v>
      </c>
      <c r="N29" s="11" t="str">
        <f t="shared" si="8"/>
        <v>0</v>
      </c>
      <c r="O29" s="30" t="str">
        <f t="shared" si="11"/>
        <v>64</v>
      </c>
      <c r="P29" s="19" t="str">
        <f t="shared" si="10"/>
        <v>&lt;i2c_write addr="0x50" count="2" radix="16"&gt; 1B 64&lt;/i2c_write&gt;</v>
      </c>
      <c r="Q29" s="24" t="str" cm="1">
        <f t="array" aca="1" ref="Q29" ca="1">IF(MOD(ROW(),2)=0, "&lt;sleep ms=""10""/&gt;", INDIRECT("P"&amp;(ROW())/2+0.5))</f>
        <v>&lt;i2c_write addr="0x50" count="2" radix="16"&gt; 0D 00&lt;/i2c_write&gt;</v>
      </c>
      <c r="R29" s="2" t="str">
        <f>Table1[[#This Row],[Address Offset (hex)]]</f>
        <v>1B</v>
      </c>
      <c r="S29" s="33">
        <f>Table1[[#This Row],[Default Hex]]</f>
        <v>64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 spans="1:55" x14ac:dyDescent="0.3">
      <c r="A30" s="2">
        <v>28</v>
      </c>
      <c r="B30" s="8" t="str">
        <f t="shared" si="0"/>
        <v>1C</v>
      </c>
      <c r="C30" s="9"/>
      <c r="D30" s="10"/>
      <c r="E30" s="9"/>
      <c r="F30" s="17">
        <v>0</v>
      </c>
      <c r="G30" s="11" t="str">
        <f t="shared" si="1"/>
        <v>0</v>
      </c>
      <c r="H30" s="11" t="str">
        <f t="shared" si="2"/>
        <v>0</v>
      </c>
      <c r="I30" s="11" t="str">
        <f t="shared" si="3"/>
        <v>0</v>
      </c>
      <c r="J30" s="11" t="str">
        <f t="shared" si="4"/>
        <v>0</v>
      </c>
      <c r="K30" s="11" t="str">
        <f t="shared" si="5"/>
        <v>0</v>
      </c>
      <c r="L30" s="11" t="str">
        <f t="shared" si="6"/>
        <v>0</v>
      </c>
      <c r="M30" s="11" t="str">
        <f t="shared" si="7"/>
        <v>0</v>
      </c>
      <c r="N30" s="11" t="str">
        <f t="shared" si="8"/>
        <v>0</v>
      </c>
      <c r="O30" s="30" t="str">
        <f t="shared" si="11"/>
        <v>00</v>
      </c>
      <c r="P30" s="19" t="str">
        <f t="shared" si="10"/>
        <v>&lt;i2c_write addr="0x50" count="2" radix="16"&gt; 1C 00&lt;/i2c_write&gt;</v>
      </c>
      <c r="Q30" s="24" t="str" cm="1">
        <f t="array" aca="1" ref="Q30" ca="1">IF(MOD(ROW(),2)=0, "&lt;sleep ms=""10""/&gt;", INDIRECT("P"&amp;(ROW())/2+0.5))</f>
        <v>&lt;sleep ms="10"/&gt;</v>
      </c>
      <c r="R30" s="2" t="str">
        <f>Table1[[#This Row],[Address Offset (hex)]]</f>
        <v>1C</v>
      </c>
      <c r="S30" s="33">
        <f>Table1[[#This Row],[Default Hex]]</f>
        <v>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 spans="1:55" x14ac:dyDescent="0.3">
      <c r="A31" s="2">
        <v>29</v>
      </c>
      <c r="B31" s="8" t="str">
        <f t="shared" si="0"/>
        <v>1D</v>
      </c>
      <c r="C31" s="13" t="s">
        <v>55</v>
      </c>
      <c r="D31" s="13" t="s">
        <v>62</v>
      </c>
      <c r="E31" s="13" t="s">
        <v>63</v>
      </c>
      <c r="F31" s="17">
        <v>64</v>
      </c>
      <c r="G31" s="11" t="str">
        <f t="shared" si="1"/>
        <v>0</v>
      </c>
      <c r="H31" s="11" t="str">
        <f t="shared" si="2"/>
        <v>1</v>
      </c>
      <c r="I31" s="11" t="str">
        <f t="shared" si="3"/>
        <v>1</v>
      </c>
      <c r="J31" s="11" t="str">
        <f t="shared" si="4"/>
        <v>0</v>
      </c>
      <c r="K31" s="11" t="str">
        <f t="shared" si="5"/>
        <v>0</v>
      </c>
      <c r="L31" s="11" t="str">
        <f t="shared" si="6"/>
        <v>1</v>
      </c>
      <c r="M31" s="11" t="str">
        <f t="shared" si="7"/>
        <v>0</v>
      </c>
      <c r="N31" s="11" t="str">
        <f t="shared" si="8"/>
        <v>0</v>
      </c>
      <c r="O31" s="30" t="str">
        <f t="shared" si="9"/>
        <v>64</v>
      </c>
      <c r="P31" s="19" t="str">
        <f t="shared" si="10"/>
        <v>&lt;i2c_write addr="0x50" count="2" radix="16"&gt; 1D 64&lt;/i2c_write&gt;</v>
      </c>
      <c r="Q31" s="24" t="str" cm="1">
        <f t="array" aca="1" ref="Q31" ca="1">IF(MOD(ROW(),2)=0, "&lt;sleep ms=""10""/&gt;", INDIRECT("P"&amp;(ROW())/2+0.5))</f>
        <v>&lt;i2c_write addr="0x50" count="2" radix="16"&gt; 0E 00&lt;/i2c_write&gt;</v>
      </c>
      <c r="R31" s="2" t="str">
        <f>Table1[[#This Row],[Address Offset (hex)]]</f>
        <v>1D</v>
      </c>
      <c r="S31" s="33">
        <f>Table1[[#This Row],[Default Hex]]</f>
        <v>64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 spans="1:55" x14ac:dyDescent="0.3">
      <c r="A32" s="2">
        <v>30</v>
      </c>
      <c r="B32" s="8" t="str">
        <f t="shared" si="0"/>
        <v>1E</v>
      </c>
      <c r="C32" s="9"/>
      <c r="D32" s="10"/>
      <c r="E32" s="9"/>
      <c r="F32" s="17">
        <v>0</v>
      </c>
      <c r="G32" s="11" t="str">
        <f t="shared" si="1"/>
        <v>0</v>
      </c>
      <c r="H32" s="11" t="str">
        <f t="shared" si="2"/>
        <v>0</v>
      </c>
      <c r="I32" s="11" t="str">
        <f t="shared" si="3"/>
        <v>0</v>
      </c>
      <c r="J32" s="11" t="str">
        <f t="shared" si="4"/>
        <v>0</v>
      </c>
      <c r="K32" s="11" t="str">
        <f t="shared" si="5"/>
        <v>0</v>
      </c>
      <c r="L32" s="11" t="str">
        <f t="shared" si="6"/>
        <v>0</v>
      </c>
      <c r="M32" s="11" t="str">
        <f t="shared" si="7"/>
        <v>0</v>
      </c>
      <c r="N32" s="11" t="str">
        <f t="shared" si="8"/>
        <v>0</v>
      </c>
      <c r="O32" s="30" t="str">
        <f t="shared" si="9"/>
        <v>00</v>
      </c>
      <c r="P32" s="19" t="str">
        <f t="shared" si="10"/>
        <v>&lt;i2c_write addr="0x50" count="2" radix="16"&gt; 1E 00&lt;/i2c_write&gt;</v>
      </c>
      <c r="Q32" s="24" t="str" cm="1">
        <f t="array" aca="1" ref="Q32" ca="1">IF(MOD(ROW(),2)=0, "&lt;sleep ms=""10""/&gt;", INDIRECT("P"&amp;(ROW())/2+0.5))</f>
        <v>&lt;sleep ms="10"/&gt;</v>
      </c>
      <c r="R32" s="2" t="str">
        <f>Table1[[#This Row],[Address Offset (hex)]]</f>
        <v>1E</v>
      </c>
      <c r="S32" s="33">
        <f>Table1[[#This Row],[Default Hex]]</f>
        <v>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55" x14ac:dyDescent="0.3">
      <c r="A33" s="2">
        <v>31</v>
      </c>
      <c r="B33" s="8" t="str">
        <f t="shared" si="0"/>
        <v>1F</v>
      </c>
      <c r="C33" s="13" t="s">
        <v>18</v>
      </c>
      <c r="D33" s="13" t="s">
        <v>64</v>
      </c>
      <c r="E33" s="13" t="s">
        <v>65</v>
      </c>
      <c r="F33" s="17">
        <v>0</v>
      </c>
      <c r="G33" s="11" t="str">
        <f t="shared" si="1"/>
        <v>0</v>
      </c>
      <c r="H33" s="11" t="str">
        <f t="shared" si="2"/>
        <v>0</v>
      </c>
      <c r="I33" s="11" t="str">
        <f t="shared" si="3"/>
        <v>0</v>
      </c>
      <c r="J33" s="11" t="str">
        <f t="shared" si="4"/>
        <v>0</v>
      </c>
      <c r="K33" s="11" t="str">
        <f t="shared" si="5"/>
        <v>0</v>
      </c>
      <c r="L33" s="11" t="str">
        <f t="shared" si="6"/>
        <v>0</v>
      </c>
      <c r="M33" s="11" t="str">
        <f t="shared" si="7"/>
        <v>0</v>
      </c>
      <c r="N33" s="11" t="str">
        <f t="shared" si="8"/>
        <v>0</v>
      </c>
      <c r="O33" s="30" t="str">
        <f t="shared" si="9"/>
        <v>00</v>
      </c>
      <c r="P33" s="19" t="str">
        <f t="shared" si="10"/>
        <v>&lt;i2c_write addr="0x50" count="2" radix="16"&gt; 1F 00&lt;/i2c_write&gt;</v>
      </c>
      <c r="Q33" s="24" t="str" cm="1">
        <f t="array" aca="1" ref="Q33" ca="1">IF(MOD(ROW(),2)=0, "&lt;sleep ms=""10""/&gt;", INDIRECT("P"&amp;(ROW())/2+0.5))</f>
        <v>&lt;i2c_write addr="0x50" count="2" radix="16"&gt; 0F 00&lt;/i2c_write&gt;</v>
      </c>
      <c r="R33" s="2" t="str">
        <f>Table1[[#This Row],[Address Offset (hex)]]</f>
        <v>1F</v>
      </c>
      <c r="S33" s="33">
        <f>Table1[[#This Row],[Default Hex]]</f>
        <v>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 x14ac:dyDescent="0.3">
      <c r="A34" s="2">
        <v>32</v>
      </c>
      <c r="B34" s="8" t="str">
        <f t="shared" si="0"/>
        <v>20</v>
      </c>
      <c r="C34" s="13" t="s">
        <v>3</v>
      </c>
      <c r="D34" s="13" t="s">
        <v>66</v>
      </c>
      <c r="E34" s="13" t="s">
        <v>67</v>
      </c>
      <c r="F34" s="17">
        <v>0</v>
      </c>
      <c r="G34" s="11" t="str">
        <f t="shared" si="1"/>
        <v>0</v>
      </c>
      <c r="H34" s="11" t="str">
        <f t="shared" si="2"/>
        <v>0</v>
      </c>
      <c r="I34" s="11" t="str">
        <f t="shared" si="3"/>
        <v>0</v>
      </c>
      <c r="J34" s="11" t="str">
        <f t="shared" si="4"/>
        <v>0</v>
      </c>
      <c r="K34" s="11" t="str">
        <f t="shared" si="5"/>
        <v>0</v>
      </c>
      <c r="L34" s="11" t="str">
        <f t="shared" si="6"/>
        <v>0</v>
      </c>
      <c r="M34" s="11" t="str">
        <f t="shared" si="7"/>
        <v>0</v>
      </c>
      <c r="N34" s="11" t="str">
        <f t="shared" si="8"/>
        <v>0</v>
      </c>
      <c r="O34" s="30" t="str">
        <f t="shared" si="9"/>
        <v>00</v>
      </c>
      <c r="P34" s="19" t="str">
        <f t="shared" si="10"/>
        <v>&lt;i2c_write addr="0x50" count="2" radix="16"&gt; 20 00&lt;/i2c_write&gt;</v>
      </c>
      <c r="Q34" s="24" t="str" cm="1">
        <f t="array" aca="1" ref="Q34" ca="1">IF(MOD(ROW(),2)=0, "&lt;sleep ms=""10""/&gt;", INDIRECT("P"&amp;(ROW())/2+0.5))</f>
        <v>&lt;sleep ms="10"/&gt;</v>
      </c>
      <c r="R34" s="2" t="str">
        <f>Table1[[#This Row],[Address Offset (hex)]]</f>
        <v>20</v>
      </c>
      <c r="S34" s="33">
        <f>Table1[[#This Row],[Default Hex]]</f>
        <v>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 spans="1:55" x14ac:dyDescent="0.3">
      <c r="A35" s="2">
        <v>33</v>
      </c>
      <c r="B35" s="8" t="str">
        <f t="shared" si="0"/>
        <v>21</v>
      </c>
      <c r="C35" s="13" t="s">
        <v>3</v>
      </c>
      <c r="D35" s="13" t="s">
        <v>68</v>
      </c>
      <c r="E35" s="13" t="s">
        <v>69</v>
      </c>
      <c r="F35" s="18" t="s">
        <v>70</v>
      </c>
      <c r="G35" s="11" t="str">
        <f t="shared" si="1"/>
        <v>0</v>
      </c>
      <c r="H35" s="11" t="str">
        <f t="shared" si="2"/>
        <v>0</v>
      </c>
      <c r="I35" s="11" t="str">
        <f t="shared" si="3"/>
        <v>0</v>
      </c>
      <c r="J35" s="11" t="str">
        <f t="shared" si="4"/>
        <v>0</v>
      </c>
      <c r="K35" s="11" t="str">
        <f t="shared" si="5"/>
        <v>1</v>
      </c>
      <c r="L35" s="11" t="str">
        <f t="shared" si="6"/>
        <v>1</v>
      </c>
      <c r="M35" s="11" t="str">
        <f t="shared" si="7"/>
        <v>1</v>
      </c>
      <c r="N35" s="11" t="str">
        <f t="shared" si="8"/>
        <v>0</v>
      </c>
      <c r="O35" s="30" t="str">
        <f t="shared" si="9"/>
        <v>0E</v>
      </c>
      <c r="P35" s="19" t="str">
        <f t="shared" si="10"/>
        <v>&lt;i2c_write addr="0x50" count="2" radix="16"&gt; 21 0E&lt;/i2c_write&gt;</v>
      </c>
      <c r="Q35" s="24" t="str" cm="1">
        <f t="array" aca="1" ref="Q35" ca="1">IF(MOD(ROW(),2)=0, "&lt;sleep ms=""10""/&gt;", INDIRECT("P"&amp;(ROW())/2+0.5))</f>
        <v>&lt;i2c_write addr="0x50" count="2" radix="16"&gt; 10 FF&lt;/i2c_write&gt;</v>
      </c>
      <c r="R35" s="2" t="str">
        <f>Table1[[#This Row],[Address Offset (hex)]]</f>
        <v>21</v>
      </c>
      <c r="S35" s="33" t="str">
        <f>Table1[[#This Row],[Default Hex]]</f>
        <v>0E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55" x14ac:dyDescent="0.3">
      <c r="A36" s="2">
        <v>34</v>
      </c>
      <c r="B36" s="8" t="str">
        <f t="shared" si="0"/>
        <v>22</v>
      </c>
      <c r="C36" s="9"/>
      <c r="D36" s="10"/>
      <c r="E36" s="9"/>
      <c r="F36" s="17">
        <v>0</v>
      </c>
      <c r="G36" s="11" t="str">
        <f t="shared" si="1"/>
        <v>0</v>
      </c>
      <c r="H36" s="11" t="str">
        <f t="shared" si="2"/>
        <v>0</v>
      </c>
      <c r="I36" s="11" t="str">
        <f t="shared" si="3"/>
        <v>0</v>
      </c>
      <c r="J36" s="11" t="str">
        <f t="shared" si="4"/>
        <v>0</v>
      </c>
      <c r="K36" s="11" t="str">
        <f t="shared" si="5"/>
        <v>0</v>
      </c>
      <c r="L36" s="11" t="str">
        <f t="shared" si="6"/>
        <v>0</v>
      </c>
      <c r="M36" s="11" t="str">
        <f t="shared" si="7"/>
        <v>0</v>
      </c>
      <c r="N36" s="11" t="str">
        <f t="shared" si="8"/>
        <v>0</v>
      </c>
      <c r="O36" s="30" t="str">
        <f t="shared" si="9"/>
        <v>00</v>
      </c>
      <c r="P36" s="19" t="str">
        <f t="shared" si="10"/>
        <v>&lt;i2c_write addr="0x50" count="2" radix="16"&gt; 22 00&lt;/i2c_write&gt;</v>
      </c>
      <c r="Q36" s="24" t="str" cm="1">
        <f t="array" aca="1" ref="Q36" ca="1">IF(MOD(ROW(),2)=0, "&lt;sleep ms=""10""/&gt;", INDIRECT("P"&amp;(ROW())/2+0.5))</f>
        <v>&lt;sleep ms="10"/&gt;</v>
      </c>
      <c r="R36" s="2" t="str">
        <f>Table1[[#This Row],[Address Offset (hex)]]</f>
        <v>22</v>
      </c>
      <c r="S36" s="33">
        <f>Table1[[#This Row],[Default Hex]]</f>
        <v>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 x14ac:dyDescent="0.3">
      <c r="A37" s="2">
        <v>35</v>
      </c>
      <c r="B37" s="8" t="str">
        <f t="shared" si="0"/>
        <v>23</v>
      </c>
      <c r="C37" s="13" t="s">
        <v>71</v>
      </c>
      <c r="D37" s="13" t="s">
        <v>72</v>
      </c>
      <c r="E37" s="13" t="s">
        <v>73</v>
      </c>
      <c r="F37" s="17">
        <v>0</v>
      </c>
      <c r="G37" s="11" t="str">
        <f t="shared" si="1"/>
        <v>0</v>
      </c>
      <c r="H37" s="11" t="str">
        <f t="shared" si="2"/>
        <v>0</v>
      </c>
      <c r="I37" s="11" t="str">
        <f t="shared" si="3"/>
        <v>0</v>
      </c>
      <c r="J37" s="11" t="str">
        <f t="shared" si="4"/>
        <v>0</v>
      </c>
      <c r="K37" s="11" t="str">
        <f t="shared" si="5"/>
        <v>0</v>
      </c>
      <c r="L37" s="11" t="str">
        <f t="shared" si="6"/>
        <v>0</v>
      </c>
      <c r="M37" s="11" t="str">
        <f t="shared" si="7"/>
        <v>0</v>
      </c>
      <c r="N37" s="11" t="str">
        <f t="shared" si="8"/>
        <v>0</v>
      </c>
      <c r="O37" s="30" t="str">
        <f t="shared" si="9"/>
        <v>00</v>
      </c>
      <c r="P37" s="19" t="str">
        <f t="shared" si="10"/>
        <v>&lt;i2c_write addr="0x50" count="2" radix="16"&gt; 23 00&lt;/i2c_write&gt;</v>
      </c>
      <c r="Q37" s="24" t="str" cm="1">
        <f t="array" aca="1" ref="Q37" ca="1">IF(MOD(ROW(),2)=0, "&lt;sleep ms=""10""/&gt;", INDIRECT("P"&amp;(ROW())/2+0.5))</f>
        <v>&lt;i2c_write addr="0x50" count="2" radix="16"&gt; 11 12&lt;/i2c_write&gt;</v>
      </c>
      <c r="R37" s="2" t="str">
        <f>Table1[[#This Row],[Address Offset (hex)]]</f>
        <v>23</v>
      </c>
      <c r="S37" s="33">
        <f>Table1[[#This Row],[Default Hex]]</f>
        <v>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 spans="1:55" x14ac:dyDescent="0.3">
      <c r="A38" s="2">
        <v>36</v>
      </c>
      <c r="B38" s="8" t="str">
        <f t="shared" si="0"/>
        <v>24</v>
      </c>
      <c r="C38" s="13" t="s">
        <v>71</v>
      </c>
      <c r="D38" s="13" t="s">
        <v>74</v>
      </c>
      <c r="E38" s="21" t="s">
        <v>75</v>
      </c>
      <c r="F38" s="17">
        <v>0</v>
      </c>
      <c r="G38" s="11" t="str">
        <f t="shared" si="1"/>
        <v>0</v>
      </c>
      <c r="H38" s="11" t="str">
        <f t="shared" si="2"/>
        <v>0</v>
      </c>
      <c r="I38" s="11" t="str">
        <f t="shared" si="3"/>
        <v>0</v>
      </c>
      <c r="J38" s="11" t="str">
        <f t="shared" si="4"/>
        <v>0</v>
      </c>
      <c r="K38" s="11" t="str">
        <f t="shared" si="5"/>
        <v>0</v>
      </c>
      <c r="L38" s="11" t="str">
        <f t="shared" si="6"/>
        <v>0</v>
      </c>
      <c r="M38" s="11" t="str">
        <f t="shared" si="7"/>
        <v>0</v>
      </c>
      <c r="N38" s="11" t="str">
        <f t="shared" si="8"/>
        <v>0</v>
      </c>
      <c r="O38" s="30" t="str">
        <f t="shared" si="9"/>
        <v>00</v>
      </c>
      <c r="P38" s="19" t="str">
        <f t="shared" si="10"/>
        <v>&lt;i2c_write addr="0x50" count="2" radix="16"&gt; 24 00&lt;/i2c_write&gt;</v>
      </c>
      <c r="Q38" s="24" t="str" cm="1">
        <f t="array" aca="1" ref="Q38" ca="1">IF(MOD(ROW(),2)=0, "&lt;sleep ms=""10""/&gt;", INDIRECT("P"&amp;(ROW())/2+0.5))</f>
        <v>&lt;sleep ms="10"/&gt;</v>
      </c>
      <c r="R38" s="2" t="str">
        <f>Table1[[#This Row],[Address Offset (hex)]]</f>
        <v>24</v>
      </c>
      <c r="S38" s="33">
        <f>Table1[[#This Row],[Default Hex]]</f>
        <v>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 spans="1:55" x14ac:dyDescent="0.3">
      <c r="A39" s="2">
        <v>37</v>
      </c>
      <c r="B39" s="8" t="str">
        <f t="shared" si="0"/>
        <v>25</v>
      </c>
      <c r="C39" s="13" t="s">
        <v>71</v>
      </c>
      <c r="D39" s="13" t="s">
        <v>76</v>
      </c>
      <c r="E39" s="13" t="s">
        <v>77</v>
      </c>
      <c r="F39" s="17">
        <v>0</v>
      </c>
      <c r="G39" s="11" t="str">
        <f t="shared" si="1"/>
        <v>0</v>
      </c>
      <c r="H39" s="11" t="str">
        <f t="shared" si="2"/>
        <v>0</v>
      </c>
      <c r="I39" s="11" t="str">
        <f t="shared" si="3"/>
        <v>0</v>
      </c>
      <c r="J39" s="11" t="str">
        <f t="shared" si="4"/>
        <v>0</v>
      </c>
      <c r="K39" s="11" t="str">
        <f t="shared" si="5"/>
        <v>0</v>
      </c>
      <c r="L39" s="11" t="str">
        <f t="shared" si="6"/>
        <v>0</v>
      </c>
      <c r="M39" s="11" t="str">
        <f t="shared" si="7"/>
        <v>0</v>
      </c>
      <c r="N39" s="11" t="str">
        <f t="shared" si="8"/>
        <v>0</v>
      </c>
      <c r="O39" s="30" t="str">
        <f t="shared" si="9"/>
        <v>00</v>
      </c>
      <c r="P39" s="19" t="str">
        <f t="shared" si="10"/>
        <v>&lt;i2c_write addr="0x50" count="2" radix="16"&gt; 25 00&lt;/i2c_write&gt;</v>
      </c>
      <c r="Q39" s="24" t="str" cm="1">
        <f t="array" aca="1" ref="Q39" ca="1">IF(MOD(ROW(),2)=0, "&lt;sleep ms=""10""/&gt;", INDIRECT("P"&amp;(ROW())/2+0.5))</f>
        <v>&lt;i2c_write addr="0x50" count="2" radix="16"&gt; 12 12&lt;/i2c_write&gt;</v>
      </c>
      <c r="R39" s="2" t="str">
        <f>Table1[[#This Row],[Address Offset (hex)]]</f>
        <v>25</v>
      </c>
      <c r="S39" s="33">
        <f>Table1[[#This Row],[Default Hex]]</f>
        <v>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 x14ac:dyDescent="0.3">
      <c r="A40" s="2">
        <v>38</v>
      </c>
      <c r="B40" s="8" t="str">
        <f t="shared" si="0"/>
        <v>26</v>
      </c>
      <c r="C40" s="13" t="s">
        <v>71</v>
      </c>
      <c r="D40" s="13" t="s">
        <v>78</v>
      </c>
      <c r="E40" s="13" t="s">
        <v>79</v>
      </c>
      <c r="F40" s="17">
        <v>0</v>
      </c>
      <c r="G40" s="11" t="str">
        <f t="shared" si="1"/>
        <v>0</v>
      </c>
      <c r="H40" s="11" t="str">
        <f t="shared" si="2"/>
        <v>0</v>
      </c>
      <c r="I40" s="11" t="str">
        <f t="shared" si="3"/>
        <v>0</v>
      </c>
      <c r="J40" s="11" t="str">
        <f t="shared" si="4"/>
        <v>0</v>
      </c>
      <c r="K40" s="11" t="str">
        <f t="shared" si="5"/>
        <v>0</v>
      </c>
      <c r="L40" s="11" t="str">
        <f t="shared" si="6"/>
        <v>0</v>
      </c>
      <c r="M40" s="11" t="str">
        <f t="shared" si="7"/>
        <v>0</v>
      </c>
      <c r="N40" s="11" t="str">
        <f t="shared" si="8"/>
        <v>0</v>
      </c>
      <c r="O40" s="30" t="str">
        <f t="shared" si="9"/>
        <v>00</v>
      </c>
      <c r="P40" s="19" t="str">
        <f t="shared" si="10"/>
        <v>&lt;i2c_write addr="0x50" count="2" radix="16"&gt; 26 00&lt;/i2c_write&gt;</v>
      </c>
      <c r="Q40" s="24" t="str" cm="1">
        <f t="array" aca="1" ref="Q40" ca="1">IF(MOD(ROW(),2)=0, "&lt;sleep ms=""10""/&gt;", INDIRECT("P"&amp;(ROW())/2+0.5))</f>
        <v>&lt;sleep ms="10"/&gt;</v>
      </c>
      <c r="R40" s="2" t="str">
        <f>Table1[[#This Row],[Address Offset (hex)]]</f>
        <v>26</v>
      </c>
      <c r="S40" s="33">
        <f>Table1[[#This Row],[Default Hex]]</f>
        <v>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  <row r="41" spans="1:55" x14ac:dyDescent="0.3">
      <c r="A41" s="2">
        <v>39</v>
      </c>
      <c r="B41" s="8" t="str">
        <f t="shared" si="0"/>
        <v>27</v>
      </c>
      <c r="C41" s="13" t="s">
        <v>71</v>
      </c>
      <c r="D41" s="13" t="s">
        <v>80</v>
      </c>
      <c r="E41" s="13" t="s">
        <v>81</v>
      </c>
      <c r="F41" s="17">
        <v>0</v>
      </c>
      <c r="G41" s="11" t="str">
        <f t="shared" si="1"/>
        <v>0</v>
      </c>
      <c r="H41" s="11" t="str">
        <f t="shared" si="2"/>
        <v>0</v>
      </c>
      <c r="I41" s="11" t="str">
        <f t="shared" si="3"/>
        <v>0</v>
      </c>
      <c r="J41" s="11" t="str">
        <f t="shared" si="4"/>
        <v>0</v>
      </c>
      <c r="K41" s="11" t="str">
        <f t="shared" si="5"/>
        <v>0</v>
      </c>
      <c r="L41" s="11" t="str">
        <f t="shared" si="6"/>
        <v>0</v>
      </c>
      <c r="M41" s="11" t="str">
        <f t="shared" si="7"/>
        <v>0</v>
      </c>
      <c r="N41" s="11" t="str">
        <f t="shared" si="8"/>
        <v>0</v>
      </c>
      <c r="O41" s="30" t="str">
        <f t="shared" si="9"/>
        <v>00</v>
      </c>
      <c r="P41" s="19" t="str">
        <f t="shared" si="10"/>
        <v>&lt;i2c_write addr="0x50" count="2" radix="16"&gt; 27 00&lt;/i2c_write&gt;</v>
      </c>
      <c r="Q41" s="24" t="str" cm="1">
        <f t="array" aca="1" ref="Q41" ca="1">IF(MOD(ROW(),2)=0, "&lt;sleep ms=""10""/&gt;", INDIRECT("P"&amp;(ROW())/2+0.5))</f>
        <v>&lt;i2c_write addr="0x50" count="2" radix="16"&gt; 13 00&lt;/i2c_write&gt;</v>
      </c>
      <c r="R41" s="2" t="str">
        <f>Table1[[#This Row],[Address Offset (hex)]]</f>
        <v>27</v>
      </c>
      <c r="S41" s="33">
        <f>Table1[[#This Row],[Default Hex]]</f>
        <v>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</row>
    <row r="42" spans="1:55" x14ac:dyDescent="0.3">
      <c r="A42" s="2">
        <v>40</v>
      </c>
      <c r="B42" s="8" t="str">
        <f t="shared" si="0"/>
        <v>28</v>
      </c>
      <c r="C42" s="13" t="s">
        <v>3</v>
      </c>
      <c r="D42" s="13" t="s">
        <v>82</v>
      </c>
      <c r="E42" s="13" t="s">
        <v>83</v>
      </c>
      <c r="F42" s="17">
        <v>0</v>
      </c>
      <c r="G42" s="11" t="str">
        <f t="shared" si="1"/>
        <v>0</v>
      </c>
      <c r="H42" s="11" t="str">
        <f t="shared" si="2"/>
        <v>0</v>
      </c>
      <c r="I42" s="11" t="str">
        <f t="shared" si="3"/>
        <v>0</v>
      </c>
      <c r="J42" s="11" t="str">
        <f t="shared" si="4"/>
        <v>0</v>
      </c>
      <c r="K42" s="11" t="str">
        <f t="shared" si="5"/>
        <v>0</v>
      </c>
      <c r="L42" s="11" t="str">
        <f t="shared" si="6"/>
        <v>0</v>
      </c>
      <c r="M42" s="11" t="str">
        <f t="shared" si="7"/>
        <v>0</v>
      </c>
      <c r="N42" s="11" t="str">
        <f t="shared" si="8"/>
        <v>0</v>
      </c>
      <c r="O42" s="30" t="str">
        <f t="shared" si="9"/>
        <v>00</v>
      </c>
      <c r="P42" s="19" t="str">
        <f t="shared" si="10"/>
        <v>&lt;i2c_write addr="0x50" count="2" radix="16"&gt; 28 00&lt;/i2c_write&gt;</v>
      </c>
      <c r="Q42" s="24" t="str" cm="1">
        <f t="array" aca="1" ref="Q42" ca="1">IF(MOD(ROW(),2)=0, "&lt;sleep ms=""10""/&gt;", INDIRECT("P"&amp;(ROW())/2+0.5))</f>
        <v>&lt;sleep ms="10"/&gt;</v>
      </c>
      <c r="R42" s="2" t="str">
        <f>Table1[[#This Row],[Address Offset (hex)]]</f>
        <v>28</v>
      </c>
      <c r="S42" s="33">
        <f>Table1[[#This Row],[Default Hex]]</f>
        <v>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</row>
    <row r="43" spans="1:55" x14ac:dyDescent="0.3">
      <c r="A43" s="2">
        <v>41</v>
      </c>
      <c r="B43" s="8" t="str">
        <f t="shared" si="0"/>
        <v>29</v>
      </c>
      <c r="C43" s="13" t="s">
        <v>3</v>
      </c>
      <c r="D43" s="13" t="s">
        <v>84</v>
      </c>
      <c r="E43" s="13" t="s">
        <v>85</v>
      </c>
      <c r="F43" s="17">
        <v>0</v>
      </c>
      <c r="G43" s="11" t="str">
        <f t="shared" si="1"/>
        <v>0</v>
      </c>
      <c r="H43" s="11" t="str">
        <f t="shared" si="2"/>
        <v>0</v>
      </c>
      <c r="I43" s="11" t="str">
        <f t="shared" si="3"/>
        <v>0</v>
      </c>
      <c r="J43" s="11" t="str">
        <f t="shared" si="4"/>
        <v>0</v>
      </c>
      <c r="K43" s="11" t="str">
        <f t="shared" si="5"/>
        <v>0</v>
      </c>
      <c r="L43" s="11" t="str">
        <f t="shared" si="6"/>
        <v>0</v>
      </c>
      <c r="M43" s="11" t="str">
        <f t="shared" si="7"/>
        <v>0</v>
      </c>
      <c r="N43" s="11" t="str">
        <f t="shared" si="8"/>
        <v>0</v>
      </c>
      <c r="O43" s="30" t="str">
        <f t="shared" si="9"/>
        <v>00</v>
      </c>
      <c r="P43" s="19" t="str">
        <f t="shared" si="10"/>
        <v>&lt;i2c_write addr="0x50" count="2" radix="16"&gt; 29 00&lt;/i2c_write&gt;</v>
      </c>
      <c r="Q43" s="24" t="str" cm="1">
        <f t="array" aca="1" ref="Q43" ca="1">IF(MOD(ROW(),2)=0, "&lt;sleep ms=""10""/&gt;", INDIRECT("P"&amp;(ROW())/2+0.5))</f>
        <v>&lt;i2c_write addr="0x50" count="2" radix="16"&gt; 14 00&lt;/i2c_write&gt;</v>
      </c>
      <c r="R43" s="2" t="str">
        <f>Table1[[#This Row],[Address Offset (hex)]]</f>
        <v>29</v>
      </c>
      <c r="S43" s="33">
        <f>Table1[[#This Row],[Default Hex]]</f>
        <v>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</row>
    <row r="44" spans="1:55" x14ac:dyDescent="0.3">
      <c r="A44" s="2">
        <v>42</v>
      </c>
      <c r="B44" s="8" t="str">
        <f t="shared" si="0"/>
        <v>2A</v>
      </c>
      <c r="C44" s="13" t="s">
        <v>3</v>
      </c>
      <c r="D44" s="13" t="s">
        <v>86</v>
      </c>
      <c r="E44" s="13" t="s">
        <v>87</v>
      </c>
      <c r="F44" s="17">
        <v>0</v>
      </c>
      <c r="G44" s="11" t="str">
        <f t="shared" si="1"/>
        <v>0</v>
      </c>
      <c r="H44" s="11" t="str">
        <f t="shared" si="2"/>
        <v>0</v>
      </c>
      <c r="I44" s="11" t="str">
        <f t="shared" si="3"/>
        <v>0</v>
      </c>
      <c r="J44" s="11" t="str">
        <f t="shared" si="4"/>
        <v>0</v>
      </c>
      <c r="K44" s="11" t="str">
        <f t="shared" si="5"/>
        <v>0</v>
      </c>
      <c r="L44" s="11" t="str">
        <f t="shared" si="6"/>
        <v>0</v>
      </c>
      <c r="M44" s="11" t="str">
        <f t="shared" si="7"/>
        <v>0</v>
      </c>
      <c r="N44" s="11" t="str">
        <f t="shared" si="8"/>
        <v>0</v>
      </c>
      <c r="O44" s="30" t="str">
        <f t="shared" si="9"/>
        <v>00</v>
      </c>
      <c r="P44" s="19" t="str">
        <f t="shared" si="10"/>
        <v>&lt;i2c_write addr="0x50" count="2" radix="16"&gt; 2A 00&lt;/i2c_write&gt;</v>
      </c>
      <c r="Q44" s="24" t="str" cm="1">
        <f t="array" aca="1" ref="Q44" ca="1">IF(MOD(ROW(),2)=0, "&lt;sleep ms=""10""/&gt;", INDIRECT("P"&amp;(ROW())/2+0.5))</f>
        <v>&lt;sleep ms="10"/&gt;</v>
      </c>
      <c r="R44" s="2" t="str">
        <f>Table1[[#This Row],[Address Offset (hex)]]</f>
        <v>2A</v>
      </c>
      <c r="S44" s="33">
        <f>Table1[[#This Row],[Default Hex]]</f>
        <v>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</row>
    <row r="45" spans="1:55" x14ac:dyDescent="0.3">
      <c r="A45" s="2">
        <v>43</v>
      </c>
      <c r="B45" s="8" t="str">
        <f t="shared" si="0"/>
        <v>2B</v>
      </c>
      <c r="C45" s="13" t="s">
        <v>3</v>
      </c>
      <c r="D45" s="13" t="s">
        <v>88</v>
      </c>
      <c r="E45" s="13" t="s">
        <v>89</v>
      </c>
      <c r="F45" s="17">
        <v>3</v>
      </c>
      <c r="G45" s="11" t="str">
        <f t="shared" si="1"/>
        <v>0</v>
      </c>
      <c r="H45" s="11" t="str">
        <f t="shared" si="2"/>
        <v>0</v>
      </c>
      <c r="I45" s="11" t="str">
        <f t="shared" si="3"/>
        <v>0</v>
      </c>
      <c r="J45" s="11" t="str">
        <f t="shared" si="4"/>
        <v>0</v>
      </c>
      <c r="K45" s="11" t="str">
        <f t="shared" si="5"/>
        <v>0</v>
      </c>
      <c r="L45" s="11" t="str">
        <f t="shared" si="6"/>
        <v>0</v>
      </c>
      <c r="M45" s="11" t="str">
        <f t="shared" si="7"/>
        <v>1</v>
      </c>
      <c r="N45" s="11" t="str">
        <f t="shared" si="8"/>
        <v>1</v>
      </c>
      <c r="O45" s="30" t="str">
        <f t="shared" si="9"/>
        <v>03</v>
      </c>
      <c r="P45" s="19" t="str">
        <f t="shared" si="10"/>
        <v>&lt;i2c_write addr="0x50" count="2" radix="16"&gt; 2B 03&lt;/i2c_write&gt;</v>
      </c>
      <c r="Q45" s="24" t="str" cm="1">
        <f t="array" aca="1" ref="Q45" ca="1">IF(MOD(ROW(),2)=0, "&lt;sleep ms=""10""/&gt;", INDIRECT("P"&amp;(ROW())/2+0.5))</f>
        <v>&lt;i2c_write addr="0x50" count="2" radix="16"&gt; 15 00&lt;/i2c_write&gt;</v>
      </c>
      <c r="R45" s="2" t="str">
        <f>Table1[[#This Row],[Address Offset (hex)]]</f>
        <v>2B</v>
      </c>
      <c r="S45" s="33">
        <f>Table1[[#This Row],[Default Hex]]</f>
        <v>3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</row>
    <row r="46" spans="1:55" x14ac:dyDescent="0.3">
      <c r="A46" s="2">
        <v>44</v>
      </c>
      <c r="B46" s="8" t="str">
        <f t="shared" si="0"/>
        <v>2C</v>
      </c>
      <c r="C46" s="9"/>
      <c r="D46" s="10"/>
      <c r="E46" s="9"/>
      <c r="F46" s="17">
        <v>0</v>
      </c>
      <c r="G46" s="11" t="str">
        <f t="shared" si="1"/>
        <v>0</v>
      </c>
      <c r="H46" s="11" t="str">
        <f t="shared" si="2"/>
        <v>0</v>
      </c>
      <c r="I46" s="11" t="str">
        <f t="shared" si="3"/>
        <v>0</v>
      </c>
      <c r="J46" s="11" t="str">
        <f t="shared" si="4"/>
        <v>0</v>
      </c>
      <c r="K46" s="11" t="str">
        <f t="shared" si="5"/>
        <v>0</v>
      </c>
      <c r="L46" s="11" t="str">
        <f t="shared" si="6"/>
        <v>0</v>
      </c>
      <c r="M46" s="11" t="str">
        <f t="shared" si="7"/>
        <v>0</v>
      </c>
      <c r="N46" s="11" t="str">
        <f t="shared" si="8"/>
        <v>0</v>
      </c>
      <c r="O46" s="30" t="str">
        <f t="shared" si="9"/>
        <v>00</v>
      </c>
      <c r="P46" s="19" t="str">
        <f t="shared" si="10"/>
        <v>&lt;i2c_write addr="0x50" count="2" radix="16"&gt; 2C 00&lt;/i2c_write&gt;</v>
      </c>
      <c r="Q46" s="24" t="str" cm="1">
        <f t="array" aca="1" ref="Q46" ca="1">IF(MOD(ROW(),2)=0, "&lt;sleep ms=""10""/&gt;", INDIRECT("P"&amp;(ROW())/2+0.5))</f>
        <v>&lt;sleep ms="10"/&gt;</v>
      </c>
      <c r="R46" s="2" t="str">
        <f>Table1[[#This Row],[Address Offset (hex)]]</f>
        <v>2C</v>
      </c>
      <c r="S46" s="33">
        <f>Table1[[#This Row],[Default Hex]]</f>
        <v>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</row>
    <row r="47" spans="1:55" x14ac:dyDescent="0.3">
      <c r="A47" s="2">
        <v>45</v>
      </c>
      <c r="B47" s="8" t="str">
        <f t="shared" si="0"/>
        <v>2D</v>
      </c>
      <c r="C47" s="11"/>
      <c r="D47" s="12"/>
      <c r="E47" s="11"/>
      <c r="F47" s="17">
        <v>0</v>
      </c>
      <c r="G47" s="11" t="str">
        <f t="shared" si="1"/>
        <v>0</v>
      </c>
      <c r="H47" s="11" t="str">
        <f t="shared" si="2"/>
        <v>0</v>
      </c>
      <c r="I47" s="11" t="str">
        <f t="shared" si="3"/>
        <v>0</v>
      </c>
      <c r="J47" s="11" t="str">
        <f t="shared" si="4"/>
        <v>0</v>
      </c>
      <c r="K47" s="11" t="str">
        <f t="shared" si="5"/>
        <v>0</v>
      </c>
      <c r="L47" s="11" t="str">
        <f t="shared" si="6"/>
        <v>0</v>
      </c>
      <c r="M47" s="11" t="str">
        <f t="shared" si="7"/>
        <v>0</v>
      </c>
      <c r="N47" s="11" t="str">
        <f t="shared" si="8"/>
        <v>0</v>
      </c>
      <c r="O47" s="30" t="str">
        <f t="shared" si="9"/>
        <v>00</v>
      </c>
      <c r="P47" s="19" t="str">
        <f t="shared" si="10"/>
        <v>&lt;i2c_write addr="0x50" count="2" radix="16"&gt; 2D 00&lt;/i2c_write&gt;</v>
      </c>
      <c r="Q47" s="24" t="str" cm="1">
        <f t="array" aca="1" ref="Q47" ca="1">IF(MOD(ROW(),2)=0, "&lt;sleep ms=""10""/&gt;", INDIRECT("P"&amp;(ROW())/2+0.5))</f>
        <v>&lt;i2c_write addr="0x50" count="2" radix="16"&gt; 16 00&lt;/i2c_write&gt;</v>
      </c>
      <c r="R47" s="2" t="str">
        <f>Table1[[#This Row],[Address Offset (hex)]]</f>
        <v>2D</v>
      </c>
      <c r="S47" s="33">
        <f>Table1[[#This Row],[Default Hex]]</f>
        <v>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</row>
    <row r="48" spans="1:55" x14ac:dyDescent="0.3">
      <c r="A48" s="2">
        <v>46</v>
      </c>
      <c r="B48" s="8" t="str">
        <f t="shared" si="0"/>
        <v>2E</v>
      </c>
      <c r="C48" s="9"/>
      <c r="D48" s="10"/>
      <c r="E48" s="9"/>
      <c r="F48" s="17">
        <v>0</v>
      </c>
      <c r="G48" s="11" t="str">
        <f t="shared" si="1"/>
        <v>0</v>
      </c>
      <c r="H48" s="11" t="str">
        <f t="shared" si="2"/>
        <v>0</v>
      </c>
      <c r="I48" s="11" t="str">
        <f t="shared" si="3"/>
        <v>0</v>
      </c>
      <c r="J48" s="11" t="str">
        <f t="shared" si="4"/>
        <v>0</v>
      </c>
      <c r="K48" s="11" t="str">
        <f t="shared" si="5"/>
        <v>0</v>
      </c>
      <c r="L48" s="11" t="str">
        <f t="shared" si="6"/>
        <v>0</v>
      </c>
      <c r="M48" s="11" t="str">
        <f t="shared" si="7"/>
        <v>0</v>
      </c>
      <c r="N48" s="11" t="str">
        <f t="shared" si="8"/>
        <v>0</v>
      </c>
      <c r="O48" s="30" t="str">
        <f t="shared" si="9"/>
        <v>00</v>
      </c>
      <c r="P48" s="19" t="str">
        <f t="shared" si="10"/>
        <v>&lt;i2c_write addr="0x50" count="2" radix="16"&gt; 2E 00&lt;/i2c_write&gt;</v>
      </c>
      <c r="Q48" s="24" t="str" cm="1">
        <f t="array" aca="1" ref="Q48" ca="1">IF(MOD(ROW(),2)=0, "&lt;sleep ms=""10""/&gt;", INDIRECT("P"&amp;(ROW())/2+0.5))</f>
        <v>&lt;sleep ms="10"/&gt;</v>
      </c>
      <c r="R48" s="2" t="str">
        <f>Table1[[#This Row],[Address Offset (hex)]]</f>
        <v>2E</v>
      </c>
      <c r="S48" s="33">
        <f>Table1[[#This Row],[Default Hex]]</f>
        <v>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</row>
    <row r="49" spans="1:55" x14ac:dyDescent="0.3">
      <c r="A49" s="2">
        <v>47</v>
      </c>
      <c r="B49" s="8" t="str">
        <f t="shared" si="0"/>
        <v>2F</v>
      </c>
      <c r="C49" s="11"/>
      <c r="D49" s="12"/>
      <c r="E49" s="11"/>
      <c r="F49" s="17">
        <v>0</v>
      </c>
      <c r="G49" s="11" t="str">
        <f t="shared" si="1"/>
        <v>0</v>
      </c>
      <c r="H49" s="11" t="str">
        <f t="shared" si="2"/>
        <v>0</v>
      </c>
      <c r="I49" s="11" t="str">
        <f t="shared" si="3"/>
        <v>0</v>
      </c>
      <c r="J49" s="11" t="str">
        <f t="shared" si="4"/>
        <v>0</v>
      </c>
      <c r="K49" s="11" t="str">
        <f t="shared" si="5"/>
        <v>0</v>
      </c>
      <c r="L49" s="11" t="str">
        <f t="shared" si="6"/>
        <v>0</v>
      </c>
      <c r="M49" s="11" t="str">
        <f t="shared" si="7"/>
        <v>0</v>
      </c>
      <c r="N49" s="11" t="str">
        <f t="shared" si="8"/>
        <v>0</v>
      </c>
      <c r="O49" s="30" t="str">
        <f t="shared" si="9"/>
        <v>00</v>
      </c>
      <c r="P49" s="19" t="str">
        <f t="shared" si="10"/>
        <v>&lt;i2c_write addr="0x50" count="2" radix="16"&gt; 2F 00&lt;/i2c_write&gt;</v>
      </c>
      <c r="Q49" s="24" t="str" cm="1">
        <f t="array" aca="1" ref="Q49" ca="1">IF(MOD(ROW(),2)=0, "&lt;sleep ms=""10""/&gt;", INDIRECT("P"&amp;(ROW())/2+0.5))</f>
        <v>&lt;i2c_write addr="0x50" count="2" radix="16"&gt; 17 00&lt;/i2c_write&gt;</v>
      </c>
      <c r="R49" s="2" t="str">
        <f>Table1[[#This Row],[Address Offset (hex)]]</f>
        <v>2F</v>
      </c>
      <c r="S49" s="33">
        <f>Table1[[#This Row],[Default Hex]]</f>
        <v>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</row>
    <row r="50" spans="1:55" x14ac:dyDescent="0.3">
      <c r="A50" s="2">
        <v>48</v>
      </c>
      <c r="B50" s="8" t="str">
        <f t="shared" si="0"/>
        <v>30</v>
      </c>
      <c r="C50" s="13" t="s">
        <v>3</v>
      </c>
      <c r="D50" s="13" t="s">
        <v>90</v>
      </c>
      <c r="E50" s="13" t="s">
        <v>91</v>
      </c>
      <c r="F50" s="17">
        <v>55</v>
      </c>
      <c r="G50" s="11" t="str">
        <f t="shared" si="1"/>
        <v>0</v>
      </c>
      <c r="H50" s="11" t="str">
        <f t="shared" si="2"/>
        <v>1</v>
      </c>
      <c r="I50" s="11" t="str">
        <f t="shared" si="3"/>
        <v>0</v>
      </c>
      <c r="J50" s="11" t="str">
        <f t="shared" si="4"/>
        <v>1</v>
      </c>
      <c r="K50" s="11" t="str">
        <f t="shared" si="5"/>
        <v>0</v>
      </c>
      <c r="L50" s="11" t="str">
        <f t="shared" si="6"/>
        <v>1</v>
      </c>
      <c r="M50" s="11" t="str">
        <f t="shared" si="7"/>
        <v>0</v>
      </c>
      <c r="N50" s="11" t="str">
        <f t="shared" si="8"/>
        <v>1</v>
      </c>
      <c r="O50" s="30" t="str">
        <f t="shared" si="9"/>
        <v>55</v>
      </c>
      <c r="P50" s="19" t="str">
        <f t="shared" si="10"/>
        <v>&lt;i2c_write addr="0x50" count="2" radix="16"&gt; 30 55&lt;/i2c_write&gt;</v>
      </c>
      <c r="Q50" s="24" t="str" cm="1">
        <f t="array" aca="1" ref="Q50" ca="1">IF(MOD(ROW(),2)=0, "&lt;sleep ms=""10""/&gt;", INDIRECT("P"&amp;(ROW())/2+0.5))</f>
        <v>&lt;sleep ms="10"/&gt;</v>
      </c>
      <c r="R50" s="2" t="str">
        <f>Table1[[#This Row],[Address Offset (hex)]]</f>
        <v>30</v>
      </c>
      <c r="S50" s="33">
        <f>Table1[[#This Row],[Default Hex]]</f>
        <v>55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</row>
    <row r="51" spans="1:55" x14ac:dyDescent="0.3">
      <c r="A51" s="2">
        <v>49</v>
      </c>
      <c r="B51" s="8" t="str">
        <f t="shared" si="0"/>
        <v>31</v>
      </c>
      <c r="C51" s="13" t="s">
        <v>3</v>
      </c>
      <c r="D51" s="13" t="s">
        <v>92</v>
      </c>
      <c r="E51" s="13" t="s">
        <v>93</v>
      </c>
      <c r="F51" s="17">
        <v>55</v>
      </c>
      <c r="G51" s="11" t="str">
        <f t="shared" si="1"/>
        <v>0</v>
      </c>
      <c r="H51" s="11" t="str">
        <f t="shared" si="2"/>
        <v>1</v>
      </c>
      <c r="I51" s="11" t="str">
        <f t="shared" si="3"/>
        <v>0</v>
      </c>
      <c r="J51" s="11" t="str">
        <f t="shared" si="4"/>
        <v>1</v>
      </c>
      <c r="K51" s="11" t="str">
        <f t="shared" si="5"/>
        <v>0</v>
      </c>
      <c r="L51" s="11" t="str">
        <f t="shared" si="6"/>
        <v>1</v>
      </c>
      <c r="M51" s="11" t="str">
        <f t="shared" si="7"/>
        <v>0</v>
      </c>
      <c r="N51" s="11" t="str">
        <f t="shared" si="8"/>
        <v>1</v>
      </c>
      <c r="O51" s="30" t="str">
        <f t="shared" si="9"/>
        <v>55</v>
      </c>
      <c r="P51" s="19" t="str">
        <f t="shared" si="10"/>
        <v>&lt;i2c_write addr="0x50" count="2" radix="16"&gt; 31 55&lt;/i2c_write&gt;</v>
      </c>
      <c r="Q51" s="24" t="str" cm="1">
        <f t="array" aca="1" ref="Q51" ca="1">IF(MOD(ROW(),2)=0, "&lt;sleep ms=""10""/&gt;", INDIRECT("P"&amp;(ROW())/2+0.5))</f>
        <v>&lt;i2c_write addr="0x50" count="2" radix="16"&gt; 18 00&lt;/i2c_write&gt;</v>
      </c>
      <c r="R51" s="2" t="str">
        <f>Table1[[#This Row],[Address Offset (hex)]]</f>
        <v>31</v>
      </c>
      <c r="S51" s="33">
        <f>Table1[[#This Row],[Default Hex]]</f>
        <v>55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</row>
    <row r="52" spans="1:55" x14ac:dyDescent="0.3">
      <c r="A52" s="2">
        <v>50</v>
      </c>
      <c r="B52" s="8" t="str">
        <f t="shared" si="0"/>
        <v>32</v>
      </c>
      <c r="C52" s="13" t="s">
        <v>3</v>
      </c>
      <c r="D52" s="13" t="s">
        <v>94</v>
      </c>
      <c r="E52" s="13" t="s">
        <v>95</v>
      </c>
      <c r="F52" s="17">
        <v>55</v>
      </c>
      <c r="G52" s="11" t="str">
        <f t="shared" si="1"/>
        <v>0</v>
      </c>
      <c r="H52" s="11" t="str">
        <f t="shared" si="2"/>
        <v>1</v>
      </c>
      <c r="I52" s="11" t="str">
        <f t="shared" si="3"/>
        <v>0</v>
      </c>
      <c r="J52" s="11" t="str">
        <f t="shared" si="4"/>
        <v>1</v>
      </c>
      <c r="K52" s="11" t="str">
        <f t="shared" si="5"/>
        <v>0</v>
      </c>
      <c r="L52" s="11" t="str">
        <f t="shared" si="6"/>
        <v>1</v>
      </c>
      <c r="M52" s="11" t="str">
        <f t="shared" si="7"/>
        <v>0</v>
      </c>
      <c r="N52" s="11" t="str">
        <f t="shared" si="8"/>
        <v>1</v>
      </c>
      <c r="O52" s="30" t="str">
        <f t="shared" si="9"/>
        <v>55</v>
      </c>
      <c r="P52" s="19" t="str">
        <f t="shared" si="10"/>
        <v>&lt;i2c_write addr="0x50" count="2" radix="16"&gt; 32 55&lt;/i2c_write&gt;</v>
      </c>
      <c r="Q52" s="24" t="str" cm="1">
        <f t="array" aca="1" ref="Q52" ca="1">IF(MOD(ROW(),2)=0, "&lt;sleep ms=""10""/&gt;", INDIRECT("P"&amp;(ROW())/2+0.5))</f>
        <v>&lt;sleep ms="10"/&gt;</v>
      </c>
      <c r="R52" s="2" t="str">
        <f>Table1[[#This Row],[Address Offset (hex)]]</f>
        <v>32</v>
      </c>
      <c r="S52" s="33">
        <f>Table1[[#This Row],[Default Hex]]</f>
        <v>55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</row>
    <row r="53" spans="1:55" x14ac:dyDescent="0.3">
      <c r="A53" s="2">
        <v>51</v>
      </c>
      <c r="B53" s="8" t="str">
        <f t="shared" si="0"/>
        <v>33</v>
      </c>
      <c r="C53" s="11"/>
      <c r="D53" s="12"/>
      <c r="E53" s="11"/>
      <c r="F53" s="17">
        <v>0</v>
      </c>
      <c r="G53" s="11" t="str">
        <f t="shared" si="1"/>
        <v>0</v>
      </c>
      <c r="H53" s="11" t="str">
        <f t="shared" si="2"/>
        <v>0</v>
      </c>
      <c r="I53" s="11" t="str">
        <f t="shared" si="3"/>
        <v>0</v>
      </c>
      <c r="J53" s="11" t="str">
        <f t="shared" si="4"/>
        <v>0</v>
      </c>
      <c r="K53" s="11" t="str">
        <f t="shared" si="5"/>
        <v>0</v>
      </c>
      <c r="L53" s="11" t="str">
        <f t="shared" si="6"/>
        <v>0</v>
      </c>
      <c r="M53" s="11" t="str">
        <f t="shared" si="7"/>
        <v>0</v>
      </c>
      <c r="N53" s="11" t="str">
        <f t="shared" si="8"/>
        <v>0</v>
      </c>
      <c r="O53" s="30" t="str">
        <f t="shared" si="9"/>
        <v>00</v>
      </c>
      <c r="P53" s="19" t="str">
        <f t="shared" si="10"/>
        <v>&lt;i2c_write addr="0x50" count="2" radix="16"&gt; 33 00&lt;/i2c_write&gt;</v>
      </c>
      <c r="Q53" s="24" t="str" cm="1">
        <f t="array" aca="1" ref="Q53" ca="1">IF(MOD(ROW(),2)=0, "&lt;sleep ms=""10""/&gt;", INDIRECT("P"&amp;(ROW())/2+0.5))</f>
        <v>&lt;i2c_write addr="0x50" count="2" radix="16"&gt; 19 64&lt;/i2c_write&gt;</v>
      </c>
      <c r="R53" s="2" t="str">
        <f>Table1[[#This Row],[Address Offset (hex)]]</f>
        <v>33</v>
      </c>
      <c r="S53" s="33">
        <f>Table1[[#This Row],[Default Hex]]</f>
        <v>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</row>
    <row r="54" spans="1:55" x14ac:dyDescent="0.3">
      <c r="A54" s="2">
        <v>52</v>
      </c>
      <c r="B54" s="8" t="str">
        <f t="shared" si="0"/>
        <v>34</v>
      </c>
      <c r="C54" s="13" t="s">
        <v>3</v>
      </c>
      <c r="D54" s="13" t="s">
        <v>96</v>
      </c>
      <c r="E54" s="13" t="s">
        <v>97</v>
      </c>
      <c r="F54" s="17">
        <v>55</v>
      </c>
      <c r="G54" s="11" t="str">
        <f t="shared" si="1"/>
        <v>0</v>
      </c>
      <c r="H54" s="11" t="str">
        <f t="shared" si="2"/>
        <v>1</v>
      </c>
      <c r="I54" s="11" t="str">
        <f t="shared" si="3"/>
        <v>0</v>
      </c>
      <c r="J54" s="11" t="str">
        <f t="shared" si="4"/>
        <v>1</v>
      </c>
      <c r="K54" s="11" t="str">
        <f t="shared" si="5"/>
        <v>0</v>
      </c>
      <c r="L54" s="11" t="str">
        <f t="shared" si="6"/>
        <v>1</v>
      </c>
      <c r="M54" s="11" t="str">
        <f t="shared" si="7"/>
        <v>0</v>
      </c>
      <c r="N54" s="11" t="str">
        <f t="shared" si="8"/>
        <v>1</v>
      </c>
      <c r="O54" s="30" t="str">
        <f t="shared" si="9"/>
        <v>55</v>
      </c>
      <c r="P54" s="19" t="str">
        <f t="shared" si="10"/>
        <v>&lt;i2c_write addr="0x50" count="2" radix="16"&gt; 34 55&lt;/i2c_write&gt;</v>
      </c>
      <c r="Q54" s="24" t="str" cm="1">
        <f t="array" aca="1" ref="Q54" ca="1">IF(MOD(ROW(),2)=0, "&lt;sleep ms=""10""/&gt;", INDIRECT("P"&amp;(ROW())/2+0.5))</f>
        <v>&lt;sleep ms="10"/&gt;</v>
      </c>
      <c r="R54" s="2" t="str">
        <f>Table1[[#This Row],[Address Offset (hex)]]</f>
        <v>34</v>
      </c>
      <c r="S54" s="33">
        <f>Table1[[#This Row],[Default Hex]]</f>
        <v>55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</row>
    <row r="55" spans="1:55" x14ac:dyDescent="0.3">
      <c r="A55" s="2">
        <v>53</v>
      </c>
      <c r="B55" s="8" t="str">
        <f t="shared" si="0"/>
        <v>35</v>
      </c>
      <c r="C55" s="11"/>
      <c r="D55" s="12"/>
      <c r="E55" s="11"/>
      <c r="F55" s="17">
        <v>0</v>
      </c>
      <c r="G55" s="11" t="str">
        <f t="shared" si="1"/>
        <v>0</v>
      </c>
      <c r="H55" s="11" t="str">
        <f t="shared" si="2"/>
        <v>0</v>
      </c>
      <c r="I55" s="11" t="str">
        <f t="shared" si="3"/>
        <v>0</v>
      </c>
      <c r="J55" s="11" t="str">
        <f t="shared" si="4"/>
        <v>0</v>
      </c>
      <c r="K55" s="11" t="str">
        <f t="shared" si="5"/>
        <v>0</v>
      </c>
      <c r="L55" s="11" t="str">
        <f t="shared" si="6"/>
        <v>0</v>
      </c>
      <c r="M55" s="11" t="str">
        <f t="shared" si="7"/>
        <v>0</v>
      </c>
      <c r="N55" s="11" t="str">
        <f t="shared" si="8"/>
        <v>0</v>
      </c>
      <c r="O55" s="30" t="str">
        <f t="shared" si="9"/>
        <v>00</v>
      </c>
      <c r="P55" s="19" t="str">
        <f t="shared" si="10"/>
        <v>&lt;i2c_write addr="0x50" count="2" radix="16"&gt; 35 00&lt;/i2c_write&gt;</v>
      </c>
      <c r="Q55" s="24" t="str" cm="1">
        <f t="array" aca="1" ref="Q55" ca="1">IF(MOD(ROW(),2)=0, "&lt;sleep ms=""10""/&gt;", INDIRECT("P"&amp;(ROW())/2+0.5))</f>
        <v>&lt;i2c_write addr="0x50" count="2" radix="16"&gt; 1A 64&lt;/i2c_write&gt;</v>
      </c>
      <c r="R55" s="2" t="str">
        <f>Table1[[#This Row],[Address Offset (hex)]]</f>
        <v>35</v>
      </c>
      <c r="S55" s="33">
        <f>Table1[[#This Row],[Default Hex]]</f>
        <v>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</row>
    <row r="56" spans="1:55" x14ac:dyDescent="0.3">
      <c r="A56" s="2">
        <v>54</v>
      </c>
      <c r="B56" s="8" t="str">
        <f t="shared" si="0"/>
        <v>36</v>
      </c>
      <c r="C56" s="9"/>
      <c r="D56" s="10"/>
      <c r="E56" s="9"/>
      <c r="F56" s="17">
        <v>0</v>
      </c>
      <c r="G56" s="11" t="str">
        <f t="shared" si="1"/>
        <v>0</v>
      </c>
      <c r="H56" s="11" t="str">
        <f t="shared" si="2"/>
        <v>0</v>
      </c>
      <c r="I56" s="11" t="str">
        <f t="shared" si="3"/>
        <v>0</v>
      </c>
      <c r="J56" s="11" t="str">
        <f t="shared" si="4"/>
        <v>0</v>
      </c>
      <c r="K56" s="11" t="str">
        <f t="shared" si="5"/>
        <v>0</v>
      </c>
      <c r="L56" s="11" t="str">
        <f t="shared" si="6"/>
        <v>0</v>
      </c>
      <c r="M56" s="11" t="str">
        <f t="shared" si="7"/>
        <v>0</v>
      </c>
      <c r="N56" s="11" t="str">
        <f t="shared" si="8"/>
        <v>0</v>
      </c>
      <c r="O56" s="30" t="str">
        <f t="shared" si="9"/>
        <v>00</v>
      </c>
      <c r="P56" s="19" t="str">
        <f t="shared" si="10"/>
        <v>&lt;i2c_write addr="0x50" count="2" radix="16"&gt; 36 00&lt;/i2c_write&gt;</v>
      </c>
      <c r="Q56" s="24" t="str" cm="1">
        <f t="array" aca="1" ref="Q56" ca="1">IF(MOD(ROW(),2)=0, "&lt;sleep ms=""10""/&gt;", INDIRECT("P"&amp;(ROW())/2+0.5))</f>
        <v>&lt;sleep ms="10"/&gt;</v>
      </c>
      <c r="R56" s="2" t="str">
        <f>Table1[[#This Row],[Address Offset (hex)]]</f>
        <v>36</v>
      </c>
      <c r="S56" s="33">
        <f>Table1[[#This Row],[Default Hex]]</f>
        <v>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</row>
    <row r="57" spans="1:55" x14ac:dyDescent="0.3">
      <c r="A57" s="2">
        <v>55</v>
      </c>
      <c r="B57" s="8" t="str">
        <f t="shared" si="0"/>
        <v>37</v>
      </c>
      <c r="C57" s="11"/>
      <c r="D57" s="12"/>
      <c r="E57" s="11"/>
      <c r="F57" s="17">
        <v>0</v>
      </c>
      <c r="G57" s="11" t="str">
        <f t="shared" si="1"/>
        <v>0</v>
      </c>
      <c r="H57" s="11" t="str">
        <f t="shared" si="2"/>
        <v>0</v>
      </c>
      <c r="I57" s="11" t="str">
        <f t="shared" si="3"/>
        <v>0</v>
      </c>
      <c r="J57" s="11" t="str">
        <f t="shared" si="4"/>
        <v>0</v>
      </c>
      <c r="K57" s="11" t="str">
        <f t="shared" si="5"/>
        <v>0</v>
      </c>
      <c r="L57" s="11" t="str">
        <f t="shared" si="6"/>
        <v>0</v>
      </c>
      <c r="M57" s="11" t="str">
        <f t="shared" si="7"/>
        <v>0</v>
      </c>
      <c r="N57" s="11" t="str">
        <f t="shared" si="8"/>
        <v>0</v>
      </c>
      <c r="O57" s="30" t="str">
        <f t="shared" si="9"/>
        <v>00</v>
      </c>
      <c r="P57" s="19" t="str">
        <f t="shared" si="10"/>
        <v>&lt;i2c_write addr="0x50" count="2" radix="16"&gt; 37 00&lt;/i2c_write&gt;</v>
      </c>
      <c r="Q57" s="24" t="str" cm="1">
        <f t="array" aca="1" ref="Q57" ca="1">IF(MOD(ROW(),2)=0, "&lt;sleep ms=""10""/&gt;", INDIRECT("P"&amp;(ROW())/2+0.5))</f>
        <v>&lt;i2c_write addr="0x50" count="2" radix="16"&gt; 1B 64&lt;/i2c_write&gt;</v>
      </c>
      <c r="R57" s="2" t="str">
        <f>Table1[[#This Row],[Address Offset (hex)]]</f>
        <v>37</v>
      </c>
      <c r="S57" s="33">
        <f>Table1[[#This Row],[Default Hex]]</f>
        <v>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</row>
    <row r="58" spans="1:55" x14ac:dyDescent="0.3">
      <c r="A58" s="2">
        <v>56</v>
      </c>
      <c r="B58" s="8" t="str">
        <f t="shared" si="0"/>
        <v>38</v>
      </c>
      <c r="C58" s="13" t="s">
        <v>3</v>
      </c>
      <c r="D58" s="13" t="s">
        <v>98</v>
      </c>
      <c r="E58" s="13" t="s">
        <v>99</v>
      </c>
      <c r="F58" s="17">
        <v>0</v>
      </c>
      <c r="G58" s="11" t="str">
        <f t="shared" si="1"/>
        <v>0</v>
      </c>
      <c r="H58" s="11" t="str">
        <f t="shared" si="2"/>
        <v>0</v>
      </c>
      <c r="I58" s="11" t="str">
        <f t="shared" si="3"/>
        <v>0</v>
      </c>
      <c r="J58" s="11" t="str">
        <f t="shared" si="4"/>
        <v>0</v>
      </c>
      <c r="K58" s="11" t="str">
        <f t="shared" si="5"/>
        <v>0</v>
      </c>
      <c r="L58" s="11" t="str">
        <f t="shared" si="6"/>
        <v>0</v>
      </c>
      <c r="M58" s="11" t="str">
        <f t="shared" si="7"/>
        <v>0</v>
      </c>
      <c r="N58" s="11" t="str">
        <f t="shared" si="8"/>
        <v>0</v>
      </c>
      <c r="O58" s="30" t="str">
        <f t="shared" si="9"/>
        <v>00</v>
      </c>
      <c r="P58" s="19" t="str">
        <f t="shared" si="10"/>
        <v>&lt;i2c_write addr="0x50" count="2" radix="16"&gt; 38 00&lt;/i2c_write&gt;</v>
      </c>
      <c r="Q58" s="24" t="str" cm="1">
        <f t="array" aca="1" ref="Q58" ca="1">IF(MOD(ROW(),2)=0, "&lt;sleep ms=""10""/&gt;", INDIRECT("P"&amp;(ROW())/2+0.5))</f>
        <v>&lt;sleep ms="10"/&gt;</v>
      </c>
      <c r="R58" s="2" t="str">
        <f>Table1[[#This Row],[Address Offset (hex)]]</f>
        <v>38</v>
      </c>
      <c r="S58" s="33">
        <f>Table1[[#This Row],[Default Hex]]</f>
        <v>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</row>
    <row r="59" spans="1:55" x14ac:dyDescent="0.3">
      <c r="A59" s="2">
        <v>57</v>
      </c>
      <c r="B59" s="8" t="str">
        <f t="shared" si="0"/>
        <v>39</v>
      </c>
      <c r="C59" s="13" t="s">
        <v>3</v>
      </c>
      <c r="D59" s="13" t="s">
        <v>100</v>
      </c>
      <c r="E59" s="13" t="s">
        <v>101</v>
      </c>
      <c r="F59" s="17">
        <v>0</v>
      </c>
      <c r="G59" s="11" t="str">
        <f t="shared" si="1"/>
        <v>0</v>
      </c>
      <c r="H59" s="11" t="str">
        <f t="shared" si="2"/>
        <v>0</v>
      </c>
      <c r="I59" s="11" t="str">
        <f t="shared" si="3"/>
        <v>0</v>
      </c>
      <c r="J59" s="11" t="str">
        <f t="shared" si="4"/>
        <v>0</v>
      </c>
      <c r="K59" s="11" t="str">
        <f t="shared" si="5"/>
        <v>0</v>
      </c>
      <c r="L59" s="11" t="str">
        <f t="shared" si="6"/>
        <v>0</v>
      </c>
      <c r="M59" s="11" t="str">
        <f t="shared" si="7"/>
        <v>0</v>
      </c>
      <c r="N59" s="11" t="str">
        <f t="shared" si="8"/>
        <v>0</v>
      </c>
      <c r="O59" s="30" t="str">
        <f t="shared" si="9"/>
        <v>00</v>
      </c>
      <c r="P59" s="19" t="str">
        <f t="shared" si="10"/>
        <v>&lt;i2c_write addr="0x50" count="2" radix="16"&gt; 39 00&lt;/i2c_write&gt;</v>
      </c>
      <c r="Q59" s="24" t="str" cm="1">
        <f t="array" aca="1" ref="Q59" ca="1">IF(MOD(ROW(),2)=0, "&lt;sleep ms=""10""/&gt;", INDIRECT("P"&amp;(ROW())/2+0.5))</f>
        <v>&lt;i2c_write addr="0x50" count="2" radix="16"&gt; 1C 00&lt;/i2c_write&gt;</v>
      </c>
      <c r="R59" s="2" t="str">
        <f>Table1[[#This Row],[Address Offset (hex)]]</f>
        <v>39</v>
      </c>
      <c r="S59" s="33">
        <f>Table1[[#This Row],[Default Hex]]</f>
        <v>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</row>
    <row r="60" spans="1:55" x14ac:dyDescent="0.3">
      <c r="A60" s="2">
        <v>58</v>
      </c>
      <c r="B60" s="8" t="str">
        <f t="shared" si="0"/>
        <v>3A</v>
      </c>
      <c r="C60" s="13" t="s">
        <v>3</v>
      </c>
      <c r="D60" s="13" t="s">
        <v>102</v>
      </c>
      <c r="E60" s="13" t="s">
        <v>103</v>
      </c>
      <c r="F60" s="17">
        <v>0</v>
      </c>
      <c r="G60" s="11" t="str">
        <f t="shared" si="1"/>
        <v>0</v>
      </c>
      <c r="H60" s="11" t="str">
        <f t="shared" si="2"/>
        <v>0</v>
      </c>
      <c r="I60" s="11" t="str">
        <f t="shared" si="3"/>
        <v>0</v>
      </c>
      <c r="J60" s="11" t="str">
        <f t="shared" si="4"/>
        <v>0</v>
      </c>
      <c r="K60" s="11" t="str">
        <f t="shared" si="5"/>
        <v>0</v>
      </c>
      <c r="L60" s="11" t="str">
        <f t="shared" si="6"/>
        <v>0</v>
      </c>
      <c r="M60" s="11" t="str">
        <f t="shared" si="7"/>
        <v>0</v>
      </c>
      <c r="N60" s="11" t="str">
        <f t="shared" si="8"/>
        <v>0</v>
      </c>
      <c r="O60" s="30" t="str">
        <f t="shared" si="9"/>
        <v>00</v>
      </c>
      <c r="P60" s="19" t="str">
        <f t="shared" si="10"/>
        <v>&lt;i2c_write addr="0x50" count="2" radix="16"&gt; 3A 00&lt;/i2c_write&gt;</v>
      </c>
      <c r="Q60" s="24" t="str" cm="1">
        <f t="array" aca="1" ref="Q60" ca="1">IF(MOD(ROW(),2)=0, "&lt;sleep ms=""10""/&gt;", INDIRECT("P"&amp;(ROW())/2+0.5))</f>
        <v>&lt;sleep ms="10"/&gt;</v>
      </c>
      <c r="R60" s="2" t="str">
        <f>Table1[[#This Row],[Address Offset (hex)]]</f>
        <v>3A</v>
      </c>
      <c r="S60" s="33">
        <f>Table1[[#This Row],[Default Hex]]</f>
        <v>0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</row>
    <row r="61" spans="1:55" x14ac:dyDescent="0.3">
      <c r="A61" s="2">
        <v>59</v>
      </c>
      <c r="B61" s="8" t="str">
        <f t="shared" si="0"/>
        <v>3B</v>
      </c>
      <c r="C61" s="11"/>
      <c r="D61" s="12"/>
      <c r="E61" s="11"/>
      <c r="F61" s="17">
        <v>0</v>
      </c>
      <c r="G61" s="11" t="str">
        <f t="shared" si="1"/>
        <v>0</v>
      </c>
      <c r="H61" s="11" t="str">
        <f t="shared" si="2"/>
        <v>0</v>
      </c>
      <c r="I61" s="11" t="str">
        <f t="shared" si="3"/>
        <v>0</v>
      </c>
      <c r="J61" s="11" t="str">
        <f t="shared" si="4"/>
        <v>0</v>
      </c>
      <c r="K61" s="11" t="str">
        <f t="shared" si="5"/>
        <v>0</v>
      </c>
      <c r="L61" s="11" t="str">
        <f t="shared" si="6"/>
        <v>0</v>
      </c>
      <c r="M61" s="11" t="str">
        <f t="shared" si="7"/>
        <v>0</v>
      </c>
      <c r="N61" s="11" t="str">
        <f t="shared" si="8"/>
        <v>0</v>
      </c>
      <c r="O61" s="30" t="str">
        <f t="shared" si="9"/>
        <v>00</v>
      </c>
      <c r="P61" s="19" t="str">
        <f t="shared" si="10"/>
        <v>&lt;i2c_write addr="0x50" count="2" radix="16"&gt; 3B 00&lt;/i2c_write&gt;</v>
      </c>
      <c r="Q61" s="24" t="str" cm="1">
        <f t="array" aca="1" ref="Q61" ca="1">IF(MOD(ROW(),2)=0, "&lt;sleep ms=""10""/&gt;", INDIRECT("P"&amp;(ROW())/2+0.5))</f>
        <v>&lt;i2c_write addr="0x50" count="2" radix="16"&gt; 1D 64&lt;/i2c_write&gt;</v>
      </c>
      <c r="R61" s="2" t="str">
        <f>Table1[[#This Row],[Address Offset (hex)]]</f>
        <v>3B</v>
      </c>
      <c r="S61" s="33">
        <f>Table1[[#This Row],[Default Hex]]</f>
        <v>0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</row>
    <row r="62" spans="1:55" x14ac:dyDescent="0.3">
      <c r="A62" s="2">
        <v>60</v>
      </c>
      <c r="B62" s="8" t="str">
        <f t="shared" si="0"/>
        <v>3C</v>
      </c>
      <c r="C62" s="13" t="s">
        <v>3</v>
      </c>
      <c r="D62" s="13" t="s">
        <v>104</v>
      </c>
      <c r="E62" s="13" t="s">
        <v>105</v>
      </c>
      <c r="F62" s="17">
        <v>0</v>
      </c>
      <c r="G62" s="11" t="str">
        <f t="shared" si="1"/>
        <v>0</v>
      </c>
      <c r="H62" s="11" t="str">
        <f t="shared" si="2"/>
        <v>0</v>
      </c>
      <c r="I62" s="11" t="str">
        <f t="shared" si="3"/>
        <v>0</v>
      </c>
      <c r="J62" s="11" t="str">
        <f t="shared" si="4"/>
        <v>0</v>
      </c>
      <c r="K62" s="11" t="str">
        <f t="shared" si="5"/>
        <v>0</v>
      </c>
      <c r="L62" s="11" t="str">
        <f t="shared" si="6"/>
        <v>0</v>
      </c>
      <c r="M62" s="11" t="str">
        <f t="shared" si="7"/>
        <v>0</v>
      </c>
      <c r="N62" s="11" t="str">
        <f t="shared" si="8"/>
        <v>0</v>
      </c>
      <c r="O62" s="30" t="str">
        <f t="shared" si="9"/>
        <v>00</v>
      </c>
      <c r="P62" s="19" t="str">
        <f t="shared" si="10"/>
        <v>&lt;i2c_write addr="0x50" count="2" radix="16"&gt; 3C 00&lt;/i2c_write&gt;</v>
      </c>
      <c r="Q62" s="24" t="str" cm="1">
        <f t="array" aca="1" ref="Q62" ca="1">IF(MOD(ROW(),2)=0, "&lt;sleep ms=""10""/&gt;", INDIRECT("P"&amp;(ROW())/2+0.5))</f>
        <v>&lt;sleep ms="10"/&gt;</v>
      </c>
      <c r="R62" s="2" t="str">
        <f>Table1[[#This Row],[Address Offset (hex)]]</f>
        <v>3C</v>
      </c>
      <c r="S62" s="33">
        <f>Table1[[#This Row],[Default Hex]]</f>
        <v>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</row>
    <row r="63" spans="1:55" x14ac:dyDescent="0.3">
      <c r="A63" s="2">
        <v>61</v>
      </c>
      <c r="B63" s="8" t="str">
        <f t="shared" si="0"/>
        <v>3D</v>
      </c>
      <c r="C63" s="11"/>
      <c r="D63" s="12"/>
      <c r="E63" s="11"/>
      <c r="F63" s="17">
        <v>0</v>
      </c>
      <c r="G63" s="11" t="str">
        <f t="shared" si="1"/>
        <v>0</v>
      </c>
      <c r="H63" s="11" t="str">
        <f t="shared" si="2"/>
        <v>0</v>
      </c>
      <c r="I63" s="11" t="str">
        <f t="shared" si="3"/>
        <v>0</v>
      </c>
      <c r="J63" s="11" t="str">
        <f t="shared" si="4"/>
        <v>0</v>
      </c>
      <c r="K63" s="11" t="str">
        <f t="shared" si="5"/>
        <v>0</v>
      </c>
      <c r="L63" s="11" t="str">
        <f t="shared" si="6"/>
        <v>0</v>
      </c>
      <c r="M63" s="11" t="str">
        <f t="shared" si="7"/>
        <v>0</v>
      </c>
      <c r="N63" s="11" t="str">
        <f t="shared" si="8"/>
        <v>0</v>
      </c>
      <c r="O63" s="30" t="str">
        <f t="shared" si="9"/>
        <v>00</v>
      </c>
      <c r="P63" s="19" t="str">
        <f t="shared" si="10"/>
        <v>&lt;i2c_write addr="0x50" count="2" radix="16"&gt; 3D 00&lt;/i2c_write&gt;</v>
      </c>
      <c r="Q63" s="24" t="str" cm="1">
        <f t="array" aca="1" ref="Q63" ca="1">IF(MOD(ROW(),2)=0, "&lt;sleep ms=""10""/&gt;", INDIRECT("P"&amp;(ROW())/2+0.5))</f>
        <v>&lt;i2c_write addr="0x50" count="2" radix="16"&gt; 1E 00&lt;/i2c_write&gt;</v>
      </c>
      <c r="R63" s="2" t="str">
        <f>Table1[[#This Row],[Address Offset (hex)]]</f>
        <v>3D</v>
      </c>
      <c r="S63" s="33">
        <f>Table1[[#This Row],[Default Hex]]</f>
        <v>0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</row>
    <row r="64" spans="1:55" x14ac:dyDescent="0.3">
      <c r="A64" s="2">
        <v>62</v>
      </c>
      <c r="B64" s="8" t="str">
        <f t="shared" si="0"/>
        <v>3E</v>
      </c>
      <c r="C64" s="9"/>
      <c r="D64" s="10"/>
      <c r="E64" s="9"/>
      <c r="F64" s="17">
        <v>0</v>
      </c>
      <c r="G64" s="11" t="str">
        <f t="shared" si="1"/>
        <v>0</v>
      </c>
      <c r="H64" s="11" t="str">
        <f t="shared" si="2"/>
        <v>0</v>
      </c>
      <c r="I64" s="11" t="str">
        <f t="shared" si="3"/>
        <v>0</v>
      </c>
      <c r="J64" s="11" t="str">
        <f t="shared" si="4"/>
        <v>0</v>
      </c>
      <c r="K64" s="11" t="str">
        <f t="shared" si="5"/>
        <v>0</v>
      </c>
      <c r="L64" s="11" t="str">
        <f t="shared" si="6"/>
        <v>0</v>
      </c>
      <c r="M64" s="11" t="str">
        <f t="shared" si="7"/>
        <v>0</v>
      </c>
      <c r="N64" s="11" t="str">
        <f t="shared" si="8"/>
        <v>0</v>
      </c>
      <c r="O64" s="30" t="str">
        <f t="shared" si="9"/>
        <v>00</v>
      </c>
      <c r="P64" s="19" t="str">
        <f t="shared" si="10"/>
        <v>&lt;i2c_write addr="0x50" count="2" radix="16"&gt; 3E 00&lt;/i2c_write&gt;</v>
      </c>
      <c r="Q64" s="24" t="str" cm="1">
        <f t="array" aca="1" ref="Q64" ca="1">IF(MOD(ROW(),2)=0, "&lt;sleep ms=""10""/&gt;", INDIRECT("P"&amp;(ROW())/2+0.5))</f>
        <v>&lt;sleep ms="10"/&gt;</v>
      </c>
      <c r="R64" s="2" t="str">
        <f>Table1[[#This Row],[Address Offset (hex)]]</f>
        <v>3E</v>
      </c>
      <c r="S64" s="33">
        <f>Table1[[#This Row],[Default Hex]]</f>
        <v>0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</row>
    <row r="65" spans="1:55" x14ac:dyDescent="0.3">
      <c r="A65" s="2">
        <v>63</v>
      </c>
      <c r="B65" s="8" t="str">
        <f t="shared" si="0"/>
        <v>3F</v>
      </c>
      <c r="C65" s="11"/>
      <c r="D65" s="12"/>
      <c r="E65" s="11"/>
      <c r="F65" s="17">
        <v>0</v>
      </c>
      <c r="G65" s="11" t="str">
        <f t="shared" si="1"/>
        <v>0</v>
      </c>
      <c r="H65" s="11" t="str">
        <f t="shared" si="2"/>
        <v>0</v>
      </c>
      <c r="I65" s="11" t="str">
        <f t="shared" si="3"/>
        <v>0</v>
      </c>
      <c r="J65" s="11" t="str">
        <f t="shared" si="4"/>
        <v>0</v>
      </c>
      <c r="K65" s="11" t="str">
        <f t="shared" si="5"/>
        <v>0</v>
      </c>
      <c r="L65" s="11" t="str">
        <f t="shared" si="6"/>
        <v>0</v>
      </c>
      <c r="M65" s="11" t="str">
        <f t="shared" si="7"/>
        <v>0</v>
      </c>
      <c r="N65" s="11" t="str">
        <f t="shared" si="8"/>
        <v>0</v>
      </c>
      <c r="O65" s="30" t="str">
        <f t="shared" si="9"/>
        <v>00</v>
      </c>
      <c r="P65" s="19" t="str">
        <f t="shared" si="10"/>
        <v>&lt;i2c_write addr="0x50" count="2" radix="16"&gt; 3F 00&lt;/i2c_write&gt;</v>
      </c>
      <c r="Q65" s="24" t="str" cm="1">
        <f t="array" aca="1" ref="Q65" ca="1">IF(MOD(ROW(),2)=0, "&lt;sleep ms=""10""/&gt;", INDIRECT("P"&amp;(ROW())/2+0.5))</f>
        <v>&lt;i2c_write addr="0x50" count="2" radix="16"&gt; 1F 00&lt;/i2c_write&gt;</v>
      </c>
      <c r="R65" s="2" t="str">
        <f>Table1[[#This Row],[Address Offset (hex)]]</f>
        <v>3F</v>
      </c>
      <c r="S65" s="33">
        <f>Table1[[#This Row],[Default Hex]]</f>
        <v>0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</row>
    <row r="66" spans="1:55" x14ac:dyDescent="0.3">
      <c r="A66" s="2">
        <v>64</v>
      </c>
      <c r="B66" s="8" t="str">
        <f t="shared" si="0"/>
        <v>40</v>
      </c>
      <c r="C66" s="13" t="s">
        <v>3</v>
      </c>
      <c r="D66" s="13" t="s">
        <v>106</v>
      </c>
      <c r="E66" s="13" t="s">
        <v>107</v>
      </c>
      <c r="F66" s="17">
        <v>0</v>
      </c>
      <c r="G66" s="11" t="str">
        <f t="shared" si="1"/>
        <v>0</v>
      </c>
      <c r="H66" s="11" t="str">
        <f t="shared" si="2"/>
        <v>0</v>
      </c>
      <c r="I66" s="11" t="str">
        <f t="shared" si="3"/>
        <v>0</v>
      </c>
      <c r="J66" s="11" t="str">
        <f t="shared" si="4"/>
        <v>0</v>
      </c>
      <c r="K66" s="11" t="str">
        <f t="shared" si="5"/>
        <v>0</v>
      </c>
      <c r="L66" s="11" t="str">
        <f t="shared" si="6"/>
        <v>0</v>
      </c>
      <c r="M66" s="11" t="str">
        <f t="shared" si="7"/>
        <v>0</v>
      </c>
      <c r="N66" s="11" t="str">
        <f t="shared" si="8"/>
        <v>0</v>
      </c>
      <c r="O66" s="30" t="str">
        <f t="shared" si="9"/>
        <v>00</v>
      </c>
      <c r="P66" s="19" t="str">
        <f t="shared" ref="P66:P129" si="12">CONCATENATE("&lt;i2c_write addr=""0x50"" count=""2"" radix=""16""&gt; ",B66, " ",  O66, "&lt;/i2c_write&gt;")</f>
        <v>&lt;i2c_write addr="0x50" count="2" radix="16"&gt; 40 00&lt;/i2c_write&gt;</v>
      </c>
      <c r="Q66" s="24" t="str" cm="1">
        <f t="array" aca="1" ref="Q66" ca="1">IF(MOD(ROW(),2)=0, "&lt;sleep ms=""10""/&gt;", INDIRECT("P"&amp;(ROW())/2+0.5))</f>
        <v>&lt;sleep ms="10"/&gt;</v>
      </c>
      <c r="R66" s="2" t="str">
        <f>Table1[[#This Row],[Address Offset (hex)]]</f>
        <v>40</v>
      </c>
      <c r="S66" s="33">
        <f>Table1[[#This Row],[Default Hex]]</f>
        <v>0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</row>
    <row r="67" spans="1:55" x14ac:dyDescent="0.3">
      <c r="A67" s="2">
        <v>65</v>
      </c>
      <c r="B67" s="8" t="str">
        <f t="shared" ref="B67:B130" si="13">DEC2HEX(A67, 2)</f>
        <v>41</v>
      </c>
      <c r="C67" s="13" t="s">
        <v>3</v>
      </c>
      <c r="D67" s="13" t="s">
        <v>108</v>
      </c>
      <c r="E67" s="13" t="s">
        <v>109</v>
      </c>
      <c r="F67" s="17">
        <v>1</v>
      </c>
      <c r="G67" s="11" t="str">
        <f t="shared" ref="G67:G130" si="14">TEXT(MID(HEX2BIN($F67, 8), 1, 1), "0")</f>
        <v>0</v>
      </c>
      <c r="H67" s="11" t="str">
        <f t="shared" ref="H67:H130" si="15">TEXT(MID(HEX2BIN($F67, 8), 2, 1), "0")</f>
        <v>0</v>
      </c>
      <c r="I67" s="11" t="str">
        <f t="shared" ref="I67:I130" si="16">TEXT(MID(HEX2BIN($F67, 8), 3, 1), "0")</f>
        <v>0</v>
      </c>
      <c r="J67" s="11" t="str">
        <f t="shared" ref="J67:J130" si="17">TEXT(MID(HEX2BIN($F67, 8), 4, 1), "0")</f>
        <v>0</v>
      </c>
      <c r="K67" s="11" t="str">
        <f t="shared" ref="K67:K130" si="18">TEXT(MID(HEX2BIN($F67, 8), 5, 1), "0")</f>
        <v>0</v>
      </c>
      <c r="L67" s="11" t="str">
        <f t="shared" ref="L67:L130" si="19">TEXT(MID(HEX2BIN($F67, 8), 6, 1), "0")</f>
        <v>0</v>
      </c>
      <c r="M67" s="11" t="str">
        <f t="shared" ref="M67:M130" si="20">TEXT(MID(HEX2BIN($F67, 8), 7, 1), "0")</f>
        <v>0</v>
      </c>
      <c r="N67" s="11" t="str">
        <f t="shared" ref="N67:N130" si="21">TEXT(MID(HEX2BIN($F67, 8), 8, 1), "0")</f>
        <v>1</v>
      </c>
      <c r="O67" s="30" t="str">
        <f t="shared" ref="O67:O130" si="22">DEC2HEX((2 ^ 7) * G67 + (2 ^ 6) * H67 + (2 ^ 5) * I67 + (2 ^ 4) * J67 + (2 ^ 3) * K67 + (2 ^ 2) * L67 + (2 ^ 1) * M67 + (2 ^ 0) * N67, 2)</f>
        <v>01</v>
      </c>
      <c r="P67" s="19" t="str">
        <f t="shared" si="12"/>
        <v>&lt;i2c_write addr="0x50" count="2" radix="16"&gt; 41 01&lt;/i2c_write&gt;</v>
      </c>
      <c r="Q67" s="24" t="str" cm="1">
        <f t="array" aca="1" ref="Q67" ca="1">IF(MOD(ROW(),2)=0, "&lt;sleep ms=""10""/&gt;", INDIRECT("P"&amp;(ROW())/2+0.5))</f>
        <v>&lt;i2c_write addr="0x50" count="2" radix="16"&gt; 20 00&lt;/i2c_write&gt;</v>
      </c>
      <c r="R67" s="2" t="str">
        <f>Table1[[#This Row],[Address Offset (hex)]]</f>
        <v>41</v>
      </c>
      <c r="S67" s="33">
        <f>Table1[[#This Row],[Default Hex]]</f>
        <v>1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</row>
    <row r="68" spans="1:55" x14ac:dyDescent="0.3">
      <c r="A68" s="2">
        <v>66</v>
      </c>
      <c r="B68" s="8" t="str">
        <f t="shared" si="13"/>
        <v>42</v>
      </c>
      <c r="C68" s="13" t="s">
        <v>3</v>
      </c>
      <c r="D68" s="13" t="s">
        <v>110</v>
      </c>
      <c r="E68" s="13" t="s">
        <v>111</v>
      </c>
      <c r="F68" s="18" t="s">
        <v>112</v>
      </c>
      <c r="G68" s="11" t="str">
        <f t="shared" si="14"/>
        <v>0</v>
      </c>
      <c r="H68" s="11" t="str">
        <f t="shared" si="15"/>
        <v>0</v>
      </c>
      <c r="I68" s="11" t="str">
        <f t="shared" si="16"/>
        <v>1</v>
      </c>
      <c r="J68" s="11" t="str">
        <f t="shared" si="17"/>
        <v>0</v>
      </c>
      <c r="K68" s="11" t="str">
        <f t="shared" si="18"/>
        <v>1</v>
      </c>
      <c r="L68" s="11" t="str">
        <f t="shared" si="19"/>
        <v>0</v>
      </c>
      <c r="M68" s="11" t="str">
        <f t="shared" si="20"/>
        <v>1</v>
      </c>
      <c r="N68" s="11" t="str">
        <f t="shared" si="21"/>
        <v>1</v>
      </c>
      <c r="O68" s="30" t="str">
        <f t="shared" si="22"/>
        <v>2B</v>
      </c>
      <c r="P68" s="19" t="str">
        <f t="shared" si="12"/>
        <v>&lt;i2c_write addr="0x50" count="2" radix="16"&gt; 42 2B&lt;/i2c_write&gt;</v>
      </c>
      <c r="Q68" s="24" t="str" cm="1">
        <f t="array" aca="1" ref="Q68" ca="1">IF(MOD(ROW(),2)=0, "&lt;sleep ms=""10""/&gt;", INDIRECT("P"&amp;(ROW())/2+0.5))</f>
        <v>&lt;sleep ms="10"/&gt;</v>
      </c>
      <c r="R68" s="2" t="str">
        <f>Table1[[#This Row],[Address Offset (hex)]]</f>
        <v>42</v>
      </c>
      <c r="S68" s="33" t="str">
        <f>Table1[[#This Row],[Default Hex]]</f>
        <v>2B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</row>
    <row r="69" spans="1:55" x14ac:dyDescent="0.3">
      <c r="A69" s="2">
        <v>67</v>
      </c>
      <c r="B69" s="8" t="str">
        <f t="shared" si="13"/>
        <v>43</v>
      </c>
      <c r="C69" s="13" t="s">
        <v>3</v>
      </c>
      <c r="D69" s="13" t="s">
        <v>113</v>
      </c>
      <c r="E69" s="13" t="s">
        <v>114</v>
      </c>
      <c r="F69" s="17">
        <v>38</v>
      </c>
      <c r="G69" s="11" t="str">
        <f t="shared" si="14"/>
        <v>0</v>
      </c>
      <c r="H69" s="11" t="str">
        <f t="shared" si="15"/>
        <v>0</v>
      </c>
      <c r="I69" s="11" t="str">
        <f t="shared" si="16"/>
        <v>1</v>
      </c>
      <c r="J69" s="11" t="str">
        <f t="shared" si="17"/>
        <v>1</v>
      </c>
      <c r="K69" s="11" t="str">
        <f t="shared" si="18"/>
        <v>1</v>
      </c>
      <c r="L69" s="11" t="str">
        <f t="shared" si="19"/>
        <v>0</v>
      </c>
      <c r="M69" s="11" t="str">
        <f t="shared" si="20"/>
        <v>0</v>
      </c>
      <c r="N69" s="11" t="str">
        <f t="shared" si="21"/>
        <v>0</v>
      </c>
      <c r="O69" s="30" t="str">
        <f t="shared" si="22"/>
        <v>38</v>
      </c>
      <c r="P69" s="19" t="str">
        <f t="shared" si="12"/>
        <v>&lt;i2c_write addr="0x50" count="2" radix="16"&gt; 43 38&lt;/i2c_write&gt;</v>
      </c>
      <c r="Q69" s="24" t="str" cm="1">
        <f t="array" aca="1" ref="Q69" ca="1">IF(MOD(ROW(),2)=0, "&lt;sleep ms=""10""/&gt;", INDIRECT("P"&amp;(ROW())/2+0.5))</f>
        <v>&lt;i2c_write addr="0x50" count="2" radix="16"&gt; 21 0E&lt;/i2c_write&gt;</v>
      </c>
      <c r="R69" s="2" t="str">
        <f>Table1[[#This Row],[Address Offset (hex)]]</f>
        <v>43</v>
      </c>
      <c r="S69" s="33">
        <f>Table1[[#This Row],[Default Hex]]</f>
        <v>38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</row>
    <row r="70" spans="1:55" x14ac:dyDescent="0.3">
      <c r="A70" s="2">
        <v>68</v>
      </c>
      <c r="B70" s="8" t="str">
        <f t="shared" si="13"/>
        <v>44</v>
      </c>
      <c r="C70" s="9"/>
      <c r="D70" s="10"/>
      <c r="E70" s="9"/>
      <c r="F70" s="17">
        <v>0</v>
      </c>
      <c r="G70" s="11" t="str">
        <f t="shared" si="14"/>
        <v>0</v>
      </c>
      <c r="H70" s="11" t="str">
        <f t="shared" si="15"/>
        <v>0</v>
      </c>
      <c r="I70" s="11" t="str">
        <f t="shared" si="16"/>
        <v>0</v>
      </c>
      <c r="J70" s="11" t="str">
        <f t="shared" si="17"/>
        <v>0</v>
      </c>
      <c r="K70" s="11" t="str">
        <f t="shared" si="18"/>
        <v>0</v>
      </c>
      <c r="L70" s="11" t="str">
        <f t="shared" si="19"/>
        <v>0</v>
      </c>
      <c r="M70" s="11" t="str">
        <f t="shared" si="20"/>
        <v>0</v>
      </c>
      <c r="N70" s="11" t="str">
        <f t="shared" si="21"/>
        <v>0</v>
      </c>
      <c r="O70" s="30" t="str">
        <f t="shared" si="22"/>
        <v>00</v>
      </c>
      <c r="P70" s="19" t="str">
        <f t="shared" si="12"/>
        <v>&lt;i2c_write addr="0x50" count="2" radix="16"&gt; 44 00&lt;/i2c_write&gt;</v>
      </c>
      <c r="Q70" s="24" t="str" cm="1">
        <f t="array" aca="1" ref="Q70" ca="1">IF(MOD(ROW(),2)=0, "&lt;sleep ms=""10""/&gt;", INDIRECT("P"&amp;(ROW())/2+0.5))</f>
        <v>&lt;sleep ms="10"/&gt;</v>
      </c>
      <c r="R70" s="2" t="str">
        <f>Table1[[#This Row],[Address Offset (hex)]]</f>
        <v>44</v>
      </c>
      <c r="S70" s="33">
        <f>Table1[[#This Row],[Default Hex]]</f>
        <v>0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</row>
    <row r="71" spans="1:55" x14ac:dyDescent="0.3">
      <c r="A71" s="2">
        <v>69</v>
      </c>
      <c r="B71" s="8" t="str">
        <f t="shared" si="13"/>
        <v>45</v>
      </c>
      <c r="C71" s="13" t="s">
        <v>3</v>
      </c>
      <c r="D71" s="13" t="s">
        <v>115</v>
      </c>
      <c r="E71" s="13" t="s">
        <v>116</v>
      </c>
      <c r="F71" s="18" t="s">
        <v>117</v>
      </c>
      <c r="G71" s="11" t="str">
        <f t="shared" si="14"/>
        <v>0</v>
      </c>
      <c r="H71" s="11" t="str">
        <f t="shared" si="15"/>
        <v>0</v>
      </c>
      <c r="I71" s="11" t="str">
        <f t="shared" si="16"/>
        <v>1</v>
      </c>
      <c r="J71" s="11" t="str">
        <f t="shared" si="17"/>
        <v>0</v>
      </c>
      <c r="K71" s="11" t="str">
        <f t="shared" si="18"/>
        <v>1</v>
      </c>
      <c r="L71" s="11" t="str">
        <f t="shared" si="19"/>
        <v>0</v>
      </c>
      <c r="M71" s="11" t="str">
        <f t="shared" si="20"/>
        <v>1</v>
      </c>
      <c r="N71" s="11" t="str">
        <f t="shared" si="21"/>
        <v>0</v>
      </c>
      <c r="O71" s="30" t="str">
        <f t="shared" si="22"/>
        <v>2A</v>
      </c>
      <c r="P71" s="19" t="str">
        <f t="shared" si="12"/>
        <v>&lt;i2c_write addr="0x50" count="2" radix="16"&gt; 45 2A&lt;/i2c_write&gt;</v>
      </c>
      <c r="Q71" s="24" t="str" cm="1">
        <f t="array" aca="1" ref="Q71" ca="1">IF(MOD(ROW(),2)=0, "&lt;sleep ms=""10""/&gt;", INDIRECT("P"&amp;(ROW())/2+0.5))</f>
        <v>&lt;i2c_write addr="0x50" count="2" radix="16"&gt; 22 00&lt;/i2c_write&gt;</v>
      </c>
      <c r="R71" s="2" t="str">
        <f>Table1[[#This Row],[Address Offset (hex)]]</f>
        <v>45</v>
      </c>
      <c r="S71" s="33" t="str">
        <f>Table1[[#This Row],[Default Hex]]</f>
        <v>2A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</row>
    <row r="72" spans="1:55" x14ac:dyDescent="0.3">
      <c r="A72" s="2">
        <v>70</v>
      </c>
      <c r="B72" s="8" t="str">
        <f t="shared" si="13"/>
        <v>46</v>
      </c>
      <c r="C72" s="13" t="s">
        <v>3</v>
      </c>
      <c r="D72" s="13" t="s">
        <v>118</v>
      </c>
      <c r="E72" s="13" t="s">
        <v>119</v>
      </c>
      <c r="F72" s="17">
        <v>19</v>
      </c>
      <c r="G72" s="11" t="str">
        <f t="shared" si="14"/>
        <v>0</v>
      </c>
      <c r="H72" s="11" t="str">
        <f t="shared" si="15"/>
        <v>0</v>
      </c>
      <c r="I72" s="11" t="str">
        <f t="shared" si="16"/>
        <v>0</v>
      </c>
      <c r="J72" s="11" t="str">
        <f t="shared" si="17"/>
        <v>1</v>
      </c>
      <c r="K72" s="11" t="str">
        <f t="shared" si="18"/>
        <v>1</v>
      </c>
      <c r="L72" s="11" t="str">
        <f t="shared" si="19"/>
        <v>0</v>
      </c>
      <c r="M72" s="11" t="str">
        <f t="shared" si="20"/>
        <v>0</v>
      </c>
      <c r="N72" s="11" t="str">
        <f t="shared" si="21"/>
        <v>1</v>
      </c>
      <c r="O72" s="30" t="str">
        <f t="shared" si="22"/>
        <v>19</v>
      </c>
      <c r="P72" s="19" t="str">
        <f t="shared" si="12"/>
        <v>&lt;i2c_write addr="0x50" count="2" radix="16"&gt; 46 19&lt;/i2c_write&gt;</v>
      </c>
      <c r="Q72" s="24" t="str" cm="1">
        <f t="array" aca="1" ref="Q72" ca="1">IF(MOD(ROW(),2)=0, "&lt;sleep ms=""10""/&gt;", INDIRECT("P"&amp;(ROW())/2+0.5))</f>
        <v>&lt;sleep ms="10"/&gt;</v>
      </c>
      <c r="R72" s="2" t="str">
        <f>Table1[[#This Row],[Address Offset (hex)]]</f>
        <v>46</v>
      </c>
      <c r="S72" s="33">
        <f>Table1[[#This Row],[Default Hex]]</f>
        <v>19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</row>
    <row r="73" spans="1:55" x14ac:dyDescent="0.3">
      <c r="A73" s="2">
        <v>71</v>
      </c>
      <c r="B73" s="8" t="str">
        <f t="shared" si="13"/>
        <v>47</v>
      </c>
      <c r="C73" s="13" t="s">
        <v>3</v>
      </c>
      <c r="D73" s="13" t="s">
        <v>120</v>
      </c>
      <c r="E73" s="13" t="s">
        <v>121</v>
      </c>
      <c r="F73" s="17">
        <v>10</v>
      </c>
      <c r="G73" s="11" t="str">
        <f t="shared" si="14"/>
        <v>0</v>
      </c>
      <c r="H73" s="11" t="str">
        <f t="shared" si="15"/>
        <v>0</v>
      </c>
      <c r="I73" s="11" t="str">
        <f t="shared" si="16"/>
        <v>0</v>
      </c>
      <c r="J73" s="11" t="str">
        <f t="shared" si="17"/>
        <v>1</v>
      </c>
      <c r="K73" s="11" t="str">
        <f t="shared" si="18"/>
        <v>0</v>
      </c>
      <c r="L73" s="11" t="str">
        <f t="shared" si="19"/>
        <v>0</v>
      </c>
      <c r="M73" s="11" t="str">
        <f t="shared" si="20"/>
        <v>0</v>
      </c>
      <c r="N73" s="11" t="str">
        <f t="shared" si="21"/>
        <v>0</v>
      </c>
      <c r="O73" s="30" t="str">
        <f t="shared" si="22"/>
        <v>10</v>
      </c>
      <c r="P73" s="19" t="str">
        <f t="shared" si="12"/>
        <v>&lt;i2c_write addr="0x50" count="2" radix="16"&gt; 47 10&lt;/i2c_write&gt;</v>
      </c>
      <c r="Q73" s="24" t="str" cm="1">
        <f t="array" aca="1" ref="Q73" ca="1">IF(MOD(ROW(),2)=0, "&lt;sleep ms=""10""/&gt;", INDIRECT("P"&amp;(ROW())/2+0.5))</f>
        <v>&lt;i2c_write addr="0x50" count="2" radix="16"&gt; 23 00&lt;/i2c_write&gt;</v>
      </c>
      <c r="R73" s="2" t="str">
        <f>Table1[[#This Row],[Address Offset (hex)]]</f>
        <v>47</v>
      </c>
      <c r="S73" s="33">
        <f>Table1[[#This Row],[Default Hex]]</f>
        <v>10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</row>
    <row r="74" spans="1:55" x14ac:dyDescent="0.3">
      <c r="A74" s="2">
        <v>72</v>
      </c>
      <c r="B74" s="8" t="str">
        <f t="shared" si="13"/>
        <v>48</v>
      </c>
      <c r="C74" s="13" t="s">
        <v>3</v>
      </c>
      <c r="D74" s="13" t="s">
        <v>122</v>
      </c>
      <c r="E74" s="13" t="s">
        <v>123</v>
      </c>
      <c r="F74" s="17">
        <v>66</v>
      </c>
      <c r="G74" s="11" t="str">
        <f t="shared" si="14"/>
        <v>0</v>
      </c>
      <c r="H74" s="11" t="str">
        <f t="shared" si="15"/>
        <v>1</v>
      </c>
      <c r="I74" s="11" t="str">
        <f t="shared" si="16"/>
        <v>1</v>
      </c>
      <c r="J74" s="11" t="str">
        <f t="shared" si="17"/>
        <v>0</v>
      </c>
      <c r="K74" s="11" t="str">
        <f t="shared" si="18"/>
        <v>0</v>
      </c>
      <c r="L74" s="11" t="str">
        <f t="shared" si="19"/>
        <v>1</v>
      </c>
      <c r="M74" s="11" t="str">
        <f t="shared" si="20"/>
        <v>1</v>
      </c>
      <c r="N74" s="11" t="str">
        <f t="shared" si="21"/>
        <v>0</v>
      </c>
      <c r="O74" s="30" t="str">
        <f t="shared" si="22"/>
        <v>66</v>
      </c>
      <c r="P74" s="19" t="str">
        <f t="shared" si="12"/>
        <v>&lt;i2c_write addr="0x50" count="2" radix="16"&gt; 48 66&lt;/i2c_write&gt;</v>
      </c>
      <c r="Q74" s="24" t="str" cm="1">
        <f t="array" aca="1" ref="Q74" ca="1">IF(MOD(ROW(),2)=0, "&lt;sleep ms=""10""/&gt;", INDIRECT("P"&amp;(ROW())/2+0.5))</f>
        <v>&lt;sleep ms="10"/&gt;</v>
      </c>
      <c r="R74" s="2" t="str">
        <f>Table1[[#This Row],[Address Offset (hex)]]</f>
        <v>48</v>
      </c>
      <c r="S74" s="33">
        <f>Table1[[#This Row],[Default Hex]]</f>
        <v>66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</row>
    <row r="75" spans="1:55" x14ac:dyDescent="0.3">
      <c r="A75" s="2">
        <v>73</v>
      </c>
      <c r="B75" s="8" t="str">
        <f t="shared" si="13"/>
        <v>49</v>
      </c>
      <c r="C75" s="13" t="s">
        <v>3</v>
      </c>
      <c r="D75" s="13" t="s">
        <v>124</v>
      </c>
      <c r="E75" s="13" t="s">
        <v>125</v>
      </c>
      <c r="F75" s="18" t="s">
        <v>126</v>
      </c>
      <c r="G75" s="11" t="str">
        <f t="shared" si="14"/>
        <v>1</v>
      </c>
      <c r="H75" s="11" t="str">
        <f t="shared" si="15"/>
        <v>1</v>
      </c>
      <c r="I75" s="11" t="str">
        <f t="shared" si="16"/>
        <v>1</v>
      </c>
      <c r="J75" s="11" t="str">
        <f t="shared" si="17"/>
        <v>1</v>
      </c>
      <c r="K75" s="11" t="str">
        <f t="shared" si="18"/>
        <v>0</v>
      </c>
      <c r="L75" s="11" t="str">
        <f t="shared" si="19"/>
        <v>1</v>
      </c>
      <c r="M75" s="11" t="str">
        <f t="shared" si="20"/>
        <v>0</v>
      </c>
      <c r="N75" s="11" t="str">
        <f t="shared" si="21"/>
        <v>1</v>
      </c>
      <c r="O75" s="30" t="str">
        <f t="shared" si="22"/>
        <v>F5</v>
      </c>
      <c r="P75" s="19" t="str">
        <f t="shared" si="12"/>
        <v>&lt;i2c_write addr="0x50" count="2" radix="16"&gt; 49 F5&lt;/i2c_write&gt;</v>
      </c>
      <c r="Q75" s="24" t="str" cm="1">
        <f t="array" aca="1" ref="Q75" ca="1">IF(MOD(ROW(),2)=0, "&lt;sleep ms=""10""/&gt;", INDIRECT("P"&amp;(ROW())/2+0.5))</f>
        <v>&lt;i2c_write addr="0x50" count="2" radix="16"&gt; 24 00&lt;/i2c_write&gt;</v>
      </c>
      <c r="R75" s="2" t="str">
        <f>Table1[[#This Row],[Address Offset (hex)]]</f>
        <v>49</v>
      </c>
      <c r="S75" s="33" t="str">
        <f>Table1[[#This Row],[Default Hex]]</f>
        <v>F5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</row>
    <row r="76" spans="1:55" x14ac:dyDescent="0.3">
      <c r="A76" s="2">
        <v>74</v>
      </c>
      <c r="B76" s="8" t="str">
        <f t="shared" si="13"/>
        <v>4A</v>
      </c>
      <c r="C76" s="13" t="s">
        <v>3</v>
      </c>
      <c r="D76" s="13" t="s">
        <v>127</v>
      </c>
      <c r="E76" s="13" t="s">
        <v>128</v>
      </c>
      <c r="F76" s="17">
        <v>0</v>
      </c>
      <c r="G76" s="11" t="str">
        <f t="shared" si="14"/>
        <v>0</v>
      </c>
      <c r="H76" s="11" t="str">
        <f t="shared" si="15"/>
        <v>0</v>
      </c>
      <c r="I76" s="11" t="str">
        <f t="shared" si="16"/>
        <v>0</v>
      </c>
      <c r="J76" s="11" t="str">
        <f t="shared" si="17"/>
        <v>0</v>
      </c>
      <c r="K76" s="11" t="str">
        <f t="shared" si="18"/>
        <v>0</v>
      </c>
      <c r="L76" s="11" t="str">
        <f t="shared" si="19"/>
        <v>0</v>
      </c>
      <c r="M76" s="11" t="str">
        <f t="shared" si="20"/>
        <v>0</v>
      </c>
      <c r="N76" s="11" t="str">
        <f t="shared" si="21"/>
        <v>0</v>
      </c>
      <c r="O76" s="30" t="str">
        <f t="shared" si="22"/>
        <v>00</v>
      </c>
      <c r="P76" s="19" t="str">
        <f t="shared" si="12"/>
        <v>&lt;i2c_write addr="0x50" count="2" radix="16"&gt; 4A 00&lt;/i2c_write&gt;</v>
      </c>
      <c r="Q76" s="24" t="str" cm="1">
        <f t="array" aca="1" ref="Q76" ca="1">IF(MOD(ROW(),2)=0, "&lt;sleep ms=""10""/&gt;", INDIRECT("P"&amp;(ROW())/2+0.5))</f>
        <v>&lt;sleep ms="10"/&gt;</v>
      </c>
      <c r="R76" s="2" t="str">
        <f>Table1[[#This Row],[Address Offset (hex)]]</f>
        <v>4A</v>
      </c>
      <c r="S76" s="33">
        <f>Table1[[#This Row],[Default Hex]]</f>
        <v>0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</row>
    <row r="77" spans="1:55" x14ac:dyDescent="0.3">
      <c r="A77" s="2">
        <v>75</v>
      </c>
      <c r="B77" s="8" t="str">
        <f t="shared" si="13"/>
        <v>4B</v>
      </c>
      <c r="C77" s="13" t="s">
        <v>3</v>
      </c>
      <c r="D77" s="13" t="s">
        <v>129</v>
      </c>
      <c r="E77" s="13" t="s">
        <v>128</v>
      </c>
      <c r="F77" s="17">
        <v>0</v>
      </c>
      <c r="G77" s="11" t="str">
        <f t="shared" si="14"/>
        <v>0</v>
      </c>
      <c r="H77" s="11" t="str">
        <f t="shared" si="15"/>
        <v>0</v>
      </c>
      <c r="I77" s="11" t="str">
        <f t="shared" si="16"/>
        <v>0</v>
      </c>
      <c r="J77" s="11" t="str">
        <f t="shared" si="17"/>
        <v>0</v>
      </c>
      <c r="K77" s="11" t="str">
        <f t="shared" si="18"/>
        <v>0</v>
      </c>
      <c r="L77" s="11" t="str">
        <f t="shared" si="19"/>
        <v>0</v>
      </c>
      <c r="M77" s="11" t="str">
        <f t="shared" si="20"/>
        <v>0</v>
      </c>
      <c r="N77" s="11" t="str">
        <f t="shared" si="21"/>
        <v>0</v>
      </c>
      <c r="O77" s="30" t="str">
        <f t="shared" si="22"/>
        <v>00</v>
      </c>
      <c r="P77" s="19" t="str">
        <f t="shared" si="12"/>
        <v>&lt;i2c_write addr="0x50" count="2" radix="16"&gt; 4B 00&lt;/i2c_write&gt;</v>
      </c>
      <c r="Q77" s="24" t="str" cm="1">
        <f t="array" aca="1" ref="Q77" ca="1">IF(MOD(ROW(),2)=0, "&lt;sleep ms=""10""/&gt;", INDIRECT("P"&amp;(ROW())/2+0.5))</f>
        <v>&lt;i2c_write addr="0x50" count="2" radix="16"&gt; 25 00&lt;/i2c_write&gt;</v>
      </c>
      <c r="R77" s="2" t="str">
        <f>Table1[[#This Row],[Address Offset (hex)]]</f>
        <v>4B</v>
      </c>
      <c r="S77" s="33">
        <f>Table1[[#This Row],[Default Hex]]</f>
        <v>0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</row>
    <row r="78" spans="1:55" x14ac:dyDescent="0.3">
      <c r="A78" s="2">
        <v>76</v>
      </c>
      <c r="B78" s="8" t="str">
        <f t="shared" si="13"/>
        <v>4C</v>
      </c>
      <c r="C78" s="13" t="s">
        <v>3</v>
      </c>
      <c r="D78" s="13" t="s">
        <v>130</v>
      </c>
      <c r="E78" s="13" t="s">
        <v>131</v>
      </c>
      <c r="F78" s="18" t="s">
        <v>132</v>
      </c>
      <c r="G78" s="11" t="str">
        <f t="shared" si="14"/>
        <v>1</v>
      </c>
      <c r="H78" s="11" t="str">
        <f t="shared" si="15"/>
        <v>1</v>
      </c>
      <c r="I78" s="11" t="str">
        <f t="shared" si="16"/>
        <v>1</v>
      </c>
      <c r="J78" s="11" t="str">
        <f t="shared" si="17"/>
        <v>1</v>
      </c>
      <c r="K78" s="11" t="str">
        <f t="shared" si="18"/>
        <v>1</v>
      </c>
      <c r="L78" s="11" t="str">
        <f t="shared" si="19"/>
        <v>0</v>
      </c>
      <c r="M78" s="11" t="str">
        <f t="shared" si="20"/>
        <v>0</v>
      </c>
      <c r="N78" s="11" t="str">
        <f t="shared" si="21"/>
        <v>0</v>
      </c>
      <c r="O78" s="30" t="str">
        <f t="shared" si="22"/>
        <v>F8</v>
      </c>
      <c r="P78" s="19" t="str">
        <f t="shared" si="12"/>
        <v>&lt;i2c_write addr="0x50" count="2" radix="16"&gt; 4C F8&lt;/i2c_write&gt;</v>
      </c>
      <c r="Q78" s="24" t="str" cm="1">
        <f t="array" aca="1" ref="Q78" ca="1">IF(MOD(ROW(),2)=0, "&lt;sleep ms=""10""/&gt;", INDIRECT("P"&amp;(ROW())/2+0.5))</f>
        <v>&lt;sleep ms="10"/&gt;</v>
      </c>
      <c r="R78" s="2" t="str">
        <f>Table1[[#This Row],[Address Offset (hex)]]</f>
        <v>4C</v>
      </c>
      <c r="S78" s="33" t="str">
        <f>Table1[[#This Row],[Default Hex]]</f>
        <v>F8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</row>
    <row r="79" spans="1:55" x14ac:dyDescent="0.3">
      <c r="A79" s="2">
        <v>77</v>
      </c>
      <c r="B79" s="8" t="str">
        <f t="shared" si="13"/>
        <v>4D</v>
      </c>
      <c r="C79" s="13" t="s">
        <v>3</v>
      </c>
      <c r="D79" s="13" t="s">
        <v>133</v>
      </c>
      <c r="E79" s="13" t="s">
        <v>134</v>
      </c>
      <c r="F79" s="18" t="s">
        <v>43</v>
      </c>
      <c r="G79" s="11" t="str">
        <f t="shared" si="14"/>
        <v>1</v>
      </c>
      <c r="H79" s="11" t="str">
        <f t="shared" si="15"/>
        <v>1</v>
      </c>
      <c r="I79" s="11" t="str">
        <f t="shared" si="16"/>
        <v>1</v>
      </c>
      <c r="J79" s="11" t="str">
        <f t="shared" si="17"/>
        <v>1</v>
      </c>
      <c r="K79" s="11" t="str">
        <f t="shared" si="18"/>
        <v>1</v>
      </c>
      <c r="L79" s="11" t="str">
        <f t="shared" si="19"/>
        <v>1</v>
      </c>
      <c r="M79" s="11" t="str">
        <f t="shared" si="20"/>
        <v>1</v>
      </c>
      <c r="N79" s="11" t="str">
        <f t="shared" si="21"/>
        <v>1</v>
      </c>
      <c r="O79" s="30" t="str">
        <f t="shared" si="22"/>
        <v>FF</v>
      </c>
      <c r="P79" s="19" t="str">
        <f t="shared" si="12"/>
        <v>&lt;i2c_write addr="0x50" count="2" radix="16"&gt; 4D FF&lt;/i2c_write&gt;</v>
      </c>
      <c r="Q79" s="24" t="str" cm="1">
        <f t="array" aca="1" ref="Q79" ca="1">IF(MOD(ROW(),2)=0, "&lt;sleep ms=""10""/&gt;", INDIRECT("P"&amp;(ROW())/2+0.5))</f>
        <v>&lt;i2c_write addr="0x50" count="2" radix="16"&gt; 26 00&lt;/i2c_write&gt;</v>
      </c>
      <c r="R79" s="2" t="str">
        <f>Table1[[#This Row],[Address Offset (hex)]]</f>
        <v>4D</v>
      </c>
      <c r="S79" s="33" t="str">
        <f>Table1[[#This Row],[Default Hex]]</f>
        <v>FF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</row>
    <row r="80" spans="1:55" x14ac:dyDescent="0.3">
      <c r="A80" s="2">
        <v>78</v>
      </c>
      <c r="B80" s="8" t="str">
        <f t="shared" si="13"/>
        <v>4E</v>
      </c>
      <c r="C80" s="13" t="s">
        <v>18</v>
      </c>
      <c r="D80" s="13" t="s">
        <v>135</v>
      </c>
      <c r="E80" s="13" t="s">
        <v>136</v>
      </c>
      <c r="F80" s="18" t="s">
        <v>43</v>
      </c>
      <c r="G80" s="11" t="str">
        <f t="shared" si="14"/>
        <v>1</v>
      </c>
      <c r="H80" s="11" t="str">
        <f t="shared" si="15"/>
        <v>1</v>
      </c>
      <c r="I80" s="11" t="str">
        <f t="shared" si="16"/>
        <v>1</v>
      </c>
      <c r="J80" s="11" t="str">
        <f t="shared" si="17"/>
        <v>1</v>
      </c>
      <c r="K80" s="11" t="str">
        <f t="shared" si="18"/>
        <v>1</v>
      </c>
      <c r="L80" s="11" t="str">
        <f t="shared" si="19"/>
        <v>1</v>
      </c>
      <c r="M80" s="11" t="str">
        <f t="shared" si="20"/>
        <v>1</v>
      </c>
      <c r="N80" s="11" t="str">
        <f t="shared" si="21"/>
        <v>1</v>
      </c>
      <c r="O80" s="30" t="str">
        <f t="shared" si="22"/>
        <v>FF</v>
      </c>
      <c r="P80" s="19" t="str">
        <f t="shared" si="12"/>
        <v>&lt;i2c_write addr="0x50" count="2" radix="16"&gt; 4E FF&lt;/i2c_write&gt;</v>
      </c>
      <c r="Q80" s="24" t="str" cm="1">
        <f t="array" aca="1" ref="Q80" ca="1">IF(MOD(ROW(),2)=0, "&lt;sleep ms=""10""/&gt;", INDIRECT("P"&amp;(ROW())/2+0.5))</f>
        <v>&lt;sleep ms="10"/&gt;</v>
      </c>
      <c r="R80" s="2" t="str">
        <f>Table1[[#This Row],[Address Offset (hex)]]</f>
        <v>4E</v>
      </c>
      <c r="S80" s="33" t="str">
        <f>Table1[[#This Row],[Default Hex]]</f>
        <v>FF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</row>
    <row r="81" spans="1:55" x14ac:dyDescent="0.3">
      <c r="A81" s="2">
        <v>79</v>
      </c>
      <c r="B81" s="8" t="str">
        <f t="shared" si="13"/>
        <v>4F</v>
      </c>
      <c r="C81" s="13" t="s">
        <v>18</v>
      </c>
      <c r="D81" s="13" t="s">
        <v>137</v>
      </c>
      <c r="E81" s="13" t="s">
        <v>138</v>
      </c>
      <c r="F81" s="18" t="s">
        <v>132</v>
      </c>
      <c r="G81" s="11" t="str">
        <f t="shared" si="14"/>
        <v>1</v>
      </c>
      <c r="H81" s="11" t="str">
        <f t="shared" si="15"/>
        <v>1</v>
      </c>
      <c r="I81" s="11" t="str">
        <f t="shared" si="16"/>
        <v>1</v>
      </c>
      <c r="J81" s="11" t="str">
        <f t="shared" si="17"/>
        <v>1</v>
      </c>
      <c r="K81" s="11" t="str">
        <f t="shared" si="18"/>
        <v>1</v>
      </c>
      <c r="L81" s="11" t="str">
        <f t="shared" si="19"/>
        <v>0</v>
      </c>
      <c r="M81" s="11" t="str">
        <f t="shared" si="20"/>
        <v>0</v>
      </c>
      <c r="N81" s="11" t="str">
        <f t="shared" si="21"/>
        <v>0</v>
      </c>
      <c r="O81" s="30" t="str">
        <f t="shared" si="22"/>
        <v>F8</v>
      </c>
      <c r="P81" s="19" t="str">
        <f t="shared" si="12"/>
        <v>&lt;i2c_write addr="0x50" count="2" radix="16"&gt; 4F F8&lt;/i2c_write&gt;</v>
      </c>
      <c r="Q81" s="24" t="str" cm="1">
        <f t="array" aca="1" ref="Q81" ca="1">IF(MOD(ROW(),2)=0, "&lt;sleep ms=""10""/&gt;", INDIRECT("P"&amp;(ROW())/2+0.5))</f>
        <v>&lt;i2c_write addr="0x50" count="2" radix="16"&gt; 27 00&lt;/i2c_write&gt;</v>
      </c>
      <c r="R81" s="2" t="str">
        <f>Table1[[#This Row],[Address Offset (hex)]]</f>
        <v>4F</v>
      </c>
      <c r="S81" s="33" t="str">
        <f>Table1[[#This Row],[Default Hex]]</f>
        <v>F8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</row>
    <row r="82" spans="1:55" x14ac:dyDescent="0.3">
      <c r="A82" s="2">
        <v>80</v>
      </c>
      <c r="B82" s="8" t="str">
        <f t="shared" si="13"/>
        <v>50</v>
      </c>
      <c r="C82" s="13" t="s">
        <v>3</v>
      </c>
      <c r="D82" s="13" t="s">
        <v>139</v>
      </c>
      <c r="E82" s="13" t="s">
        <v>140</v>
      </c>
      <c r="F82" s="17">
        <v>0</v>
      </c>
      <c r="G82" s="11" t="str">
        <f t="shared" si="14"/>
        <v>0</v>
      </c>
      <c r="H82" s="11" t="str">
        <f t="shared" si="15"/>
        <v>0</v>
      </c>
      <c r="I82" s="11" t="str">
        <f t="shared" si="16"/>
        <v>0</v>
      </c>
      <c r="J82" s="11" t="str">
        <f t="shared" si="17"/>
        <v>0</v>
      </c>
      <c r="K82" s="11" t="str">
        <f t="shared" si="18"/>
        <v>0</v>
      </c>
      <c r="L82" s="11" t="str">
        <f t="shared" si="19"/>
        <v>0</v>
      </c>
      <c r="M82" s="11" t="str">
        <f t="shared" si="20"/>
        <v>0</v>
      </c>
      <c r="N82" s="11" t="str">
        <f t="shared" si="21"/>
        <v>0</v>
      </c>
      <c r="O82" s="30" t="str">
        <f t="shared" si="22"/>
        <v>00</v>
      </c>
      <c r="P82" s="19" t="str">
        <f t="shared" si="12"/>
        <v>&lt;i2c_write addr="0x50" count="2" radix="16"&gt; 50 00&lt;/i2c_write&gt;</v>
      </c>
      <c r="Q82" s="24" t="str" cm="1">
        <f t="array" aca="1" ref="Q82" ca="1">IF(MOD(ROW(),2)=0, "&lt;sleep ms=""10""/&gt;", INDIRECT("P"&amp;(ROW())/2+0.5))</f>
        <v>&lt;sleep ms="10"/&gt;</v>
      </c>
      <c r="R82" s="2" t="str">
        <f>Table1[[#This Row],[Address Offset (hex)]]</f>
        <v>50</v>
      </c>
      <c r="S82" s="33">
        <f>Table1[[#This Row],[Default Hex]]</f>
        <v>0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</row>
    <row r="83" spans="1:55" x14ac:dyDescent="0.3">
      <c r="A83" s="2">
        <v>81</v>
      </c>
      <c r="B83" s="8" t="str">
        <f t="shared" si="13"/>
        <v>51</v>
      </c>
      <c r="C83" s="13" t="s">
        <v>3</v>
      </c>
      <c r="D83" s="13" t="s">
        <v>141</v>
      </c>
      <c r="E83" s="13" t="s">
        <v>142</v>
      </c>
      <c r="F83" s="18" t="s">
        <v>143</v>
      </c>
      <c r="G83" s="11" t="str">
        <f t="shared" si="14"/>
        <v>1</v>
      </c>
      <c r="H83" s="11" t="str">
        <f t="shared" si="15"/>
        <v>1</v>
      </c>
      <c r="I83" s="11" t="str">
        <f t="shared" si="16"/>
        <v>1</v>
      </c>
      <c r="J83" s="11" t="str">
        <f t="shared" si="17"/>
        <v>1</v>
      </c>
      <c r="K83" s="11" t="str">
        <f t="shared" si="18"/>
        <v>1</v>
      </c>
      <c r="L83" s="11" t="str">
        <f t="shared" si="19"/>
        <v>0</v>
      </c>
      <c r="M83" s="11" t="str">
        <f t="shared" si="20"/>
        <v>1</v>
      </c>
      <c r="N83" s="11" t="str">
        <f t="shared" si="21"/>
        <v>1</v>
      </c>
      <c r="O83" s="30" t="str">
        <f t="shared" si="22"/>
        <v>FB</v>
      </c>
      <c r="P83" s="19" t="str">
        <f t="shared" si="12"/>
        <v>&lt;i2c_write addr="0x50" count="2" radix="16"&gt; 51 FB&lt;/i2c_write&gt;</v>
      </c>
      <c r="Q83" s="24" t="str" cm="1">
        <f t="array" aca="1" ref="Q83" ca="1">IF(MOD(ROW(),2)=0, "&lt;sleep ms=""10""/&gt;", INDIRECT("P"&amp;(ROW())/2+0.5))</f>
        <v>&lt;i2c_write addr="0x50" count="2" radix="16"&gt; 28 00&lt;/i2c_write&gt;</v>
      </c>
      <c r="R83" s="2" t="str">
        <f>Table1[[#This Row],[Address Offset (hex)]]</f>
        <v>51</v>
      </c>
      <c r="S83" s="33" t="str">
        <f>Table1[[#This Row],[Default Hex]]</f>
        <v>FB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</row>
    <row r="84" spans="1:55" x14ac:dyDescent="0.3">
      <c r="A84" s="2">
        <v>82</v>
      </c>
      <c r="B84" s="8" t="str">
        <f t="shared" si="13"/>
        <v>52</v>
      </c>
      <c r="C84" s="13" t="s">
        <v>3</v>
      </c>
      <c r="D84" s="13" t="s">
        <v>144</v>
      </c>
      <c r="E84" s="13" t="s">
        <v>145</v>
      </c>
      <c r="F84" s="18" t="s">
        <v>146</v>
      </c>
      <c r="G84" s="11" t="str">
        <f t="shared" si="14"/>
        <v>0</v>
      </c>
      <c r="H84" s="11" t="str">
        <f t="shared" si="15"/>
        <v>1</v>
      </c>
      <c r="I84" s="11" t="str">
        <f t="shared" si="16"/>
        <v>1</v>
      </c>
      <c r="J84" s="11" t="str">
        <f t="shared" si="17"/>
        <v>1</v>
      </c>
      <c r="K84" s="11" t="str">
        <f t="shared" si="18"/>
        <v>1</v>
      </c>
      <c r="L84" s="11" t="str">
        <f t="shared" si="19"/>
        <v>1</v>
      </c>
      <c r="M84" s="11" t="str">
        <f t="shared" si="20"/>
        <v>1</v>
      </c>
      <c r="N84" s="11" t="str">
        <f t="shared" si="21"/>
        <v>1</v>
      </c>
      <c r="O84" s="30" t="str">
        <f t="shared" si="22"/>
        <v>7F</v>
      </c>
      <c r="P84" s="19" t="str">
        <f t="shared" si="12"/>
        <v>&lt;i2c_write addr="0x50" count="2" radix="16"&gt; 52 7F&lt;/i2c_write&gt;</v>
      </c>
      <c r="Q84" s="24" t="str" cm="1">
        <f t="array" aca="1" ref="Q84" ca="1">IF(MOD(ROW(),2)=0, "&lt;sleep ms=""10""/&gt;", INDIRECT("P"&amp;(ROW())/2+0.5))</f>
        <v>&lt;sleep ms="10"/&gt;</v>
      </c>
      <c r="R84" s="2" t="str">
        <f>Table1[[#This Row],[Address Offset (hex)]]</f>
        <v>52</v>
      </c>
      <c r="S84" s="33" t="str">
        <f>Table1[[#This Row],[Default Hex]]</f>
        <v>7F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</row>
    <row r="85" spans="1:55" x14ac:dyDescent="0.3">
      <c r="A85" s="2">
        <v>83</v>
      </c>
      <c r="B85" s="8" t="str">
        <f t="shared" si="13"/>
        <v>53</v>
      </c>
      <c r="C85" s="13" t="s">
        <v>3</v>
      </c>
      <c r="D85" s="13" t="s">
        <v>147</v>
      </c>
      <c r="E85" s="13" t="s">
        <v>148</v>
      </c>
      <c r="F85" s="18" t="s">
        <v>146</v>
      </c>
      <c r="G85" s="11" t="str">
        <f t="shared" si="14"/>
        <v>0</v>
      </c>
      <c r="H85" s="11" t="str">
        <f t="shared" si="15"/>
        <v>1</v>
      </c>
      <c r="I85" s="11" t="str">
        <f t="shared" si="16"/>
        <v>1</v>
      </c>
      <c r="J85" s="11" t="str">
        <f t="shared" si="17"/>
        <v>1</v>
      </c>
      <c r="K85" s="11" t="str">
        <f t="shared" si="18"/>
        <v>1</v>
      </c>
      <c r="L85" s="11" t="str">
        <f t="shared" si="19"/>
        <v>1</v>
      </c>
      <c r="M85" s="11" t="str">
        <f t="shared" si="20"/>
        <v>1</v>
      </c>
      <c r="N85" s="11" t="str">
        <f t="shared" si="21"/>
        <v>1</v>
      </c>
      <c r="O85" s="30" t="str">
        <f t="shared" si="22"/>
        <v>7F</v>
      </c>
      <c r="P85" s="19" t="str">
        <f t="shared" si="12"/>
        <v>&lt;i2c_write addr="0x50" count="2" radix="16"&gt; 53 7F&lt;/i2c_write&gt;</v>
      </c>
      <c r="Q85" s="24" t="str" cm="1">
        <f t="array" aca="1" ref="Q85" ca="1">IF(MOD(ROW(),2)=0, "&lt;sleep ms=""10""/&gt;", INDIRECT("P"&amp;(ROW())/2+0.5))</f>
        <v>&lt;i2c_write addr="0x50" count="2" radix="16"&gt; 29 00&lt;/i2c_write&gt;</v>
      </c>
      <c r="R85" s="2" t="str">
        <f>Table1[[#This Row],[Address Offset (hex)]]</f>
        <v>53</v>
      </c>
      <c r="S85" s="33" t="str">
        <f>Table1[[#This Row],[Default Hex]]</f>
        <v>7F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</row>
    <row r="86" spans="1:55" x14ac:dyDescent="0.3">
      <c r="A86" s="2">
        <v>84</v>
      </c>
      <c r="B86" s="8" t="str">
        <f t="shared" si="13"/>
        <v>54</v>
      </c>
      <c r="C86" s="13" t="s">
        <v>3</v>
      </c>
      <c r="D86" s="13" t="s">
        <v>149</v>
      </c>
      <c r="E86" s="13" t="s">
        <v>150</v>
      </c>
      <c r="F86" s="18" t="s">
        <v>146</v>
      </c>
      <c r="G86" s="11" t="str">
        <f t="shared" si="14"/>
        <v>0</v>
      </c>
      <c r="H86" s="11" t="str">
        <f t="shared" si="15"/>
        <v>1</v>
      </c>
      <c r="I86" s="11" t="str">
        <f t="shared" si="16"/>
        <v>1</v>
      </c>
      <c r="J86" s="11" t="str">
        <f t="shared" si="17"/>
        <v>1</v>
      </c>
      <c r="K86" s="11" t="str">
        <f t="shared" si="18"/>
        <v>1</v>
      </c>
      <c r="L86" s="11" t="str">
        <f t="shared" si="19"/>
        <v>1</v>
      </c>
      <c r="M86" s="11" t="str">
        <f t="shared" si="20"/>
        <v>1</v>
      </c>
      <c r="N86" s="11" t="str">
        <f t="shared" si="21"/>
        <v>1</v>
      </c>
      <c r="O86" s="30" t="str">
        <f t="shared" si="22"/>
        <v>7F</v>
      </c>
      <c r="P86" s="19" t="str">
        <f t="shared" si="12"/>
        <v>&lt;i2c_write addr="0x50" count="2" radix="16"&gt; 54 7F&lt;/i2c_write&gt;</v>
      </c>
      <c r="Q86" s="24" t="str" cm="1">
        <f t="array" aca="1" ref="Q86" ca="1">IF(MOD(ROW(),2)=0, "&lt;sleep ms=""10""/&gt;", INDIRECT("P"&amp;(ROW())/2+0.5))</f>
        <v>&lt;sleep ms="10"/&gt;</v>
      </c>
      <c r="R86" s="2" t="str">
        <f>Table1[[#This Row],[Address Offset (hex)]]</f>
        <v>54</v>
      </c>
      <c r="S86" s="33" t="str">
        <f>Table1[[#This Row],[Default Hex]]</f>
        <v>7F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</row>
    <row r="87" spans="1:55" x14ac:dyDescent="0.3">
      <c r="A87" s="2">
        <v>85</v>
      </c>
      <c r="B87" s="8" t="str">
        <f t="shared" si="13"/>
        <v>55</v>
      </c>
      <c r="C87" s="13" t="s">
        <v>3</v>
      </c>
      <c r="D87" s="13" t="s">
        <v>151</v>
      </c>
      <c r="E87" s="13" t="s">
        <v>152</v>
      </c>
      <c r="F87" s="18" t="s">
        <v>146</v>
      </c>
      <c r="G87" s="11" t="str">
        <f t="shared" si="14"/>
        <v>0</v>
      </c>
      <c r="H87" s="11" t="str">
        <f t="shared" si="15"/>
        <v>1</v>
      </c>
      <c r="I87" s="11" t="str">
        <f t="shared" si="16"/>
        <v>1</v>
      </c>
      <c r="J87" s="11" t="str">
        <f t="shared" si="17"/>
        <v>1</v>
      </c>
      <c r="K87" s="11" t="str">
        <f t="shared" si="18"/>
        <v>1</v>
      </c>
      <c r="L87" s="11" t="str">
        <f t="shared" si="19"/>
        <v>1</v>
      </c>
      <c r="M87" s="11" t="str">
        <f t="shared" si="20"/>
        <v>1</v>
      </c>
      <c r="N87" s="11" t="str">
        <f t="shared" si="21"/>
        <v>1</v>
      </c>
      <c r="O87" s="30" t="str">
        <f t="shared" si="22"/>
        <v>7F</v>
      </c>
      <c r="P87" s="19" t="str">
        <f t="shared" si="12"/>
        <v>&lt;i2c_write addr="0x50" count="2" radix="16"&gt; 55 7F&lt;/i2c_write&gt;</v>
      </c>
      <c r="Q87" s="24" t="str" cm="1">
        <f t="array" aca="1" ref="Q87" ca="1">IF(MOD(ROW(),2)=0, "&lt;sleep ms=""10""/&gt;", INDIRECT("P"&amp;(ROW())/2+0.5))</f>
        <v>&lt;i2c_write addr="0x50" count="2" radix="16"&gt; 2A 00&lt;/i2c_write&gt;</v>
      </c>
      <c r="R87" s="2" t="str">
        <f>Table1[[#This Row],[Address Offset (hex)]]</f>
        <v>55</v>
      </c>
      <c r="S87" s="33" t="str">
        <f>Table1[[#This Row],[Default Hex]]</f>
        <v>7F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</row>
    <row r="88" spans="1:55" x14ac:dyDescent="0.3">
      <c r="A88" s="2">
        <v>86</v>
      </c>
      <c r="B88" s="8" t="str">
        <f t="shared" si="13"/>
        <v>56</v>
      </c>
      <c r="C88" s="13" t="s">
        <v>3</v>
      </c>
      <c r="D88" s="13" t="s">
        <v>153</v>
      </c>
      <c r="E88" s="13" t="s">
        <v>154</v>
      </c>
      <c r="F88" s="18" t="s">
        <v>155</v>
      </c>
      <c r="G88" s="11" t="str">
        <f t="shared" si="14"/>
        <v>1</v>
      </c>
      <c r="H88" s="11" t="str">
        <f t="shared" si="15"/>
        <v>1</v>
      </c>
      <c r="I88" s="11" t="str">
        <f t="shared" si="16"/>
        <v>1</v>
      </c>
      <c r="J88" s="11" t="str">
        <f t="shared" si="17"/>
        <v>0</v>
      </c>
      <c r="K88" s="11" t="str">
        <f t="shared" si="18"/>
        <v>0</v>
      </c>
      <c r="L88" s="11" t="str">
        <f t="shared" si="19"/>
        <v>1</v>
      </c>
      <c r="M88" s="11" t="str">
        <f t="shared" si="20"/>
        <v>1</v>
      </c>
      <c r="N88" s="11" t="str">
        <f t="shared" si="21"/>
        <v>0</v>
      </c>
      <c r="O88" s="30" t="str">
        <f t="shared" si="22"/>
        <v>E6</v>
      </c>
      <c r="P88" s="19" t="str">
        <f t="shared" si="12"/>
        <v>&lt;i2c_write addr="0x50" count="2" radix="16"&gt; 56 E6&lt;/i2c_write&gt;</v>
      </c>
      <c r="Q88" s="24" t="str" cm="1">
        <f t="array" aca="1" ref="Q88" ca="1">IF(MOD(ROW(),2)=0, "&lt;sleep ms=""10""/&gt;", INDIRECT("P"&amp;(ROW())/2+0.5))</f>
        <v>&lt;sleep ms="10"/&gt;</v>
      </c>
      <c r="R88" s="2" t="str">
        <f>Table1[[#This Row],[Address Offset (hex)]]</f>
        <v>56</v>
      </c>
      <c r="S88" s="33" t="str">
        <f>Table1[[#This Row],[Default Hex]]</f>
        <v>E6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</row>
    <row r="89" spans="1:55" x14ac:dyDescent="0.3">
      <c r="A89" s="2">
        <v>87</v>
      </c>
      <c r="B89" s="8" t="str">
        <f t="shared" si="13"/>
        <v>57</v>
      </c>
      <c r="C89" s="13" t="s">
        <v>3</v>
      </c>
      <c r="D89" s="13" t="s">
        <v>156</v>
      </c>
      <c r="E89" s="13" t="s">
        <v>157</v>
      </c>
      <c r="F89" s="18" t="s">
        <v>146</v>
      </c>
      <c r="G89" s="11" t="str">
        <f t="shared" si="14"/>
        <v>0</v>
      </c>
      <c r="H89" s="11" t="str">
        <f t="shared" si="15"/>
        <v>1</v>
      </c>
      <c r="I89" s="11" t="str">
        <f t="shared" si="16"/>
        <v>1</v>
      </c>
      <c r="J89" s="11" t="str">
        <f t="shared" si="17"/>
        <v>1</v>
      </c>
      <c r="K89" s="11" t="str">
        <f t="shared" si="18"/>
        <v>1</v>
      </c>
      <c r="L89" s="11" t="str">
        <f t="shared" si="19"/>
        <v>1</v>
      </c>
      <c r="M89" s="11" t="str">
        <f t="shared" si="20"/>
        <v>1</v>
      </c>
      <c r="N89" s="11" t="str">
        <f t="shared" si="21"/>
        <v>1</v>
      </c>
      <c r="O89" s="30" t="str">
        <f t="shared" si="22"/>
        <v>7F</v>
      </c>
      <c r="P89" s="19" t="str">
        <f t="shared" si="12"/>
        <v>&lt;i2c_write addr="0x50" count="2" radix="16"&gt; 57 7F&lt;/i2c_write&gt;</v>
      </c>
      <c r="Q89" s="24" t="str" cm="1">
        <f t="array" aca="1" ref="Q89" ca="1">IF(MOD(ROW(),2)=0, "&lt;sleep ms=""10""/&gt;", INDIRECT("P"&amp;(ROW())/2+0.5))</f>
        <v>&lt;i2c_write addr="0x50" count="2" radix="16"&gt; 2B 03&lt;/i2c_write&gt;</v>
      </c>
      <c r="R89" s="2" t="str">
        <f>Table1[[#This Row],[Address Offset (hex)]]</f>
        <v>57</v>
      </c>
      <c r="S89" s="33" t="str">
        <f>Table1[[#This Row],[Default Hex]]</f>
        <v>7F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</row>
    <row r="90" spans="1:55" x14ac:dyDescent="0.3">
      <c r="A90" s="2">
        <v>88</v>
      </c>
      <c r="B90" s="8" t="str">
        <f t="shared" si="13"/>
        <v>58</v>
      </c>
      <c r="C90" s="13" t="s">
        <v>3</v>
      </c>
      <c r="D90" s="13" t="s">
        <v>158</v>
      </c>
      <c r="E90" s="13" t="s">
        <v>159</v>
      </c>
      <c r="F90" s="18" t="s">
        <v>146</v>
      </c>
      <c r="G90" s="11" t="str">
        <f t="shared" si="14"/>
        <v>0</v>
      </c>
      <c r="H90" s="11" t="str">
        <f t="shared" si="15"/>
        <v>1</v>
      </c>
      <c r="I90" s="11" t="str">
        <f t="shared" si="16"/>
        <v>1</v>
      </c>
      <c r="J90" s="11" t="str">
        <f t="shared" si="17"/>
        <v>1</v>
      </c>
      <c r="K90" s="11" t="str">
        <f t="shared" si="18"/>
        <v>1</v>
      </c>
      <c r="L90" s="11" t="str">
        <f t="shared" si="19"/>
        <v>1</v>
      </c>
      <c r="M90" s="11" t="str">
        <f t="shared" si="20"/>
        <v>1</v>
      </c>
      <c r="N90" s="11" t="str">
        <f t="shared" si="21"/>
        <v>1</v>
      </c>
      <c r="O90" s="30" t="str">
        <f t="shared" si="22"/>
        <v>7F</v>
      </c>
      <c r="P90" s="19" t="str">
        <f t="shared" si="12"/>
        <v>&lt;i2c_write addr="0x50" count="2" radix="16"&gt; 58 7F&lt;/i2c_write&gt;</v>
      </c>
      <c r="Q90" s="24" t="str" cm="1">
        <f t="array" aca="1" ref="Q90" ca="1">IF(MOD(ROW(),2)=0, "&lt;sleep ms=""10""/&gt;", INDIRECT("P"&amp;(ROW())/2+0.5))</f>
        <v>&lt;sleep ms="10"/&gt;</v>
      </c>
      <c r="R90" s="2" t="str">
        <f>Table1[[#This Row],[Address Offset (hex)]]</f>
        <v>58</v>
      </c>
      <c r="S90" s="33" t="str">
        <f>Table1[[#This Row],[Default Hex]]</f>
        <v>7F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</row>
    <row r="91" spans="1:55" x14ac:dyDescent="0.3">
      <c r="A91" s="2">
        <v>89</v>
      </c>
      <c r="B91" s="8" t="str">
        <f t="shared" si="13"/>
        <v>59</v>
      </c>
      <c r="C91" s="13" t="s">
        <v>3</v>
      </c>
      <c r="D91" s="13" t="s">
        <v>160</v>
      </c>
      <c r="E91" s="13" t="s">
        <v>161</v>
      </c>
      <c r="F91" s="18" t="s">
        <v>146</v>
      </c>
      <c r="G91" s="11" t="str">
        <f t="shared" si="14"/>
        <v>0</v>
      </c>
      <c r="H91" s="11" t="str">
        <f t="shared" si="15"/>
        <v>1</v>
      </c>
      <c r="I91" s="11" t="str">
        <f t="shared" si="16"/>
        <v>1</v>
      </c>
      <c r="J91" s="11" t="str">
        <f t="shared" si="17"/>
        <v>1</v>
      </c>
      <c r="K91" s="11" t="str">
        <f t="shared" si="18"/>
        <v>1</v>
      </c>
      <c r="L91" s="11" t="str">
        <f t="shared" si="19"/>
        <v>1</v>
      </c>
      <c r="M91" s="11" t="str">
        <f t="shared" si="20"/>
        <v>1</v>
      </c>
      <c r="N91" s="11" t="str">
        <f t="shared" si="21"/>
        <v>1</v>
      </c>
      <c r="O91" s="30" t="str">
        <f t="shared" si="22"/>
        <v>7F</v>
      </c>
      <c r="P91" s="19" t="str">
        <f t="shared" si="12"/>
        <v>&lt;i2c_write addr="0x50" count="2" radix="16"&gt; 59 7F&lt;/i2c_write&gt;</v>
      </c>
      <c r="Q91" s="24" t="str" cm="1">
        <f t="array" aca="1" ref="Q91" ca="1">IF(MOD(ROW(),2)=0, "&lt;sleep ms=""10""/&gt;", INDIRECT("P"&amp;(ROW())/2+0.5))</f>
        <v>&lt;i2c_write addr="0x50" count="2" radix="16"&gt; 2C 00&lt;/i2c_write&gt;</v>
      </c>
      <c r="R91" s="2" t="str">
        <f>Table1[[#This Row],[Address Offset (hex)]]</f>
        <v>59</v>
      </c>
      <c r="S91" s="33" t="str">
        <f>Table1[[#This Row],[Default Hex]]</f>
        <v>7F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</row>
    <row r="92" spans="1:55" x14ac:dyDescent="0.3">
      <c r="A92" s="2">
        <v>90</v>
      </c>
      <c r="B92" s="8" t="str">
        <f t="shared" si="13"/>
        <v>5A</v>
      </c>
      <c r="C92" s="13" t="s">
        <v>3</v>
      </c>
      <c r="D92" s="13" t="s">
        <v>162</v>
      </c>
      <c r="E92" s="13" t="s">
        <v>163</v>
      </c>
      <c r="F92" s="18" t="s">
        <v>146</v>
      </c>
      <c r="G92" s="11" t="str">
        <f t="shared" si="14"/>
        <v>0</v>
      </c>
      <c r="H92" s="11" t="str">
        <f t="shared" si="15"/>
        <v>1</v>
      </c>
      <c r="I92" s="11" t="str">
        <f t="shared" si="16"/>
        <v>1</v>
      </c>
      <c r="J92" s="11" t="str">
        <f t="shared" si="17"/>
        <v>1</v>
      </c>
      <c r="K92" s="11" t="str">
        <f t="shared" si="18"/>
        <v>1</v>
      </c>
      <c r="L92" s="11" t="str">
        <f t="shared" si="19"/>
        <v>1</v>
      </c>
      <c r="M92" s="11" t="str">
        <f t="shared" si="20"/>
        <v>1</v>
      </c>
      <c r="N92" s="11" t="str">
        <f t="shared" si="21"/>
        <v>1</v>
      </c>
      <c r="O92" s="30" t="str">
        <f t="shared" si="22"/>
        <v>7F</v>
      </c>
      <c r="P92" s="19" t="str">
        <f t="shared" si="12"/>
        <v>&lt;i2c_write addr="0x50" count="2" radix="16"&gt; 5A 7F&lt;/i2c_write&gt;</v>
      </c>
      <c r="Q92" s="24" t="str" cm="1">
        <f t="array" aca="1" ref="Q92" ca="1">IF(MOD(ROW(),2)=0, "&lt;sleep ms=""10""/&gt;", INDIRECT("P"&amp;(ROW())/2+0.5))</f>
        <v>&lt;sleep ms="10"/&gt;</v>
      </c>
      <c r="R92" s="2" t="str">
        <f>Table1[[#This Row],[Address Offset (hex)]]</f>
        <v>5A</v>
      </c>
      <c r="S92" s="33" t="str">
        <f>Table1[[#This Row],[Default Hex]]</f>
        <v>7F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</row>
    <row r="93" spans="1:55" x14ac:dyDescent="0.3">
      <c r="A93" s="2">
        <v>91</v>
      </c>
      <c r="B93" s="8" t="str">
        <f t="shared" si="13"/>
        <v>5B</v>
      </c>
      <c r="C93" s="13" t="s">
        <v>3</v>
      </c>
      <c r="D93" s="13" t="s">
        <v>164</v>
      </c>
      <c r="E93" s="13" t="s">
        <v>165</v>
      </c>
      <c r="F93" s="18" t="s">
        <v>166</v>
      </c>
      <c r="G93" s="11" t="str">
        <f t="shared" si="14"/>
        <v>1</v>
      </c>
      <c r="H93" s="11" t="str">
        <f t="shared" si="15"/>
        <v>1</v>
      </c>
      <c r="I93" s="11" t="str">
        <f t="shared" si="16"/>
        <v>0</v>
      </c>
      <c r="J93" s="11" t="str">
        <f t="shared" si="17"/>
        <v>1</v>
      </c>
      <c r="K93" s="11" t="str">
        <f t="shared" si="18"/>
        <v>0</v>
      </c>
      <c r="L93" s="11" t="str">
        <f t="shared" si="19"/>
        <v>0</v>
      </c>
      <c r="M93" s="11" t="str">
        <f t="shared" si="20"/>
        <v>0</v>
      </c>
      <c r="N93" s="11" t="str">
        <f t="shared" si="21"/>
        <v>1</v>
      </c>
      <c r="O93" s="30" t="str">
        <f t="shared" si="22"/>
        <v>D1</v>
      </c>
      <c r="P93" s="19" t="str">
        <f t="shared" si="12"/>
        <v>&lt;i2c_write addr="0x50" count="2" radix="16"&gt; 5B D1&lt;/i2c_write&gt;</v>
      </c>
      <c r="Q93" s="24" t="str" cm="1">
        <f t="array" aca="1" ref="Q93" ca="1">IF(MOD(ROW(),2)=0, "&lt;sleep ms=""10""/&gt;", INDIRECT("P"&amp;(ROW())/2+0.5))</f>
        <v>&lt;i2c_write addr="0x50" count="2" radix="16"&gt; 2D 00&lt;/i2c_write&gt;</v>
      </c>
      <c r="R93" s="2" t="str">
        <f>Table1[[#This Row],[Address Offset (hex)]]</f>
        <v>5B</v>
      </c>
      <c r="S93" s="33" t="str">
        <f>Table1[[#This Row],[Default Hex]]</f>
        <v>D1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</row>
    <row r="94" spans="1:55" x14ac:dyDescent="0.3">
      <c r="A94" s="2">
        <v>92</v>
      </c>
      <c r="B94" s="8" t="str">
        <f t="shared" si="13"/>
        <v>5C</v>
      </c>
      <c r="C94" s="13" t="s">
        <v>3</v>
      </c>
      <c r="D94" s="13" t="s">
        <v>167</v>
      </c>
      <c r="E94" s="13" t="s">
        <v>168</v>
      </c>
      <c r="F94" s="18" t="s">
        <v>146</v>
      </c>
      <c r="G94" s="11" t="str">
        <f t="shared" si="14"/>
        <v>0</v>
      </c>
      <c r="H94" s="11" t="str">
        <f t="shared" si="15"/>
        <v>1</v>
      </c>
      <c r="I94" s="11" t="str">
        <f t="shared" si="16"/>
        <v>1</v>
      </c>
      <c r="J94" s="11" t="str">
        <f t="shared" si="17"/>
        <v>1</v>
      </c>
      <c r="K94" s="11" t="str">
        <f t="shared" si="18"/>
        <v>1</v>
      </c>
      <c r="L94" s="11" t="str">
        <f t="shared" si="19"/>
        <v>1</v>
      </c>
      <c r="M94" s="11" t="str">
        <f t="shared" si="20"/>
        <v>1</v>
      </c>
      <c r="N94" s="11" t="str">
        <f t="shared" si="21"/>
        <v>1</v>
      </c>
      <c r="O94" s="30" t="str">
        <f t="shared" si="22"/>
        <v>7F</v>
      </c>
      <c r="P94" s="19" t="str">
        <f t="shared" si="12"/>
        <v>&lt;i2c_write addr="0x50" count="2" radix="16"&gt; 5C 7F&lt;/i2c_write&gt;</v>
      </c>
      <c r="Q94" s="24" t="str" cm="1">
        <f t="array" aca="1" ref="Q94" ca="1">IF(MOD(ROW(),2)=0, "&lt;sleep ms=""10""/&gt;", INDIRECT("P"&amp;(ROW())/2+0.5))</f>
        <v>&lt;sleep ms="10"/&gt;</v>
      </c>
      <c r="R94" s="2" t="str">
        <f>Table1[[#This Row],[Address Offset (hex)]]</f>
        <v>5C</v>
      </c>
      <c r="S94" s="33" t="str">
        <f>Table1[[#This Row],[Default Hex]]</f>
        <v>7F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</row>
    <row r="95" spans="1:55" x14ac:dyDescent="0.3">
      <c r="A95" s="2">
        <v>93</v>
      </c>
      <c r="B95" s="8" t="str">
        <f t="shared" si="13"/>
        <v>5D</v>
      </c>
      <c r="C95" s="13" t="s">
        <v>3</v>
      </c>
      <c r="D95" s="13" t="s">
        <v>169</v>
      </c>
      <c r="E95" s="13" t="s">
        <v>170</v>
      </c>
      <c r="F95" s="18" t="s">
        <v>146</v>
      </c>
      <c r="G95" s="11" t="str">
        <f t="shared" si="14"/>
        <v>0</v>
      </c>
      <c r="H95" s="11" t="str">
        <f t="shared" si="15"/>
        <v>1</v>
      </c>
      <c r="I95" s="11" t="str">
        <f t="shared" si="16"/>
        <v>1</v>
      </c>
      <c r="J95" s="11" t="str">
        <f t="shared" si="17"/>
        <v>1</v>
      </c>
      <c r="K95" s="11" t="str">
        <f t="shared" si="18"/>
        <v>1</v>
      </c>
      <c r="L95" s="11" t="str">
        <f t="shared" si="19"/>
        <v>1</v>
      </c>
      <c r="M95" s="11" t="str">
        <f t="shared" si="20"/>
        <v>1</v>
      </c>
      <c r="N95" s="11" t="str">
        <f t="shared" si="21"/>
        <v>1</v>
      </c>
      <c r="O95" s="30" t="str">
        <f t="shared" si="22"/>
        <v>7F</v>
      </c>
      <c r="P95" s="19" t="str">
        <f t="shared" si="12"/>
        <v>&lt;i2c_write addr="0x50" count="2" radix="16"&gt; 5D 7F&lt;/i2c_write&gt;</v>
      </c>
      <c r="Q95" s="24" t="str" cm="1">
        <f t="array" aca="1" ref="Q95" ca="1">IF(MOD(ROW(),2)=0, "&lt;sleep ms=""10""/&gt;", INDIRECT("P"&amp;(ROW())/2+0.5))</f>
        <v>&lt;i2c_write addr="0x50" count="2" radix="16"&gt; 2E 00&lt;/i2c_write&gt;</v>
      </c>
      <c r="R95" s="2" t="str">
        <f>Table1[[#This Row],[Address Offset (hex)]]</f>
        <v>5D</v>
      </c>
      <c r="S95" s="33" t="str">
        <f>Table1[[#This Row],[Default Hex]]</f>
        <v>7F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</row>
    <row r="96" spans="1:55" x14ac:dyDescent="0.3">
      <c r="A96" s="2">
        <v>94</v>
      </c>
      <c r="B96" s="8" t="str">
        <f t="shared" si="13"/>
        <v>5E</v>
      </c>
      <c r="C96" s="13" t="s">
        <v>3</v>
      </c>
      <c r="D96" s="13" t="s">
        <v>171</v>
      </c>
      <c r="E96" s="13" t="s">
        <v>172</v>
      </c>
      <c r="F96" s="18" t="s">
        <v>146</v>
      </c>
      <c r="G96" s="11" t="str">
        <f t="shared" si="14"/>
        <v>0</v>
      </c>
      <c r="H96" s="11" t="str">
        <f t="shared" si="15"/>
        <v>1</v>
      </c>
      <c r="I96" s="11" t="str">
        <f t="shared" si="16"/>
        <v>1</v>
      </c>
      <c r="J96" s="11" t="str">
        <f t="shared" si="17"/>
        <v>1</v>
      </c>
      <c r="K96" s="11" t="str">
        <f t="shared" si="18"/>
        <v>1</v>
      </c>
      <c r="L96" s="11" t="str">
        <f t="shared" si="19"/>
        <v>1</v>
      </c>
      <c r="M96" s="11" t="str">
        <f t="shared" si="20"/>
        <v>1</v>
      </c>
      <c r="N96" s="11" t="str">
        <f t="shared" si="21"/>
        <v>1</v>
      </c>
      <c r="O96" s="30" t="str">
        <f t="shared" si="22"/>
        <v>7F</v>
      </c>
      <c r="P96" s="19" t="str">
        <f t="shared" si="12"/>
        <v>&lt;i2c_write addr="0x50" count="2" radix="16"&gt; 5E 7F&lt;/i2c_write&gt;</v>
      </c>
      <c r="Q96" s="24" t="str" cm="1">
        <f t="array" aca="1" ref="Q96" ca="1">IF(MOD(ROW(),2)=0, "&lt;sleep ms=""10""/&gt;", INDIRECT("P"&amp;(ROW())/2+0.5))</f>
        <v>&lt;sleep ms="10"/&gt;</v>
      </c>
      <c r="R96" s="2" t="str">
        <f>Table1[[#This Row],[Address Offset (hex)]]</f>
        <v>5E</v>
      </c>
      <c r="S96" s="33" t="str">
        <f>Table1[[#This Row],[Default Hex]]</f>
        <v>7F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</row>
    <row r="97" spans="1:55" x14ac:dyDescent="0.3">
      <c r="A97" s="2">
        <v>95</v>
      </c>
      <c r="B97" s="8" t="str">
        <f t="shared" si="13"/>
        <v>5F</v>
      </c>
      <c r="C97" s="13" t="s">
        <v>3</v>
      </c>
      <c r="D97" s="13" t="s">
        <v>173</v>
      </c>
      <c r="E97" s="13" t="s">
        <v>174</v>
      </c>
      <c r="F97" s="18" t="s">
        <v>146</v>
      </c>
      <c r="G97" s="11" t="str">
        <f t="shared" si="14"/>
        <v>0</v>
      </c>
      <c r="H97" s="11" t="str">
        <f t="shared" si="15"/>
        <v>1</v>
      </c>
      <c r="I97" s="11" t="str">
        <f t="shared" si="16"/>
        <v>1</v>
      </c>
      <c r="J97" s="11" t="str">
        <f t="shared" si="17"/>
        <v>1</v>
      </c>
      <c r="K97" s="11" t="str">
        <f t="shared" si="18"/>
        <v>1</v>
      </c>
      <c r="L97" s="11" t="str">
        <f t="shared" si="19"/>
        <v>1</v>
      </c>
      <c r="M97" s="11" t="str">
        <f t="shared" si="20"/>
        <v>1</v>
      </c>
      <c r="N97" s="11" t="str">
        <f t="shared" si="21"/>
        <v>1</v>
      </c>
      <c r="O97" s="30" t="str">
        <f t="shared" si="22"/>
        <v>7F</v>
      </c>
      <c r="P97" s="19" t="str">
        <f t="shared" si="12"/>
        <v>&lt;i2c_write addr="0x50" count="2" radix="16"&gt; 5F 7F&lt;/i2c_write&gt;</v>
      </c>
      <c r="Q97" s="24" t="str" cm="1">
        <f t="array" aca="1" ref="Q97" ca="1">IF(MOD(ROW(),2)=0, "&lt;sleep ms=""10""/&gt;", INDIRECT("P"&amp;(ROW())/2+0.5))</f>
        <v>&lt;i2c_write addr="0x50" count="2" radix="16"&gt; 2F 00&lt;/i2c_write&gt;</v>
      </c>
      <c r="R97" s="2" t="str">
        <f>Table1[[#This Row],[Address Offset (hex)]]</f>
        <v>5F</v>
      </c>
      <c r="S97" s="33" t="str">
        <f>Table1[[#This Row],[Default Hex]]</f>
        <v>7F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</row>
    <row r="98" spans="1:55" x14ac:dyDescent="0.3">
      <c r="A98" s="2">
        <v>96</v>
      </c>
      <c r="B98" s="8" t="str">
        <f t="shared" si="13"/>
        <v>60</v>
      </c>
      <c r="C98" s="13" t="s">
        <v>3</v>
      </c>
      <c r="D98" s="13" t="s">
        <v>175</v>
      </c>
      <c r="E98" s="13" t="s">
        <v>176</v>
      </c>
      <c r="F98" s="18" t="s">
        <v>177</v>
      </c>
      <c r="G98" s="11" t="str">
        <f t="shared" si="14"/>
        <v>1</v>
      </c>
      <c r="H98" s="11" t="str">
        <f t="shared" si="15"/>
        <v>0</v>
      </c>
      <c r="I98" s="11" t="str">
        <f t="shared" si="16"/>
        <v>1</v>
      </c>
      <c r="J98" s="11" t="str">
        <f t="shared" si="17"/>
        <v>1</v>
      </c>
      <c r="K98" s="11" t="str">
        <f t="shared" si="18"/>
        <v>1</v>
      </c>
      <c r="L98" s="11" t="str">
        <f t="shared" si="19"/>
        <v>1</v>
      </c>
      <c r="M98" s="11" t="str">
        <f t="shared" si="20"/>
        <v>0</v>
      </c>
      <c r="N98" s="11" t="str">
        <f t="shared" si="21"/>
        <v>0</v>
      </c>
      <c r="O98" s="30" t="str">
        <f t="shared" si="22"/>
        <v>BC</v>
      </c>
      <c r="P98" s="19" t="str">
        <f t="shared" si="12"/>
        <v>&lt;i2c_write addr="0x50" count="2" radix="16"&gt; 60 BC&lt;/i2c_write&gt;</v>
      </c>
      <c r="Q98" s="24" t="str" cm="1">
        <f t="array" aca="1" ref="Q98" ca="1">IF(MOD(ROW(),2)=0, "&lt;sleep ms=""10""/&gt;", INDIRECT("P"&amp;(ROW())/2+0.5))</f>
        <v>&lt;sleep ms="10"/&gt;</v>
      </c>
      <c r="R98" s="2" t="str">
        <f>Table1[[#This Row],[Address Offset (hex)]]</f>
        <v>60</v>
      </c>
      <c r="S98" s="33" t="str">
        <f>Table1[[#This Row],[Default Hex]]</f>
        <v>BC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</row>
    <row r="99" spans="1:55" x14ac:dyDescent="0.3">
      <c r="A99" s="2">
        <v>97</v>
      </c>
      <c r="B99" s="8" t="str">
        <f t="shared" si="13"/>
        <v>61</v>
      </c>
      <c r="C99" s="13" t="s">
        <v>3</v>
      </c>
      <c r="D99" s="13" t="s">
        <v>178</v>
      </c>
      <c r="E99" s="13" t="s">
        <v>179</v>
      </c>
      <c r="F99" s="18" t="s">
        <v>146</v>
      </c>
      <c r="G99" s="11" t="str">
        <f t="shared" si="14"/>
        <v>0</v>
      </c>
      <c r="H99" s="11" t="str">
        <f t="shared" si="15"/>
        <v>1</v>
      </c>
      <c r="I99" s="11" t="str">
        <f t="shared" si="16"/>
        <v>1</v>
      </c>
      <c r="J99" s="11" t="str">
        <f t="shared" si="17"/>
        <v>1</v>
      </c>
      <c r="K99" s="11" t="str">
        <f t="shared" si="18"/>
        <v>1</v>
      </c>
      <c r="L99" s="11" t="str">
        <f t="shared" si="19"/>
        <v>1</v>
      </c>
      <c r="M99" s="11" t="str">
        <f t="shared" si="20"/>
        <v>1</v>
      </c>
      <c r="N99" s="11" t="str">
        <f t="shared" si="21"/>
        <v>1</v>
      </c>
      <c r="O99" s="30" t="str">
        <f t="shared" si="22"/>
        <v>7F</v>
      </c>
      <c r="P99" s="19" t="str">
        <f t="shared" si="12"/>
        <v>&lt;i2c_write addr="0x50" count="2" radix="16"&gt; 61 7F&lt;/i2c_write&gt;</v>
      </c>
      <c r="Q99" s="24" t="str" cm="1">
        <f t="array" aca="1" ref="Q99" ca="1">IF(MOD(ROW(),2)=0, "&lt;sleep ms=""10""/&gt;", INDIRECT("P"&amp;(ROW())/2+0.5))</f>
        <v>&lt;i2c_write addr="0x50" count="2" radix="16"&gt; 30 55&lt;/i2c_write&gt;</v>
      </c>
      <c r="R99" s="2" t="str">
        <f>Table1[[#This Row],[Address Offset (hex)]]</f>
        <v>61</v>
      </c>
      <c r="S99" s="33" t="str">
        <f>Table1[[#This Row],[Default Hex]]</f>
        <v>7F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</row>
    <row r="100" spans="1:55" x14ac:dyDescent="0.3">
      <c r="A100" s="2">
        <v>98</v>
      </c>
      <c r="B100" s="8" t="str">
        <f t="shared" si="13"/>
        <v>62</v>
      </c>
      <c r="C100" s="13" t="s">
        <v>3</v>
      </c>
      <c r="D100" s="13" t="s">
        <v>180</v>
      </c>
      <c r="E100" s="13" t="s">
        <v>181</v>
      </c>
      <c r="F100" s="18" t="s">
        <v>146</v>
      </c>
      <c r="G100" s="11" t="str">
        <f t="shared" si="14"/>
        <v>0</v>
      </c>
      <c r="H100" s="11" t="str">
        <f t="shared" si="15"/>
        <v>1</v>
      </c>
      <c r="I100" s="11" t="str">
        <f t="shared" si="16"/>
        <v>1</v>
      </c>
      <c r="J100" s="11" t="str">
        <f t="shared" si="17"/>
        <v>1</v>
      </c>
      <c r="K100" s="11" t="str">
        <f t="shared" si="18"/>
        <v>1</v>
      </c>
      <c r="L100" s="11" t="str">
        <f t="shared" si="19"/>
        <v>1</v>
      </c>
      <c r="M100" s="11" t="str">
        <f t="shared" si="20"/>
        <v>1</v>
      </c>
      <c r="N100" s="11" t="str">
        <f t="shared" si="21"/>
        <v>1</v>
      </c>
      <c r="O100" s="30" t="str">
        <f t="shared" si="22"/>
        <v>7F</v>
      </c>
      <c r="P100" s="19" t="str">
        <f t="shared" si="12"/>
        <v>&lt;i2c_write addr="0x50" count="2" radix="16"&gt; 62 7F&lt;/i2c_write&gt;</v>
      </c>
      <c r="Q100" s="24" t="str" cm="1">
        <f t="array" aca="1" ref="Q100" ca="1">IF(MOD(ROW(),2)=0, "&lt;sleep ms=""10""/&gt;", INDIRECT("P"&amp;(ROW())/2+0.5))</f>
        <v>&lt;sleep ms="10"/&gt;</v>
      </c>
      <c r="R100" s="2" t="str">
        <f>Table1[[#This Row],[Address Offset (hex)]]</f>
        <v>62</v>
      </c>
      <c r="S100" s="33" t="str">
        <f>Table1[[#This Row],[Default Hex]]</f>
        <v>7F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</row>
    <row r="101" spans="1:55" x14ac:dyDescent="0.3">
      <c r="A101" s="2">
        <v>99</v>
      </c>
      <c r="B101" s="8" t="str">
        <f t="shared" si="13"/>
        <v>63</v>
      </c>
      <c r="C101" s="13" t="s">
        <v>3</v>
      </c>
      <c r="D101" s="13" t="s">
        <v>182</v>
      </c>
      <c r="E101" s="13" t="s">
        <v>183</v>
      </c>
      <c r="F101" s="18" t="s">
        <v>146</v>
      </c>
      <c r="G101" s="11" t="str">
        <f t="shared" si="14"/>
        <v>0</v>
      </c>
      <c r="H101" s="11" t="str">
        <f t="shared" si="15"/>
        <v>1</v>
      </c>
      <c r="I101" s="11" t="str">
        <f t="shared" si="16"/>
        <v>1</v>
      </c>
      <c r="J101" s="11" t="str">
        <f t="shared" si="17"/>
        <v>1</v>
      </c>
      <c r="K101" s="11" t="str">
        <f t="shared" si="18"/>
        <v>1</v>
      </c>
      <c r="L101" s="11" t="str">
        <f t="shared" si="19"/>
        <v>1</v>
      </c>
      <c r="M101" s="11" t="str">
        <f t="shared" si="20"/>
        <v>1</v>
      </c>
      <c r="N101" s="11" t="str">
        <f t="shared" si="21"/>
        <v>1</v>
      </c>
      <c r="O101" s="30" t="str">
        <f t="shared" si="22"/>
        <v>7F</v>
      </c>
      <c r="P101" s="19" t="str">
        <f t="shared" si="12"/>
        <v>&lt;i2c_write addr="0x50" count="2" radix="16"&gt; 63 7F&lt;/i2c_write&gt;</v>
      </c>
      <c r="Q101" s="24" t="str" cm="1">
        <f t="array" aca="1" ref="Q101" ca="1">IF(MOD(ROW(),2)=0, "&lt;sleep ms=""10""/&gt;", INDIRECT("P"&amp;(ROW())/2+0.5))</f>
        <v>&lt;i2c_write addr="0x50" count="2" radix="16"&gt; 31 55&lt;/i2c_write&gt;</v>
      </c>
      <c r="R101" s="2" t="str">
        <f>Table1[[#This Row],[Address Offset (hex)]]</f>
        <v>63</v>
      </c>
      <c r="S101" s="33" t="str">
        <f>Table1[[#This Row],[Default Hex]]</f>
        <v>7F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</row>
    <row r="102" spans="1:55" x14ac:dyDescent="0.3">
      <c r="A102" s="2">
        <v>100</v>
      </c>
      <c r="B102" s="8" t="str">
        <f t="shared" si="13"/>
        <v>64</v>
      </c>
      <c r="C102" s="13" t="s">
        <v>3</v>
      </c>
      <c r="D102" s="13" t="s">
        <v>184</v>
      </c>
      <c r="E102" s="13" t="s">
        <v>185</v>
      </c>
      <c r="F102" s="18" t="s">
        <v>146</v>
      </c>
      <c r="G102" s="11" t="str">
        <f t="shared" si="14"/>
        <v>0</v>
      </c>
      <c r="H102" s="11" t="str">
        <f t="shared" si="15"/>
        <v>1</v>
      </c>
      <c r="I102" s="11" t="str">
        <f t="shared" si="16"/>
        <v>1</v>
      </c>
      <c r="J102" s="11" t="str">
        <f t="shared" si="17"/>
        <v>1</v>
      </c>
      <c r="K102" s="11" t="str">
        <f t="shared" si="18"/>
        <v>1</v>
      </c>
      <c r="L102" s="11" t="str">
        <f t="shared" si="19"/>
        <v>1</v>
      </c>
      <c r="M102" s="11" t="str">
        <f t="shared" si="20"/>
        <v>1</v>
      </c>
      <c r="N102" s="11" t="str">
        <f t="shared" si="21"/>
        <v>1</v>
      </c>
      <c r="O102" s="30" t="str">
        <f t="shared" si="22"/>
        <v>7F</v>
      </c>
      <c r="P102" s="19" t="str">
        <f t="shared" si="12"/>
        <v>&lt;i2c_write addr="0x50" count="2" radix="16"&gt; 64 7F&lt;/i2c_write&gt;</v>
      </c>
      <c r="Q102" s="24" t="str" cm="1">
        <f t="array" aca="1" ref="Q102" ca="1">IF(MOD(ROW(),2)=0, "&lt;sleep ms=""10""/&gt;", INDIRECT("P"&amp;(ROW())/2+0.5))</f>
        <v>&lt;sleep ms="10"/&gt;</v>
      </c>
      <c r="R102" s="2" t="str">
        <f>Table1[[#This Row],[Address Offset (hex)]]</f>
        <v>64</v>
      </c>
      <c r="S102" s="33" t="str">
        <f>Table1[[#This Row],[Default Hex]]</f>
        <v>7F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</row>
    <row r="103" spans="1:55" x14ac:dyDescent="0.3">
      <c r="A103" s="2">
        <v>101</v>
      </c>
      <c r="B103" s="8" t="str">
        <f t="shared" si="13"/>
        <v>65</v>
      </c>
      <c r="C103" s="13" t="s">
        <v>3</v>
      </c>
      <c r="D103" s="13" t="s">
        <v>186</v>
      </c>
      <c r="E103" s="13" t="s">
        <v>187</v>
      </c>
      <c r="F103" s="18" t="s">
        <v>188</v>
      </c>
      <c r="G103" s="11" t="str">
        <f t="shared" si="14"/>
        <v>1</v>
      </c>
      <c r="H103" s="11" t="str">
        <f t="shared" si="15"/>
        <v>0</v>
      </c>
      <c r="I103" s="11" t="str">
        <f t="shared" si="16"/>
        <v>1</v>
      </c>
      <c r="J103" s="11" t="str">
        <f t="shared" si="17"/>
        <v>0</v>
      </c>
      <c r="K103" s="11" t="str">
        <f t="shared" si="18"/>
        <v>0</v>
      </c>
      <c r="L103" s="11" t="str">
        <f t="shared" si="19"/>
        <v>1</v>
      </c>
      <c r="M103" s="11" t="str">
        <f t="shared" si="20"/>
        <v>1</v>
      </c>
      <c r="N103" s="11" t="str">
        <f t="shared" si="21"/>
        <v>1</v>
      </c>
      <c r="O103" s="30" t="str">
        <f t="shared" si="22"/>
        <v>A7</v>
      </c>
      <c r="P103" s="19" t="str">
        <f t="shared" si="12"/>
        <v>&lt;i2c_write addr="0x50" count="2" radix="16"&gt; 65 A7&lt;/i2c_write&gt;</v>
      </c>
      <c r="Q103" s="24" t="str" cm="1">
        <f t="array" aca="1" ref="Q103" ca="1">IF(MOD(ROW(),2)=0, "&lt;sleep ms=""10""/&gt;", INDIRECT("P"&amp;(ROW())/2+0.5))</f>
        <v>&lt;i2c_write addr="0x50" count="2" radix="16"&gt; 32 55&lt;/i2c_write&gt;</v>
      </c>
      <c r="R103" s="2" t="str">
        <f>Table1[[#This Row],[Address Offset (hex)]]</f>
        <v>65</v>
      </c>
      <c r="S103" s="33" t="str">
        <f>Table1[[#This Row],[Default Hex]]</f>
        <v>A7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</row>
    <row r="104" spans="1:55" x14ac:dyDescent="0.3">
      <c r="A104" s="2">
        <v>102</v>
      </c>
      <c r="B104" s="8" t="str">
        <f t="shared" si="13"/>
        <v>66</v>
      </c>
      <c r="C104" s="13" t="s">
        <v>3</v>
      </c>
      <c r="D104" s="13" t="s">
        <v>189</v>
      </c>
      <c r="E104" s="13" t="s">
        <v>190</v>
      </c>
      <c r="F104" s="18" t="s">
        <v>146</v>
      </c>
      <c r="G104" s="11" t="str">
        <f t="shared" si="14"/>
        <v>0</v>
      </c>
      <c r="H104" s="11" t="str">
        <f t="shared" si="15"/>
        <v>1</v>
      </c>
      <c r="I104" s="11" t="str">
        <f t="shared" si="16"/>
        <v>1</v>
      </c>
      <c r="J104" s="11" t="str">
        <f t="shared" si="17"/>
        <v>1</v>
      </c>
      <c r="K104" s="11" t="str">
        <f t="shared" si="18"/>
        <v>1</v>
      </c>
      <c r="L104" s="11" t="str">
        <f t="shared" si="19"/>
        <v>1</v>
      </c>
      <c r="M104" s="11" t="str">
        <f t="shared" si="20"/>
        <v>1</v>
      </c>
      <c r="N104" s="11" t="str">
        <f t="shared" si="21"/>
        <v>1</v>
      </c>
      <c r="O104" s="30" t="str">
        <f t="shared" si="22"/>
        <v>7F</v>
      </c>
      <c r="P104" s="19" t="str">
        <f t="shared" si="12"/>
        <v>&lt;i2c_write addr="0x50" count="2" radix="16"&gt; 66 7F&lt;/i2c_write&gt;</v>
      </c>
      <c r="Q104" s="24" t="str" cm="1">
        <f t="array" aca="1" ref="Q104" ca="1">IF(MOD(ROW(),2)=0, "&lt;sleep ms=""10""/&gt;", INDIRECT("P"&amp;(ROW())/2+0.5))</f>
        <v>&lt;sleep ms="10"/&gt;</v>
      </c>
      <c r="R104" s="2" t="str">
        <f>Table1[[#This Row],[Address Offset (hex)]]</f>
        <v>66</v>
      </c>
      <c r="S104" s="33" t="str">
        <f>Table1[[#This Row],[Default Hex]]</f>
        <v>7F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</row>
    <row r="105" spans="1:55" x14ac:dyDescent="0.3">
      <c r="A105" s="2">
        <v>103</v>
      </c>
      <c r="B105" s="8" t="str">
        <f t="shared" si="13"/>
        <v>67</v>
      </c>
      <c r="C105" s="13" t="s">
        <v>3</v>
      </c>
      <c r="D105" s="13" t="s">
        <v>191</v>
      </c>
      <c r="E105" s="13" t="s">
        <v>192</v>
      </c>
      <c r="F105" s="18" t="s">
        <v>146</v>
      </c>
      <c r="G105" s="11" t="str">
        <f t="shared" si="14"/>
        <v>0</v>
      </c>
      <c r="H105" s="11" t="str">
        <f t="shared" si="15"/>
        <v>1</v>
      </c>
      <c r="I105" s="11" t="str">
        <f t="shared" si="16"/>
        <v>1</v>
      </c>
      <c r="J105" s="11" t="str">
        <f t="shared" si="17"/>
        <v>1</v>
      </c>
      <c r="K105" s="11" t="str">
        <f t="shared" si="18"/>
        <v>1</v>
      </c>
      <c r="L105" s="11" t="str">
        <f t="shared" si="19"/>
        <v>1</v>
      </c>
      <c r="M105" s="11" t="str">
        <f t="shared" si="20"/>
        <v>1</v>
      </c>
      <c r="N105" s="11" t="str">
        <f t="shared" si="21"/>
        <v>1</v>
      </c>
      <c r="O105" s="30" t="str">
        <f t="shared" si="22"/>
        <v>7F</v>
      </c>
      <c r="P105" s="19" t="str">
        <f t="shared" si="12"/>
        <v>&lt;i2c_write addr="0x50" count="2" radix="16"&gt; 67 7F&lt;/i2c_write&gt;</v>
      </c>
      <c r="Q105" s="24" t="str" cm="1">
        <f t="array" aca="1" ref="Q105" ca="1">IF(MOD(ROW(),2)=0, "&lt;sleep ms=""10""/&gt;", INDIRECT("P"&amp;(ROW())/2+0.5))</f>
        <v>&lt;i2c_write addr="0x50" count="2" radix="16"&gt; 33 00&lt;/i2c_write&gt;</v>
      </c>
      <c r="R105" s="2" t="str">
        <f>Table1[[#This Row],[Address Offset (hex)]]</f>
        <v>67</v>
      </c>
      <c r="S105" s="33" t="str">
        <f>Table1[[#This Row],[Default Hex]]</f>
        <v>7F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</row>
    <row r="106" spans="1:55" x14ac:dyDescent="0.3">
      <c r="A106" s="2">
        <v>104</v>
      </c>
      <c r="B106" s="8" t="str">
        <f t="shared" si="13"/>
        <v>68</v>
      </c>
      <c r="C106" s="13" t="s">
        <v>3</v>
      </c>
      <c r="D106" s="13" t="s">
        <v>193</v>
      </c>
      <c r="E106" s="13" t="s">
        <v>194</v>
      </c>
      <c r="F106" s="18" t="s">
        <v>146</v>
      </c>
      <c r="G106" s="11" t="str">
        <f t="shared" si="14"/>
        <v>0</v>
      </c>
      <c r="H106" s="11" t="str">
        <f t="shared" si="15"/>
        <v>1</v>
      </c>
      <c r="I106" s="11" t="str">
        <f t="shared" si="16"/>
        <v>1</v>
      </c>
      <c r="J106" s="11" t="str">
        <f t="shared" si="17"/>
        <v>1</v>
      </c>
      <c r="K106" s="11" t="str">
        <f t="shared" si="18"/>
        <v>1</v>
      </c>
      <c r="L106" s="11" t="str">
        <f t="shared" si="19"/>
        <v>1</v>
      </c>
      <c r="M106" s="11" t="str">
        <f t="shared" si="20"/>
        <v>1</v>
      </c>
      <c r="N106" s="11" t="str">
        <f t="shared" si="21"/>
        <v>1</v>
      </c>
      <c r="O106" s="30" t="str">
        <f t="shared" si="22"/>
        <v>7F</v>
      </c>
      <c r="P106" s="19" t="str">
        <f t="shared" si="12"/>
        <v>&lt;i2c_write addr="0x50" count="2" radix="16"&gt; 68 7F&lt;/i2c_write&gt;</v>
      </c>
      <c r="Q106" s="24" t="str" cm="1">
        <f t="array" aca="1" ref="Q106" ca="1">IF(MOD(ROW(),2)=0, "&lt;sleep ms=""10""/&gt;", INDIRECT("P"&amp;(ROW())/2+0.5))</f>
        <v>&lt;sleep ms="10"/&gt;</v>
      </c>
      <c r="R106" s="2" t="str">
        <f>Table1[[#This Row],[Address Offset (hex)]]</f>
        <v>68</v>
      </c>
      <c r="S106" s="33" t="str">
        <f>Table1[[#This Row],[Default Hex]]</f>
        <v>7F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</row>
    <row r="107" spans="1:55" x14ac:dyDescent="0.3">
      <c r="A107" s="2">
        <v>105</v>
      </c>
      <c r="B107" s="8" t="str">
        <f t="shared" si="13"/>
        <v>69</v>
      </c>
      <c r="C107" s="13" t="s">
        <v>3</v>
      </c>
      <c r="D107" s="13" t="s">
        <v>195</v>
      </c>
      <c r="E107" s="13" t="s">
        <v>196</v>
      </c>
      <c r="F107" s="18" t="s">
        <v>146</v>
      </c>
      <c r="G107" s="11" t="str">
        <f t="shared" si="14"/>
        <v>0</v>
      </c>
      <c r="H107" s="11" t="str">
        <f t="shared" si="15"/>
        <v>1</v>
      </c>
      <c r="I107" s="11" t="str">
        <f t="shared" si="16"/>
        <v>1</v>
      </c>
      <c r="J107" s="11" t="str">
        <f t="shared" si="17"/>
        <v>1</v>
      </c>
      <c r="K107" s="11" t="str">
        <f t="shared" si="18"/>
        <v>1</v>
      </c>
      <c r="L107" s="11" t="str">
        <f t="shared" si="19"/>
        <v>1</v>
      </c>
      <c r="M107" s="11" t="str">
        <f t="shared" si="20"/>
        <v>1</v>
      </c>
      <c r="N107" s="11" t="str">
        <f t="shared" si="21"/>
        <v>1</v>
      </c>
      <c r="O107" s="30" t="str">
        <f t="shared" si="22"/>
        <v>7F</v>
      </c>
      <c r="P107" s="19" t="str">
        <f t="shared" si="12"/>
        <v>&lt;i2c_write addr="0x50" count="2" radix="16"&gt; 69 7F&lt;/i2c_write&gt;</v>
      </c>
      <c r="Q107" s="24" t="str" cm="1">
        <f t="array" aca="1" ref="Q107" ca="1">IF(MOD(ROW(),2)=0, "&lt;sleep ms=""10""/&gt;", INDIRECT("P"&amp;(ROW())/2+0.5))</f>
        <v>&lt;i2c_write addr="0x50" count="2" radix="16"&gt; 34 55&lt;/i2c_write&gt;</v>
      </c>
      <c r="R107" s="2" t="str">
        <f>Table1[[#This Row],[Address Offset (hex)]]</f>
        <v>69</v>
      </c>
      <c r="S107" s="33" t="str">
        <f>Table1[[#This Row],[Default Hex]]</f>
        <v>7F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</row>
    <row r="108" spans="1:55" x14ac:dyDescent="0.3">
      <c r="A108" s="2">
        <v>106</v>
      </c>
      <c r="B108" s="8" t="str">
        <f t="shared" si="13"/>
        <v>6A</v>
      </c>
      <c r="C108" s="13" t="s">
        <v>3</v>
      </c>
      <c r="D108" s="13" t="s">
        <v>197</v>
      </c>
      <c r="E108" s="13" t="s">
        <v>198</v>
      </c>
      <c r="F108" s="17">
        <v>92</v>
      </c>
      <c r="G108" s="11" t="str">
        <f t="shared" si="14"/>
        <v>1</v>
      </c>
      <c r="H108" s="11" t="str">
        <f t="shared" si="15"/>
        <v>0</v>
      </c>
      <c r="I108" s="11" t="str">
        <f t="shared" si="16"/>
        <v>0</v>
      </c>
      <c r="J108" s="11" t="str">
        <f t="shared" si="17"/>
        <v>1</v>
      </c>
      <c r="K108" s="11" t="str">
        <f t="shared" si="18"/>
        <v>0</v>
      </c>
      <c r="L108" s="11" t="str">
        <f t="shared" si="19"/>
        <v>0</v>
      </c>
      <c r="M108" s="11" t="str">
        <f t="shared" si="20"/>
        <v>1</v>
      </c>
      <c r="N108" s="11" t="str">
        <f t="shared" si="21"/>
        <v>0</v>
      </c>
      <c r="O108" s="30" t="str">
        <f t="shared" si="22"/>
        <v>92</v>
      </c>
      <c r="P108" s="19" t="str">
        <f t="shared" si="12"/>
        <v>&lt;i2c_write addr="0x50" count="2" radix="16"&gt; 6A 92&lt;/i2c_write&gt;</v>
      </c>
      <c r="Q108" s="24" t="str" cm="1">
        <f t="array" aca="1" ref="Q108" ca="1">IF(MOD(ROW(),2)=0, "&lt;sleep ms=""10""/&gt;", INDIRECT("P"&amp;(ROW())/2+0.5))</f>
        <v>&lt;sleep ms="10"/&gt;</v>
      </c>
      <c r="R108" s="2" t="str">
        <f>Table1[[#This Row],[Address Offset (hex)]]</f>
        <v>6A</v>
      </c>
      <c r="S108" s="33">
        <f>Table1[[#This Row],[Default Hex]]</f>
        <v>92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</row>
    <row r="109" spans="1:55" x14ac:dyDescent="0.3">
      <c r="A109" s="2">
        <v>107</v>
      </c>
      <c r="B109" s="8" t="str">
        <f t="shared" si="13"/>
        <v>6B</v>
      </c>
      <c r="C109" s="13" t="s">
        <v>3</v>
      </c>
      <c r="D109" s="13" t="s">
        <v>199</v>
      </c>
      <c r="E109" s="13" t="s">
        <v>200</v>
      </c>
      <c r="F109" s="18" t="s">
        <v>146</v>
      </c>
      <c r="G109" s="11" t="str">
        <f t="shared" si="14"/>
        <v>0</v>
      </c>
      <c r="H109" s="11" t="str">
        <f t="shared" si="15"/>
        <v>1</v>
      </c>
      <c r="I109" s="11" t="str">
        <f t="shared" si="16"/>
        <v>1</v>
      </c>
      <c r="J109" s="11" t="str">
        <f t="shared" si="17"/>
        <v>1</v>
      </c>
      <c r="K109" s="11" t="str">
        <f t="shared" si="18"/>
        <v>1</v>
      </c>
      <c r="L109" s="11" t="str">
        <f t="shared" si="19"/>
        <v>1</v>
      </c>
      <c r="M109" s="11" t="str">
        <f t="shared" si="20"/>
        <v>1</v>
      </c>
      <c r="N109" s="11" t="str">
        <f t="shared" si="21"/>
        <v>1</v>
      </c>
      <c r="O109" s="30" t="str">
        <f t="shared" si="22"/>
        <v>7F</v>
      </c>
      <c r="P109" s="19" t="str">
        <f t="shared" si="12"/>
        <v>&lt;i2c_write addr="0x50" count="2" radix="16"&gt; 6B 7F&lt;/i2c_write&gt;</v>
      </c>
      <c r="Q109" s="24" t="str" cm="1">
        <f t="array" aca="1" ref="Q109" ca="1">IF(MOD(ROW(),2)=0, "&lt;sleep ms=""10""/&gt;", INDIRECT("P"&amp;(ROW())/2+0.5))</f>
        <v>&lt;i2c_write addr="0x50" count="2" radix="16"&gt; 35 00&lt;/i2c_write&gt;</v>
      </c>
      <c r="R109" s="2" t="str">
        <f>Table1[[#This Row],[Address Offset (hex)]]</f>
        <v>6B</v>
      </c>
      <c r="S109" s="33" t="str">
        <f>Table1[[#This Row],[Default Hex]]</f>
        <v>7F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</row>
    <row r="110" spans="1:55" x14ac:dyDescent="0.3">
      <c r="A110" s="2">
        <v>108</v>
      </c>
      <c r="B110" s="8" t="str">
        <f t="shared" si="13"/>
        <v>6C</v>
      </c>
      <c r="C110" s="13" t="s">
        <v>3</v>
      </c>
      <c r="D110" s="13" t="s">
        <v>201</v>
      </c>
      <c r="E110" s="13" t="s">
        <v>202</v>
      </c>
      <c r="F110" s="18" t="s">
        <v>146</v>
      </c>
      <c r="G110" s="11" t="str">
        <f t="shared" si="14"/>
        <v>0</v>
      </c>
      <c r="H110" s="11" t="str">
        <f t="shared" si="15"/>
        <v>1</v>
      </c>
      <c r="I110" s="11" t="str">
        <f t="shared" si="16"/>
        <v>1</v>
      </c>
      <c r="J110" s="11" t="str">
        <f t="shared" si="17"/>
        <v>1</v>
      </c>
      <c r="K110" s="11" t="str">
        <f t="shared" si="18"/>
        <v>1</v>
      </c>
      <c r="L110" s="11" t="str">
        <f t="shared" si="19"/>
        <v>1</v>
      </c>
      <c r="M110" s="11" t="str">
        <f t="shared" si="20"/>
        <v>1</v>
      </c>
      <c r="N110" s="11" t="str">
        <f t="shared" si="21"/>
        <v>1</v>
      </c>
      <c r="O110" s="30" t="str">
        <f t="shared" si="22"/>
        <v>7F</v>
      </c>
      <c r="P110" s="19" t="str">
        <f t="shared" si="12"/>
        <v>&lt;i2c_write addr="0x50" count="2" radix="16"&gt; 6C 7F&lt;/i2c_write&gt;</v>
      </c>
      <c r="Q110" s="24" t="str" cm="1">
        <f t="array" aca="1" ref="Q110" ca="1">IF(MOD(ROW(),2)=0, "&lt;sleep ms=""10""/&gt;", INDIRECT("P"&amp;(ROW())/2+0.5))</f>
        <v>&lt;sleep ms="10"/&gt;</v>
      </c>
      <c r="R110" s="2" t="str">
        <f>Table1[[#This Row],[Address Offset (hex)]]</f>
        <v>6C</v>
      </c>
      <c r="S110" s="33" t="str">
        <f>Table1[[#This Row],[Default Hex]]</f>
        <v>7F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</row>
    <row r="111" spans="1:55" x14ac:dyDescent="0.3">
      <c r="A111" s="2">
        <v>109</v>
      </c>
      <c r="B111" s="8" t="str">
        <f t="shared" si="13"/>
        <v>6D</v>
      </c>
      <c r="C111" s="13" t="s">
        <v>3</v>
      </c>
      <c r="D111" s="13" t="s">
        <v>203</v>
      </c>
      <c r="E111" s="13" t="s">
        <v>204</v>
      </c>
      <c r="F111" s="18" t="s">
        <v>146</v>
      </c>
      <c r="G111" s="11" t="str">
        <f t="shared" si="14"/>
        <v>0</v>
      </c>
      <c r="H111" s="11" t="str">
        <f t="shared" si="15"/>
        <v>1</v>
      </c>
      <c r="I111" s="11" t="str">
        <f t="shared" si="16"/>
        <v>1</v>
      </c>
      <c r="J111" s="11" t="str">
        <f t="shared" si="17"/>
        <v>1</v>
      </c>
      <c r="K111" s="11" t="str">
        <f t="shared" si="18"/>
        <v>1</v>
      </c>
      <c r="L111" s="11" t="str">
        <f t="shared" si="19"/>
        <v>1</v>
      </c>
      <c r="M111" s="11" t="str">
        <f t="shared" si="20"/>
        <v>1</v>
      </c>
      <c r="N111" s="11" t="str">
        <f t="shared" si="21"/>
        <v>1</v>
      </c>
      <c r="O111" s="30" t="str">
        <f t="shared" si="22"/>
        <v>7F</v>
      </c>
      <c r="P111" s="19" t="str">
        <f t="shared" si="12"/>
        <v>&lt;i2c_write addr="0x50" count="2" radix="16"&gt; 6D 7F&lt;/i2c_write&gt;</v>
      </c>
      <c r="Q111" s="24" t="str" cm="1">
        <f t="array" aca="1" ref="Q111" ca="1">IF(MOD(ROW(),2)=0, "&lt;sleep ms=""10""/&gt;", INDIRECT("P"&amp;(ROW())/2+0.5))</f>
        <v>&lt;i2c_write addr="0x50" count="2" radix="16"&gt; 36 00&lt;/i2c_write&gt;</v>
      </c>
      <c r="R111" s="2" t="str">
        <f>Table1[[#This Row],[Address Offset (hex)]]</f>
        <v>6D</v>
      </c>
      <c r="S111" s="33" t="str">
        <f>Table1[[#This Row],[Default Hex]]</f>
        <v>7F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</row>
    <row r="112" spans="1:55" x14ac:dyDescent="0.3">
      <c r="A112" s="2">
        <v>110</v>
      </c>
      <c r="B112" s="8" t="str">
        <f t="shared" si="13"/>
        <v>6E</v>
      </c>
      <c r="C112" s="13" t="s">
        <v>3</v>
      </c>
      <c r="D112" s="13" t="s">
        <v>205</v>
      </c>
      <c r="E112" s="13" t="s">
        <v>206</v>
      </c>
      <c r="F112" s="18" t="s">
        <v>146</v>
      </c>
      <c r="G112" s="11" t="str">
        <f t="shared" si="14"/>
        <v>0</v>
      </c>
      <c r="H112" s="11" t="str">
        <f t="shared" si="15"/>
        <v>1</v>
      </c>
      <c r="I112" s="11" t="str">
        <f t="shared" si="16"/>
        <v>1</v>
      </c>
      <c r="J112" s="11" t="str">
        <f t="shared" si="17"/>
        <v>1</v>
      </c>
      <c r="K112" s="11" t="str">
        <f t="shared" si="18"/>
        <v>1</v>
      </c>
      <c r="L112" s="11" t="str">
        <f t="shared" si="19"/>
        <v>1</v>
      </c>
      <c r="M112" s="11" t="str">
        <f t="shared" si="20"/>
        <v>1</v>
      </c>
      <c r="N112" s="11" t="str">
        <f t="shared" si="21"/>
        <v>1</v>
      </c>
      <c r="O112" s="30" t="str">
        <f t="shared" si="22"/>
        <v>7F</v>
      </c>
      <c r="P112" s="19" t="str">
        <f t="shared" si="12"/>
        <v>&lt;i2c_write addr="0x50" count="2" radix="16"&gt; 6E 7F&lt;/i2c_write&gt;</v>
      </c>
      <c r="Q112" s="24" t="str" cm="1">
        <f t="array" aca="1" ref="Q112" ca="1">IF(MOD(ROW(),2)=0, "&lt;sleep ms=""10""/&gt;", INDIRECT("P"&amp;(ROW())/2+0.5))</f>
        <v>&lt;sleep ms="10"/&gt;</v>
      </c>
      <c r="R112" s="2" t="str">
        <f>Table1[[#This Row],[Address Offset (hex)]]</f>
        <v>6E</v>
      </c>
      <c r="S112" s="33" t="str">
        <f>Table1[[#This Row],[Default Hex]]</f>
        <v>7F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</row>
    <row r="113" spans="1:55" x14ac:dyDescent="0.3">
      <c r="A113" s="2">
        <v>111</v>
      </c>
      <c r="B113" s="8" t="str">
        <f t="shared" si="13"/>
        <v>6F</v>
      </c>
      <c r="C113" s="13" t="s">
        <v>3</v>
      </c>
      <c r="D113" s="13" t="s">
        <v>207</v>
      </c>
      <c r="E113" s="13" t="s">
        <v>208</v>
      </c>
      <c r="F113" s="17">
        <v>92</v>
      </c>
      <c r="G113" s="11" t="str">
        <f t="shared" si="14"/>
        <v>1</v>
      </c>
      <c r="H113" s="11" t="str">
        <f t="shared" si="15"/>
        <v>0</v>
      </c>
      <c r="I113" s="11" t="str">
        <f t="shared" si="16"/>
        <v>0</v>
      </c>
      <c r="J113" s="11" t="str">
        <f t="shared" si="17"/>
        <v>1</v>
      </c>
      <c r="K113" s="11" t="str">
        <f t="shared" si="18"/>
        <v>0</v>
      </c>
      <c r="L113" s="11" t="str">
        <f t="shared" si="19"/>
        <v>0</v>
      </c>
      <c r="M113" s="11" t="str">
        <f t="shared" si="20"/>
        <v>1</v>
      </c>
      <c r="N113" s="11" t="str">
        <f t="shared" si="21"/>
        <v>0</v>
      </c>
      <c r="O113" s="30" t="str">
        <f t="shared" si="22"/>
        <v>92</v>
      </c>
      <c r="P113" s="19" t="str">
        <f t="shared" si="12"/>
        <v>&lt;i2c_write addr="0x50" count="2" radix="16"&gt; 6F 92&lt;/i2c_write&gt;</v>
      </c>
      <c r="Q113" s="24" t="str" cm="1">
        <f t="array" aca="1" ref="Q113" ca="1">IF(MOD(ROW(),2)=0, "&lt;sleep ms=""10""/&gt;", INDIRECT("P"&amp;(ROW())/2+0.5))</f>
        <v>&lt;i2c_write addr="0x50" count="2" radix="16"&gt; 37 00&lt;/i2c_write&gt;</v>
      </c>
      <c r="R113" s="2" t="str">
        <f>Table1[[#This Row],[Address Offset (hex)]]</f>
        <v>6F</v>
      </c>
      <c r="S113" s="33">
        <f>Table1[[#This Row],[Default Hex]]</f>
        <v>92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</row>
    <row r="114" spans="1:55" x14ac:dyDescent="0.3">
      <c r="A114" s="2">
        <v>112</v>
      </c>
      <c r="B114" s="8" t="str">
        <f t="shared" si="13"/>
        <v>70</v>
      </c>
      <c r="C114" s="13" t="s">
        <v>3</v>
      </c>
      <c r="D114" s="13" t="s">
        <v>209</v>
      </c>
      <c r="E114" s="13" t="s">
        <v>210</v>
      </c>
      <c r="F114" s="18" t="s">
        <v>146</v>
      </c>
      <c r="G114" s="11" t="str">
        <f t="shared" si="14"/>
        <v>0</v>
      </c>
      <c r="H114" s="11" t="str">
        <f t="shared" si="15"/>
        <v>1</v>
      </c>
      <c r="I114" s="11" t="str">
        <f t="shared" si="16"/>
        <v>1</v>
      </c>
      <c r="J114" s="11" t="str">
        <f t="shared" si="17"/>
        <v>1</v>
      </c>
      <c r="K114" s="11" t="str">
        <f t="shared" si="18"/>
        <v>1</v>
      </c>
      <c r="L114" s="11" t="str">
        <f t="shared" si="19"/>
        <v>1</v>
      </c>
      <c r="M114" s="11" t="str">
        <f t="shared" si="20"/>
        <v>1</v>
      </c>
      <c r="N114" s="11" t="str">
        <f t="shared" si="21"/>
        <v>1</v>
      </c>
      <c r="O114" s="30" t="str">
        <f t="shared" si="22"/>
        <v>7F</v>
      </c>
      <c r="P114" s="19" t="str">
        <f t="shared" si="12"/>
        <v>&lt;i2c_write addr="0x50" count="2" radix="16"&gt; 70 7F&lt;/i2c_write&gt;</v>
      </c>
      <c r="Q114" s="24" t="str" cm="1">
        <f t="array" aca="1" ref="Q114" ca="1">IF(MOD(ROW(),2)=0, "&lt;sleep ms=""10""/&gt;", INDIRECT("P"&amp;(ROW())/2+0.5))</f>
        <v>&lt;sleep ms="10"/&gt;</v>
      </c>
      <c r="R114" s="2" t="str">
        <f>Table1[[#This Row],[Address Offset (hex)]]</f>
        <v>70</v>
      </c>
      <c r="S114" s="33" t="str">
        <f>Table1[[#This Row],[Default Hex]]</f>
        <v>7F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</row>
    <row r="115" spans="1:55" x14ac:dyDescent="0.3">
      <c r="A115" s="2">
        <v>113</v>
      </c>
      <c r="B115" s="8" t="str">
        <f t="shared" si="13"/>
        <v>71</v>
      </c>
      <c r="C115" s="13" t="s">
        <v>3</v>
      </c>
      <c r="D115" s="13" t="s">
        <v>211</v>
      </c>
      <c r="E115" s="13" t="s">
        <v>212</v>
      </c>
      <c r="F115" s="18" t="s">
        <v>146</v>
      </c>
      <c r="G115" s="11" t="str">
        <f t="shared" si="14"/>
        <v>0</v>
      </c>
      <c r="H115" s="11" t="str">
        <f t="shared" si="15"/>
        <v>1</v>
      </c>
      <c r="I115" s="11" t="str">
        <f t="shared" si="16"/>
        <v>1</v>
      </c>
      <c r="J115" s="11" t="str">
        <f t="shared" si="17"/>
        <v>1</v>
      </c>
      <c r="K115" s="11" t="str">
        <f t="shared" si="18"/>
        <v>1</v>
      </c>
      <c r="L115" s="11" t="str">
        <f t="shared" si="19"/>
        <v>1</v>
      </c>
      <c r="M115" s="11" t="str">
        <f t="shared" si="20"/>
        <v>1</v>
      </c>
      <c r="N115" s="11" t="str">
        <f t="shared" si="21"/>
        <v>1</v>
      </c>
      <c r="O115" s="30" t="str">
        <f t="shared" si="22"/>
        <v>7F</v>
      </c>
      <c r="P115" s="19" t="str">
        <f t="shared" si="12"/>
        <v>&lt;i2c_write addr="0x50" count="2" radix="16"&gt; 71 7F&lt;/i2c_write&gt;</v>
      </c>
      <c r="Q115" s="24" t="str" cm="1">
        <f t="array" aca="1" ref="Q115" ca="1">IF(MOD(ROW(),2)=0, "&lt;sleep ms=""10""/&gt;", INDIRECT("P"&amp;(ROW())/2+0.5))</f>
        <v>&lt;i2c_write addr="0x50" count="2" radix="16"&gt; 38 00&lt;/i2c_write&gt;</v>
      </c>
      <c r="R115" s="2" t="str">
        <f>Table1[[#This Row],[Address Offset (hex)]]</f>
        <v>71</v>
      </c>
      <c r="S115" s="33" t="str">
        <f>Table1[[#This Row],[Default Hex]]</f>
        <v>7F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</row>
    <row r="116" spans="1:55" x14ac:dyDescent="0.3">
      <c r="A116" s="2">
        <v>114</v>
      </c>
      <c r="B116" s="8" t="str">
        <f t="shared" si="13"/>
        <v>72</v>
      </c>
      <c r="C116" s="13" t="s">
        <v>3</v>
      </c>
      <c r="D116" s="13" t="s">
        <v>213</v>
      </c>
      <c r="E116" s="13" t="s">
        <v>214</v>
      </c>
      <c r="F116" s="18" t="s">
        <v>146</v>
      </c>
      <c r="G116" s="11" t="str">
        <f t="shared" si="14"/>
        <v>0</v>
      </c>
      <c r="H116" s="11" t="str">
        <f t="shared" si="15"/>
        <v>1</v>
      </c>
      <c r="I116" s="11" t="str">
        <f t="shared" si="16"/>
        <v>1</v>
      </c>
      <c r="J116" s="11" t="str">
        <f t="shared" si="17"/>
        <v>1</v>
      </c>
      <c r="K116" s="11" t="str">
        <f t="shared" si="18"/>
        <v>1</v>
      </c>
      <c r="L116" s="11" t="str">
        <f t="shared" si="19"/>
        <v>1</v>
      </c>
      <c r="M116" s="11" t="str">
        <f t="shared" si="20"/>
        <v>1</v>
      </c>
      <c r="N116" s="11" t="str">
        <f t="shared" si="21"/>
        <v>1</v>
      </c>
      <c r="O116" s="30" t="str">
        <f t="shared" si="22"/>
        <v>7F</v>
      </c>
      <c r="P116" s="19" t="str">
        <f t="shared" si="12"/>
        <v>&lt;i2c_write addr="0x50" count="2" radix="16"&gt; 72 7F&lt;/i2c_write&gt;</v>
      </c>
      <c r="Q116" s="24" t="str" cm="1">
        <f t="array" aca="1" ref="Q116" ca="1">IF(MOD(ROW(),2)=0, "&lt;sleep ms=""10""/&gt;", INDIRECT("P"&amp;(ROW())/2+0.5))</f>
        <v>&lt;sleep ms="10"/&gt;</v>
      </c>
      <c r="R116" s="2" t="str">
        <f>Table1[[#This Row],[Address Offset (hex)]]</f>
        <v>72</v>
      </c>
      <c r="S116" s="33" t="str">
        <f>Table1[[#This Row],[Default Hex]]</f>
        <v>7F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</row>
    <row r="117" spans="1:55" x14ac:dyDescent="0.3">
      <c r="A117" s="2">
        <v>115</v>
      </c>
      <c r="B117" s="8" t="str">
        <f t="shared" si="13"/>
        <v>73</v>
      </c>
      <c r="C117" s="13" t="s">
        <v>3</v>
      </c>
      <c r="D117" s="13" t="s">
        <v>215</v>
      </c>
      <c r="E117" s="13" t="s">
        <v>216</v>
      </c>
      <c r="F117" s="18" t="s">
        <v>146</v>
      </c>
      <c r="G117" s="11" t="str">
        <f t="shared" si="14"/>
        <v>0</v>
      </c>
      <c r="H117" s="11" t="str">
        <f t="shared" si="15"/>
        <v>1</v>
      </c>
      <c r="I117" s="11" t="str">
        <f t="shared" si="16"/>
        <v>1</v>
      </c>
      <c r="J117" s="11" t="str">
        <f t="shared" si="17"/>
        <v>1</v>
      </c>
      <c r="K117" s="11" t="str">
        <f t="shared" si="18"/>
        <v>1</v>
      </c>
      <c r="L117" s="11" t="str">
        <f t="shared" si="19"/>
        <v>1</v>
      </c>
      <c r="M117" s="11" t="str">
        <f t="shared" si="20"/>
        <v>1</v>
      </c>
      <c r="N117" s="11" t="str">
        <f t="shared" si="21"/>
        <v>1</v>
      </c>
      <c r="O117" s="30" t="str">
        <f t="shared" si="22"/>
        <v>7F</v>
      </c>
      <c r="P117" s="19" t="str">
        <f t="shared" si="12"/>
        <v>&lt;i2c_write addr="0x50" count="2" radix="16"&gt; 73 7F&lt;/i2c_write&gt;</v>
      </c>
      <c r="Q117" s="24" t="str" cm="1">
        <f t="array" aca="1" ref="Q117" ca="1">IF(MOD(ROW(),2)=0, "&lt;sleep ms=""10""/&gt;", INDIRECT("P"&amp;(ROW())/2+0.5))</f>
        <v>&lt;i2c_write addr="0x50" count="2" radix="16"&gt; 39 00&lt;/i2c_write&gt;</v>
      </c>
      <c r="R117" s="2" t="str">
        <f>Table1[[#This Row],[Address Offset (hex)]]</f>
        <v>73</v>
      </c>
      <c r="S117" s="33" t="str">
        <f>Table1[[#This Row],[Default Hex]]</f>
        <v>7F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</row>
    <row r="118" spans="1:55" x14ac:dyDescent="0.3">
      <c r="A118" s="2">
        <v>116</v>
      </c>
      <c r="B118" s="8" t="str">
        <f t="shared" si="13"/>
        <v>74</v>
      </c>
      <c r="C118" s="13" t="s">
        <v>3</v>
      </c>
      <c r="D118" s="13" t="s">
        <v>217</v>
      </c>
      <c r="E118" s="13" t="s">
        <v>218</v>
      </c>
      <c r="F118" s="17">
        <v>92</v>
      </c>
      <c r="G118" s="11" t="str">
        <f t="shared" si="14"/>
        <v>1</v>
      </c>
      <c r="H118" s="11" t="str">
        <f t="shared" si="15"/>
        <v>0</v>
      </c>
      <c r="I118" s="11" t="str">
        <f t="shared" si="16"/>
        <v>0</v>
      </c>
      <c r="J118" s="11" t="str">
        <f t="shared" si="17"/>
        <v>1</v>
      </c>
      <c r="K118" s="11" t="str">
        <f t="shared" si="18"/>
        <v>0</v>
      </c>
      <c r="L118" s="11" t="str">
        <f t="shared" si="19"/>
        <v>0</v>
      </c>
      <c r="M118" s="11" t="str">
        <f t="shared" si="20"/>
        <v>1</v>
      </c>
      <c r="N118" s="11" t="str">
        <f t="shared" si="21"/>
        <v>0</v>
      </c>
      <c r="O118" s="30" t="str">
        <f t="shared" si="22"/>
        <v>92</v>
      </c>
      <c r="P118" s="19" t="str">
        <f t="shared" si="12"/>
        <v>&lt;i2c_write addr="0x50" count="2" radix="16"&gt; 74 92&lt;/i2c_write&gt;</v>
      </c>
      <c r="Q118" s="24" t="str" cm="1">
        <f t="array" aca="1" ref="Q118" ca="1">IF(MOD(ROW(),2)=0, "&lt;sleep ms=""10""/&gt;", INDIRECT("P"&amp;(ROW())/2+0.5))</f>
        <v>&lt;sleep ms="10"/&gt;</v>
      </c>
      <c r="R118" s="2" t="str">
        <f>Table1[[#This Row],[Address Offset (hex)]]</f>
        <v>74</v>
      </c>
      <c r="S118" s="33">
        <f>Table1[[#This Row],[Default Hex]]</f>
        <v>92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</row>
    <row r="119" spans="1:55" x14ac:dyDescent="0.3">
      <c r="A119" s="2">
        <v>117</v>
      </c>
      <c r="B119" s="8" t="str">
        <f t="shared" si="13"/>
        <v>75</v>
      </c>
      <c r="C119" s="13" t="s">
        <v>3</v>
      </c>
      <c r="D119" s="13" t="s">
        <v>219</v>
      </c>
      <c r="E119" s="13" t="s">
        <v>220</v>
      </c>
      <c r="F119" s="18" t="s">
        <v>146</v>
      </c>
      <c r="G119" s="11" t="str">
        <f t="shared" si="14"/>
        <v>0</v>
      </c>
      <c r="H119" s="11" t="str">
        <f t="shared" si="15"/>
        <v>1</v>
      </c>
      <c r="I119" s="11" t="str">
        <f t="shared" si="16"/>
        <v>1</v>
      </c>
      <c r="J119" s="11" t="str">
        <f t="shared" si="17"/>
        <v>1</v>
      </c>
      <c r="K119" s="11" t="str">
        <f t="shared" si="18"/>
        <v>1</v>
      </c>
      <c r="L119" s="11" t="str">
        <f t="shared" si="19"/>
        <v>1</v>
      </c>
      <c r="M119" s="11" t="str">
        <f t="shared" si="20"/>
        <v>1</v>
      </c>
      <c r="N119" s="11" t="str">
        <f t="shared" si="21"/>
        <v>1</v>
      </c>
      <c r="O119" s="30" t="str">
        <f t="shared" si="22"/>
        <v>7F</v>
      </c>
      <c r="P119" s="19" t="str">
        <f t="shared" si="12"/>
        <v>&lt;i2c_write addr="0x50" count="2" radix="16"&gt; 75 7F&lt;/i2c_write&gt;</v>
      </c>
      <c r="Q119" s="24" t="str" cm="1">
        <f t="array" aca="1" ref="Q119" ca="1">IF(MOD(ROW(),2)=0, "&lt;sleep ms=""10""/&gt;", INDIRECT("P"&amp;(ROW())/2+0.5))</f>
        <v>&lt;i2c_write addr="0x50" count="2" radix="16"&gt; 3A 00&lt;/i2c_write&gt;</v>
      </c>
      <c r="R119" s="2" t="str">
        <f>Table1[[#This Row],[Address Offset (hex)]]</f>
        <v>75</v>
      </c>
      <c r="S119" s="33" t="str">
        <f>Table1[[#This Row],[Default Hex]]</f>
        <v>7F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</row>
    <row r="120" spans="1:55" x14ac:dyDescent="0.3">
      <c r="A120" s="2">
        <v>118</v>
      </c>
      <c r="B120" s="8" t="str">
        <f t="shared" si="13"/>
        <v>76</v>
      </c>
      <c r="C120" s="13" t="s">
        <v>3</v>
      </c>
      <c r="D120" s="13" t="s">
        <v>221</v>
      </c>
      <c r="E120" s="13" t="s">
        <v>222</v>
      </c>
      <c r="F120" s="18" t="s">
        <v>146</v>
      </c>
      <c r="G120" s="11" t="str">
        <f t="shared" si="14"/>
        <v>0</v>
      </c>
      <c r="H120" s="11" t="str">
        <f t="shared" si="15"/>
        <v>1</v>
      </c>
      <c r="I120" s="11" t="str">
        <f t="shared" si="16"/>
        <v>1</v>
      </c>
      <c r="J120" s="11" t="str">
        <f t="shared" si="17"/>
        <v>1</v>
      </c>
      <c r="K120" s="11" t="str">
        <f t="shared" si="18"/>
        <v>1</v>
      </c>
      <c r="L120" s="11" t="str">
        <f t="shared" si="19"/>
        <v>1</v>
      </c>
      <c r="M120" s="11" t="str">
        <f t="shared" si="20"/>
        <v>1</v>
      </c>
      <c r="N120" s="11" t="str">
        <f t="shared" si="21"/>
        <v>1</v>
      </c>
      <c r="O120" s="30" t="str">
        <f t="shared" si="22"/>
        <v>7F</v>
      </c>
      <c r="P120" s="19" t="str">
        <f t="shared" si="12"/>
        <v>&lt;i2c_write addr="0x50" count="2" radix="16"&gt; 76 7F&lt;/i2c_write&gt;</v>
      </c>
      <c r="Q120" s="24" t="str" cm="1">
        <f t="array" aca="1" ref="Q120" ca="1">IF(MOD(ROW(),2)=0, "&lt;sleep ms=""10""/&gt;", INDIRECT("P"&amp;(ROW())/2+0.5))</f>
        <v>&lt;sleep ms="10"/&gt;</v>
      </c>
      <c r="R120" s="2" t="str">
        <f>Table1[[#This Row],[Address Offset (hex)]]</f>
        <v>76</v>
      </c>
      <c r="S120" s="33" t="str">
        <f>Table1[[#This Row],[Default Hex]]</f>
        <v>7F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</row>
    <row r="121" spans="1:55" x14ac:dyDescent="0.3">
      <c r="A121" s="2">
        <v>119</v>
      </c>
      <c r="B121" s="8" t="str">
        <f t="shared" si="13"/>
        <v>77</v>
      </c>
      <c r="C121" s="13" t="s">
        <v>3</v>
      </c>
      <c r="D121" s="13" t="s">
        <v>223</v>
      </c>
      <c r="E121" s="13" t="s">
        <v>224</v>
      </c>
      <c r="F121" s="18" t="s">
        <v>146</v>
      </c>
      <c r="G121" s="11" t="str">
        <f t="shared" si="14"/>
        <v>0</v>
      </c>
      <c r="H121" s="11" t="str">
        <f t="shared" si="15"/>
        <v>1</v>
      </c>
      <c r="I121" s="11" t="str">
        <f t="shared" si="16"/>
        <v>1</v>
      </c>
      <c r="J121" s="11" t="str">
        <f t="shared" si="17"/>
        <v>1</v>
      </c>
      <c r="K121" s="11" t="str">
        <f t="shared" si="18"/>
        <v>1</v>
      </c>
      <c r="L121" s="11" t="str">
        <f t="shared" si="19"/>
        <v>1</v>
      </c>
      <c r="M121" s="11" t="str">
        <f t="shared" si="20"/>
        <v>1</v>
      </c>
      <c r="N121" s="11" t="str">
        <f t="shared" si="21"/>
        <v>1</v>
      </c>
      <c r="O121" s="30" t="str">
        <f t="shared" si="22"/>
        <v>7F</v>
      </c>
      <c r="P121" s="19" t="str">
        <f t="shared" si="12"/>
        <v>&lt;i2c_write addr="0x50" count="2" radix="16"&gt; 77 7F&lt;/i2c_write&gt;</v>
      </c>
      <c r="Q121" s="24" t="str" cm="1">
        <f t="array" aca="1" ref="Q121" ca="1">IF(MOD(ROW(),2)=0, "&lt;sleep ms=""10""/&gt;", INDIRECT("P"&amp;(ROW())/2+0.5))</f>
        <v>&lt;i2c_write addr="0x50" count="2" radix="16"&gt; 3B 00&lt;/i2c_write&gt;</v>
      </c>
      <c r="R121" s="2" t="str">
        <f>Table1[[#This Row],[Address Offset (hex)]]</f>
        <v>77</v>
      </c>
      <c r="S121" s="33" t="str">
        <f>Table1[[#This Row],[Default Hex]]</f>
        <v>7F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</row>
    <row r="122" spans="1:55" x14ac:dyDescent="0.3">
      <c r="A122" s="2">
        <v>120</v>
      </c>
      <c r="B122" s="8" t="str">
        <f t="shared" si="13"/>
        <v>78</v>
      </c>
      <c r="C122" s="13" t="s">
        <v>3</v>
      </c>
      <c r="D122" s="13" t="s">
        <v>225</v>
      </c>
      <c r="E122" s="13" t="s">
        <v>226</v>
      </c>
      <c r="F122" s="18" t="s">
        <v>146</v>
      </c>
      <c r="G122" s="11" t="str">
        <f t="shared" si="14"/>
        <v>0</v>
      </c>
      <c r="H122" s="11" t="str">
        <f t="shared" si="15"/>
        <v>1</v>
      </c>
      <c r="I122" s="11" t="str">
        <f t="shared" si="16"/>
        <v>1</v>
      </c>
      <c r="J122" s="11" t="str">
        <f t="shared" si="17"/>
        <v>1</v>
      </c>
      <c r="K122" s="11" t="str">
        <f t="shared" si="18"/>
        <v>1</v>
      </c>
      <c r="L122" s="11" t="str">
        <f t="shared" si="19"/>
        <v>1</v>
      </c>
      <c r="M122" s="11" t="str">
        <f t="shared" si="20"/>
        <v>1</v>
      </c>
      <c r="N122" s="11" t="str">
        <f t="shared" si="21"/>
        <v>1</v>
      </c>
      <c r="O122" s="30" t="str">
        <f t="shared" si="22"/>
        <v>7F</v>
      </c>
      <c r="P122" s="19" t="str">
        <f t="shared" si="12"/>
        <v>&lt;i2c_write addr="0x50" count="2" radix="16"&gt; 78 7F&lt;/i2c_write&gt;</v>
      </c>
      <c r="Q122" s="24" t="str" cm="1">
        <f t="array" aca="1" ref="Q122" ca="1">IF(MOD(ROW(),2)=0, "&lt;sleep ms=""10""/&gt;", INDIRECT("P"&amp;(ROW())/2+0.5))</f>
        <v>&lt;sleep ms="10"/&gt;</v>
      </c>
      <c r="R122" s="2" t="str">
        <f>Table1[[#This Row],[Address Offset (hex)]]</f>
        <v>78</v>
      </c>
      <c r="S122" s="33" t="str">
        <f>Table1[[#This Row],[Default Hex]]</f>
        <v>7F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</row>
    <row r="123" spans="1:55" x14ac:dyDescent="0.3">
      <c r="A123" s="2">
        <v>121</v>
      </c>
      <c r="B123" s="8" t="str">
        <f t="shared" si="13"/>
        <v>79</v>
      </c>
      <c r="C123" s="13" t="s">
        <v>3</v>
      </c>
      <c r="D123" s="13" t="s">
        <v>227</v>
      </c>
      <c r="E123" s="13" t="s">
        <v>228</v>
      </c>
      <c r="F123" s="18" t="s">
        <v>229</v>
      </c>
      <c r="G123" s="11" t="str">
        <f t="shared" si="14"/>
        <v>0</v>
      </c>
      <c r="H123" s="11" t="str">
        <f t="shared" si="15"/>
        <v>0</v>
      </c>
      <c r="I123" s="11" t="str">
        <f t="shared" si="16"/>
        <v>0</v>
      </c>
      <c r="J123" s="11" t="str">
        <f t="shared" si="17"/>
        <v>0</v>
      </c>
      <c r="K123" s="11" t="str">
        <f t="shared" si="18"/>
        <v>1</v>
      </c>
      <c r="L123" s="11" t="str">
        <f t="shared" si="19"/>
        <v>0</v>
      </c>
      <c r="M123" s="11" t="str">
        <f t="shared" si="20"/>
        <v>1</v>
      </c>
      <c r="N123" s="11" t="str">
        <f t="shared" si="21"/>
        <v>0</v>
      </c>
      <c r="O123" s="30" t="str">
        <f t="shared" si="22"/>
        <v>0A</v>
      </c>
      <c r="P123" s="19" t="str">
        <f t="shared" si="12"/>
        <v>&lt;i2c_write addr="0x50" count="2" radix="16"&gt; 79 0A&lt;/i2c_write&gt;</v>
      </c>
      <c r="Q123" s="24" t="str" cm="1">
        <f t="array" aca="1" ref="Q123" ca="1">IF(MOD(ROW(),2)=0, "&lt;sleep ms=""10""/&gt;", INDIRECT("P"&amp;(ROW())/2+0.5))</f>
        <v>&lt;i2c_write addr="0x50" count="2" radix="16"&gt; 3C 00&lt;/i2c_write&gt;</v>
      </c>
      <c r="R123" s="2" t="str">
        <f>Table1[[#This Row],[Address Offset (hex)]]</f>
        <v>79</v>
      </c>
      <c r="S123" s="33" t="str">
        <f>Table1[[#This Row],[Default Hex]]</f>
        <v>0A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</row>
    <row r="124" spans="1:55" x14ac:dyDescent="0.3">
      <c r="A124" s="2">
        <v>122</v>
      </c>
      <c r="B124" s="8" t="str">
        <f t="shared" si="13"/>
        <v>7A</v>
      </c>
      <c r="C124" s="11"/>
      <c r="D124" s="13"/>
      <c r="E124" s="11"/>
      <c r="F124" s="17">
        <v>0</v>
      </c>
      <c r="G124" s="11" t="str">
        <f t="shared" si="14"/>
        <v>0</v>
      </c>
      <c r="H124" s="11" t="str">
        <f t="shared" si="15"/>
        <v>0</v>
      </c>
      <c r="I124" s="11" t="str">
        <f t="shared" si="16"/>
        <v>0</v>
      </c>
      <c r="J124" s="11" t="str">
        <f t="shared" si="17"/>
        <v>0</v>
      </c>
      <c r="K124" s="11" t="str">
        <f t="shared" si="18"/>
        <v>0</v>
      </c>
      <c r="L124" s="11" t="str">
        <f t="shared" si="19"/>
        <v>0</v>
      </c>
      <c r="M124" s="11" t="str">
        <f t="shared" si="20"/>
        <v>0</v>
      </c>
      <c r="N124" s="11" t="str">
        <f t="shared" si="21"/>
        <v>0</v>
      </c>
      <c r="O124" s="30" t="str">
        <f t="shared" si="22"/>
        <v>00</v>
      </c>
      <c r="P124" s="19" t="str">
        <f t="shared" si="12"/>
        <v>&lt;i2c_write addr="0x50" count="2" radix="16"&gt; 7A 00&lt;/i2c_write&gt;</v>
      </c>
      <c r="Q124" s="24" t="str" cm="1">
        <f t="array" aca="1" ref="Q124" ca="1">IF(MOD(ROW(),2)=0, "&lt;sleep ms=""10""/&gt;", INDIRECT("P"&amp;(ROW())/2+0.5))</f>
        <v>&lt;sleep ms="10"/&gt;</v>
      </c>
      <c r="R124" s="2" t="str">
        <f>Table1[[#This Row],[Address Offset (hex)]]</f>
        <v>7A</v>
      </c>
      <c r="S124" s="33">
        <f>Table1[[#This Row],[Default Hex]]</f>
        <v>0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</row>
    <row r="125" spans="1:55" x14ac:dyDescent="0.3">
      <c r="A125" s="2">
        <v>123</v>
      </c>
      <c r="B125" s="8" t="str">
        <f t="shared" si="13"/>
        <v>7B</v>
      </c>
      <c r="C125" s="11"/>
      <c r="D125" s="11"/>
      <c r="E125" s="11"/>
      <c r="F125" s="17">
        <v>0</v>
      </c>
      <c r="G125" s="11" t="str">
        <f t="shared" si="14"/>
        <v>0</v>
      </c>
      <c r="H125" s="11" t="str">
        <f t="shared" si="15"/>
        <v>0</v>
      </c>
      <c r="I125" s="11" t="str">
        <f t="shared" si="16"/>
        <v>0</v>
      </c>
      <c r="J125" s="11" t="str">
        <f t="shared" si="17"/>
        <v>0</v>
      </c>
      <c r="K125" s="11" t="str">
        <f t="shared" si="18"/>
        <v>0</v>
      </c>
      <c r="L125" s="11" t="str">
        <f t="shared" si="19"/>
        <v>0</v>
      </c>
      <c r="M125" s="11" t="str">
        <f t="shared" si="20"/>
        <v>0</v>
      </c>
      <c r="N125" s="11" t="str">
        <f t="shared" si="21"/>
        <v>0</v>
      </c>
      <c r="O125" s="30" t="str">
        <f t="shared" si="22"/>
        <v>00</v>
      </c>
      <c r="P125" s="19" t="str">
        <f t="shared" si="12"/>
        <v>&lt;i2c_write addr="0x50" count="2" radix="16"&gt; 7B 00&lt;/i2c_write&gt;</v>
      </c>
      <c r="Q125" s="24" t="str" cm="1">
        <f t="array" aca="1" ref="Q125" ca="1">IF(MOD(ROW(),2)=0, "&lt;sleep ms=""10""/&gt;", INDIRECT("P"&amp;(ROW())/2+0.5))</f>
        <v>&lt;i2c_write addr="0x50" count="2" radix="16"&gt; 3D 00&lt;/i2c_write&gt;</v>
      </c>
      <c r="R125" s="2" t="str">
        <f>Table1[[#This Row],[Address Offset (hex)]]</f>
        <v>7B</v>
      </c>
      <c r="S125" s="33">
        <f>Table1[[#This Row],[Default Hex]]</f>
        <v>0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</row>
    <row r="126" spans="1:55" x14ac:dyDescent="0.3">
      <c r="A126" s="2">
        <v>124</v>
      </c>
      <c r="B126" s="8" t="str">
        <f t="shared" si="13"/>
        <v>7C</v>
      </c>
      <c r="C126" s="11"/>
      <c r="D126" s="11"/>
      <c r="E126" s="11"/>
      <c r="F126" s="17">
        <v>0</v>
      </c>
      <c r="G126" s="11" t="str">
        <f t="shared" si="14"/>
        <v>0</v>
      </c>
      <c r="H126" s="11" t="str">
        <f t="shared" si="15"/>
        <v>0</v>
      </c>
      <c r="I126" s="11" t="str">
        <f t="shared" si="16"/>
        <v>0</v>
      </c>
      <c r="J126" s="11" t="str">
        <f t="shared" si="17"/>
        <v>0</v>
      </c>
      <c r="K126" s="11" t="str">
        <f t="shared" si="18"/>
        <v>0</v>
      </c>
      <c r="L126" s="11" t="str">
        <f t="shared" si="19"/>
        <v>0</v>
      </c>
      <c r="M126" s="11" t="str">
        <f t="shared" si="20"/>
        <v>0</v>
      </c>
      <c r="N126" s="11" t="str">
        <f t="shared" si="21"/>
        <v>0</v>
      </c>
      <c r="O126" s="30" t="str">
        <f t="shared" si="22"/>
        <v>00</v>
      </c>
      <c r="P126" s="19" t="str">
        <f t="shared" si="12"/>
        <v>&lt;i2c_write addr="0x50" count="2" radix="16"&gt; 7C 00&lt;/i2c_write&gt;</v>
      </c>
      <c r="Q126" s="24" t="str" cm="1">
        <f t="array" aca="1" ref="Q126" ca="1">IF(MOD(ROW(),2)=0, "&lt;sleep ms=""10""/&gt;", INDIRECT("P"&amp;(ROW())/2+0.5))</f>
        <v>&lt;sleep ms="10"/&gt;</v>
      </c>
      <c r="R126" s="2" t="str">
        <f>Table1[[#This Row],[Address Offset (hex)]]</f>
        <v>7C</v>
      </c>
      <c r="S126" s="33">
        <f>Table1[[#This Row],[Default Hex]]</f>
        <v>0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</row>
    <row r="127" spans="1:55" x14ac:dyDescent="0.3">
      <c r="A127" s="2">
        <v>125</v>
      </c>
      <c r="B127" s="8" t="str">
        <f t="shared" si="13"/>
        <v>7D</v>
      </c>
      <c r="C127" s="11"/>
      <c r="D127" s="11"/>
      <c r="E127" s="11"/>
      <c r="F127" s="17">
        <v>0</v>
      </c>
      <c r="G127" s="11" t="str">
        <f t="shared" si="14"/>
        <v>0</v>
      </c>
      <c r="H127" s="11" t="str">
        <f t="shared" si="15"/>
        <v>0</v>
      </c>
      <c r="I127" s="11" t="str">
        <f t="shared" si="16"/>
        <v>0</v>
      </c>
      <c r="J127" s="11" t="str">
        <f t="shared" si="17"/>
        <v>0</v>
      </c>
      <c r="K127" s="11" t="str">
        <f t="shared" si="18"/>
        <v>0</v>
      </c>
      <c r="L127" s="11" t="str">
        <f t="shared" si="19"/>
        <v>0</v>
      </c>
      <c r="M127" s="11" t="str">
        <f t="shared" si="20"/>
        <v>0</v>
      </c>
      <c r="N127" s="11" t="str">
        <f t="shared" si="21"/>
        <v>0</v>
      </c>
      <c r="O127" s="30" t="str">
        <f t="shared" si="22"/>
        <v>00</v>
      </c>
      <c r="P127" s="19" t="str">
        <f t="shared" si="12"/>
        <v>&lt;i2c_write addr="0x50" count="2" radix="16"&gt; 7D 00&lt;/i2c_write&gt;</v>
      </c>
      <c r="Q127" s="24" t="str" cm="1">
        <f t="array" aca="1" ref="Q127" ca="1">IF(MOD(ROW(),2)=0, "&lt;sleep ms=""10""/&gt;", INDIRECT("P"&amp;(ROW())/2+0.5))</f>
        <v>&lt;i2c_write addr="0x50" count="2" radix="16"&gt; 3E 00&lt;/i2c_write&gt;</v>
      </c>
      <c r="R127" s="2" t="str">
        <f>Table1[[#This Row],[Address Offset (hex)]]</f>
        <v>7D</v>
      </c>
      <c r="S127" s="33">
        <f>Table1[[#This Row],[Default Hex]]</f>
        <v>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</row>
    <row r="128" spans="1:55" x14ac:dyDescent="0.3">
      <c r="A128" s="2">
        <v>126</v>
      </c>
      <c r="B128" s="8" t="str">
        <f t="shared" si="13"/>
        <v>7E</v>
      </c>
      <c r="C128" s="11"/>
      <c r="D128" s="11"/>
      <c r="E128" s="11"/>
      <c r="F128" s="17">
        <v>0</v>
      </c>
      <c r="G128" s="11" t="str">
        <f t="shared" si="14"/>
        <v>0</v>
      </c>
      <c r="H128" s="11" t="str">
        <f t="shared" si="15"/>
        <v>0</v>
      </c>
      <c r="I128" s="11" t="str">
        <f t="shared" si="16"/>
        <v>0</v>
      </c>
      <c r="J128" s="11" t="str">
        <f t="shared" si="17"/>
        <v>0</v>
      </c>
      <c r="K128" s="11" t="str">
        <f t="shared" si="18"/>
        <v>0</v>
      </c>
      <c r="L128" s="11" t="str">
        <f t="shared" si="19"/>
        <v>0</v>
      </c>
      <c r="M128" s="11" t="str">
        <f t="shared" si="20"/>
        <v>0</v>
      </c>
      <c r="N128" s="11" t="str">
        <f t="shared" si="21"/>
        <v>0</v>
      </c>
      <c r="O128" s="30" t="str">
        <f t="shared" si="22"/>
        <v>00</v>
      </c>
      <c r="P128" s="19" t="str">
        <f t="shared" si="12"/>
        <v>&lt;i2c_write addr="0x50" count="2" radix="16"&gt; 7E 00&lt;/i2c_write&gt;</v>
      </c>
      <c r="Q128" s="24" t="str" cm="1">
        <f t="array" aca="1" ref="Q128" ca="1">IF(MOD(ROW(),2)=0, "&lt;sleep ms=""10""/&gt;", INDIRECT("P"&amp;(ROW())/2+0.5))</f>
        <v>&lt;sleep ms="10"/&gt;</v>
      </c>
      <c r="R128" s="2" t="str">
        <f>Table1[[#This Row],[Address Offset (hex)]]</f>
        <v>7E</v>
      </c>
      <c r="S128" s="33">
        <f>Table1[[#This Row],[Default Hex]]</f>
        <v>0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</row>
    <row r="129" spans="1:55" x14ac:dyDescent="0.3">
      <c r="A129" s="2">
        <v>127</v>
      </c>
      <c r="B129" s="8" t="str">
        <f t="shared" si="13"/>
        <v>7F</v>
      </c>
      <c r="C129" s="11"/>
      <c r="D129" s="11"/>
      <c r="E129" s="11"/>
      <c r="F129" s="17">
        <v>0</v>
      </c>
      <c r="G129" s="11" t="str">
        <f t="shared" si="14"/>
        <v>0</v>
      </c>
      <c r="H129" s="11" t="str">
        <f t="shared" si="15"/>
        <v>0</v>
      </c>
      <c r="I129" s="11" t="str">
        <f t="shared" si="16"/>
        <v>0</v>
      </c>
      <c r="J129" s="11" t="str">
        <f t="shared" si="17"/>
        <v>0</v>
      </c>
      <c r="K129" s="11" t="str">
        <f t="shared" si="18"/>
        <v>0</v>
      </c>
      <c r="L129" s="11" t="str">
        <f t="shared" si="19"/>
        <v>0</v>
      </c>
      <c r="M129" s="11" t="str">
        <f t="shared" si="20"/>
        <v>0</v>
      </c>
      <c r="N129" s="11" t="str">
        <f t="shared" si="21"/>
        <v>0</v>
      </c>
      <c r="O129" s="30" t="str">
        <f t="shared" si="22"/>
        <v>00</v>
      </c>
      <c r="P129" s="19" t="str">
        <f t="shared" si="12"/>
        <v>&lt;i2c_write addr="0x50" count="2" radix="16"&gt; 7F 00&lt;/i2c_write&gt;</v>
      </c>
      <c r="Q129" s="24" t="str" cm="1">
        <f t="array" aca="1" ref="Q129" ca="1">IF(MOD(ROW(),2)=0, "&lt;sleep ms=""10""/&gt;", INDIRECT("P"&amp;(ROW())/2+0.5))</f>
        <v>&lt;i2c_write addr="0x50" count="2" radix="16"&gt; 3F 00&lt;/i2c_write&gt;</v>
      </c>
      <c r="R129" s="2" t="str">
        <f>Table1[[#This Row],[Address Offset (hex)]]</f>
        <v>7F</v>
      </c>
      <c r="S129" s="33">
        <f>Table1[[#This Row],[Default Hex]]</f>
        <v>0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</row>
    <row r="130" spans="1:55" x14ac:dyDescent="0.3">
      <c r="A130" s="2">
        <v>128</v>
      </c>
      <c r="B130" s="8" t="str">
        <f t="shared" si="13"/>
        <v>80</v>
      </c>
      <c r="C130" s="9" t="s">
        <v>18</v>
      </c>
      <c r="D130" s="11" t="s">
        <v>230</v>
      </c>
      <c r="E130" s="9" t="s">
        <v>231</v>
      </c>
      <c r="F130" s="17" t="str">
        <f>DEC2HEX(_xlfn.UNICODE(MID('Serial Number'!$B$1, ROW()-129, 1)))</f>
        <v>4E</v>
      </c>
      <c r="G130" s="11" t="str">
        <f t="shared" si="14"/>
        <v>0</v>
      </c>
      <c r="H130" s="11" t="str">
        <f t="shared" si="15"/>
        <v>1</v>
      </c>
      <c r="I130" s="11" t="str">
        <f t="shared" si="16"/>
        <v>0</v>
      </c>
      <c r="J130" s="11" t="str">
        <f t="shared" si="17"/>
        <v>0</v>
      </c>
      <c r="K130" s="11" t="str">
        <f t="shared" si="18"/>
        <v>1</v>
      </c>
      <c r="L130" s="11" t="str">
        <f t="shared" si="19"/>
        <v>1</v>
      </c>
      <c r="M130" s="11" t="str">
        <f t="shared" si="20"/>
        <v>1</v>
      </c>
      <c r="N130" s="11" t="str">
        <f t="shared" si="21"/>
        <v>0</v>
      </c>
      <c r="O130" s="30" t="str">
        <f t="shared" si="22"/>
        <v>4E</v>
      </c>
      <c r="P130" s="19" t="str">
        <f t="shared" ref="P130:P193" si="23">CONCATENATE("&lt;i2c_write addr=""0x50"" count=""2"" radix=""16""&gt; ",B130, " ",  O130, "&lt;/i2c_write&gt;")</f>
        <v>&lt;i2c_write addr="0x50" count="2" radix="16"&gt; 80 4E&lt;/i2c_write&gt;</v>
      </c>
      <c r="Q130" s="24" t="str" cm="1">
        <f t="array" aca="1" ref="Q130" ca="1">IF(MOD(ROW(),2)=0, "&lt;sleep ms=""10""/&gt;", INDIRECT("P"&amp;(ROW())/2+0.5))</f>
        <v>&lt;sleep ms="10"/&gt;</v>
      </c>
      <c r="R130" s="2" t="str">
        <f>Table1[[#This Row],[Address Offset (hex)]]</f>
        <v>80</v>
      </c>
      <c r="S130" s="33" t="str">
        <f>Table1[[#This Row],[Default Hex]]</f>
        <v>4E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</row>
    <row r="131" spans="1:55" x14ac:dyDescent="0.3">
      <c r="A131" s="2">
        <v>129</v>
      </c>
      <c r="B131" s="8" t="str">
        <f t="shared" ref="B131:B194" si="24">DEC2HEX(A131, 2)</f>
        <v>81</v>
      </c>
      <c r="C131" s="11" t="s">
        <v>18</v>
      </c>
      <c r="D131" s="11" t="s">
        <v>232</v>
      </c>
      <c r="E131" s="11" t="s">
        <v>233</v>
      </c>
      <c r="F131" s="17" t="str">
        <f>DEC2HEX(_xlfn.UNICODE(MID('Serial Number'!$B$1, ROW()-129, 1)))</f>
        <v>33</v>
      </c>
      <c r="G131" s="11" t="str">
        <f t="shared" ref="G131:G194" si="25">TEXT(MID(HEX2BIN($F131, 8), 1, 1), "0")</f>
        <v>0</v>
      </c>
      <c r="H131" s="11" t="str">
        <f t="shared" ref="H131:H194" si="26">TEXT(MID(HEX2BIN($F131, 8), 2, 1), "0")</f>
        <v>0</v>
      </c>
      <c r="I131" s="11" t="str">
        <f t="shared" ref="I131:I194" si="27">TEXT(MID(HEX2BIN($F131, 8), 3, 1), "0")</f>
        <v>1</v>
      </c>
      <c r="J131" s="11" t="str">
        <f t="shared" ref="J131:J194" si="28">TEXT(MID(HEX2BIN($F131, 8), 4, 1), "0")</f>
        <v>1</v>
      </c>
      <c r="K131" s="11" t="str">
        <f t="shared" ref="K131:K194" si="29">TEXT(MID(HEX2BIN($F131, 8), 5, 1), "0")</f>
        <v>0</v>
      </c>
      <c r="L131" s="11" t="str">
        <f t="shared" ref="L131:L194" si="30">TEXT(MID(HEX2BIN($F131, 8), 6, 1), "0")</f>
        <v>0</v>
      </c>
      <c r="M131" s="11" t="str">
        <f t="shared" ref="M131:M194" si="31">TEXT(MID(HEX2BIN($F131, 8), 7, 1), "0")</f>
        <v>1</v>
      </c>
      <c r="N131" s="11" t="str">
        <f t="shared" ref="N131:N194" si="32">TEXT(MID(HEX2BIN($F131, 8), 8, 1), "0")</f>
        <v>1</v>
      </c>
      <c r="O131" s="30" t="str">
        <f t="shared" ref="O131:O194" si="33">DEC2HEX((2 ^ 7) * G131 + (2 ^ 6) * H131 + (2 ^ 5) * I131 + (2 ^ 4) * J131 + (2 ^ 3) * K131 + (2 ^ 2) * L131 + (2 ^ 1) * M131 + (2 ^ 0) * N131, 2)</f>
        <v>33</v>
      </c>
      <c r="P131" s="19" t="str">
        <f t="shared" si="23"/>
        <v>&lt;i2c_write addr="0x50" count="2" radix="16"&gt; 81 33&lt;/i2c_write&gt;</v>
      </c>
      <c r="Q131" s="24" t="str" cm="1">
        <f t="array" aca="1" ref="Q131" ca="1">IF(MOD(ROW(),2)=0, "&lt;sleep ms=""10""/&gt;", INDIRECT("P"&amp;(ROW())/2+0.5))</f>
        <v>&lt;i2c_write addr="0x50" count="2" radix="16"&gt; 40 00&lt;/i2c_write&gt;</v>
      </c>
      <c r="R131" s="2" t="str">
        <f>Table1[[#This Row],[Address Offset (hex)]]</f>
        <v>81</v>
      </c>
      <c r="S131" s="33" t="str">
        <f>Table1[[#This Row],[Default Hex]]</f>
        <v>33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</row>
    <row r="132" spans="1:55" x14ac:dyDescent="0.3">
      <c r="A132" s="2">
        <v>130</v>
      </c>
      <c r="B132" s="8" t="str">
        <f t="shared" si="24"/>
        <v>82</v>
      </c>
      <c r="C132" s="11" t="s">
        <v>18</v>
      </c>
      <c r="D132" s="11" t="s">
        <v>234</v>
      </c>
      <c r="E132" s="9" t="s">
        <v>235</v>
      </c>
      <c r="F132" s="17" t="str">
        <f>DEC2HEX(_xlfn.UNICODE(MID('Serial Number'!$B$1, ROW()-129, 1)))</f>
        <v>34</v>
      </c>
      <c r="G132" s="11" t="str">
        <f t="shared" si="25"/>
        <v>0</v>
      </c>
      <c r="H132" s="11" t="str">
        <f t="shared" si="26"/>
        <v>0</v>
      </c>
      <c r="I132" s="11" t="str">
        <f t="shared" si="27"/>
        <v>1</v>
      </c>
      <c r="J132" s="11" t="str">
        <f t="shared" si="28"/>
        <v>1</v>
      </c>
      <c r="K132" s="11" t="str">
        <f t="shared" si="29"/>
        <v>0</v>
      </c>
      <c r="L132" s="11" t="str">
        <f t="shared" si="30"/>
        <v>1</v>
      </c>
      <c r="M132" s="11" t="str">
        <f t="shared" si="31"/>
        <v>0</v>
      </c>
      <c r="N132" s="11" t="str">
        <f t="shared" si="32"/>
        <v>0</v>
      </c>
      <c r="O132" s="30" t="str">
        <f t="shared" si="33"/>
        <v>34</v>
      </c>
      <c r="P132" s="19" t="str">
        <f t="shared" si="23"/>
        <v>&lt;i2c_write addr="0x50" count="2" radix="16"&gt; 82 34&lt;/i2c_write&gt;</v>
      </c>
      <c r="Q132" s="24" t="str" cm="1">
        <f t="array" aca="1" ref="Q132" ca="1">IF(MOD(ROW(),2)=0, "&lt;sleep ms=""10""/&gt;", INDIRECT("P"&amp;(ROW())/2+0.5))</f>
        <v>&lt;sleep ms="10"/&gt;</v>
      </c>
      <c r="R132" s="2" t="str">
        <f>Table1[[#This Row],[Address Offset (hex)]]</f>
        <v>82</v>
      </c>
      <c r="S132" s="33" t="str">
        <f>Table1[[#This Row],[Default Hex]]</f>
        <v>34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</row>
    <row r="133" spans="1:55" x14ac:dyDescent="0.3">
      <c r="A133" s="2">
        <v>131</v>
      </c>
      <c r="B133" s="8" t="str">
        <f t="shared" si="24"/>
        <v>83</v>
      </c>
      <c r="C133" s="11" t="s">
        <v>18</v>
      </c>
      <c r="D133" s="11" t="s">
        <v>236</v>
      </c>
      <c r="E133" s="11"/>
      <c r="F133" s="17" t="str">
        <f>DEC2HEX(_xlfn.UNICODE(MID('Serial Number'!$B$1, ROW()-129, 1)))</f>
        <v>30</v>
      </c>
      <c r="G133" s="11" t="str">
        <f t="shared" si="25"/>
        <v>0</v>
      </c>
      <c r="H133" s="11" t="str">
        <f t="shared" si="26"/>
        <v>0</v>
      </c>
      <c r="I133" s="11" t="str">
        <f t="shared" si="27"/>
        <v>1</v>
      </c>
      <c r="J133" s="11" t="str">
        <f t="shared" si="28"/>
        <v>1</v>
      </c>
      <c r="K133" s="11" t="str">
        <f t="shared" si="29"/>
        <v>0</v>
      </c>
      <c r="L133" s="11" t="str">
        <f t="shared" si="30"/>
        <v>0</v>
      </c>
      <c r="M133" s="11" t="str">
        <f t="shared" si="31"/>
        <v>0</v>
      </c>
      <c r="N133" s="11" t="str">
        <f t="shared" si="32"/>
        <v>0</v>
      </c>
      <c r="O133" s="30" t="str">
        <f t="shared" si="33"/>
        <v>30</v>
      </c>
      <c r="P133" s="19" t="str">
        <f t="shared" si="23"/>
        <v>&lt;i2c_write addr="0x50" count="2" radix="16"&gt; 83 30&lt;/i2c_write&gt;</v>
      </c>
      <c r="Q133" s="24" t="str" cm="1">
        <f t="array" aca="1" ref="Q133" ca="1">IF(MOD(ROW(),2)=0, "&lt;sleep ms=""10""/&gt;", INDIRECT("P"&amp;(ROW())/2+0.5))</f>
        <v>&lt;i2c_write addr="0x50" count="2" radix="16"&gt; 41 01&lt;/i2c_write&gt;</v>
      </c>
      <c r="R133" s="2" t="str">
        <f>Table1[[#This Row],[Address Offset (hex)]]</f>
        <v>83</v>
      </c>
      <c r="S133" s="33" t="str">
        <f>Table1[[#This Row],[Default Hex]]</f>
        <v>30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</row>
    <row r="134" spans="1:55" x14ac:dyDescent="0.3">
      <c r="A134" s="2">
        <v>132</v>
      </c>
      <c r="B134" s="8" t="str">
        <f t="shared" si="24"/>
        <v>84</v>
      </c>
      <c r="C134" s="11" t="s">
        <v>18</v>
      </c>
      <c r="D134" s="11" t="s">
        <v>237</v>
      </c>
      <c r="E134" s="9"/>
      <c r="F134" s="17" t="str">
        <f>DEC2HEX(_xlfn.UNICODE(MID('Serial Number'!$B$1, ROW()-129, 1)))</f>
        <v>38</v>
      </c>
      <c r="G134" s="11" t="str">
        <f t="shared" si="25"/>
        <v>0</v>
      </c>
      <c r="H134" s="11" t="str">
        <f t="shared" si="26"/>
        <v>0</v>
      </c>
      <c r="I134" s="11" t="str">
        <f t="shared" si="27"/>
        <v>1</v>
      </c>
      <c r="J134" s="11" t="str">
        <f t="shared" si="28"/>
        <v>1</v>
      </c>
      <c r="K134" s="11" t="str">
        <f t="shared" si="29"/>
        <v>1</v>
      </c>
      <c r="L134" s="11" t="str">
        <f t="shared" si="30"/>
        <v>0</v>
      </c>
      <c r="M134" s="11" t="str">
        <f t="shared" si="31"/>
        <v>0</v>
      </c>
      <c r="N134" s="11" t="str">
        <f t="shared" si="32"/>
        <v>0</v>
      </c>
      <c r="O134" s="30" t="str">
        <f t="shared" si="33"/>
        <v>38</v>
      </c>
      <c r="P134" s="19" t="str">
        <f t="shared" si="23"/>
        <v>&lt;i2c_write addr="0x50" count="2" radix="16"&gt; 84 38&lt;/i2c_write&gt;</v>
      </c>
      <c r="Q134" s="24" t="str" cm="1">
        <f t="array" aca="1" ref="Q134" ca="1">IF(MOD(ROW(),2)=0, "&lt;sleep ms=""10""/&gt;", INDIRECT("P"&amp;(ROW())/2+0.5))</f>
        <v>&lt;sleep ms="10"/&gt;</v>
      </c>
      <c r="R134" s="2" t="str">
        <f>Table1[[#This Row],[Address Offset (hex)]]</f>
        <v>84</v>
      </c>
      <c r="S134" s="33" t="str">
        <f>Table1[[#This Row],[Default Hex]]</f>
        <v>38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</row>
    <row r="135" spans="1:55" x14ac:dyDescent="0.3">
      <c r="A135" s="2">
        <v>133</v>
      </c>
      <c r="B135" s="8" t="str">
        <f t="shared" si="24"/>
        <v>85</v>
      </c>
      <c r="C135" s="11" t="s">
        <v>18</v>
      </c>
      <c r="D135" s="11" t="s">
        <v>238</v>
      </c>
      <c r="E135" s="11"/>
      <c r="F135" s="17" t="str">
        <f>DEC2HEX(_xlfn.UNICODE(MID('Serial Number'!$B$1, ROW()-129, 1)))</f>
        <v>33</v>
      </c>
      <c r="G135" s="11" t="str">
        <f t="shared" si="25"/>
        <v>0</v>
      </c>
      <c r="H135" s="11" t="str">
        <f t="shared" si="26"/>
        <v>0</v>
      </c>
      <c r="I135" s="11" t="str">
        <f t="shared" si="27"/>
        <v>1</v>
      </c>
      <c r="J135" s="11" t="str">
        <f t="shared" si="28"/>
        <v>1</v>
      </c>
      <c r="K135" s="11" t="str">
        <f t="shared" si="29"/>
        <v>0</v>
      </c>
      <c r="L135" s="11" t="str">
        <f t="shared" si="30"/>
        <v>0</v>
      </c>
      <c r="M135" s="11" t="str">
        <f t="shared" si="31"/>
        <v>1</v>
      </c>
      <c r="N135" s="11" t="str">
        <f t="shared" si="32"/>
        <v>1</v>
      </c>
      <c r="O135" s="30" t="str">
        <f t="shared" si="33"/>
        <v>33</v>
      </c>
      <c r="P135" s="19" t="str">
        <f t="shared" si="23"/>
        <v>&lt;i2c_write addr="0x50" count="2" radix="16"&gt; 85 33&lt;/i2c_write&gt;</v>
      </c>
      <c r="Q135" s="24" t="str" cm="1">
        <f t="array" aca="1" ref="Q135" ca="1">IF(MOD(ROW(),2)=0, "&lt;sleep ms=""10""/&gt;", INDIRECT("P"&amp;(ROW())/2+0.5))</f>
        <v>&lt;i2c_write addr="0x50" count="2" radix="16"&gt; 42 2B&lt;/i2c_write&gt;</v>
      </c>
      <c r="R135" s="2" t="str">
        <f>Table1[[#This Row],[Address Offset (hex)]]</f>
        <v>85</v>
      </c>
      <c r="S135" s="33" t="str">
        <f>Table1[[#This Row],[Default Hex]]</f>
        <v>33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</row>
    <row r="136" spans="1:55" x14ac:dyDescent="0.3">
      <c r="A136" s="2">
        <v>134</v>
      </c>
      <c r="B136" s="8" t="str">
        <f t="shared" si="24"/>
        <v>86</v>
      </c>
      <c r="C136" s="11" t="s">
        <v>18</v>
      </c>
      <c r="D136" s="11" t="s">
        <v>239</v>
      </c>
      <c r="E136" s="9"/>
      <c r="F136" s="17" t="str">
        <f>DEC2HEX(_xlfn.UNICODE(MID('Serial Number'!$B$1, ROW()-129, 1)))</f>
        <v>2D</v>
      </c>
      <c r="G136" s="11" t="str">
        <f t="shared" si="25"/>
        <v>0</v>
      </c>
      <c r="H136" s="11" t="str">
        <f t="shared" si="26"/>
        <v>0</v>
      </c>
      <c r="I136" s="11" t="str">
        <f t="shared" si="27"/>
        <v>1</v>
      </c>
      <c r="J136" s="11" t="str">
        <f t="shared" si="28"/>
        <v>0</v>
      </c>
      <c r="K136" s="11" t="str">
        <f t="shared" si="29"/>
        <v>1</v>
      </c>
      <c r="L136" s="11" t="str">
        <f t="shared" si="30"/>
        <v>1</v>
      </c>
      <c r="M136" s="11" t="str">
        <f t="shared" si="31"/>
        <v>0</v>
      </c>
      <c r="N136" s="11" t="str">
        <f t="shared" si="32"/>
        <v>1</v>
      </c>
      <c r="O136" s="30" t="str">
        <f t="shared" si="33"/>
        <v>2D</v>
      </c>
      <c r="P136" s="19" t="str">
        <f t="shared" si="23"/>
        <v>&lt;i2c_write addr="0x50" count="2" radix="16"&gt; 86 2D&lt;/i2c_write&gt;</v>
      </c>
      <c r="Q136" s="24" t="str" cm="1">
        <f t="array" aca="1" ref="Q136" ca="1">IF(MOD(ROW(),2)=0, "&lt;sleep ms=""10""/&gt;", INDIRECT("P"&amp;(ROW())/2+0.5))</f>
        <v>&lt;sleep ms="10"/&gt;</v>
      </c>
      <c r="R136" s="2" t="str">
        <f>Table1[[#This Row],[Address Offset (hex)]]</f>
        <v>86</v>
      </c>
      <c r="S136" s="33" t="str">
        <f>Table1[[#This Row],[Default Hex]]</f>
        <v>2D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</row>
    <row r="137" spans="1:55" x14ac:dyDescent="0.3">
      <c r="A137" s="2">
        <v>135</v>
      </c>
      <c r="B137" s="8" t="str">
        <f t="shared" si="24"/>
        <v>87</v>
      </c>
      <c r="C137" s="11" t="s">
        <v>18</v>
      </c>
      <c r="D137" s="11" t="s">
        <v>240</v>
      </c>
      <c r="E137" s="11"/>
      <c r="F137" s="17" t="str">
        <f>DEC2HEX(_xlfn.UNICODE(MID('Serial Number'!$B$1, ROW()-129, 1)))</f>
        <v>31</v>
      </c>
      <c r="G137" s="11" t="str">
        <f t="shared" si="25"/>
        <v>0</v>
      </c>
      <c r="H137" s="11" t="str">
        <f t="shared" si="26"/>
        <v>0</v>
      </c>
      <c r="I137" s="11" t="str">
        <f t="shared" si="27"/>
        <v>1</v>
      </c>
      <c r="J137" s="11" t="str">
        <f t="shared" si="28"/>
        <v>1</v>
      </c>
      <c r="K137" s="11" t="str">
        <f t="shared" si="29"/>
        <v>0</v>
      </c>
      <c r="L137" s="11" t="str">
        <f t="shared" si="30"/>
        <v>0</v>
      </c>
      <c r="M137" s="11" t="str">
        <f t="shared" si="31"/>
        <v>0</v>
      </c>
      <c r="N137" s="11" t="str">
        <f t="shared" si="32"/>
        <v>1</v>
      </c>
      <c r="O137" s="30" t="str">
        <f t="shared" si="33"/>
        <v>31</v>
      </c>
      <c r="P137" s="19" t="str">
        <f t="shared" si="23"/>
        <v>&lt;i2c_write addr="0x50" count="2" radix="16"&gt; 87 31&lt;/i2c_write&gt;</v>
      </c>
      <c r="Q137" s="24" t="str" cm="1">
        <f t="array" aca="1" ref="Q137" ca="1">IF(MOD(ROW(),2)=0, "&lt;sleep ms=""10""/&gt;", INDIRECT("P"&amp;(ROW())/2+0.5))</f>
        <v>&lt;i2c_write addr="0x50" count="2" radix="16"&gt; 43 38&lt;/i2c_write&gt;</v>
      </c>
      <c r="R137" s="2" t="str">
        <f>Table1[[#This Row],[Address Offset (hex)]]</f>
        <v>87</v>
      </c>
      <c r="S137" s="33" t="str">
        <f>Table1[[#This Row],[Default Hex]]</f>
        <v>31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</row>
    <row r="138" spans="1:55" x14ac:dyDescent="0.3">
      <c r="A138" s="2">
        <v>136</v>
      </c>
      <c r="B138" s="8" t="str">
        <f t="shared" si="24"/>
        <v>88</v>
      </c>
      <c r="C138" s="11" t="s">
        <v>18</v>
      </c>
      <c r="D138" s="11" t="s">
        <v>241</v>
      </c>
      <c r="E138" s="9"/>
      <c r="F138" s="17" t="str">
        <f>DEC2HEX(_xlfn.UNICODE(MID('Serial Number'!$B$1, ROW()-129, 1)))</f>
        <v>30</v>
      </c>
      <c r="G138" s="11" t="str">
        <f t="shared" si="25"/>
        <v>0</v>
      </c>
      <c r="H138" s="11" t="str">
        <f t="shared" si="26"/>
        <v>0</v>
      </c>
      <c r="I138" s="11" t="str">
        <f t="shared" si="27"/>
        <v>1</v>
      </c>
      <c r="J138" s="11" t="str">
        <f t="shared" si="28"/>
        <v>1</v>
      </c>
      <c r="K138" s="11" t="str">
        <f t="shared" si="29"/>
        <v>0</v>
      </c>
      <c r="L138" s="11" t="str">
        <f t="shared" si="30"/>
        <v>0</v>
      </c>
      <c r="M138" s="11" t="str">
        <f t="shared" si="31"/>
        <v>0</v>
      </c>
      <c r="N138" s="11" t="str">
        <f t="shared" si="32"/>
        <v>0</v>
      </c>
      <c r="O138" s="30" t="str">
        <f t="shared" si="33"/>
        <v>30</v>
      </c>
      <c r="P138" s="19" t="str">
        <f t="shared" si="23"/>
        <v>&lt;i2c_write addr="0x50" count="2" radix="16"&gt; 88 30&lt;/i2c_write&gt;</v>
      </c>
      <c r="Q138" s="24" t="str" cm="1">
        <f t="array" aca="1" ref="Q138" ca="1">IF(MOD(ROW(),2)=0, "&lt;sleep ms=""10""/&gt;", INDIRECT("P"&amp;(ROW())/2+0.5))</f>
        <v>&lt;sleep ms="10"/&gt;</v>
      </c>
      <c r="R138" s="2" t="str">
        <f>Table1[[#This Row],[Address Offset (hex)]]</f>
        <v>88</v>
      </c>
      <c r="S138" s="33" t="str">
        <f>Table1[[#This Row],[Default Hex]]</f>
        <v>30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</row>
    <row r="139" spans="1:55" x14ac:dyDescent="0.3">
      <c r="A139" s="2">
        <v>137</v>
      </c>
      <c r="B139" s="8" t="str">
        <f t="shared" si="24"/>
        <v>89</v>
      </c>
      <c r="C139" s="11" t="s">
        <v>18</v>
      </c>
      <c r="D139" s="11" t="s">
        <v>242</v>
      </c>
      <c r="E139" s="11"/>
      <c r="F139" s="17" t="str">
        <f>DEC2HEX(_xlfn.UNICODE(MID('Serial Number'!$B$1, ROW()-129, 1)))</f>
        <v>31</v>
      </c>
      <c r="G139" s="11" t="str">
        <f t="shared" si="25"/>
        <v>0</v>
      </c>
      <c r="H139" s="11" t="str">
        <f t="shared" si="26"/>
        <v>0</v>
      </c>
      <c r="I139" s="11" t="str">
        <f t="shared" si="27"/>
        <v>1</v>
      </c>
      <c r="J139" s="11" t="str">
        <f t="shared" si="28"/>
        <v>1</v>
      </c>
      <c r="K139" s="11" t="str">
        <f t="shared" si="29"/>
        <v>0</v>
      </c>
      <c r="L139" s="11" t="str">
        <f t="shared" si="30"/>
        <v>0</v>
      </c>
      <c r="M139" s="11" t="str">
        <f t="shared" si="31"/>
        <v>0</v>
      </c>
      <c r="N139" s="11" t="str">
        <f t="shared" si="32"/>
        <v>1</v>
      </c>
      <c r="O139" s="30" t="str">
        <f t="shared" si="33"/>
        <v>31</v>
      </c>
      <c r="P139" s="19" t="str">
        <f t="shared" si="23"/>
        <v>&lt;i2c_write addr="0x50" count="2" radix="16"&gt; 89 31&lt;/i2c_write&gt;</v>
      </c>
      <c r="Q139" s="24" t="str" cm="1">
        <f t="array" aca="1" ref="Q139" ca="1">IF(MOD(ROW(),2)=0, "&lt;sleep ms=""10""/&gt;", INDIRECT("P"&amp;(ROW())/2+0.5))</f>
        <v>&lt;i2c_write addr="0x50" count="2" radix="16"&gt; 44 00&lt;/i2c_write&gt;</v>
      </c>
      <c r="R139" s="2" t="str">
        <f>Table1[[#This Row],[Address Offset (hex)]]</f>
        <v>89</v>
      </c>
      <c r="S139" s="33" t="str">
        <f>Table1[[#This Row],[Default Hex]]</f>
        <v>31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</row>
    <row r="140" spans="1:55" x14ac:dyDescent="0.3">
      <c r="A140" s="2">
        <v>138</v>
      </c>
      <c r="B140" s="8" t="str">
        <f t="shared" si="24"/>
        <v>8A</v>
      </c>
      <c r="C140" s="11" t="s">
        <v>18</v>
      </c>
      <c r="D140" s="11" t="s">
        <v>243</v>
      </c>
      <c r="E140" s="9"/>
      <c r="F140" s="17" t="str">
        <f>DEC2HEX(_xlfn.UNICODE(MID('Serial Number'!$B$1, ROW()-129, 1)))</f>
        <v>2D</v>
      </c>
      <c r="G140" s="11" t="str">
        <f t="shared" si="25"/>
        <v>0</v>
      </c>
      <c r="H140" s="11" t="str">
        <f t="shared" si="26"/>
        <v>0</v>
      </c>
      <c r="I140" s="11" t="str">
        <f t="shared" si="27"/>
        <v>1</v>
      </c>
      <c r="J140" s="11" t="str">
        <f t="shared" si="28"/>
        <v>0</v>
      </c>
      <c r="K140" s="11" t="str">
        <f t="shared" si="29"/>
        <v>1</v>
      </c>
      <c r="L140" s="11" t="str">
        <f t="shared" si="30"/>
        <v>1</v>
      </c>
      <c r="M140" s="11" t="str">
        <f t="shared" si="31"/>
        <v>0</v>
      </c>
      <c r="N140" s="11" t="str">
        <f t="shared" si="32"/>
        <v>1</v>
      </c>
      <c r="O140" s="30" t="str">
        <f t="shared" si="33"/>
        <v>2D</v>
      </c>
      <c r="P140" s="19" t="str">
        <f t="shared" si="23"/>
        <v>&lt;i2c_write addr="0x50" count="2" radix="16"&gt; 8A 2D&lt;/i2c_write&gt;</v>
      </c>
      <c r="Q140" s="24" t="str" cm="1">
        <f t="array" aca="1" ref="Q140" ca="1">IF(MOD(ROW(),2)=0, "&lt;sleep ms=""10""/&gt;", INDIRECT("P"&amp;(ROW())/2+0.5))</f>
        <v>&lt;sleep ms="10"/&gt;</v>
      </c>
      <c r="R140" s="2" t="str">
        <f>Table1[[#This Row],[Address Offset (hex)]]</f>
        <v>8A</v>
      </c>
      <c r="S140" s="33" t="str">
        <f>Table1[[#This Row],[Default Hex]]</f>
        <v>2D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</row>
    <row r="141" spans="1:55" x14ac:dyDescent="0.3">
      <c r="A141" s="2">
        <v>139</v>
      </c>
      <c r="B141" s="8" t="str">
        <f t="shared" si="24"/>
        <v>8B</v>
      </c>
      <c r="C141" s="11" t="s">
        <v>18</v>
      </c>
      <c r="D141" s="11" t="s">
        <v>244</v>
      </c>
      <c r="E141" s="11"/>
      <c r="F141" s="17" t="str">
        <f>DEC2HEX(_xlfn.UNICODE(MID('Serial Number'!$B$1, ROW()-129, 1)))</f>
        <v>31</v>
      </c>
      <c r="G141" s="11" t="str">
        <f t="shared" si="25"/>
        <v>0</v>
      </c>
      <c r="H141" s="11" t="str">
        <f t="shared" si="26"/>
        <v>0</v>
      </c>
      <c r="I141" s="11" t="str">
        <f t="shared" si="27"/>
        <v>1</v>
      </c>
      <c r="J141" s="11" t="str">
        <f t="shared" si="28"/>
        <v>1</v>
      </c>
      <c r="K141" s="11" t="str">
        <f t="shared" si="29"/>
        <v>0</v>
      </c>
      <c r="L141" s="11" t="str">
        <f t="shared" si="30"/>
        <v>0</v>
      </c>
      <c r="M141" s="11" t="str">
        <f t="shared" si="31"/>
        <v>0</v>
      </c>
      <c r="N141" s="11" t="str">
        <f t="shared" si="32"/>
        <v>1</v>
      </c>
      <c r="O141" s="30" t="str">
        <f t="shared" si="33"/>
        <v>31</v>
      </c>
      <c r="P141" s="19" t="str">
        <f t="shared" si="23"/>
        <v>&lt;i2c_write addr="0x50" count="2" radix="16"&gt; 8B 31&lt;/i2c_write&gt;</v>
      </c>
      <c r="Q141" s="24" t="str" cm="1">
        <f t="array" aca="1" ref="Q141" ca="1">IF(MOD(ROW(),2)=0, "&lt;sleep ms=""10""/&gt;", INDIRECT("P"&amp;(ROW())/2+0.5))</f>
        <v>&lt;i2c_write addr="0x50" count="2" radix="16"&gt; 45 2A&lt;/i2c_write&gt;</v>
      </c>
      <c r="R141" s="2" t="str">
        <f>Table1[[#This Row],[Address Offset (hex)]]</f>
        <v>8B</v>
      </c>
      <c r="S141" s="33" t="str">
        <f>Table1[[#This Row],[Default Hex]]</f>
        <v>31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</row>
    <row r="142" spans="1:55" x14ac:dyDescent="0.3">
      <c r="A142" s="2">
        <v>140</v>
      </c>
      <c r="B142" s="8" t="str">
        <f t="shared" si="24"/>
        <v>8C</v>
      </c>
      <c r="C142" s="11" t="s">
        <v>18</v>
      </c>
      <c r="D142" s="11" t="s">
        <v>245</v>
      </c>
      <c r="E142" s="9"/>
      <c r="F142" s="17" t="str">
        <f>DEC2HEX(_xlfn.UNICODE(MID('Serial Number'!$B$1, ROW()-129, 1)))</f>
        <v>32</v>
      </c>
      <c r="G142" s="11" t="str">
        <f t="shared" si="25"/>
        <v>0</v>
      </c>
      <c r="H142" s="11" t="str">
        <f t="shared" si="26"/>
        <v>0</v>
      </c>
      <c r="I142" s="11" t="str">
        <f t="shared" si="27"/>
        <v>1</v>
      </c>
      <c r="J142" s="11" t="str">
        <f t="shared" si="28"/>
        <v>1</v>
      </c>
      <c r="K142" s="11" t="str">
        <f t="shared" si="29"/>
        <v>0</v>
      </c>
      <c r="L142" s="11" t="str">
        <f t="shared" si="30"/>
        <v>0</v>
      </c>
      <c r="M142" s="11" t="str">
        <f t="shared" si="31"/>
        <v>1</v>
      </c>
      <c r="N142" s="11" t="str">
        <f t="shared" si="32"/>
        <v>0</v>
      </c>
      <c r="O142" s="30" t="str">
        <f t="shared" si="33"/>
        <v>32</v>
      </c>
      <c r="P142" s="19" t="str">
        <f t="shared" si="23"/>
        <v>&lt;i2c_write addr="0x50" count="2" radix="16"&gt; 8C 32&lt;/i2c_write&gt;</v>
      </c>
      <c r="Q142" s="24" t="str" cm="1">
        <f t="array" aca="1" ref="Q142" ca="1">IF(MOD(ROW(),2)=0, "&lt;sleep ms=""10""/&gt;", INDIRECT("P"&amp;(ROW())/2+0.5))</f>
        <v>&lt;sleep ms="10"/&gt;</v>
      </c>
      <c r="R142" s="2" t="str">
        <f>Table1[[#This Row],[Address Offset (hex)]]</f>
        <v>8C</v>
      </c>
      <c r="S142" s="33" t="str">
        <f>Table1[[#This Row],[Default Hex]]</f>
        <v>32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</row>
    <row r="143" spans="1:55" x14ac:dyDescent="0.3">
      <c r="A143" s="2">
        <v>141</v>
      </c>
      <c r="B143" s="8" t="str">
        <f t="shared" si="24"/>
        <v>8D</v>
      </c>
      <c r="C143" s="11" t="s">
        <v>18</v>
      </c>
      <c r="D143" s="11" t="s">
        <v>246</v>
      </c>
      <c r="E143" s="11"/>
      <c r="F143" s="17" t="str">
        <f>DEC2HEX(_xlfn.UNICODE(MID('Serial Number'!$B$1, ROW()-129, 1)))</f>
        <v>33</v>
      </c>
      <c r="G143" s="11" t="str">
        <f t="shared" si="25"/>
        <v>0</v>
      </c>
      <c r="H143" s="11" t="str">
        <f t="shared" si="26"/>
        <v>0</v>
      </c>
      <c r="I143" s="11" t="str">
        <f t="shared" si="27"/>
        <v>1</v>
      </c>
      <c r="J143" s="11" t="str">
        <f t="shared" si="28"/>
        <v>1</v>
      </c>
      <c r="K143" s="11" t="str">
        <f t="shared" si="29"/>
        <v>0</v>
      </c>
      <c r="L143" s="11" t="str">
        <f t="shared" si="30"/>
        <v>0</v>
      </c>
      <c r="M143" s="11" t="str">
        <f t="shared" si="31"/>
        <v>1</v>
      </c>
      <c r="N143" s="11" t="str">
        <f t="shared" si="32"/>
        <v>1</v>
      </c>
      <c r="O143" s="30" t="str">
        <f t="shared" si="33"/>
        <v>33</v>
      </c>
      <c r="P143" s="19" t="str">
        <f t="shared" si="23"/>
        <v>&lt;i2c_write addr="0x50" count="2" radix="16"&gt; 8D 33&lt;/i2c_write&gt;</v>
      </c>
      <c r="Q143" s="24" t="str" cm="1">
        <f t="array" aca="1" ref="Q143" ca="1">IF(MOD(ROW(),2)=0, "&lt;sleep ms=""10""/&gt;", INDIRECT("P"&amp;(ROW())/2+0.5))</f>
        <v>&lt;i2c_write addr="0x50" count="2" radix="16"&gt; 46 19&lt;/i2c_write&gt;</v>
      </c>
      <c r="R143" s="2" t="str">
        <f>Table1[[#This Row],[Address Offset (hex)]]</f>
        <v>8D</v>
      </c>
      <c r="S143" s="33" t="str">
        <f>Table1[[#This Row],[Default Hex]]</f>
        <v>33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</row>
    <row r="144" spans="1:55" x14ac:dyDescent="0.3">
      <c r="A144" s="2">
        <v>142</v>
      </c>
      <c r="B144" s="8" t="str">
        <f t="shared" si="24"/>
        <v>8E</v>
      </c>
      <c r="C144" s="11"/>
      <c r="D144" s="11"/>
      <c r="E144" s="9"/>
      <c r="F144" s="17">
        <v>0</v>
      </c>
      <c r="G144" s="11" t="str">
        <f t="shared" si="25"/>
        <v>0</v>
      </c>
      <c r="H144" s="11" t="str">
        <f t="shared" si="26"/>
        <v>0</v>
      </c>
      <c r="I144" s="11" t="str">
        <f t="shared" si="27"/>
        <v>0</v>
      </c>
      <c r="J144" s="11" t="str">
        <f t="shared" si="28"/>
        <v>0</v>
      </c>
      <c r="K144" s="11" t="str">
        <f t="shared" si="29"/>
        <v>0</v>
      </c>
      <c r="L144" s="11" t="str">
        <f t="shared" si="30"/>
        <v>0</v>
      </c>
      <c r="M144" s="11" t="str">
        <f t="shared" si="31"/>
        <v>0</v>
      </c>
      <c r="N144" s="11" t="str">
        <f t="shared" si="32"/>
        <v>0</v>
      </c>
      <c r="O144" s="30" t="str">
        <f t="shared" si="33"/>
        <v>00</v>
      </c>
      <c r="P144" s="19" t="str">
        <f t="shared" si="23"/>
        <v>&lt;i2c_write addr="0x50" count="2" radix="16"&gt; 8E 00&lt;/i2c_write&gt;</v>
      </c>
      <c r="Q144" s="24" t="str" cm="1">
        <f t="array" aca="1" ref="Q144" ca="1">IF(MOD(ROW(),2)=0, "&lt;sleep ms=""10""/&gt;", INDIRECT("P"&amp;(ROW())/2+0.5))</f>
        <v>&lt;sleep ms="10"/&gt;</v>
      </c>
      <c r="R144" s="2" t="str">
        <f>Table1[[#This Row],[Address Offset (hex)]]</f>
        <v>8E</v>
      </c>
      <c r="S144" s="33">
        <f>Table1[[#This Row],[Default Hex]]</f>
        <v>0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</row>
    <row r="145" spans="1:55" x14ac:dyDescent="0.3">
      <c r="A145" s="2">
        <v>143</v>
      </c>
      <c r="B145" s="8" t="str">
        <f t="shared" si="24"/>
        <v>8F</v>
      </c>
      <c r="C145" s="11"/>
      <c r="D145" s="11"/>
      <c r="E145" s="11"/>
      <c r="F145" s="17">
        <v>0</v>
      </c>
      <c r="G145" s="11" t="str">
        <f t="shared" si="25"/>
        <v>0</v>
      </c>
      <c r="H145" s="11" t="str">
        <f t="shared" si="26"/>
        <v>0</v>
      </c>
      <c r="I145" s="11" t="str">
        <f t="shared" si="27"/>
        <v>0</v>
      </c>
      <c r="J145" s="11" t="str">
        <f t="shared" si="28"/>
        <v>0</v>
      </c>
      <c r="K145" s="11" t="str">
        <f t="shared" si="29"/>
        <v>0</v>
      </c>
      <c r="L145" s="11" t="str">
        <f t="shared" si="30"/>
        <v>0</v>
      </c>
      <c r="M145" s="11" t="str">
        <f t="shared" si="31"/>
        <v>0</v>
      </c>
      <c r="N145" s="11" t="str">
        <f t="shared" si="32"/>
        <v>0</v>
      </c>
      <c r="O145" s="30" t="str">
        <f t="shared" si="33"/>
        <v>00</v>
      </c>
      <c r="P145" s="19" t="str">
        <f t="shared" si="23"/>
        <v>&lt;i2c_write addr="0x50" count="2" radix="16"&gt; 8F 00&lt;/i2c_write&gt;</v>
      </c>
      <c r="Q145" s="24" t="str" cm="1">
        <f t="array" aca="1" ref="Q145" ca="1">IF(MOD(ROW(),2)=0, "&lt;sleep ms=""10""/&gt;", INDIRECT("P"&amp;(ROW())/2+0.5))</f>
        <v>&lt;i2c_write addr="0x50" count="2" radix="16"&gt; 47 10&lt;/i2c_write&gt;</v>
      </c>
      <c r="R145" s="2" t="str">
        <f>Table1[[#This Row],[Address Offset (hex)]]</f>
        <v>8F</v>
      </c>
      <c r="S145" s="33">
        <f>Table1[[#This Row],[Default Hex]]</f>
        <v>0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</row>
    <row r="146" spans="1:55" x14ac:dyDescent="0.3">
      <c r="A146" s="2">
        <v>144</v>
      </c>
      <c r="B146" s="8" t="str">
        <f t="shared" si="24"/>
        <v>90</v>
      </c>
      <c r="C146" s="9"/>
      <c r="D146" s="11"/>
      <c r="E146" s="9"/>
      <c r="F146" s="17">
        <v>0</v>
      </c>
      <c r="G146" s="11" t="str">
        <f t="shared" si="25"/>
        <v>0</v>
      </c>
      <c r="H146" s="11" t="str">
        <f t="shared" si="26"/>
        <v>0</v>
      </c>
      <c r="I146" s="11" t="str">
        <f t="shared" si="27"/>
        <v>0</v>
      </c>
      <c r="J146" s="11" t="str">
        <f t="shared" si="28"/>
        <v>0</v>
      </c>
      <c r="K146" s="11" t="str">
        <f t="shared" si="29"/>
        <v>0</v>
      </c>
      <c r="L146" s="11" t="str">
        <f t="shared" si="30"/>
        <v>0</v>
      </c>
      <c r="M146" s="11" t="str">
        <f t="shared" si="31"/>
        <v>0</v>
      </c>
      <c r="N146" s="11" t="str">
        <f t="shared" si="32"/>
        <v>0</v>
      </c>
      <c r="O146" s="30" t="str">
        <f t="shared" si="33"/>
        <v>00</v>
      </c>
      <c r="P146" s="19" t="str">
        <f t="shared" si="23"/>
        <v>&lt;i2c_write addr="0x50" count="2" radix="16"&gt; 90 00&lt;/i2c_write&gt;</v>
      </c>
      <c r="Q146" s="24" t="str" cm="1">
        <f t="array" aca="1" ref="Q146" ca="1">IF(MOD(ROW(),2)=0, "&lt;sleep ms=""10""/&gt;", INDIRECT("P"&amp;(ROW())/2+0.5))</f>
        <v>&lt;sleep ms="10"/&gt;</v>
      </c>
      <c r="R146" s="2" t="str">
        <f>Table1[[#This Row],[Address Offset (hex)]]</f>
        <v>90</v>
      </c>
      <c r="S146" s="33">
        <f>Table1[[#This Row],[Default Hex]]</f>
        <v>0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</row>
    <row r="147" spans="1:55" x14ac:dyDescent="0.3">
      <c r="A147" s="2">
        <v>145</v>
      </c>
      <c r="B147" s="8" t="str">
        <f t="shared" si="24"/>
        <v>91</v>
      </c>
      <c r="C147" s="11"/>
      <c r="D147" s="11"/>
      <c r="E147" s="11"/>
      <c r="F147" s="17">
        <v>0</v>
      </c>
      <c r="G147" s="11" t="str">
        <f t="shared" si="25"/>
        <v>0</v>
      </c>
      <c r="H147" s="11" t="str">
        <f t="shared" si="26"/>
        <v>0</v>
      </c>
      <c r="I147" s="11" t="str">
        <f t="shared" si="27"/>
        <v>0</v>
      </c>
      <c r="J147" s="11" t="str">
        <f t="shared" si="28"/>
        <v>0</v>
      </c>
      <c r="K147" s="11" t="str">
        <f t="shared" si="29"/>
        <v>0</v>
      </c>
      <c r="L147" s="11" t="str">
        <f t="shared" si="30"/>
        <v>0</v>
      </c>
      <c r="M147" s="11" t="str">
        <f t="shared" si="31"/>
        <v>0</v>
      </c>
      <c r="N147" s="11" t="str">
        <f t="shared" si="32"/>
        <v>0</v>
      </c>
      <c r="O147" s="30" t="str">
        <f t="shared" si="33"/>
        <v>00</v>
      </c>
      <c r="P147" s="19" t="str">
        <f t="shared" si="23"/>
        <v>&lt;i2c_write addr="0x50" count="2" radix="16"&gt; 91 00&lt;/i2c_write&gt;</v>
      </c>
      <c r="Q147" s="24" t="str" cm="1">
        <f t="array" aca="1" ref="Q147" ca="1">IF(MOD(ROW(),2)=0, "&lt;sleep ms=""10""/&gt;", INDIRECT("P"&amp;(ROW())/2+0.5))</f>
        <v>&lt;i2c_write addr="0x50" count="2" radix="16"&gt; 48 66&lt;/i2c_write&gt;</v>
      </c>
      <c r="R147" s="2" t="str">
        <f>Table1[[#This Row],[Address Offset (hex)]]</f>
        <v>91</v>
      </c>
      <c r="S147" s="33">
        <f>Table1[[#This Row],[Default Hex]]</f>
        <v>0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</row>
    <row r="148" spans="1:55" x14ac:dyDescent="0.3">
      <c r="A148" s="2">
        <v>146</v>
      </c>
      <c r="B148" s="8" t="str">
        <f t="shared" si="24"/>
        <v>92</v>
      </c>
      <c r="C148" s="9"/>
      <c r="D148" s="11"/>
      <c r="E148" s="9"/>
      <c r="F148" s="17">
        <v>0</v>
      </c>
      <c r="G148" s="11" t="str">
        <f t="shared" si="25"/>
        <v>0</v>
      </c>
      <c r="H148" s="11" t="str">
        <f t="shared" si="26"/>
        <v>0</v>
      </c>
      <c r="I148" s="11" t="str">
        <f t="shared" si="27"/>
        <v>0</v>
      </c>
      <c r="J148" s="11" t="str">
        <f t="shared" si="28"/>
        <v>0</v>
      </c>
      <c r="K148" s="11" t="str">
        <f t="shared" si="29"/>
        <v>0</v>
      </c>
      <c r="L148" s="11" t="str">
        <f t="shared" si="30"/>
        <v>0</v>
      </c>
      <c r="M148" s="11" t="str">
        <f t="shared" si="31"/>
        <v>0</v>
      </c>
      <c r="N148" s="11" t="str">
        <f t="shared" si="32"/>
        <v>0</v>
      </c>
      <c r="O148" s="30" t="str">
        <f t="shared" si="33"/>
        <v>00</v>
      </c>
      <c r="P148" s="19" t="str">
        <f t="shared" si="23"/>
        <v>&lt;i2c_write addr="0x50" count="2" radix="16"&gt; 92 00&lt;/i2c_write&gt;</v>
      </c>
      <c r="Q148" s="24" t="str" cm="1">
        <f t="array" aca="1" ref="Q148" ca="1">IF(MOD(ROW(),2)=0, "&lt;sleep ms=""10""/&gt;", INDIRECT("P"&amp;(ROW())/2+0.5))</f>
        <v>&lt;sleep ms="10"/&gt;</v>
      </c>
      <c r="R148" s="2" t="str">
        <f>Table1[[#This Row],[Address Offset (hex)]]</f>
        <v>92</v>
      </c>
      <c r="S148" s="33">
        <f>Table1[[#This Row],[Default Hex]]</f>
        <v>0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</row>
    <row r="149" spans="1:55" x14ac:dyDescent="0.3">
      <c r="A149" s="2">
        <v>147</v>
      </c>
      <c r="B149" s="8" t="str">
        <f t="shared" si="24"/>
        <v>93</v>
      </c>
      <c r="C149" s="11"/>
      <c r="D149" s="11"/>
      <c r="E149" s="11"/>
      <c r="F149" s="17">
        <v>0</v>
      </c>
      <c r="G149" s="11" t="str">
        <f t="shared" si="25"/>
        <v>0</v>
      </c>
      <c r="H149" s="11" t="str">
        <f t="shared" si="26"/>
        <v>0</v>
      </c>
      <c r="I149" s="11" t="str">
        <f t="shared" si="27"/>
        <v>0</v>
      </c>
      <c r="J149" s="11" t="str">
        <f t="shared" si="28"/>
        <v>0</v>
      </c>
      <c r="K149" s="11" t="str">
        <f t="shared" si="29"/>
        <v>0</v>
      </c>
      <c r="L149" s="11" t="str">
        <f t="shared" si="30"/>
        <v>0</v>
      </c>
      <c r="M149" s="11" t="str">
        <f t="shared" si="31"/>
        <v>0</v>
      </c>
      <c r="N149" s="11" t="str">
        <f t="shared" si="32"/>
        <v>0</v>
      </c>
      <c r="O149" s="30" t="str">
        <f t="shared" si="33"/>
        <v>00</v>
      </c>
      <c r="P149" s="19" t="str">
        <f t="shared" si="23"/>
        <v>&lt;i2c_write addr="0x50" count="2" radix="16"&gt; 93 00&lt;/i2c_write&gt;</v>
      </c>
      <c r="Q149" s="24" t="str" cm="1">
        <f t="array" aca="1" ref="Q149" ca="1">IF(MOD(ROW(),2)=0, "&lt;sleep ms=""10""/&gt;", INDIRECT("P"&amp;(ROW())/2+0.5))</f>
        <v>&lt;i2c_write addr="0x50" count="2" radix="16"&gt; 49 F5&lt;/i2c_write&gt;</v>
      </c>
      <c r="R149" s="2" t="str">
        <f>Table1[[#This Row],[Address Offset (hex)]]</f>
        <v>93</v>
      </c>
      <c r="S149" s="33">
        <f>Table1[[#This Row],[Default Hex]]</f>
        <v>0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</row>
    <row r="150" spans="1:55" x14ac:dyDescent="0.3">
      <c r="A150" s="2">
        <v>148</v>
      </c>
      <c r="B150" s="8" t="str">
        <f t="shared" si="24"/>
        <v>94</v>
      </c>
      <c r="C150" s="9"/>
      <c r="D150" s="11"/>
      <c r="E150" s="9"/>
      <c r="F150" s="17">
        <v>0</v>
      </c>
      <c r="G150" s="11" t="str">
        <f t="shared" si="25"/>
        <v>0</v>
      </c>
      <c r="H150" s="11" t="str">
        <f t="shared" si="26"/>
        <v>0</v>
      </c>
      <c r="I150" s="11" t="str">
        <f t="shared" si="27"/>
        <v>0</v>
      </c>
      <c r="J150" s="11" t="str">
        <f t="shared" si="28"/>
        <v>0</v>
      </c>
      <c r="K150" s="11" t="str">
        <f t="shared" si="29"/>
        <v>0</v>
      </c>
      <c r="L150" s="11" t="str">
        <f t="shared" si="30"/>
        <v>0</v>
      </c>
      <c r="M150" s="11" t="str">
        <f t="shared" si="31"/>
        <v>0</v>
      </c>
      <c r="N150" s="11" t="str">
        <f t="shared" si="32"/>
        <v>0</v>
      </c>
      <c r="O150" s="30" t="str">
        <f t="shared" si="33"/>
        <v>00</v>
      </c>
      <c r="P150" s="19" t="str">
        <f t="shared" si="23"/>
        <v>&lt;i2c_write addr="0x50" count="2" radix="16"&gt; 94 00&lt;/i2c_write&gt;</v>
      </c>
      <c r="Q150" s="24" t="str" cm="1">
        <f t="array" aca="1" ref="Q150" ca="1">IF(MOD(ROW(),2)=0, "&lt;sleep ms=""10""/&gt;", INDIRECT("P"&amp;(ROW())/2+0.5))</f>
        <v>&lt;sleep ms="10"/&gt;</v>
      </c>
      <c r="R150" s="2" t="str">
        <f>Table1[[#This Row],[Address Offset (hex)]]</f>
        <v>94</v>
      </c>
      <c r="S150" s="33">
        <f>Table1[[#This Row],[Default Hex]]</f>
        <v>0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</row>
    <row r="151" spans="1:55" x14ac:dyDescent="0.3">
      <c r="A151" s="2">
        <v>149</v>
      </c>
      <c r="B151" s="8" t="str">
        <f t="shared" si="24"/>
        <v>95</v>
      </c>
      <c r="C151" s="11"/>
      <c r="D151" s="11"/>
      <c r="E151" s="11"/>
      <c r="F151" s="17">
        <v>0</v>
      </c>
      <c r="G151" s="11" t="str">
        <f t="shared" si="25"/>
        <v>0</v>
      </c>
      <c r="H151" s="11" t="str">
        <f t="shared" si="26"/>
        <v>0</v>
      </c>
      <c r="I151" s="11" t="str">
        <f t="shared" si="27"/>
        <v>0</v>
      </c>
      <c r="J151" s="11" t="str">
        <f t="shared" si="28"/>
        <v>0</v>
      </c>
      <c r="K151" s="11" t="str">
        <f t="shared" si="29"/>
        <v>0</v>
      </c>
      <c r="L151" s="11" t="str">
        <f t="shared" si="30"/>
        <v>0</v>
      </c>
      <c r="M151" s="11" t="str">
        <f t="shared" si="31"/>
        <v>0</v>
      </c>
      <c r="N151" s="11" t="str">
        <f t="shared" si="32"/>
        <v>0</v>
      </c>
      <c r="O151" s="30" t="str">
        <f t="shared" si="33"/>
        <v>00</v>
      </c>
      <c r="P151" s="19" t="str">
        <f t="shared" si="23"/>
        <v>&lt;i2c_write addr="0x50" count="2" radix="16"&gt; 95 00&lt;/i2c_write&gt;</v>
      </c>
      <c r="Q151" s="24" t="str" cm="1">
        <f t="array" aca="1" ref="Q151" ca="1">IF(MOD(ROW(),2)=0, "&lt;sleep ms=""10""/&gt;", INDIRECT("P"&amp;(ROW())/2+0.5))</f>
        <v>&lt;i2c_write addr="0x50" count="2" radix="16"&gt; 4A 00&lt;/i2c_write&gt;</v>
      </c>
      <c r="R151" s="2" t="str">
        <f>Table1[[#This Row],[Address Offset (hex)]]</f>
        <v>95</v>
      </c>
      <c r="S151" s="33">
        <f>Table1[[#This Row],[Default Hex]]</f>
        <v>0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</row>
    <row r="152" spans="1:55" x14ac:dyDescent="0.3">
      <c r="A152" s="2">
        <v>150</v>
      </c>
      <c r="B152" s="8" t="str">
        <f t="shared" si="24"/>
        <v>96</v>
      </c>
      <c r="C152" s="9"/>
      <c r="D152" s="10"/>
      <c r="E152" s="9"/>
      <c r="F152" s="17">
        <v>0</v>
      </c>
      <c r="G152" s="11" t="str">
        <f t="shared" si="25"/>
        <v>0</v>
      </c>
      <c r="H152" s="11" t="str">
        <f t="shared" si="26"/>
        <v>0</v>
      </c>
      <c r="I152" s="11" t="str">
        <f t="shared" si="27"/>
        <v>0</v>
      </c>
      <c r="J152" s="11" t="str">
        <f t="shared" si="28"/>
        <v>0</v>
      </c>
      <c r="K152" s="11" t="str">
        <f t="shared" si="29"/>
        <v>0</v>
      </c>
      <c r="L152" s="11" t="str">
        <f t="shared" si="30"/>
        <v>0</v>
      </c>
      <c r="M152" s="11" t="str">
        <f t="shared" si="31"/>
        <v>0</v>
      </c>
      <c r="N152" s="11" t="str">
        <f t="shared" si="32"/>
        <v>0</v>
      </c>
      <c r="O152" s="30" t="str">
        <f t="shared" si="33"/>
        <v>00</v>
      </c>
      <c r="P152" s="19" t="str">
        <f t="shared" si="23"/>
        <v>&lt;i2c_write addr="0x50" count="2" radix="16"&gt; 96 00&lt;/i2c_write&gt;</v>
      </c>
      <c r="Q152" s="24" t="str" cm="1">
        <f t="array" aca="1" ref="Q152" ca="1">IF(MOD(ROW(),2)=0, "&lt;sleep ms=""10""/&gt;", INDIRECT("P"&amp;(ROW())/2+0.5))</f>
        <v>&lt;sleep ms="10"/&gt;</v>
      </c>
      <c r="R152" s="2" t="str">
        <f>Table1[[#This Row],[Address Offset (hex)]]</f>
        <v>96</v>
      </c>
      <c r="S152" s="33">
        <f>Table1[[#This Row],[Default Hex]]</f>
        <v>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</row>
    <row r="153" spans="1:55" x14ac:dyDescent="0.3">
      <c r="A153" s="2">
        <v>151</v>
      </c>
      <c r="B153" s="8" t="str">
        <f t="shared" si="24"/>
        <v>97</v>
      </c>
      <c r="C153" s="11"/>
      <c r="D153" s="12"/>
      <c r="E153" s="11"/>
      <c r="F153" s="17">
        <v>0</v>
      </c>
      <c r="G153" s="11" t="str">
        <f t="shared" si="25"/>
        <v>0</v>
      </c>
      <c r="H153" s="11" t="str">
        <f t="shared" si="26"/>
        <v>0</v>
      </c>
      <c r="I153" s="11" t="str">
        <f t="shared" si="27"/>
        <v>0</v>
      </c>
      <c r="J153" s="11" t="str">
        <f t="shared" si="28"/>
        <v>0</v>
      </c>
      <c r="K153" s="11" t="str">
        <f t="shared" si="29"/>
        <v>0</v>
      </c>
      <c r="L153" s="11" t="str">
        <f t="shared" si="30"/>
        <v>0</v>
      </c>
      <c r="M153" s="11" t="str">
        <f t="shared" si="31"/>
        <v>0</v>
      </c>
      <c r="N153" s="11" t="str">
        <f t="shared" si="32"/>
        <v>0</v>
      </c>
      <c r="O153" s="30" t="str">
        <f t="shared" si="33"/>
        <v>00</v>
      </c>
      <c r="P153" s="19" t="str">
        <f t="shared" si="23"/>
        <v>&lt;i2c_write addr="0x50" count="2" radix="16"&gt; 97 00&lt;/i2c_write&gt;</v>
      </c>
      <c r="Q153" s="24" t="str" cm="1">
        <f t="array" aca="1" ref="Q153" ca="1">IF(MOD(ROW(),2)=0, "&lt;sleep ms=""10""/&gt;", INDIRECT("P"&amp;(ROW())/2+0.5))</f>
        <v>&lt;i2c_write addr="0x50" count="2" radix="16"&gt; 4B 00&lt;/i2c_write&gt;</v>
      </c>
      <c r="R153" s="2" t="str">
        <f>Table1[[#This Row],[Address Offset (hex)]]</f>
        <v>97</v>
      </c>
      <c r="S153" s="33">
        <f>Table1[[#This Row],[Default Hex]]</f>
        <v>0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</row>
    <row r="154" spans="1:55" x14ac:dyDescent="0.3">
      <c r="A154" s="2">
        <v>152</v>
      </c>
      <c r="B154" s="8" t="str">
        <f t="shared" si="24"/>
        <v>98</v>
      </c>
      <c r="C154" s="9"/>
      <c r="D154" s="10"/>
      <c r="E154" s="9"/>
      <c r="F154" s="17">
        <v>0</v>
      </c>
      <c r="G154" s="11" t="str">
        <f t="shared" si="25"/>
        <v>0</v>
      </c>
      <c r="H154" s="11" t="str">
        <f t="shared" si="26"/>
        <v>0</v>
      </c>
      <c r="I154" s="11" t="str">
        <f t="shared" si="27"/>
        <v>0</v>
      </c>
      <c r="J154" s="11" t="str">
        <f t="shared" si="28"/>
        <v>0</v>
      </c>
      <c r="K154" s="11" t="str">
        <f t="shared" si="29"/>
        <v>0</v>
      </c>
      <c r="L154" s="11" t="str">
        <f t="shared" si="30"/>
        <v>0</v>
      </c>
      <c r="M154" s="11" t="str">
        <f t="shared" si="31"/>
        <v>0</v>
      </c>
      <c r="N154" s="11" t="str">
        <f t="shared" si="32"/>
        <v>0</v>
      </c>
      <c r="O154" s="30" t="str">
        <f t="shared" si="33"/>
        <v>00</v>
      </c>
      <c r="P154" s="19" t="str">
        <f t="shared" si="23"/>
        <v>&lt;i2c_write addr="0x50" count="2" radix="16"&gt; 98 00&lt;/i2c_write&gt;</v>
      </c>
      <c r="Q154" s="24" t="str" cm="1">
        <f t="array" aca="1" ref="Q154" ca="1">IF(MOD(ROW(),2)=0, "&lt;sleep ms=""10""/&gt;", INDIRECT("P"&amp;(ROW())/2+0.5))</f>
        <v>&lt;sleep ms="10"/&gt;</v>
      </c>
      <c r="R154" s="2" t="str">
        <f>Table1[[#This Row],[Address Offset (hex)]]</f>
        <v>98</v>
      </c>
      <c r="S154" s="33">
        <f>Table1[[#This Row],[Default Hex]]</f>
        <v>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</row>
    <row r="155" spans="1:55" x14ac:dyDescent="0.3">
      <c r="A155" s="2">
        <v>153</v>
      </c>
      <c r="B155" s="8" t="str">
        <f t="shared" si="24"/>
        <v>99</v>
      </c>
      <c r="C155" s="11"/>
      <c r="D155" s="12"/>
      <c r="E155" s="11"/>
      <c r="F155" s="17">
        <v>0</v>
      </c>
      <c r="G155" s="11" t="str">
        <f t="shared" si="25"/>
        <v>0</v>
      </c>
      <c r="H155" s="11" t="str">
        <f t="shared" si="26"/>
        <v>0</v>
      </c>
      <c r="I155" s="11" t="str">
        <f t="shared" si="27"/>
        <v>0</v>
      </c>
      <c r="J155" s="11" t="str">
        <f t="shared" si="28"/>
        <v>0</v>
      </c>
      <c r="K155" s="11" t="str">
        <f t="shared" si="29"/>
        <v>0</v>
      </c>
      <c r="L155" s="11" t="str">
        <f t="shared" si="30"/>
        <v>0</v>
      </c>
      <c r="M155" s="11" t="str">
        <f t="shared" si="31"/>
        <v>0</v>
      </c>
      <c r="N155" s="11" t="str">
        <f t="shared" si="32"/>
        <v>0</v>
      </c>
      <c r="O155" s="30" t="str">
        <f t="shared" si="33"/>
        <v>00</v>
      </c>
      <c r="P155" s="19" t="str">
        <f t="shared" si="23"/>
        <v>&lt;i2c_write addr="0x50" count="2" radix="16"&gt; 99 00&lt;/i2c_write&gt;</v>
      </c>
      <c r="Q155" s="24" t="str" cm="1">
        <f t="array" aca="1" ref="Q155" ca="1">IF(MOD(ROW(),2)=0, "&lt;sleep ms=""10""/&gt;", INDIRECT("P"&amp;(ROW())/2+0.5))</f>
        <v>&lt;i2c_write addr="0x50" count="2" radix="16"&gt; 4C F8&lt;/i2c_write&gt;</v>
      </c>
      <c r="R155" s="2" t="str">
        <f>Table1[[#This Row],[Address Offset (hex)]]</f>
        <v>99</v>
      </c>
      <c r="S155" s="33">
        <f>Table1[[#This Row],[Default Hex]]</f>
        <v>0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</row>
    <row r="156" spans="1:55" x14ac:dyDescent="0.3">
      <c r="A156" s="2">
        <v>154</v>
      </c>
      <c r="B156" s="8" t="str">
        <f t="shared" si="24"/>
        <v>9A</v>
      </c>
      <c r="C156" s="9"/>
      <c r="D156" s="10"/>
      <c r="E156" s="9"/>
      <c r="F156" s="17">
        <v>0</v>
      </c>
      <c r="G156" s="11" t="str">
        <f t="shared" si="25"/>
        <v>0</v>
      </c>
      <c r="H156" s="11" t="str">
        <f t="shared" si="26"/>
        <v>0</v>
      </c>
      <c r="I156" s="11" t="str">
        <f t="shared" si="27"/>
        <v>0</v>
      </c>
      <c r="J156" s="11" t="str">
        <f t="shared" si="28"/>
        <v>0</v>
      </c>
      <c r="K156" s="11" t="str">
        <f t="shared" si="29"/>
        <v>0</v>
      </c>
      <c r="L156" s="11" t="str">
        <f t="shared" si="30"/>
        <v>0</v>
      </c>
      <c r="M156" s="11" t="str">
        <f t="shared" si="31"/>
        <v>0</v>
      </c>
      <c r="N156" s="11" t="str">
        <f t="shared" si="32"/>
        <v>0</v>
      </c>
      <c r="O156" s="30" t="str">
        <f t="shared" si="33"/>
        <v>00</v>
      </c>
      <c r="P156" s="19" t="str">
        <f t="shared" si="23"/>
        <v>&lt;i2c_write addr="0x50" count="2" radix="16"&gt; 9A 00&lt;/i2c_write&gt;</v>
      </c>
      <c r="Q156" s="24" t="str" cm="1">
        <f t="array" aca="1" ref="Q156" ca="1">IF(MOD(ROW(),2)=0, "&lt;sleep ms=""10""/&gt;", INDIRECT("P"&amp;(ROW())/2+0.5))</f>
        <v>&lt;sleep ms="10"/&gt;</v>
      </c>
      <c r="R156" s="2" t="str">
        <f>Table1[[#This Row],[Address Offset (hex)]]</f>
        <v>9A</v>
      </c>
      <c r="S156" s="33">
        <f>Table1[[#This Row],[Default Hex]]</f>
        <v>0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</row>
    <row r="157" spans="1:55" x14ac:dyDescent="0.3">
      <c r="A157" s="2">
        <v>155</v>
      </c>
      <c r="B157" s="8" t="str">
        <f t="shared" si="24"/>
        <v>9B</v>
      </c>
      <c r="C157" s="11"/>
      <c r="D157" s="12"/>
      <c r="E157" s="11"/>
      <c r="F157" s="17">
        <v>0</v>
      </c>
      <c r="G157" s="11" t="str">
        <f t="shared" si="25"/>
        <v>0</v>
      </c>
      <c r="H157" s="11" t="str">
        <f t="shared" si="26"/>
        <v>0</v>
      </c>
      <c r="I157" s="11" t="str">
        <f t="shared" si="27"/>
        <v>0</v>
      </c>
      <c r="J157" s="11" t="str">
        <f t="shared" si="28"/>
        <v>0</v>
      </c>
      <c r="K157" s="11" t="str">
        <f t="shared" si="29"/>
        <v>0</v>
      </c>
      <c r="L157" s="11" t="str">
        <f t="shared" si="30"/>
        <v>0</v>
      </c>
      <c r="M157" s="11" t="str">
        <f t="shared" si="31"/>
        <v>0</v>
      </c>
      <c r="N157" s="11" t="str">
        <f t="shared" si="32"/>
        <v>0</v>
      </c>
      <c r="O157" s="30" t="str">
        <f t="shared" si="33"/>
        <v>00</v>
      </c>
      <c r="P157" s="19" t="str">
        <f t="shared" si="23"/>
        <v>&lt;i2c_write addr="0x50" count="2" radix="16"&gt; 9B 00&lt;/i2c_write&gt;</v>
      </c>
      <c r="Q157" s="24" t="str" cm="1">
        <f t="array" aca="1" ref="Q157" ca="1">IF(MOD(ROW(),2)=0, "&lt;sleep ms=""10""/&gt;", INDIRECT("P"&amp;(ROW())/2+0.5))</f>
        <v>&lt;i2c_write addr="0x50" count="2" radix="16"&gt; 4D FF&lt;/i2c_write&gt;</v>
      </c>
      <c r="R157" s="2" t="str">
        <f>Table1[[#This Row],[Address Offset (hex)]]</f>
        <v>9B</v>
      </c>
      <c r="S157" s="33">
        <f>Table1[[#This Row],[Default Hex]]</f>
        <v>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</row>
    <row r="158" spans="1:55" x14ac:dyDescent="0.3">
      <c r="A158" s="2">
        <v>156</v>
      </c>
      <c r="B158" s="8" t="str">
        <f t="shared" si="24"/>
        <v>9C</v>
      </c>
      <c r="C158" s="9"/>
      <c r="D158" s="10"/>
      <c r="E158" s="9"/>
      <c r="F158" s="17">
        <v>0</v>
      </c>
      <c r="G158" s="11" t="str">
        <f t="shared" si="25"/>
        <v>0</v>
      </c>
      <c r="H158" s="11" t="str">
        <f t="shared" si="26"/>
        <v>0</v>
      </c>
      <c r="I158" s="11" t="str">
        <f t="shared" si="27"/>
        <v>0</v>
      </c>
      <c r="J158" s="11" t="str">
        <f t="shared" si="28"/>
        <v>0</v>
      </c>
      <c r="K158" s="11" t="str">
        <f t="shared" si="29"/>
        <v>0</v>
      </c>
      <c r="L158" s="11" t="str">
        <f t="shared" si="30"/>
        <v>0</v>
      </c>
      <c r="M158" s="11" t="str">
        <f t="shared" si="31"/>
        <v>0</v>
      </c>
      <c r="N158" s="11" t="str">
        <f t="shared" si="32"/>
        <v>0</v>
      </c>
      <c r="O158" s="30" t="str">
        <f t="shared" si="33"/>
        <v>00</v>
      </c>
      <c r="P158" s="19" t="str">
        <f t="shared" si="23"/>
        <v>&lt;i2c_write addr="0x50" count="2" radix="16"&gt; 9C 00&lt;/i2c_write&gt;</v>
      </c>
      <c r="Q158" s="24" t="str" cm="1">
        <f t="array" aca="1" ref="Q158" ca="1">IF(MOD(ROW(),2)=0, "&lt;sleep ms=""10""/&gt;", INDIRECT("P"&amp;(ROW())/2+0.5))</f>
        <v>&lt;sleep ms="10"/&gt;</v>
      </c>
      <c r="R158" s="2" t="str">
        <f>Table1[[#This Row],[Address Offset (hex)]]</f>
        <v>9C</v>
      </c>
      <c r="S158" s="33">
        <f>Table1[[#This Row],[Default Hex]]</f>
        <v>0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</row>
    <row r="159" spans="1:55" x14ac:dyDescent="0.3">
      <c r="A159" s="2">
        <v>157</v>
      </c>
      <c r="B159" s="8" t="str">
        <f t="shared" si="24"/>
        <v>9D</v>
      </c>
      <c r="C159" s="11"/>
      <c r="D159" s="12"/>
      <c r="E159" s="11"/>
      <c r="F159" s="17">
        <v>0</v>
      </c>
      <c r="G159" s="11" t="str">
        <f t="shared" si="25"/>
        <v>0</v>
      </c>
      <c r="H159" s="11" t="str">
        <f t="shared" si="26"/>
        <v>0</v>
      </c>
      <c r="I159" s="11" t="str">
        <f t="shared" si="27"/>
        <v>0</v>
      </c>
      <c r="J159" s="11" t="str">
        <f t="shared" si="28"/>
        <v>0</v>
      </c>
      <c r="K159" s="11" t="str">
        <f t="shared" si="29"/>
        <v>0</v>
      </c>
      <c r="L159" s="11" t="str">
        <f t="shared" si="30"/>
        <v>0</v>
      </c>
      <c r="M159" s="11" t="str">
        <f t="shared" si="31"/>
        <v>0</v>
      </c>
      <c r="N159" s="11" t="str">
        <f t="shared" si="32"/>
        <v>0</v>
      </c>
      <c r="O159" s="30" t="str">
        <f t="shared" si="33"/>
        <v>00</v>
      </c>
      <c r="P159" s="19" t="str">
        <f t="shared" si="23"/>
        <v>&lt;i2c_write addr="0x50" count="2" radix="16"&gt; 9D 00&lt;/i2c_write&gt;</v>
      </c>
      <c r="Q159" s="24" t="str" cm="1">
        <f t="array" aca="1" ref="Q159" ca="1">IF(MOD(ROW(),2)=0, "&lt;sleep ms=""10""/&gt;", INDIRECT("P"&amp;(ROW())/2+0.5))</f>
        <v>&lt;i2c_write addr="0x50" count="2" radix="16"&gt; 4E FF&lt;/i2c_write&gt;</v>
      </c>
      <c r="R159" s="2" t="str">
        <f>Table1[[#This Row],[Address Offset (hex)]]</f>
        <v>9D</v>
      </c>
      <c r="S159" s="33">
        <f>Table1[[#This Row],[Default Hex]]</f>
        <v>0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</row>
    <row r="160" spans="1:55" x14ac:dyDescent="0.3">
      <c r="A160" s="2">
        <v>158</v>
      </c>
      <c r="B160" s="8" t="str">
        <f t="shared" si="24"/>
        <v>9E</v>
      </c>
      <c r="C160" s="9"/>
      <c r="D160" s="10"/>
      <c r="E160" s="9"/>
      <c r="F160" s="17">
        <v>0</v>
      </c>
      <c r="G160" s="11" t="str">
        <f t="shared" si="25"/>
        <v>0</v>
      </c>
      <c r="H160" s="11" t="str">
        <f t="shared" si="26"/>
        <v>0</v>
      </c>
      <c r="I160" s="11" t="str">
        <f t="shared" si="27"/>
        <v>0</v>
      </c>
      <c r="J160" s="11" t="str">
        <f t="shared" si="28"/>
        <v>0</v>
      </c>
      <c r="K160" s="11" t="str">
        <f t="shared" si="29"/>
        <v>0</v>
      </c>
      <c r="L160" s="11" t="str">
        <f t="shared" si="30"/>
        <v>0</v>
      </c>
      <c r="M160" s="11" t="str">
        <f t="shared" si="31"/>
        <v>0</v>
      </c>
      <c r="N160" s="11" t="str">
        <f t="shared" si="32"/>
        <v>0</v>
      </c>
      <c r="O160" s="30" t="str">
        <f t="shared" si="33"/>
        <v>00</v>
      </c>
      <c r="P160" s="19" t="str">
        <f t="shared" si="23"/>
        <v>&lt;i2c_write addr="0x50" count="2" radix="16"&gt; 9E 00&lt;/i2c_write&gt;</v>
      </c>
      <c r="Q160" s="24" t="str" cm="1">
        <f t="array" aca="1" ref="Q160" ca="1">IF(MOD(ROW(),2)=0, "&lt;sleep ms=""10""/&gt;", INDIRECT("P"&amp;(ROW())/2+0.5))</f>
        <v>&lt;sleep ms="10"/&gt;</v>
      </c>
      <c r="R160" s="2" t="str">
        <f>Table1[[#This Row],[Address Offset (hex)]]</f>
        <v>9E</v>
      </c>
      <c r="S160" s="33">
        <f>Table1[[#This Row],[Default Hex]]</f>
        <v>0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</row>
    <row r="161" spans="1:55" x14ac:dyDescent="0.3">
      <c r="A161" s="2">
        <v>159</v>
      </c>
      <c r="B161" s="8" t="str">
        <f t="shared" si="24"/>
        <v>9F</v>
      </c>
      <c r="C161" s="11"/>
      <c r="D161" s="12"/>
      <c r="E161" s="11"/>
      <c r="F161" s="17">
        <v>0</v>
      </c>
      <c r="G161" s="11" t="str">
        <f t="shared" si="25"/>
        <v>0</v>
      </c>
      <c r="H161" s="11" t="str">
        <f t="shared" si="26"/>
        <v>0</v>
      </c>
      <c r="I161" s="11" t="str">
        <f t="shared" si="27"/>
        <v>0</v>
      </c>
      <c r="J161" s="11" t="str">
        <f t="shared" si="28"/>
        <v>0</v>
      </c>
      <c r="K161" s="11" t="str">
        <f t="shared" si="29"/>
        <v>0</v>
      </c>
      <c r="L161" s="11" t="str">
        <f t="shared" si="30"/>
        <v>0</v>
      </c>
      <c r="M161" s="11" t="str">
        <f t="shared" si="31"/>
        <v>0</v>
      </c>
      <c r="N161" s="11" t="str">
        <f t="shared" si="32"/>
        <v>0</v>
      </c>
      <c r="O161" s="30" t="str">
        <f t="shared" si="33"/>
        <v>00</v>
      </c>
      <c r="P161" s="19" t="str">
        <f t="shared" si="23"/>
        <v>&lt;i2c_write addr="0x50" count="2" radix="16"&gt; 9F 00&lt;/i2c_write&gt;</v>
      </c>
      <c r="Q161" s="24" t="str" cm="1">
        <f t="array" aca="1" ref="Q161" ca="1">IF(MOD(ROW(),2)=0, "&lt;sleep ms=""10""/&gt;", INDIRECT("P"&amp;(ROW())/2+0.5))</f>
        <v>&lt;i2c_write addr="0x50" count="2" radix="16"&gt; 4F F8&lt;/i2c_write&gt;</v>
      </c>
      <c r="R161" s="2" t="str">
        <f>Table1[[#This Row],[Address Offset (hex)]]</f>
        <v>9F</v>
      </c>
      <c r="S161" s="33">
        <f>Table1[[#This Row],[Default Hex]]</f>
        <v>0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</row>
    <row r="162" spans="1:55" x14ac:dyDescent="0.3">
      <c r="A162" s="2">
        <v>160</v>
      </c>
      <c r="B162" s="8" t="str">
        <f t="shared" si="24"/>
        <v>A0</v>
      </c>
      <c r="C162" s="9"/>
      <c r="D162" s="10"/>
      <c r="E162" s="9"/>
      <c r="F162" s="17">
        <v>0</v>
      </c>
      <c r="G162" s="11" t="str">
        <f t="shared" si="25"/>
        <v>0</v>
      </c>
      <c r="H162" s="11" t="str">
        <f t="shared" si="26"/>
        <v>0</v>
      </c>
      <c r="I162" s="11" t="str">
        <f t="shared" si="27"/>
        <v>0</v>
      </c>
      <c r="J162" s="11" t="str">
        <f t="shared" si="28"/>
        <v>0</v>
      </c>
      <c r="K162" s="11" t="str">
        <f t="shared" si="29"/>
        <v>0</v>
      </c>
      <c r="L162" s="11" t="str">
        <f t="shared" si="30"/>
        <v>0</v>
      </c>
      <c r="M162" s="11" t="str">
        <f t="shared" si="31"/>
        <v>0</v>
      </c>
      <c r="N162" s="11" t="str">
        <f t="shared" si="32"/>
        <v>0</v>
      </c>
      <c r="O162" s="30" t="str">
        <f t="shared" si="33"/>
        <v>00</v>
      </c>
      <c r="P162" s="19" t="str">
        <f t="shared" si="23"/>
        <v>&lt;i2c_write addr="0x50" count="2" radix="16"&gt; A0 00&lt;/i2c_write&gt;</v>
      </c>
      <c r="Q162" s="24" t="str" cm="1">
        <f t="array" aca="1" ref="Q162" ca="1">IF(MOD(ROW(),2)=0, "&lt;sleep ms=""10""/&gt;", INDIRECT("P"&amp;(ROW())/2+0.5))</f>
        <v>&lt;sleep ms="10"/&gt;</v>
      </c>
      <c r="R162" s="2" t="str">
        <f>Table1[[#This Row],[Address Offset (hex)]]</f>
        <v>A0</v>
      </c>
      <c r="S162" s="33">
        <f>Table1[[#This Row],[Default Hex]]</f>
        <v>0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</row>
    <row r="163" spans="1:55" x14ac:dyDescent="0.3">
      <c r="A163" s="2">
        <v>161</v>
      </c>
      <c r="B163" s="8" t="str">
        <f t="shared" si="24"/>
        <v>A1</v>
      </c>
      <c r="C163" s="11"/>
      <c r="D163" s="12"/>
      <c r="E163" s="11"/>
      <c r="F163" s="17">
        <v>0</v>
      </c>
      <c r="G163" s="11" t="str">
        <f t="shared" si="25"/>
        <v>0</v>
      </c>
      <c r="H163" s="11" t="str">
        <f t="shared" si="26"/>
        <v>0</v>
      </c>
      <c r="I163" s="11" t="str">
        <f t="shared" si="27"/>
        <v>0</v>
      </c>
      <c r="J163" s="11" t="str">
        <f t="shared" si="28"/>
        <v>0</v>
      </c>
      <c r="K163" s="11" t="str">
        <f t="shared" si="29"/>
        <v>0</v>
      </c>
      <c r="L163" s="11" t="str">
        <f t="shared" si="30"/>
        <v>0</v>
      </c>
      <c r="M163" s="11" t="str">
        <f t="shared" si="31"/>
        <v>0</v>
      </c>
      <c r="N163" s="11" t="str">
        <f t="shared" si="32"/>
        <v>0</v>
      </c>
      <c r="O163" s="30" t="str">
        <f t="shared" si="33"/>
        <v>00</v>
      </c>
      <c r="P163" s="19" t="str">
        <f t="shared" si="23"/>
        <v>&lt;i2c_write addr="0x50" count="2" radix="16"&gt; A1 00&lt;/i2c_write&gt;</v>
      </c>
      <c r="Q163" s="24" t="str" cm="1">
        <f t="array" aca="1" ref="Q163" ca="1">IF(MOD(ROW(),2)=0, "&lt;sleep ms=""10""/&gt;", INDIRECT("P"&amp;(ROW())/2+0.5))</f>
        <v>&lt;i2c_write addr="0x50" count="2" radix="16"&gt; 50 00&lt;/i2c_write&gt;</v>
      </c>
      <c r="R163" s="2" t="str">
        <f>Table1[[#This Row],[Address Offset (hex)]]</f>
        <v>A1</v>
      </c>
      <c r="S163" s="33">
        <f>Table1[[#This Row],[Default Hex]]</f>
        <v>0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</row>
    <row r="164" spans="1:55" x14ac:dyDescent="0.3">
      <c r="A164" s="2">
        <v>162</v>
      </c>
      <c r="B164" s="8" t="str">
        <f t="shared" si="24"/>
        <v>A2</v>
      </c>
      <c r="C164" s="9"/>
      <c r="D164" s="10"/>
      <c r="E164" s="9"/>
      <c r="F164" s="17">
        <v>0</v>
      </c>
      <c r="G164" s="11" t="str">
        <f t="shared" si="25"/>
        <v>0</v>
      </c>
      <c r="H164" s="11" t="str">
        <f t="shared" si="26"/>
        <v>0</v>
      </c>
      <c r="I164" s="11" t="str">
        <f t="shared" si="27"/>
        <v>0</v>
      </c>
      <c r="J164" s="11" t="str">
        <f t="shared" si="28"/>
        <v>0</v>
      </c>
      <c r="K164" s="11" t="str">
        <f t="shared" si="29"/>
        <v>0</v>
      </c>
      <c r="L164" s="11" t="str">
        <f t="shared" si="30"/>
        <v>0</v>
      </c>
      <c r="M164" s="11" t="str">
        <f t="shared" si="31"/>
        <v>0</v>
      </c>
      <c r="N164" s="11" t="str">
        <f t="shared" si="32"/>
        <v>0</v>
      </c>
      <c r="O164" s="30" t="str">
        <f t="shared" si="33"/>
        <v>00</v>
      </c>
      <c r="P164" s="19" t="str">
        <f t="shared" si="23"/>
        <v>&lt;i2c_write addr="0x50" count="2" radix="16"&gt; A2 00&lt;/i2c_write&gt;</v>
      </c>
      <c r="Q164" s="24" t="str" cm="1">
        <f t="array" aca="1" ref="Q164" ca="1">IF(MOD(ROW(),2)=0, "&lt;sleep ms=""10""/&gt;", INDIRECT("P"&amp;(ROW())/2+0.5))</f>
        <v>&lt;sleep ms="10"/&gt;</v>
      </c>
      <c r="R164" s="2" t="str">
        <f>Table1[[#This Row],[Address Offset (hex)]]</f>
        <v>A2</v>
      </c>
      <c r="S164" s="33">
        <f>Table1[[#This Row],[Default Hex]]</f>
        <v>0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</row>
    <row r="165" spans="1:55" x14ac:dyDescent="0.3">
      <c r="A165" s="2">
        <v>163</v>
      </c>
      <c r="B165" s="8" t="str">
        <f t="shared" si="24"/>
        <v>A3</v>
      </c>
      <c r="C165" s="11"/>
      <c r="D165" s="12"/>
      <c r="E165" s="11"/>
      <c r="F165" s="17">
        <v>0</v>
      </c>
      <c r="G165" s="11" t="str">
        <f t="shared" si="25"/>
        <v>0</v>
      </c>
      <c r="H165" s="11" t="str">
        <f t="shared" si="26"/>
        <v>0</v>
      </c>
      <c r="I165" s="11" t="str">
        <f t="shared" si="27"/>
        <v>0</v>
      </c>
      <c r="J165" s="11" t="str">
        <f t="shared" si="28"/>
        <v>0</v>
      </c>
      <c r="K165" s="11" t="str">
        <f t="shared" si="29"/>
        <v>0</v>
      </c>
      <c r="L165" s="11" t="str">
        <f t="shared" si="30"/>
        <v>0</v>
      </c>
      <c r="M165" s="11" t="str">
        <f t="shared" si="31"/>
        <v>0</v>
      </c>
      <c r="N165" s="11" t="str">
        <f t="shared" si="32"/>
        <v>0</v>
      </c>
      <c r="O165" s="30" t="str">
        <f t="shared" si="33"/>
        <v>00</v>
      </c>
      <c r="P165" s="19" t="str">
        <f t="shared" si="23"/>
        <v>&lt;i2c_write addr="0x50" count="2" radix="16"&gt; A3 00&lt;/i2c_write&gt;</v>
      </c>
      <c r="Q165" s="24" t="str" cm="1">
        <f t="array" aca="1" ref="Q165" ca="1">IF(MOD(ROW(),2)=0, "&lt;sleep ms=""10""/&gt;", INDIRECT("P"&amp;(ROW())/2+0.5))</f>
        <v>&lt;i2c_write addr="0x50" count="2" radix="16"&gt; 51 FB&lt;/i2c_write&gt;</v>
      </c>
      <c r="R165" s="2" t="str">
        <f>Table1[[#This Row],[Address Offset (hex)]]</f>
        <v>A3</v>
      </c>
      <c r="S165" s="33">
        <f>Table1[[#This Row],[Default Hex]]</f>
        <v>0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</row>
    <row r="166" spans="1:55" x14ac:dyDescent="0.3">
      <c r="A166" s="2">
        <v>164</v>
      </c>
      <c r="B166" s="8" t="str">
        <f t="shared" si="24"/>
        <v>A4</v>
      </c>
      <c r="C166" s="9"/>
      <c r="D166" s="10"/>
      <c r="E166" s="9"/>
      <c r="F166" s="17">
        <v>0</v>
      </c>
      <c r="G166" s="11" t="str">
        <f t="shared" si="25"/>
        <v>0</v>
      </c>
      <c r="H166" s="11" t="str">
        <f t="shared" si="26"/>
        <v>0</v>
      </c>
      <c r="I166" s="11" t="str">
        <f t="shared" si="27"/>
        <v>0</v>
      </c>
      <c r="J166" s="11" t="str">
        <f t="shared" si="28"/>
        <v>0</v>
      </c>
      <c r="K166" s="11" t="str">
        <f t="shared" si="29"/>
        <v>0</v>
      </c>
      <c r="L166" s="11" t="str">
        <f t="shared" si="30"/>
        <v>0</v>
      </c>
      <c r="M166" s="11" t="str">
        <f t="shared" si="31"/>
        <v>0</v>
      </c>
      <c r="N166" s="11" t="str">
        <f t="shared" si="32"/>
        <v>0</v>
      </c>
      <c r="O166" s="30" t="str">
        <f t="shared" si="33"/>
        <v>00</v>
      </c>
      <c r="P166" s="19" t="str">
        <f t="shared" si="23"/>
        <v>&lt;i2c_write addr="0x50" count="2" radix="16"&gt; A4 00&lt;/i2c_write&gt;</v>
      </c>
      <c r="Q166" s="24" t="str" cm="1">
        <f t="array" aca="1" ref="Q166" ca="1">IF(MOD(ROW(),2)=0, "&lt;sleep ms=""10""/&gt;", INDIRECT("P"&amp;(ROW())/2+0.5))</f>
        <v>&lt;sleep ms="10"/&gt;</v>
      </c>
      <c r="R166" s="2" t="str">
        <f>Table1[[#This Row],[Address Offset (hex)]]</f>
        <v>A4</v>
      </c>
      <c r="S166" s="33">
        <f>Table1[[#This Row],[Default Hex]]</f>
        <v>0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</row>
    <row r="167" spans="1:55" x14ac:dyDescent="0.3">
      <c r="A167" s="2">
        <v>165</v>
      </c>
      <c r="B167" s="8" t="str">
        <f t="shared" si="24"/>
        <v>A5</v>
      </c>
      <c r="C167" s="11"/>
      <c r="D167" s="12"/>
      <c r="E167" s="11"/>
      <c r="F167" s="17">
        <v>0</v>
      </c>
      <c r="G167" s="11" t="str">
        <f t="shared" si="25"/>
        <v>0</v>
      </c>
      <c r="H167" s="11" t="str">
        <f t="shared" si="26"/>
        <v>0</v>
      </c>
      <c r="I167" s="11" t="str">
        <f t="shared" si="27"/>
        <v>0</v>
      </c>
      <c r="J167" s="11" t="str">
        <f t="shared" si="28"/>
        <v>0</v>
      </c>
      <c r="K167" s="11" t="str">
        <f t="shared" si="29"/>
        <v>0</v>
      </c>
      <c r="L167" s="11" t="str">
        <f t="shared" si="30"/>
        <v>0</v>
      </c>
      <c r="M167" s="11" t="str">
        <f t="shared" si="31"/>
        <v>0</v>
      </c>
      <c r="N167" s="11" t="str">
        <f t="shared" si="32"/>
        <v>0</v>
      </c>
      <c r="O167" s="30" t="str">
        <f t="shared" si="33"/>
        <v>00</v>
      </c>
      <c r="P167" s="19" t="str">
        <f t="shared" si="23"/>
        <v>&lt;i2c_write addr="0x50" count="2" radix="16"&gt; A5 00&lt;/i2c_write&gt;</v>
      </c>
      <c r="Q167" s="24" t="str" cm="1">
        <f t="array" aca="1" ref="Q167" ca="1">IF(MOD(ROW(),2)=0, "&lt;sleep ms=""10""/&gt;", INDIRECT("P"&amp;(ROW())/2+0.5))</f>
        <v>&lt;i2c_write addr="0x50" count="2" radix="16"&gt; 52 7F&lt;/i2c_write&gt;</v>
      </c>
      <c r="R167" s="2" t="str">
        <f>Table1[[#This Row],[Address Offset (hex)]]</f>
        <v>A5</v>
      </c>
      <c r="S167" s="33">
        <f>Table1[[#This Row],[Default Hex]]</f>
        <v>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</row>
    <row r="168" spans="1:55" x14ac:dyDescent="0.3">
      <c r="A168" s="2">
        <v>166</v>
      </c>
      <c r="B168" s="8" t="str">
        <f t="shared" si="24"/>
        <v>A6</v>
      </c>
      <c r="C168" s="9"/>
      <c r="D168" s="10"/>
      <c r="E168" s="9"/>
      <c r="F168" s="17">
        <v>0</v>
      </c>
      <c r="G168" s="11" t="str">
        <f t="shared" si="25"/>
        <v>0</v>
      </c>
      <c r="H168" s="11" t="str">
        <f t="shared" si="26"/>
        <v>0</v>
      </c>
      <c r="I168" s="11" t="str">
        <f t="shared" si="27"/>
        <v>0</v>
      </c>
      <c r="J168" s="11" t="str">
        <f t="shared" si="28"/>
        <v>0</v>
      </c>
      <c r="K168" s="11" t="str">
        <f t="shared" si="29"/>
        <v>0</v>
      </c>
      <c r="L168" s="11" t="str">
        <f t="shared" si="30"/>
        <v>0</v>
      </c>
      <c r="M168" s="11" t="str">
        <f t="shared" si="31"/>
        <v>0</v>
      </c>
      <c r="N168" s="11" t="str">
        <f t="shared" si="32"/>
        <v>0</v>
      </c>
      <c r="O168" s="30" t="str">
        <f t="shared" si="33"/>
        <v>00</v>
      </c>
      <c r="P168" s="19" t="str">
        <f t="shared" si="23"/>
        <v>&lt;i2c_write addr="0x50" count="2" radix="16"&gt; A6 00&lt;/i2c_write&gt;</v>
      </c>
      <c r="Q168" s="24" t="str" cm="1">
        <f t="array" aca="1" ref="Q168" ca="1">IF(MOD(ROW(),2)=0, "&lt;sleep ms=""10""/&gt;", INDIRECT("P"&amp;(ROW())/2+0.5))</f>
        <v>&lt;sleep ms="10"/&gt;</v>
      </c>
      <c r="R168" s="2" t="str">
        <f>Table1[[#This Row],[Address Offset (hex)]]</f>
        <v>A6</v>
      </c>
      <c r="S168" s="33">
        <f>Table1[[#This Row],[Default Hex]]</f>
        <v>0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</row>
    <row r="169" spans="1:55" x14ac:dyDescent="0.3">
      <c r="A169" s="2">
        <v>167</v>
      </c>
      <c r="B169" s="8" t="str">
        <f t="shared" si="24"/>
        <v>A7</v>
      </c>
      <c r="C169" s="11"/>
      <c r="D169" s="12"/>
      <c r="E169" s="11"/>
      <c r="F169" s="17">
        <v>0</v>
      </c>
      <c r="G169" s="11" t="str">
        <f t="shared" si="25"/>
        <v>0</v>
      </c>
      <c r="H169" s="11" t="str">
        <f t="shared" si="26"/>
        <v>0</v>
      </c>
      <c r="I169" s="11" t="str">
        <f t="shared" si="27"/>
        <v>0</v>
      </c>
      <c r="J169" s="11" t="str">
        <f t="shared" si="28"/>
        <v>0</v>
      </c>
      <c r="K169" s="11" t="str">
        <f t="shared" si="29"/>
        <v>0</v>
      </c>
      <c r="L169" s="11" t="str">
        <f t="shared" si="30"/>
        <v>0</v>
      </c>
      <c r="M169" s="11" t="str">
        <f t="shared" si="31"/>
        <v>0</v>
      </c>
      <c r="N169" s="11" t="str">
        <f t="shared" si="32"/>
        <v>0</v>
      </c>
      <c r="O169" s="30" t="str">
        <f t="shared" si="33"/>
        <v>00</v>
      </c>
      <c r="P169" s="19" t="str">
        <f t="shared" si="23"/>
        <v>&lt;i2c_write addr="0x50" count="2" radix="16"&gt; A7 00&lt;/i2c_write&gt;</v>
      </c>
      <c r="Q169" s="24" t="str" cm="1">
        <f t="array" aca="1" ref="Q169" ca="1">IF(MOD(ROW(),2)=0, "&lt;sleep ms=""10""/&gt;", INDIRECT("P"&amp;(ROW())/2+0.5))</f>
        <v>&lt;i2c_write addr="0x50" count="2" radix="16"&gt; 53 7F&lt;/i2c_write&gt;</v>
      </c>
      <c r="R169" s="2" t="str">
        <f>Table1[[#This Row],[Address Offset (hex)]]</f>
        <v>A7</v>
      </c>
      <c r="S169" s="33">
        <f>Table1[[#This Row],[Default Hex]]</f>
        <v>0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</row>
    <row r="170" spans="1:55" x14ac:dyDescent="0.3">
      <c r="A170" s="2">
        <v>168</v>
      </c>
      <c r="B170" s="8" t="str">
        <f t="shared" si="24"/>
        <v>A8</v>
      </c>
      <c r="C170" s="9"/>
      <c r="D170" s="10"/>
      <c r="E170" s="9"/>
      <c r="F170" s="17">
        <v>0</v>
      </c>
      <c r="G170" s="11" t="str">
        <f t="shared" si="25"/>
        <v>0</v>
      </c>
      <c r="H170" s="11" t="str">
        <f t="shared" si="26"/>
        <v>0</v>
      </c>
      <c r="I170" s="11" t="str">
        <f t="shared" si="27"/>
        <v>0</v>
      </c>
      <c r="J170" s="11" t="str">
        <f t="shared" si="28"/>
        <v>0</v>
      </c>
      <c r="K170" s="11" t="str">
        <f t="shared" si="29"/>
        <v>0</v>
      </c>
      <c r="L170" s="11" t="str">
        <f t="shared" si="30"/>
        <v>0</v>
      </c>
      <c r="M170" s="11" t="str">
        <f t="shared" si="31"/>
        <v>0</v>
      </c>
      <c r="N170" s="11" t="str">
        <f t="shared" si="32"/>
        <v>0</v>
      </c>
      <c r="O170" s="30" t="str">
        <f t="shared" si="33"/>
        <v>00</v>
      </c>
      <c r="P170" s="19" t="str">
        <f t="shared" si="23"/>
        <v>&lt;i2c_write addr="0x50" count="2" radix="16"&gt; A8 00&lt;/i2c_write&gt;</v>
      </c>
      <c r="Q170" s="24" t="str" cm="1">
        <f t="array" aca="1" ref="Q170" ca="1">IF(MOD(ROW(),2)=0, "&lt;sleep ms=""10""/&gt;", INDIRECT("P"&amp;(ROW())/2+0.5))</f>
        <v>&lt;sleep ms="10"/&gt;</v>
      </c>
      <c r="R170" s="2" t="str">
        <f>Table1[[#This Row],[Address Offset (hex)]]</f>
        <v>A8</v>
      </c>
      <c r="S170" s="33">
        <f>Table1[[#This Row],[Default Hex]]</f>
        <v>0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</row>
    <row r="171" spans="1:55" x14ac:dyDescent="0.3">
      <c r="A171" s="2">
        <v>169</v>
      </c>
      <c r="B171" s="8" t="str">
        <f t="shared" si="24"/>
        <v>A9</v>
      </c>
      <c r="C171" s="11"/>
      <c r="D171" s="12"/>
      <c r="E171" s="11"/>
      <c r="F171" s="17">
        <v>0</v>
      </c>
      <c r="G171" s="11" t="str">
        <f t="shared" si="25"/>
        <v>0</v>
      </c>
      <c r="H171" s="11" t="str">
        <f t="shared" si="26"/>
        <v>0</v>
      </c>
      <c r="I171" s="11" t="str">
        <f t="shared" si="27"/>
        <v>0</v>
      </c>
      <c r="J171" s="11" t="str">
        <f t="shared" si="28"/>
        <v>0</v>
      </c>
      <c r="K171" s="11" t="str">
        <f t="shared" si="29"/>
        <v>0</v>
      </c>
      <c r="L171" s="11" t="str">
        <f t="shared" si="30"/>
        <v>0</v>
      </c>
      <c r="M171" s="11" t="str">
        <f t="shared" si="31"/>
        <v>0</v>
      </c>
      <c r="N171" s="11" t="str">
        <f t="shared" si="32"/>
        <v>0</v>
      </c>
      <c r="O171" s="30" t="str">
        <f t="shared" si="33"/>
        <v>00</v>
      </c>
      <c r="P171" s="19" t="str">
        <f t="shared" si="23"/>
        <v>&lt;i2c_write addr="0x50" count="2" radix="16"&gt; A9 00&lt;/i2c_write&gt;</v>
      </c>
      <c r="Q171" s="24" t="str" cm="1">
        <f t="array" aca="1" ref="Q171" ca="1">IF(MOD(ROW(),2)=0, "&lt;sleep ms=""10""/&gt;", INDIRECT("P"&amp;(ROW())/2+0.5))</f>
        <v>&lt;i2c_write addr="0x50" count="2" radix="16"&gt; 54 7F&lt;/i2c_write&gt;</v>
      </c>
      <c r="R171" s="2" t="str">
        <f>Table1[[#This Row],[Address Offset (hex)]]</f>
        <v>A9</v>
      </c>
      <c r="S171" s="33">
        <f>Table1[[#This Row],[Default Hex]]</f>
        <v>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</row>
    <row r="172" spans="1:55" x14ac:dyDescent="0.3">
      <c r="A172" s="2">
        <v>170</v>
      </c>
      <c r="B172" s="8" t="str">
        <f t="shared" si="24"/>
        <v>AA</v>
      </c>
      <c r="C172" s="9"/>
      <c r="D172" s="10"/>
      <c r="E172" s="9"/>
      <c r="F172" s="17">
        <v>0</v>
      </c>
      <c r="G172" s="11" t="str">
        <f t="shared" si="25"/>
        <v>0</v>
      </c>
      <c r="H172" s="11" t="str">
        <f t="shared" si="26"/>
        <v>0</v>
      </c>
      <c r="I172" s="11" t="str">
        <f t="shared" si="27"/>
        <v>0</v>
      </c>
      <c r="J172" s="11" t="str">
        <f t="shared" si="28"/>
        <v>0</v>
      </c>
      <c r="K172" s="11" t="str">
        <f t="shared" si="29"/>
        <v>0</v>
      </c>
      <c r="L172" s="11" t="str">
        <f t="shared" si="30"/>
        <v>0</v>
      </c>
      <c r="M172" s="11" t="str">
        <f t="shared" si="31"/>
        <v>0</v>
      </c>
      <c r="N172" s="11" t="str">
        <f t="shared" si="32"/>
        <v>0</v>
      </c>
      <c r="O172" s="30" t="str">
        <f t="shared" si="33"/>
        <v>00</v>
      </c>
      <c r="P172" s="19" t="str">
        <f t="shared" si="23"/>
        <v>&lt;i2c_write addr="0x50" count="2" radix="16"&gt; AA 00&lt;/i2c_write&gt;</v>
      </c>
      <c r="Q172" s="24" t="str" cm="1">
        <f t="array" aca="1" ref="Q172" ca="1">IF(MOD(ROW(),2)=0, "&lt;sleep ms=""10""/&gt;", INDIRECT("P"&amp;(ROW())/2+0.5))</f>
        <v>&lt;sleep ms="10"/&gt;</v>
      </c>
      <c r="R172" s="2" t="str">
        <f>Table1[[#This Row],[Address Offset (hex)]]</f>
        <v>AA</v>
      </c>
      <c r="S172" s="33">
        <f>Table1[[#This Row],[Default Hex]]</f>
        <v>0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</row>
    <row r="173" spans="1:55" x14ac:dyDescent="0.3">
      <c r="A173" s="2">
        <v>171</v>
      </c>
      <c r="B173" s="8" t="str">
        <f t="shared" si="24"/>
        <v>AB</v>
      </c>
      <c r="C173" s="11"/>
      <c r="D173" s="12"/>
      <c r="E173" s="11"/>
      <c r="F173" s="17">
        <v>0</v>
      </c>
      <c r="G173" s="11" t="str">
        <f t="shared" si="25"/>
        <v>0</v>
      </c>
      <c r="H173" s="11" t="str">
        <f t="shared" si="26"/>
        <v>0</v>
      </c>
      <c r="I173" s="11" t="str">
        <f t="shared" si="27"/>
        <v>0</v>
      </c>
      <c r="J173" s="11" t="str">
        <f t="shared" si="28"/>
        <v>0</v>
      </c>
      <c r="K173" s="11" t="str">
        <f t="shared" si="29"/>
        <v>0</v>
      </c>
      <c r="L173" s="11" t="str">
        <f t="shared" si="30"/>
        <v>0</v>
      </c>
      <c r="M173" s="11" t="str">
        <f t="shared" si="31"/>
        <v>0</v>
      </c>
      <c r="N173" s="11" t="str">
        <f t="shared" si="32"/>
        <v>0</v>
      </c>
      <c r="O173" s="30" t="str">
        <f t="shared" si="33"/>
        <v>00</v>
      </c>
      <c r="P173" s="19" t="str">
        <f t="shared" si="23"/>
        <v>&lt;i2c_write addr="0x50" count="2" radix="16"&gt; AB 00&lt;/i2c_write&gt;</v>
      </c>
      <c r="Q173" s="24" t="str" cm="1">
        <f t="array" aca="1" ref="Q173" ca="1">IF(MOD(ROW(),2)=0, "&lt;sleep ms=""10""/&gt;", INDIRECT("P"&amp;(ROW())/2+0.5))</f>
        <v>&lt;i2c_write addr="0x50" count="2" radix="16"&gt; 55 7F&lt;/i2c_write&gt;</v>
      </c>
      <c r="R173" s="2" t="str">
        <f>Table1[[#This Row],[Address Offset (hex)]]</f>
        <v>AB</v>
      </c>
      <c r="S173" s="33">
        <f>Table1[[#This Row],[Default Hex]]</f>
        <v>0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</row>
    <row r="174" spans="1:55" x14ac:dyDescent="0.3">
      <c r="A174" s="2">
        <v>172</v>
      </c>
      <c r="B174" s="8" t="str">
        <f t="shared" si="24"/>
        <v>AC</v>
      </c>
      <c r="C174" s="9"/>
      <c r="D174" s="10"/>
      <c r="E174" s="9"/>
      <c r="F174" s="17">
        <v>0</v>
      </c>
      <c r="G174" s="11" t="str">
        <f t="shared" si="25"/>
        <v>0</v>
      </c>
      <c r="H174" s="11" t="str">
        <f t="shared" si="26"/>
        <v>0</v>
      </c>
      <c r="I174" s="11" t="str">
        <f t="shared" si="27"/>
        <v>0</v>
      </c>
      <c r="J174" s="11" t="str">
        <f t="shared" si="28"/>
        <v>0</v>
      </c>
      <c r="K174" s="11" t="str">
        <f t="shared" si="29"/>
        <v>0</v>
      </c>
      <c r="L174" s="11" t="str">
        <f t="shared" si="30"/>
        <v>0</v>
      </c>
      <c r="M174" s="11" t="str">
        <f t="shared" si="31"/>
        <v>0</v>
      </c>
      <c r="N174" s="11" t="str">
        <f t="shared" si="32"/>
        <v>0</v>
      </c>
      <c r="O174" s="30" t="str">
        <f t="shared" si="33"/>
        <v>00</v>
      </c>
      <c r="P174" s="19" t="str">
        <f t="shared" si="23"/>
        <v>&lt;i2c_write addr="0x50" count="2" radix="16"&gt; AC 00&lt;/i2c_write&gt;</v>
      </c>
      <c r="Q174" s="24" t="str" cm="1">
        <f t="array" aca="1" ref="Q174" ca="1">IF(MOD(ROW(),2)=0, "&lt;sleep ms=""10""/&gt;", INDIRECT("P"&amp;(ROW())/2+0.5))</f>
        <v>&lt;sleep ms="10"/&gt;</v>
      </c>
      <c r="R174" s="2" t="str">
        <f>Table1[[#This Row],[Address Offset (hex)]]</f>
        <v>AC</v>
      </c>
      <c r="S174" s="33">
        <f>Table1[[#This Row],[Default Hex]]</f>
        <v>0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</row>
    <row r="175" spans="1:55" x14ac:dyDescent="0.3">
      <c r="A175" s="2">
        <v>173</v>
      </c>
      <c r="B175" s="8" t="str">
        <f t="shared" si="24"/>
        <v>AD</v>
      </c>
      <c r="C175" s="11"/>
      <c r="D175" s="12"/>
      <c r="E175" s="11"/>
      <c r="F175" s="17">
        <v>0</v>
      </c>
      <c r="G175" s="11" t="str">
        <f t="shared" si="25"/>
        <v>0</v>
      </c>
      <c r="H175" s="11" t="str">
        <f t="shared" si="26"/>
        <v>0</v>
      </c>
      <c r="I175" s="11" t="str">
        <f t="shared" si="27"/>
        <v>0</v>
      </c>
      <c r="J175" s="11" t="str">
        <f t="shared" si="28"/>
        <v>0</v>
      </c>
      <c r="K175" s="11" t="str">
        <f t="shared" si="29"/>
        <v>0</v>
      </c>
      <c r="L175" s="11" t="str">
        <f t="shared" si="30"/>
        <v>0</v>
      </c>
      <c r="M175" s="11" t="str">
        <f t="shared" si="31"/>
        <v>0</v>
      </c>
      <c r="N175" s="11" t="str">
        <f t="shared" si="32"/>
        <v>0</v>
      </c>
      <c r="O175" s="30" t="str">
        <f t="shared" si="33"/>
        <v>00</v>
      </c>
      <c r="P175" s="19" t="str">
        <f t="shared" si="23"/>
        <v>&lt;i2c_write addr="0x50" count="2" radix="16"&gt; AD 00&lt;/i2c_write&gt;</v>
      </c>
      <c r="Q175" s="24" t="str" cm="1">
        <f t="array" aca="1" ref="Q175" ca="1">IF(MOD(ROW(),2)=0, "&lt;sleep ms=""10""/&gt;", INDIRECT("P"&amp;(ROW())/2+0.5))</f>
        <v>&lt;i2c_write addr="0x50" count="2" radix="16"&gt; 56 E6&lt;/i2c_write&gt;</v>
      </c>
      <c r="R175" s="2" t="str">
        <f>Table1[[#This Row],[Address Offset (hex)]]</f>
        <v>AD</v>
      </c>
      <c r="S175" s="33">
        <f>Table1[[#This Row],[Default Hex]]</f>
        <v>0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</row>
    <row r="176" spans="1:55" x14ac:dyDescent="0.3">
      <c r="A176" s="2">
        <v>174</v>
      </c>
      <c r="B176" s="8" t="str">
        <f t="shared" si="24"/>
        <v>AE</v>
      </c>
      <c r="C176" s="9"/>
      <c r="D176" s="10"/>
      <c r="E176" s="9"/>
      <c r="F176" s="17">
        <v>0</v>
      </c>
      <c r="G176" s="11" t="str">
        <f t="shared" si="25"/>
        <v>0</v>
      </c>
      <c r="H176" s="11" t="str">
        <f t="shared" si="26"/>
        <v>0</v>
      </c>
      <c r="I176" s="11" t="str">
        <f t="shared" si="27"/>
        <v>0</v>
      </c>
      <c r="J176" s="11" t="str">
        <f t="shared" si="28"/>
        <v>0</v>
      </c>
      <c r="K176" s="11" t="str">
        <f t="shared" si="29"/>
        <v>0</v>
      </c>
      <c r="L176" s="11" t="str">
        <f t="shared" si="30"/>
        <v>0</v>
      </c>
      <c r="M176" s="11" t="str">
        <f t="shared" si="31"/>
        <v>0</v>
      </c>
      <c r="N176" s="11" t="str">
        <f t="shared" si="32"/>
        <v>0</v>
      </c>
      <c r="O176" s="30" t="str">
        <f t="shared" si="33"/>
        <v>00</v>
      </c>
      <c r="P176" s="19" t="str">
        <f t="shared" si="23"/>
        <v>&lt;i2c_write addr="0x50" count="2" radix="16"&gt; AE 00&lt;/i2c_write&gt;</v>
      </c>
      <c r="Q176" s="24" t="str" cm="1">
        <f t="array" aca="1" ref="Q176" ca="1">IF(MOD(ROW(),2)=0, "&lt;sleep ms=""10""/&gt;", INDIRECT("P"&amp;(ROW())/2+0.5))</f>
        <v>&lt;sleep ms="10"/&gt;</v>
      </c>
      <c r="R176" s="2" t="str">
        <f>Table1[[#This Row],[Address Offset (hex)]]</f>
        <v>AE</v>
      </c>
      <c r="S176" s="33">
        <f>Table1[[#This Row],[Default Hex]]</f>
        <v>0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</row>
    <row r="177" spans="1:55" x14ac:dyDescent="0.3">
      <c r="A177" s="2">
        <v>175</v>
      </c>
      <c r="B177" s="8" t="str">
        <f t="shared" si="24"/>
        <v>AF</v>
      </c>
      <c r="C177" s="11"/>
      <c r="D177" s="12"/>
      <c r="E177" s="11"/>
      <c r="F177" s="17">
        <v>0</v>
      </c>
      <c r="G177" s="11" t="str">
        <f t="shared" si="25"/>
        <v>0</v>
      </c>
      <c r="H177" s="11" t="str">
        <f t="shared" si="26"/>
        <v>0</v>
      </c>
      <c r="I177" s="11" t="str">
        <f t="shared" si="27"/>
        <v>0</v>
      </c>
      <c r="J177" s="11" t="str">
        <f t="shared" si="28"/>
        <v>0</v>
      </c>
      <c r="K177" s="11" t="str">
        <f t="shared" si="29"/>
        <v>0</v>
      </c>
      <c r="L177" s="11" t="str">
        <f t="shared" si="30"/>
        <v>0</v>
      </c>
      <c r="M177" s="11" t="str">
        <f t="shared" si="31"/>
        <v>0</v>
      </c>
      <c r="N177" s="11" t="str">
        <f t="shared" si="32"/>
        <v>0</v>
      </c>
      <c r="O177" s="30" t="str">
        <f t="shared" si="33"/>
        <v>00</v>
      </c>
      <c r="P177" s="19" t="str">
        <f t="shared" si="23"/>
        <v>&lt;i2c_write addr="0x50" count="2" radix="16"&gt; AF 00&lt;/i2c_write&gt;</v>
      </c>
      <c r="Q177" s="24" t="str" cm="1">
        <f t="array" aca="1" ref="Q177" ca="1">IF(MOD(ROW(),2)=0, "&lt;sleep ms=""10""/&gt;", INDIRECT("P"&amp;(ROW())/2+0.5))</f>
        <v>&lt;i2c_write addr="0x50" count="2" radix="16"&gt; 57 7F&lt;/i2c_write&gt;</v>
      </c>
      <c r="R177" s="2" t="str">
        <f>Table1[[#This Row],[Address Offset (hex)]]</f>
        <v>AF</v>
      </c>
      <c r="S177" s="33">
        <f>Table1[[#This Row],[Default Hex]]</f>
        <v>0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</row>
    <row r="178" spans="1:55" x14ac:dyDescent="0.3">
      <c r="A178" s="2">
        <v>176</v>
      </c>
      <c r="B178" s="8" t="str">
        <f t="shared" si="24"/>
        <v>B0</v>
      </c>
      <c r="C178" s="9"/>
      <c r="D178" s="10"/>
      <c r="E178" s="9"/>
      <c r="F178" s="17">
        <v>0</v>
      </c>
      <c r="G178" s="11" t="str">
        <f t="shared" si="25"/>
        <v>0</v>
      </c>
      <c r="H178" s="11" t="str">
        <f t="shared" si="26"/>
        <v>0</v>
      </c>
      <c r="I178" s="11" t="str">
        <f t="shared" si="27"/>
        <v>0</v>
      </c>
      <c r="J178" s="11" t="str">
        <f t="shared" si="28"/>
        <v>0</v>
      </c>
      <c r="K178" s="11" t="str">
        <f t="shared" si="29"/>
        <v>0</v>
      </c>
      <c r="L178" s="11" t="str">
        <f t="shared" si="30"/>
        <v>0</v>
      </c>
      <c r="M178" s="11" t="str">
        <f t="shared" si="31"/>
        <v>0</v>
      </c>
      <c r="N178" s="11" t="str">
        <f t="shared" si="32"/>
        <v>0</v>
      </c>
      <c r="O178" s="30" t="str">
        <f t="shared" si="33"/>
        <v>00</v>
      </c>
      <c r="P178" s="19" t="str">
        <f t="shared" si="23"/>
        <v>&lt;i2c_write addr="0x50" count="2" radix="16"&gt; B0 00&lt;/i2c_write&gt;</v>
      </c>
      <c r="Q178" s="24" t="str" cm="1">
        <f t="array" aca="1" ref="Q178" ca="1">IF(MOD(ROW(),2)=0, "&lt;sleep ms=""10""/&gt;", INDIRECT("P"&amp;(ROW())/2+0.5))</f>
        <v>&lt;sleep ms="10"/&gt;</v>
      </c>
      <c r="R178" s="2" t="str">
        <f>Table1[[#This Row],[Address Offset (hex)]]</f>
        <v>B0</v>
      </c>
      <c r="S178" s="33">
        <f>Table1[[#This Row],[Default Hex]]</f>
        <v>0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</row>
    <row r="179" spans="1:55" x14ac:dyDescent="0.3">
      <c r="A179" s="2">
        <v>177</v>
      </c>
      <c r="B179" s="8" t="str">
        <f t="shared" si="24"/>
        <v>B1</v>
      </c>
      <c r="C179" s="11"/>
      <c r="D179" s="12"/>
      <c r="E179" s="11"/>
      <c r="F179" s="17">
        <v>0</v>
      </c>
      <c r="G179" s="11" t="str">
        <f t="shared" si="25"/>
        <v>0</v>
      </c>
      <c r="H179" s="11" t="str">
        <f t="shared" si="26"/>
        <v>0</v>
      </c>
      <c r="I179" s="11" t="str">
        <f t="shared" si="27"/>
        <v>0</v>
      </c>
      <c r="J179" s="11" t="str">
        <f t="shared" si="28"/>
        <v>0</v>
      </c>
      <c r="K179" s="11" t="str">
        <f t="shared" si="29"/>
        <v>0</v>
      </c>
      <c r="L179" s="11" t="str">
        <f t="shared" si="30"/>
        <v>0</v>
      </c>
      <c r="M179" s="11" t="str">
        <f t="shared" si="31"/>
        <v>0</v>
      </c>
      <c r="N179" s="11" t="str">
        <f t="shared" si="32"/>
        <v>0</v>
      </c>
      <c r="O179" s="30" t="str">
        <f t="shared" si="33"/>
        <v>00</v>
      </c>
      <c r="P179" s="19" t="str">
        <f t="shared" si="23"/>
        <v>&lt;i2c_write addr="0x50" count="2" radix="16"&gt; B1 00&lt;/i2c_write&gt;</v>
      </c>
      <c r="Q179" s="24" t="str" cm="1">
        <f t="array" aca="1" ref="Q179" ca="1">IF(MOD(ROW(),2)=0, "&lt;sleep ms=""10""/&gt;", INDIRECT("P"&amp;(ROW())/2+0.5))</f>
        <v>&lt;i2c_write addr="0x50" count="2" radix="16"&gt; 58 7F&lt;/i2c_write&gt;</v>
      </c>
      <c r="R179" s="2" t="str">
        <f>Table1[[#This Row],[Address Offset (hex)]]</f>
        <v>B1</v>
      </c>
      <c r="S179" s="33">
        <f>Table1[[#This Row],[Default Hex]]</f>
        <v>0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</row>
    <row r="180" spans="1:55" x14ac:dyDescent="0.3">
      <c r="A180" s="2">
        <v>178</v>
      </c>
      <c r="B180" s="8" t="str">
        <f t="shared" si="24"/>
        <v>B2</v>
      </c>
      <c r="C180" s="9"/>
      <c r="D180" s="10"/>
      <c r="E180" s="9"/>
      <c r="F180" s="17">
        <v>0</v>
      </c>
      <c r="G180" s="11" t="str">
        <f t="shared" si="25"/>
        <v>0</v>
      </c>
      <c r="H180" s="11" t="str">
        <f t="shared" si="26"/>
        <v>0</v>
      </c>
      <c r="I180" s="11" t="str">
        <f t="shared" si="27"/>
        <v>0</v>
      </c>
      <c r="J180" s="11" t="str">
        <f t="shared" si="28"/>
        <v>0</v>
      </c>
      <c r="K180" s="11" t="str">
        <f t="shared" si="29"/>
        <v>0</v>
      </c>
      <c r="L180" s="11" t="str">
        <f t="shared" si="30"/>
        <v>0</v>
      </c>
      <c r="M180" s="11" t="str">
        <f t="shared" si="31"/>
        <v>0</v>
      </c>
      <c r="N180" s="11" t="str">
        <f t="shared" si="32"/>
        <v>0</v>
      </c>
      <c r="O180" s="30" t="str">
        <f t="shared" si="33"/>
        <v>00</v>
      </c>
      <c r="P180" s="19" t="str">
        <f t="shared" si="23"/>
        <v>&lt;i2c_write addr="0x50" count="2" radix="16"&gt; B2 00&lt;/i2c_write&gt;</v>
      </c>
      <c r="Q180" s="24" t="str" cm="1">
        <f t="array" aca="1" ref="Q180" ca="1">IF(MOD(ROW(),2)=0, "&lt;sleep ms=""10""/&gt;", INDIRECT("P"&amp;(ROW())/2+0.5))</f>
        <v>&lt;sleep ms="10"/&gt;</v>
      </c>
      <c r="R180" s="2" t="str">
        <f>Table1[[#This Row],[Address Offset (hex)]]</f>
        <v>B2</v>
      </c>
      <c r="S180" s="33">
        <f>Table1[[#This Row],[Default Hex]]</f>
        <v>0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</row>
    <row r="181" spans="1:55" x14ac:dyDescent="0.3">
      <c r="A181" s="2">
        <v>179</v>
      </c>
      <c r="B181" s="8" t="str">
        <f t="shared" si="24"/>
        <v>B3</v>
      </c>
      <c r="C181" s="11"/>
      <c r="D181" s="12"/>
      <c r="E181" s="11"/>
      <c r="F181" s="17">
        <v>0</v>
      </c>
      <c r="G181" s="11" t="str">
        <f t="shared" si="25"/>
        <v>0</v>
      </c>
      <c r="H181" s="11" t="str">
        <f t="shared" si="26"/>
        <v>0</v>
      </c>
      <c r="I181" s="11" t="str">
        <f t="shared" si="27"/>
        <v>0</v>
      </c>
      <c r="J181" s="11" t="str">
        <f t="shared" si="28"/>
        <v>0</v>
      </c>
      <c r="K181" s="11" t="str">
        <f t="shared" si="29"/>
        <v>0</v>
      </c>
      <c r="L181" s="11" t="str">
        <f t="shared" si="30"/>
        <v>0</v>
      </c>
      <c r="M181" s="11" t="str">
        <f t="shared" si="31"/>
        <v>0</v>
      </c>
      <c r="N181" s="11" t="str">
        <f t="shared" si="32"/>
        <v>0</v>
      </c>
      <c r="O181" s="30" t="str">
        <f t="shared" si="33"/>
        <v>00</v>
      </c>
      <c r="P181" s="19" t="str">
        <f t="shared" si="23"/>
        <v>&lt;i2c_write addr="0x50" count="2" radix="16"&gt; B3 00&lt;/i2c_write&gt;</v>
      </c>
      <c r="Q181" s="24" t="str" cm="1">
        <f t="array" aca="1" ref="Q181" ca="1">IF(MOD(ROW(),2)=0, "&lt;sleep ms=""10""/&gt;", INDIRECT("P"&amp;(ROW())/2+0.5))</f>
        <v>&lt;i2c_write addr="0x50" count="2" radix="16"&gt; 59 7F&lt;/i2c_write&gt;</v>
      </c>
      <c r="R181" s="2" t="str">
        <f>Table1[[#This Row],[Address Offset (hex)]]</f>
        <v>B3</v>
      </c>
      <c r="S181" s="33">
        <f>Table1[[#This Row],[Default Hex]]</f>
        <v>0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</row>
    <row r="182" spans="1:55" x14ac:dyDescent="0.3">
      <c r="A182" s="2">
        <v>180</v>
      </c>
      <c r="B182" s="8" t="str">
        <f t="shared" si="24"/>
        <v>B4</v>
      </c>
      <c r="C182" s="9"/>
      <c r="D182" s="10"/>
      <c r="E182" s="9"/>
      <c r="F182" s="17">
        <v>0</v>
      </c>
      <c r="G182" s="11" t="str">
        <f t="shared" si="25"/>
        <v>0</v>
      </c>
      <c r="H182" s="11" t="str">
        <f t="shared" si="26"/>
        <v>0</v>
      </c>
      <c r="I182" s="11" t="str">
        <f t="shared" si="27"/>
        <v>0</v>
      </c>
      <c r="J182" s="11" t="str">
        <f t="shared" si="28"/>
        <v>0</v>
      </c>
      <c r="K182" s="11" t="str">
        <f t="shared" si="29"/>
        <v>0</v>
      </c>
      <c r="L182" s="11" t="str">
        <f t="shared" si="30"/>
        <v>0</v>
      </c>
      <c r="M182" s="11" t="str">
        <f t="shared" si="31"/>
        <v>0</v>
      </c>
      <c r="N182" s="11" t="str">
        <f t="shared" si="32"/>
        <v>0</v>
      </c>
      <c r="O182" s="30" t="str">
        <f t="shared" si="33"/>
        <v>00</v>
      </c>
      <c r="P182" s="19" t="str">
        <f t="shared" si="23"/>
        <v>&lt;i2c_write addr="0x50" count="2" radix="16"&gt; B4 00&lt;/i2c_write&gt;</v>
      </c>
      <c r="Q182" s="24" t="str" cm="1">
        <f t="array" aca="1" ref="Q182" ca="1">IF(MOD(ROW(),2)=0, "&lt;sleep ms=""10""/&gt;", INDIRECT("P"&amp;(ROW())/2+0.5))</f>
        <v>&lt;sleep ms="10"/&gt;</v>
      </c>
      <c r="R182" s="2" t="str">
        <f>Table1[[#This Row],[Address Offset (hex)]]</f>
        <v>B4</v>
      </c>
      <c r="S182" s="33">
        <f>Table1[[#This Row],[Default Hex]]</f>
        <v>0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</row>
    <row r="183" spans="1:55" x14ac:dyDescent="0.3">
      <c r="A183" s="2">
        <v>181</v>
      </c>
      <c r="B183" s="8" t="str">
        <f t="shared" si="24"/>
        <v>B5</v>
      </c>
      <c r="C183" s="11"/>
      <c r="D183" s="12"/>
      <c r="E183" s="11"/>
      <c r="F183" s="17">
        <v>0</v>
      </c>
      <c r="G183" s="11" t="str">
        <f t="shared" si="25"/>
        <v>0</v>
      </c>
      <c r="H183" s="11" t="str">
        <f t="shared" si="26"/>
        <v>0</v>
      </c>
      <c r="I183" s="11" t="str">
        <f t="shared" si="27"/>
        <v>0</v>
      </c>
      <c r="J183" s="11" t="str">
        <f t="shared" si="28"/>
        <v>0</v>
      </c>
      <c r="K183" s="11" t="str">
        <f t="shared" si="29"/>
        <v>0</v>
      </c>
      <c r="L183" s="11" t="str">
        <f t="shared" si="30"/>
        <v>0</v>
      </c>
      <c r="M183" s="11" t="str">
        <f t="shared" si="31"/>
        <v>0</v>
      </c>
      <c r="N183" s="11" t="str">
        <f t="shared" si="32"/>
        <v>0</v>
      </c>
      <c r="O183" s="30" t="str">
        <f t="shared" si="33"/>
        <v>00</v>
      </c>
      <c r="P183" s="19" t="str">
        <f t="shared" si="23"/>
        <v>&lt;i2c_write addr="0x50" count="2" radix="16"&gt; B5 00&lt;/i2c_write&gt;</v>
      </c>
      <c r="Q183" s="24" t="str" cm="1">
        <f t="array" aca="1" ref="Q183" ca="1">IF(MOD(ROW(),2)=0, "&lt;sleep ms=""10""/&gt;", INDIRECT("P"&amp;(ROW())/2+0.5))</f>
        <v>&lt;i2c_write addr="0x50" count="2" radix="16"&gt; 5A 7F&lt;/i2c_write&gt;</v>
      </c>
      <c r="R183" s="2" t="str">
        <f>Table1[[#This Row],[Address Offset (hex)]]</f>
        <v>B5</v>
      </c>
      <c r="S183" s="33">
        <f>Table1[[#This Row],[Default Hex]]</f>
        <v>0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</row>
    <row r="184" spans="1:55" x14ac:dyDescent="0.3">
      <c r="A184" s="2">
        <v>182</v>
      </c>
      <c r="B184" s="8" t="str">
        <f t="shared" si="24"/>
        <v>B6</v>
      </c>
      <c r="C184" s="9"/>
      <c r="D184" s="10"/>
      <c r="E184" s="9"/>
      <c r="F184" s="17">
        <v>0</v>
      </c>
      <c r="G184" s="11" t="str">
        <f t="shared" si="25"/>
        <v>0</v>
      </c>
      <c r="H184" s="11" t="str">
        <f t="shared" si="26"/>
        <v>0</v>
      </c>
      <c r="I184" s="11" t="str">
        <f t="shared" si="27"/>
        <v>0</v>
      </c>
      <c r="J184" s="11" t="str">
        <f t="shared" si="28"/>
        <v>0</v>
      </c>
      <c r="K184" s="11" t="str">
        <f t="shared" si="29"/>
        <v>0</v>
      </c>
      <c r="L184" s="11" t="str">
        <f t="shared" si="30"/>
        <v>0</v>
      </c>
      <c r="M184" s="11" t="str">
        <f t="shared" si="31"/>
        <v>0</v>
      </c>
      <c r="N184" s="11" t="str">
        <f t="shared" si="32"/>
        <v>0</v>
      </c>
      <c r="O184" s="30" t="str">
        <f t="shared" si="33"/>
        <v>00</v>
      </c>
      <c r="P184" s="19" t="str">
        <f t="shared" si="23"/>
        <v>&lt;i2c_write addr="0x50" count="2" radix="16"&gt; B6 00&lt;/i2c_write&gt;</v>
      </c>
      <c r="Q184" s="24" t="str" cm="1">
        <f t="array" aca="1" ref="Q184" ca="1">IF(MOD(ROW(),2)=0, "&lt;sleep ms=""10""/&gt;", INDIRECT("P"&amp;(ROW())/2+0.5))</f>
        <v>&lt;sleep ms="10"/&gt;</v>
      </c>
      <c r="R184" s="2" t="str">
        <f>Table1[[#This Row],[Address Offset (hex)]]</f>
        <v>B6</v>
      </c>
      <c r="S184" s="33">
        <f>Table1[[#This Row],[Default Hex]]</f>
        <v>0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</row>
    <row r="185" spans="1:55" x14ac:dyDescent="0.3">
      <c r="A185" s="2">
        <v>183</v>
      </c>
      <c r="B185" s="8" t="str">
        <f t="shared" si="24"/>
        <v>B7</v>
      </c>
      <c r="C185" s="11"/>
      <c r="D185" s="12"/>
      <c r="E185" s="11"/>
      <c r="F185" s="17">
        <v>0</v>
      </c>
      <c r="G185" s="11" t="str">
        <f t="shared" si="25"/>
        <v>0</v>
      </c>
      <c r="H185" s="11" t="str">
        <f t="shared" si="26"/>
        <v>0</v>
      </c>
      <c r="I185" s="11" t="str">
        <f t="shared" si="27"/>
        <v>0</v>
      </c>
      <c r="J185" s="11" t="str">
        <f t="shared" si="28"/>
        <v>0</v>
      </c>
      <c r="K185" s="11" t="str">
        <f t="shared" si="29"/>
        <v>0</v>
      </c>
      <c r="L185" s="11" t="str">
        <f t="shared" si="30"/>
        <v>0</v>
      </c>
      <c r="M185" s="11" t="str">
        <f t="shared" si="31"/>
        <v>0</v>
      </c>
      <c r="N185" s="11" t="str">
        <f t="shared" si="32"/>
        <v>0</v>
      </c>
      <c r="O185" s="30" t="str">
        <f t="shared" si="33"/>
        <v>00</v>
      </c>
      <c r="P185" s="19" t="str">
        <f t="shared" si="23"/>
        <v>&lt;i2c_write addr="0x50" count="2" radix="16"&gt; B7 00&lt;/i2c_write&gt;</v>
      </c>
      <c r="Q185" s="24" t="str" cm="1">
        <f t="array" aca="1" ref="Q185" ca="1">IF(MOD(ROW(),2)=0, "&lt;sleep ms=""10""/&gt;", INDIRECT("P"&amp;(ROW())/2+0.5))</f>
        <v>&lt;i2c_write addr="0x50" count="2" radix="16"&gt; 5B D1&lt;/i2c_write&gt;</v>
      </c>
      <c r="R185" s="2" t="str">
        <f>Table1[[#This Row],[Address Offset (hex)]]</f>
        <v>B7</v>
      </c>
      <c r="S185" s="33">
        <f>Table1[[#This Row],[Default Hex]]</f>
        <v>0</v>
      </c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</row>
    <row r="186" spans="1:55" x14ac:dyDescent="0.3">
      <c r="A186" s="2">
        <v>184</v>
      </c>
      <c r="B186" s="8" t="str">
        <f t="shared" si="24"/>
        <v>B8</v>
      </c>
      <c r="C186" s="9"/>
      <c r="D186" s="10"/>
      <c r="E186" s="9"/>
      <c r="F186" s="17">
        <v>0</v>
      </c>
      <c r="G186" s="11" t="str">
        <f t="shared" si="25"/>
        <v>0</v>
      </c>
      <c r="H186" s="11" t="str">
        <f t="shared" si="26"/>
        <v>0</v>
      </c>
      <c r="I186" s="11" t="str">
        <f t="shared" si="27"/>
        <v>0</v>
      </c>
      <c r="J186" s="11" t="str">
        <f t="shared" si="28"/>
        <v>0</v>
      </c>
      <c r="K186" s="11" t="str">
        <f t="shared" si="29"/>
        <v>0</v>
      </c>
      <c r="L186" s="11" t="str">
        <f t="shared" si="30"/>
        <v>0</v>
      </c>
      <c r="M186" s="11" t="str">
        <f t="shared" si="31"/>
        <v>0</v>
      </c>
      <c r="N186" s="11" t="str">
        <f t="shared" si="32"/>
        <v>0</v>
      </c>
      <c r="O186" s="30" t="str">
        <f t="shared" si="33"/>
        <v>00</v>
      </c>
      <c r="P186" s="19" t="str">
        <f t="shared" si="23"/>
        <v>&lt;i2c_write addr="0x50" count="2" radix="16"&gt; B8 00&lt;/i2c_write&gt;</v>
      </c>
      <c r="Q186" s="24" t="str" cm="1">
        <f t="array" aca="1" ref="Q186" ca="1">IF(MOD(ROW(),2)=0, "&lt;sleep ms=""10""/&gt;", INDIRECT("P"&amp;(ROW())/2+0.5))</f>
        <v>&lt;sleep ms="10"/&gt;</v>
      </c>
      <c r="R186" s="2" t="str">
        <f>Table1[[#This Row],[Address Offset (hex)]]</f>
        <v>B8</v>
      </c>
      <c r="S186" s="33">
        <f>Table1[[#This Row],[Default Hex]]</f>
        <v>0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</row>
    <row r="187" spans="1:55" x14ac:dyDescent="0.3">
      <c r="A187" s="2">
        <v>185</v>
      </c>
      <c r="B187" s="8" t="str">
        <f t="shared" si="24"/>
        <v>B9</v>
      </c>
      <c r="C187" s="11"/>
      <c r="D187" s="12"/>
      <c r="E187" s="11"/>
      <c r="F187" s="17">
        <v>0</v>
      </c>
      <c r="G187" s="11" t="str">
        <f t="shared" si="25"/>
        <v>0</v>
      </c>
      <c r="H187" s="11" t="str">
        <f t="shared" si="26"/>
        <v>0</v>
      </c>
      <c r="I187" s="11" t="str">
        <f t="shared" si="27"/>
        <v>0</v>
      </c>
      <c r="J187" s="11" t="str">
        <f t="shared" si="28"/>
        <v>0</v>
      </c>
      <c r="K187" s="11" t="str">
        <f t="shared" si="29"/>
        <v>0</v>
      </c>
      <c r="L187" s="11" t="str">
        <f t="shared" si="30"/>
        <v>0</v>
      </c>
      <c r="M187" s="11" t="str">
        <f t="shared" si="31"/>
        <v>0</v>
      </c>
      <c r="N187" s="11" t="str">
        <f t="shared" si="32"/>
        <v>0</v>
      </c>
      <c r="O187" s="30" t="str">
        <f t="shared" si="33"/>
        <v>00</v>
      </c>
      <c r="P187" s="19" t="str">
        <f t="shared" si="23"/>
        <v>&lt;i2c_write addr="0x50" count="2" radix="16"&gt; B9 00&lt;/i2c_write&gt;</v>
      </c>
      <c r="Q187" s="24" t="str" cm="1">
        <f t="array" aca="1" ref="Q187" ca="1">IF(MOD(ROW(),2)=0, "&lt;sleep ms=""10""/&gt;", INDIRECT("P"&amp;(ROW())/2+0.5))</f>
        <v>&lt;i2c_write addr="0x50" count="2" radix="16"&gt; 5C 7F&lt;/i2c_write&gt;</v>
      </c>
      <c r="R187" s="2" t="str">
        <f>Table1[[#This Row],[Address Offset (hex)]]</f>
        <v>B9</v>
      </c>
      <c r="S187" s="33">
        <f>Table1[[#This Row],[Default Hex]]</f>
        <v>0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</row>
    <row r="188" spans="1:55" x14ac:dyDescent="0.3">
      <c r="A188" s="2">
        <v>186</v>
      </c>
      <c r="B188" s="8" t="str">
        <f t="shared" si="24"/>
        <v>BA</v>
      </c>
      <c r="C188" s="9"/>
      <c r="D188" s="10"/>
      <c r="E188" s="9"/>
      <c r="F188" s="17">
        <v>0</v>
      </c>
      <c r="G188" s="11" t="str">
        <f t="shared" si="25"/>
        <v>0</v>
      </c>
      <c r="H188" s="11" t="str">
        <f t="shared" si="26"/>
        <v>0</v>
      </c>
      <c r="I188" s="11" t="str">
        <f t="shared" si="27"/>
        <v>0</v>
      </c>
      <c r="J188" s="11" t="str">
        <f t="shared" si="28"/>
        <v>0</v>
      </c>
      <c r="K188" s="11" t="str">
        <f t="shared" si="29"/>
        <v>0</v>
      </c>
      <c r="L188" s="11" t="str">
        <f t="shared" si="30"/>
        <v>0</v>
      </c>
      <c r="M188" s="11" t="str">
        <f t="shared" si="31"/>
        <v>0</v>
      </c>
      <c r="N188" s="11" t="str">
        <f t="shared" si="32"/>
        <v>0</v>
      </c>
      <c r="O188" s="30" t="str">
        <f t="shared" si="33"/>
        <v>00</v>
      </c>
      <c r="P188" s="19" t="str">
        <f t="shared" si="23"/>
        <v>&lt;i2c_write addr="0x50" count="2" radix="16"&gt; BA 00&lt;/i2c_write&gt;</v>
      </c>
      <c r="Q188" s="24" t="str" cm="1">
        <f t="array" aca="1" ref="Q188" ca="1">IF(MOD(ROW(),2)=0, "&lt;sleep ms=""10""/&gt;", INDIRECT("P"&amp;(ROW())/2+0.5))</f>
        <v>&lt;sleep ms="10"/&gt;</v>
      </c>
      <c r="R188" s="2" t="str">
        <f>Table1[[#This Row],[Address Offset (hex)]]</f>
        <v>BA</v>
      </c>
      <c r="S188" s="33">
        <f>Table1[[#This Row],[Default Hex]]</f>
        <v>0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</row>
    <row r="189" spans="1:55" x14ac:dyDescent="0.3">
      <c r="A189" s="2">
        <v>187</v>
      </c>
      <c r="B189" s="8" t="str">
        <f t="shared" si="24"/>
        <v>BB</v>
      </c>
      <c r="C189" s="11"/>
      <c r="D189" s="12"/>
      <c r="E189" s="11"/>
      <c r="F189" s="17">
        <v>0</v>
      </c>
      <c r="G189" s="11" t="str">
        <f t="shared" si="25"/>
        <v>0</v>
      </c>
      <c r="H189" s="11" t="str">
        <f t="shared" si="26"/>
        <v>0</v>
      </c>
      <c r="I189" s="11" t="str">
        <f t="shared" si="27"/>
        <v>0</v>
      </c>
      <c r="J189" s="11" t="str">
        <f t="shared" si="28"/>
        <v>0</v>
      </c>
      <c r="K189" s="11" t="str">
        <f t="shared" si="29"/>
        <v>0</v>
      </c>
      <c r="L189" s="11" t="str">
        <f t="shared" si="30"/>
        <v>0</v>
      </c>
      <c r="M189" s="11" t="str">
        <f t="shared" si="31"/>
        <v>0</v>
      </c>
      <c r="N189" s="11" t="str">
        <f t="shared" si="32"/>
        <v>0</v>
      </c>
      <c r="O189" s="30" t="str">
        <f t="shared" si="33"/>
        <v>00</v>
      </c>
      <c r="P189" s="19" t="str">
        <f t="shared" si="23"/>
        <v>&lt;i2c_write addr="0x50" count="2" radix="16"&gt; BB 00&lt;/i2c_write&gt;</v>
      </c>
      <c r="Q189" s="24" t="str" cm="1">
        <f t="array" aca="1" ref="Q189" ca="1">IF(MOD(ROW(),2)=0, "&lt;sleep ms=""10""/&gt;", INDIRECT("P"&amp;(ROW())/2+0.5))</f>
        <v>&lt;i2c_write addr="0x50" count="2" radix="16"&gt; 5D 7F&lt;/i2c_write&gt;</v>
      </c>
      <c r="R189" s="2" t="str">
        <f>Table1[[#This Row],[Address Offset (hex)]]</f>
        <v>BB</v>
      </c>
      <c r="S189" s="33">
        <f>Table1[[#This Row],[Default Hex]]</f>
        <v>0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</row>
    <row r="190" spans="1:55" x14ac:dyDescent="0.3">
      <c r="A190" s="2">
        <v>188</v>
      </c>
      <c r="B190" s="8" t="str">
        <f t="shared" si="24"/>
        <v>BC</v>
      </c>
      <c r="C190" s="9"/>
      <c r="D190" s="10"/>
      <c r="E190" s="9"/>
      <c r="F190" s="17">
        <v>0</v>
      </c>
      <c r="G190" s="11" t="str">
        <f t="shared" si="25"/>
        <v>0</v>
      </c>
      <c r="H190" s="11" t="str">
        <f t="shared" si="26"/>
        <v>0</v>
      </c>
      <c r="I190" s="11" t="str">
        <f t="shared" si="27"/>
        <v>0</v>
      </c>
      <c r="J190" s="11" t="str">
        <f t="shared" si="28"/>
        <v>0</v>
      </c>
      <c r="K190" s="11" t="str">
        <f t="shared" si="29"/>
        <v>0</v>
      </c>
      <c r="L190" s="11" t="str">
        <f t="shared" si="30"/>
        <v>0</v>
      </c>
      <c r="M190" s="11" t="str">
        <f t="shared" si="31"/>
        <v>0</v>
      </c>
      <c r="N190" s="11" t="str">
        <f t="shared" si="32"/>
        <v>0</v>
      </c>
      <c r="O190" s="30" t="str">
        <f t="shared" si="33"/>
        <v>00</v>
      </c>
      <c r="P190" s="19" t="str">
        <f t="shared" si="23"/>
        <v>&lt;i2c_write addr="0x50" count="2" radix="16"&gt; BC 00&lt;/i2c_write&gt;</v>
      </c>
      <c r="Q190" s="24" t="str" cm="1">
        <f t="array" aca="1" ref="Q190" ca="1">IF(MOD(ROW(),2)=0, "&lt;sleep ms=""10""/&gt;", INDIRECT("P"&amp;(ROW())/2+0.5))</f>
        <v>&lt;sleep ms="10"/&gt;</v>
      </c>
      <c r="R190" s="2" t="str">
        <f>Table1[[#This Row],[Address Offset (hex)]]</f>
        <v>BC</v>
      </c>
      <c r="S190" s="33">
        <f>Table1[[#This Row],[Default Hex]]</f>
        <v>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</row>
    <row r="191" spans="1:55" x14ac:dyDescent="0.3">
      <c r="A191" s="2">
        <v>189</v>
      </c>
      <c r="B191" s="8" t="str">
        <f t="shared" si="24"/>
        <v>BD</v>
      </c>
      <c r="C191" s="11"/>
      <c r="D191" s="12"/>
      <c r="E191" s="11"/>
      <c r="F191" s="17">
        <v>0</v>
      </c>
      <c r="G191" s="11" t="str">
        <f t="shared" si="25"/>
        <v>0</v>
      </c>
      <c r="H191" s="11" t="str">
        <f t="shared" si="26"/>
        <v>0</v>
      </c>
      <c r="I191" s="11" t="str">
        <f t="shared" si="27"/>
        <v>0</v>
      </c>
      <c r="J191" s="11" t="str">
        <f t="shared" si="28"/>
        <v>0</v>
      </c>
      <c r="K191" s="11" t="str">
        <f t="shared" si="29"/>
        <v>0</v>
      </c>
      <c r="L191" s="11" t="str">
        <f t="shared" si="30"/>
        <v>0</v>
      </c>
      <c r="M191" s="11" t="str">
        <f t="shared" si="31"/>
        <v>0</v>
      </c>
      <c r="N191" s="11" t="str">
        <f t="shared" si="32"/>
        <v>0</v>
      </c>
      <c r="O191" s="30" t="str">
        <f t="shared" si="33"/>
        <v>00</v>
      </c>
      <c r="P191" s="19" t="str">
        <f t="shared" si="23"/>
        <v>&lt;i2c_write addr="0x50" count="2" radix="16"&gt; BD 00&lt;/i2c_write&gt;</v>
      </c>
      <c r="Q191" s="24" t="str" cm="1">
        <f t="array" aca="1" ref="Q191" ca="1">IF(MOD(ROW(),2)=0, "&lt;sleep ms=""10""/&gt;", INDIRECT("P"&amp;(ROW())/2+0.5))</f>
        <v>&lt;i2c_write addr="0x50" count="2" radix="16"&gt; 5E 7F&lt;/i2c_write&gt;</v>
      </c>
      <c r="R191" s="2" t="str">
        <f>Table1[[#This Row],[Address Offset (hex)]]</f>
        <v>BD</v>
      </c>
      <c r="S191" s="33">
        <f>Table1[[#This Row],[Default Hex]]</f>
        <v>0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</row>
    <row r="192" spans="1:55" x14ac:dyDescent="0.3">
      <c r="A192" s="2">
        <v>190</v>
      </c>
      <c r="B192" s="8" t="str">
        <f t="shared" si="24"/>
        <v>BE</v>
      </c>
      <c r="C192" s="9"/>
      <c r="D192" s="10"/>
      <c r="E192" s="9"/>
      <c r="F192" s="17">
        <v>0</v>
      </c>
      <c r="G192" s="11" t="str">
        <f t="shared" si="25"/>
        <v>0</v>
      </c>
      <c r="H192" s="11" t="str">
        <f t="shared" si="26"/>
        <v>0</v>
      </c>
      <c r="I192" s="11" t="str">
        <f t="shared" si="27"/>
        <v>0</v>
      </c>
      <c r="J192" s="11" t="str">
        <f t="shared" si="28"/>
        <v>0</v>
      </c>
      <c r="K192" s="11" t="str">
        <f t="shared" si="29"/>
        <v>0</v>
      </c>
      <c r="L192" s="11" t="str">
        <f t="shared" si="30"/>
        <v>0</v>
      </c>
      <c r="M192" s="11" t="str">
        <f t="shared" si="31"/>
        <v>0</v>
      </c>
      <c r="N192" s="11" t="str">
        <f t="shared" si="32"/>
        <v>0</v>
      </c>
      <c r="O192" s="30" t="str">
        <f t="shared" si="33"/>
        <v>00</v>
      </c>
      <c r="P192" s="19" t="str">
        <f t="shared" si="23"/>
        <v>&lt;i2c_write addr="0x50" count="2" radix="16"&gt; BE 00&lt;/i2c_write&gt;</v>
      </c>
      <c r="Q192" s="24" t="str" cm="1">
        <f t="array" aca="1" ref="Q192" ca="1">IF(MOD(ROW(),2)=0, "&lt;sleep ms=""10""/&gt;", INDIRECT("P"&amp;(ROW())/2+0.5))</f>
        <v>&lt;sleep ms="10"/&gt;</v>
      </c>
      <c r="R192" s="2" t="str">
        <f>Table1[[#This Row],[Address Offset (hex)]]</f>
        <v>BE</v>
      </c>
      <c r="S192" s="33">
        <f>Table1[[#This Row],[Default Hex]]</f>
        <v>0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</row>
    <row r="193" spans="1:55" x14ac:dyDescent="0.3">
      <c r="A193" s="2">
        <v>191</v>
      </c>
      <c r="B193" s="8" t="str">
        <f t="shared" si="24"/>
        <v>BF</v>
      </c>
      <c r="C193" s="11"/>
      <c r="D193" s="12"/>
      <c r="E193" s="11"/>
      <c r="F193" s="17">
        <v>0</v>
      </c>
      <c r="G193" s="11" t="str">
        <f t="shared" si="25"/>
        <v>0</v>
      </c>
      <c r="H193" s="11" t="str">
        <f t="shared" si="26"/>
        <v>0</v>
      </c>
      <c r="I193" s="11" t="str">
        <f t="shared" si="27"/>
        <v>0</v>
      </c>
      <c r="J193" s="11" t="str">
        <f t="shared" si="28"/>
        <v>0</v>
      </c>
      <c r="K193" s="11" t="str">
        <f t="shared" si="29"/>
        <v>0</v>
      </c>
      <c r="L193" s="11" t="str">
        <f t="shared" si="30"/>
        <v>0</v>
      </c>
      <c r="M193" s="11" t="str">
        <f t="shared" si="31"/>
        <v>0</v>
      </c>
      <c r="N193" s="11" t="str">
        <f t="shared" si="32"/>
        <v>0</v>
      </c>
      <c r="O193" s="30" t="str">
        <f t="shared" si="33"/>
        <v>00</v>
      </c>
      <c r="P193" s="19" t="str">
        <f t="shared" si="23"/>
        <v>&lt;i2c_write addr="0x50" count="2" radix="16"&gt; BF 00&lt;/i2c_write&gt;</v>
      </c>
      <c r="Q193" s="24" t="str" cm="1">
        <f t="array" aca="1" ref="Q193" ca="1">IF(MOD(ROW(),2)=0, "&lt;sleep ms=""10""/&gt;", INDIRECT("P"&amp;(ROW())/2+0.5))</f>
        <v>&lt;i2c_write addr="0x50" count="2" radix="16"&gt; 5F 7F&lt;/i2c_write&gt;</v>
      </c>
      <c r="R193" s="2" t="str">
        <f>Table1[[#This Row],[Address Offset (hex)]]</f>
        <v>BF</v>
      </c>
      <c r="S193" s="33">
        <f>Table1[[#This Row],[Default Hex]]</f>
        <v>0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</row>
    <row r="194" spans="1:55" x14ac:dyDescent="0.3">
      <c r="A194" s="2">
        <v>192</v>
      </c>
      <c r="B194" s="8" t="str">
        <f t="shared" si="24"/>
        <v>C0</v>
      </c>
      <c r="C194" s="9"/>
      <c r="D194" s="10"/>
      <c r="E194" s="9"/>
      <c r="F194" s="17">
        <v>0</v>
      </c>
      <c r="G194" s="11" t="str">
        <f t="shared" si="25"/>
        <v>0</v>
      </c>
      <c r="H194" s="11" t="str">
        <f t="shared" si="26"/>
        <v>0</v>
      </c>
      <c r="I194" s="11" t="str">
        <f t="shared" si="27"/>
        <v>0</v>
      </c>
      <c r="J194" s="11" t="str">
        <f t="shared" si="28"/>
        <v>0</v>
      </c>
      <c r="K194" s="11" t="str">
        <f t="shared" si="29"/>
        <v>0</v>
      </c>
      <c r="L194" s="11" t="str">
        <f t="shared" si="30"/>
        <v>0</v>
      </c>
      <c r="M194" s="11" t="str">
        <f t="shared" si="31"/>
        <v>0</v>
      </c>
      <c r="N194" s="11" t="str">
        <f t="shared" si="32"/>
        <v>0</v>
      </c>
      <c r="O194" s="30" t="str">
        <f t="shared" si="33"/>
        <v>00</v>
      </c>
      <c r="P194" s="19" t="str">
        <f t="shared" ref="P194:P257" si="34">CONCATENATE("&lt;i2c_write addr=""0x50"" count=""2"" radix=""16""&gt; ",B194, " ",  O194, "&lt;/i2c_write&gt;")</f>
        <v>&lt;i2c_write addr="0x50" count="2" radix="16"&gt; C0 00&lt;/i2c_write&gt;</v>
      </c>
      <c r="Q194" s="24" t="str" cm="1">
        <f t="array" aca="1" ref="Q194" ca="1">IF(MOD(ROW(),2)=0, "&lt;sleep ms=""10""/&gt;", INDIRECT("P"&amp;(ROW())/2+0.5))</f>
        <v>&lt;sleep ms="10"/&gt;</v>
      </c>
      <c r="R194" s="2" t="str">
        <f>Table1[[#This Row],[Address Offset (hex)]]</f>
        <v>C0</v>
      </c>
      <c r="S194" s="33">
        <f>Table1[[#This Row],[Default Hex]]</f>
        <v>0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</row>
    <row r="195" spans="1:55" x14ac:dyDescent="0.3">
      <c r="A195" s="2">
        <v>193</v>
      </c>
      <c r="B195" s="8" t="str">
        <f t="shared" ref="B195:B256" si="35">DEC2HEX(A195, 2)</f>
        <v>C1</v>
      </c>
      <c r="C195" s="11"/>
      <c r="D195" s="12"/>
      <c r="E195" s="11"/>
      <c r="F195" s="17">
        <v>0</v>
      </c>
      <c r="G195" s="11" t="str">
        <f t="shared" ref="G195:G257" si="36">TEXT(MID(HEX2BIN($F195, 8), 1, 1), "0")</f>
        <v>0</v>
      </c>
      <c r="H195" s="11" t="str">
        <f t="shared" ref="H195:H257" si="37">TEXT(MID(HEX2BIN($F195, 8), 2, 1), "0")</f>
        <v>0</v>
      </c>
      <c r="I195" s="11" t="str">
        <f t="shared" ref="I195:I257" si="38">TEXT(MID(HEX2BIN($F195, 8), 3, 1), "0")</f>
        <v>0</v>
      </c>
      <c r="J195" s="11" t="str">
        <f t="shared" ref="J195:J257" si="39">TEXT(MID(HEX2BIN($F195, 8), 4, 1), "0")</f>
        <v>0</v>
      </c>
      <c r="K195" s="11" t="str">
        <f t="shared" ref="K195:K257" si="40">TEXT(MID(HEX2BIN($F195, 8), 5, 1), "0")</f>
        <v>0</v>
      </c>
      <c r="L195" s="11" t="str">
        <f t="shared" ref="L195:L257" si="41">TEXT(MID(HEX2BIN($F195, 8), 6, 1), "0")</f>
        <v>0</v>
      </c>
      <c r="M195" s="11" t="str">
        <f t="shared" ref="M195:M257" si="42">TEXT(MID(HEX2BIN($F195, 8), 7, 1), "0")</f>
        <v>0</v>
      </c>
      <c r="N195" s="11" t="str">
        <f t="shared" ref="N195:N257" si="43">TEXT(MID(HEX2BIN($F195, 8), 8, 1), "0")</f>
        <v>0</v>
      </c>
      <c r="O195" s="30" t="str">
        <f t="shared" ref="O195:O257" si="44">DEC2HEX((2 ^ 7) * G195 + (2 ^ 6) * H195 + (2 ^ 5) * I195 + (2 ^ 4) * J195 + (2 ^ 3) * K195 + (2 ^ 2) * L195 + (2 ^ 1) * M195 + (2 ^ 0) * N195, 2)</f>
        <v>00</v>
      </c>
      <c r="P195" s="19" t="str">
        <f t="shared" si="34"/>
        <v>&lt;i2c_write addr="0x50" count="2" radix="16"&gt; C1 00&lt;/i2c_write&gt;</v>
      </c>
      <c r="Q195" s="24" t="str" cm="1">
        <f t="array" aca="1" ref="Q195" ca="1">IF(MOD(ROW(),2)=0, "&lt;sleep ms=""10""/&gt;", INDIRECT("P"&amp;(ROW())/2+0.5))</f>
        <v>&lt;i2c_write addr="0x50" count="2" radix="16"&gt; 60 BC&lt;/i2c_write&gt;</v>
      </c>
      <c r="R195" s="2" t="str">
        <f>Table1[[#This Row],[Address Offset (hex)]]</f>
        <v>C1</v>
      </c>
      <c r="S195" s="33">
        <f>Table1[[#This Row],[Default Hex]]</f>
        <v>0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</row>
    <row r="196" spans="1:55" x14ac:dyDescent="0.3">
      <c r="A196" s="2">
        <v>194</v>
      </c>
      <c r="B196" s="8" t="str">
        <f t="shared" si="35"/>
        <v>C2</v>
      </c>
      <c r="C196" s="9"/>
      <c r="D196" s="10"/>
      <c r="E196" s="9"/>
      <c r="F196" s="17">
        <v>0</v>
      </c>
      <c r="G196" s="11" t="str">
        <f t="shared" si="36"/>
        <v>0</v>
      </c>
      <c r="H196" s="11" t="str">
        <f t="shared" si="37"/>
        <v>0</v>
      </c>
      <c r="I196" s="11" t="str">
        <f t="shared" si="38"/>
        <v>0</v>
      </c>
      <c r="J196" s="11" t="str">
        <f t="shared" si="39"/>
        <v>0</v>
      </c>
      <c r="K196" s="11" t="str">
        <f t="shared" si="40"/>
        <v>0</v>
      </c>
      <c r="L196" s="11" t="str">
        <f t="shared" si="41"/>
        <v>0</v>
      </c>
      <c r="M196" s="11" t="str">
        <f t="shared" si="42"/>
        <v>0</v>
      </c>
      <c r="N196" s="11" t="str">
        <f t="shared" si="43"/>
        <v>0</v>
      </c>
      <c r="O196" s="30" t="str">
        <f t="shared" si="44"/>
        <v>00</v>
      </c>
      <c r="P196" s="19" t="str">
        <f t="shared" si="34"/>
        <v>&lt;i2c_write addr="0x50" count="2" radix="16"&gt; C2 00&lt;/i2c_write&gt;</v>
      </c>
      <c r="Q196" s="24" t="str" cm="1">
        <f t="array" aca="1" ref="Q196" ca="1">IF(MOD(ROW(),2)=0, "&lt;sleep ms=""10""/&gt;", INDIRECT("P"&amp;(ROW())/2+0.5))</f>
        <v>&lt;sleep ms="10"/&gt;</v>
      </c>
      <c r="R196" s="2" t="str">
        <f>Table1[[#This Row],[Address Offset (hex)]]</f>
        <v>C2</v>
      </c>
      <c r="S196" s="33">
        <f>Table1[[#This Row],[Default Hex]]</f>
        <v>0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</row>
    <row r="197" spans="1:55" x14ac:dyDescent="0.3">
      <c r="A197" s="2">
        <v>195</v>
      </c>
      <c r="B197" s="8" t="str">
        <f t="shared" si="35"/>
        <v>C3</v>
      </c>
      <c r="C197" s="11"/>
      <c r="D197" s="12"/>
      <c r="E197" s="11"/>
      <c r="F197" s="17">
        <v>0</v>
      </c>
      <c r="G197" s="11" t="str">
        <f t="shared" si="36"/>
        <v>0</v>
      </c>
      <c r="H197" s="11" t="str">
        <f t="shared" si="37"/>
        <v>0</v>
      </c>
      <c r="I197" s="11" t="str">
        <f t="shared" si="38"/>
        <v>0</v>
      </c>
      <c r="J197" s="11" t="str">
        <f t="shared" si="39"/>
        <v>0</v>
      </c>
      <c r="K197" s="11" t="str">
        <f t="shared" si="40"/>
        <v>0</v>
      </c>
      <c r="L197" s="11" t="str">
        <f t="shared" si="41"/>
        <v>0</v>
      </c>
      <c r="M197" s="11" t="str">
        <f t="shared" si="42"/>
        <v>0</v>
      </c>
      <c r="N197" s="11" t="str">
        <f t="shared" si="43"/>
        <v>0</v>
      </c>
      <c r="O197" s="30" t="str">
        <f t="shared" si="44"/>
        <v>00</v>
      </c>
      <c r="P197" s="19" t="str">
        <f t="shared" si="34"/>
        <v>&lt;i2c_write addr="0x50" count="2" radix="16"&gt; C3 00&lt;/i2c_write&gt;</v>
      </c>
      <c r="Q197" s="24" t="str" cm="1">
        <f t="array" aca="1" ref="Q197" ca="1">IF(MOD(ROW(),2)=0, "&lt;sleep ms=""10""/&gt;", INDIRECT("P"&amp;(ROW())/2+0.5))</f>
        <v>&lt;i2c_write addr="0x50" count="2" radix="16"&gt; 61 7F&lt;/i2c_write&gt;</v>
      </c>
      <c r="R197" s="2" t="str">
        <f>Table1[[#This Row],[Address Offset (hex)]]</f>
        <v>C3</v>
      </c>
      <c r="S197" s="33">
        <f>Table1[[#This Row],[Default Hex]]</f>
        <v>0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</row>
    <row r="198" spans="1:55" x14ac:dyDescent="0.3">
      <c r="A198" s="2">
        <v>196</v>
      </c>
      <c r="B198" s="8" t="str">
        <f t="shared" si="35"/>
        <v>C4</v>
      </c>
      <c r="C198" s="9"/>
      <c r="D198" s="10"/>
      <c r="E198" s="9"/>
      <c r="F198" s="17">
        <v>0</v>
      </c>
      <c r="G198" s="11" t="str">
        <f t="shared" si="36"/>
        <v>0</v>
      </c>
      <c r="H198" s="11" t="str">
        <f t="shared" si="37"/>
        <v>0</v>
      </c>
      <c r="I198" s="11" t="str">
        <f t="shared" si="38"/>
        <v>0</v>
      </c>
      <c r="J198" s="11" t="str">
        <f t="shared" si="39"/>
        <v>0</v>
      </c>
      <c r="K198" s="11" t="str">
        <f t="shared" si="40"/>
        <v>0</v>
      </c>
      <c r="L198" s="11" t="str">
        <f t="shared" si="41"/>
        <v>0</v>
      </c>
      <c r="M198" s="11" t="str">
        <f t="shared" si="42"/>
        <v>0</v>
      </c>
      <c r="N198" s="11" t="str">
        <f t="shared" si="43"/>
        <v>0</v>
      </c>
      <c r="O198" s="30" t="str">
        <f t="shared" si="44"/>
        <v>00</v>
      </c>
      <c r="P198" s="19" t="str">
        <f t="shared" si="34"/>
        <v>&lt;i2c_write addr="0x50" count="2" radix="16"&gt; C4 00&lt;/i2c_write&gt;</v>
      </c>
      <c r="Q198" s="24" t="str" cm="1">
        <f t="array" aca="1" ref="Q198" ca="1">IF(MOD(ROW(),2)=0, "&lt;sleep ms=""10""/&gt;", INDIRECT("P"&amp;(ROW())/2+0.5))</f>
        <v>&lt;sleep ms="10"/&gt;</v>
      </c>
      <c r="R198" s="2" t="str">
        <f>Table1[[#This Row],[Address Offset (hex)]]</f>
        <v>C4</v>
      </c>
      <c r="S198" s="33">
        <f>Table1[[#This Row],[Default Hex]]</f>
        <v>0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</row>
    <row r="199" spans="1:55" x14ac:dyDescent="0.3">
      <c r="A199" s="2">
        <v>197</v>
      </c>
      <c r="B199" s="8" t="str">
        <f t="shared" si="35"/>
        <v>C5</v>
      </c>
      <c r="C199" s="11"/>
      <c r="D199" s="12"/>
      <c r="E199" s="11"/>
      <c r="F199" s="17">
        <v>0</v>
      </c>
      <c r="G199" s="11" t="str">
        <f t="shared" si="36"/>
        <v>0</v>
      </c>
      <c r="H199" s="11" t="str">
        <f t="shared" si="37"/>
        <v>0</v>
      </c>
      <c r="I199" s="11" t="str">
        <f t="shared" si="38"/>
        <v>0</v>
      </c>
      <c r="J199" s="11" t="str">
        <f t="shared" si="39"/>
        <v>0</v>
      </c>
      <c r="K199" s="11" t="str">
        <f t="shared" si="40"/>
        <v>0</v>
      </c>
      <c r="L199" s="11" t="str">
        <f t="shared" si="41"/>
        <v>0</v>
      </c>
      <c r="M199" s="11" t="str">
        <f t="shared" si="42"/>
        <v>0</v>
      </c>
      <c r="N199" s="11" t="str">
        <f t="shared" si="43"/>
        <v>0</v>
      </c>
      <c r="O199" s="30" t="str">
        <f t="shared" si="44"/>
        <v>00</v>
      </c>
      <c r="P199" s="19" t="str">
        <f t="shared" si="34"/>
        <v>&lt;i2c_write addr="0x50" count="2" radix="16"&gt; C5 00&lt;/i2c_write&gt;</v>
      </c>
      <c r="Q199" s="24" t="str" cm="1">
        <f t="array" aca="1" ref="Q199" ca="1">IF(MOD(ROW(),2)=0, "&lt;sleep ms=""10""/&gt;", INDIRECT("P"&amp;(ROW())/2+0.5))</f>
        <v>&lt;i2c_write addr="0x50" count="2" radix="16"&gt; 62 7F&lt;/i2c_write&gt;</v>
      </c>
      <c r="R199" s="2" t="str">
        <f>Table1[[#This Row],[Address Offset (hex)]]</f>
        <v>C5</v>
      </c>
      <c r="S199" s="33">
        <f>Table1[[#This Row],[Default Hex]]</f>
        <v>0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</row>
    <row r="200" spans="1:55" x14ac:dyDescent="0.3">
      <c r="A200" s="2">
        <v>198</v>
      </c>
      <c r="B200" s="8" t="str">
        <f t="shared" si="35"/>
        <v>C6</v>
      </c>
      <c r="C200" s="9"/>
      <c r="D200" s="10"/>
      <c r="E200" s="9"/>
      <c r="F200" s="17">
        <v>0</v>
      </c>
      <c r="G200" s="11" t="str">
        <f t="shared" si="36"/>
        <v>0</v>
      </c>
      <c r="H200" s="11" t="str">
        <f t="shared" si="37"/>
        <v>0</v>
      </c>
      <c r="I200" s="11" t="str">
        <f t="shared" si="38"/>
        <v>0</v>
      </c>
      <c r="J200" s="11" t="str">
        <f t="shared" si="39"/>
        <v>0</v>
      </c>
      <c r="K200" s="11" t="str">
        <f t="shared" si="40"/>
        <v>0</v>
      </c>
      <c r="L200" s="11" t="str">
        <f t="shared" si="41"/>
        <v>0</v>
      </c>
      <c r="M200" s="11" t="str">
        <f t="shared" si="42"/>
        <v>0</v>
      </c>
      <c r="N200" s="11" t="str">
        <f t="shared" si="43"/>
        <v>0</v>
      </c>
      <c r="O200" s="30" t="str">
        <f t="shared" si="44"/>
        <v>00</v>
      </c>
      <c r="P200" s="19" t="str">
        <f t="shared" si="34"/>
        <v>&lt;i2c_write addr="0x50" count="2" radix="16"&gt; C6 00&lt;/i2c_write&gt;</v>
      </c>
      <c r="Q200" s="24" t="str" cm="1">
        <f t="array" aca="1" ref="Q200" ca="1">IF(MOD(ROW(),2)=0, "&lt;sleep ms=""10""/&gt;", INDIRECT("P"&amp;(ROW())/2+0.5))</f>
        <v>&lt;sleep ms="10"/&gt;</v>
      </c>
      <c r="R200" s="2" t="str">
        <f>Table1[[#This Row],[Address Offset (hex)]]</f>
        <v>C6</v>
      </c>
      <c r="S200" s="33">
        <f>Table1[[#This Row],[Default Hex]]</f>
        <v>0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</row>
    <row r="201" spans="1:55" x14ac:dyDescent="0.3">
      <c r="A201" s="2">
        <v>199</v>
      </c>
      <c r="B201" s="8" t="str">
        <f t="shared" si="35"/>
        <v>C7</v>
      </c>
      <c r="C201" s="11"/>
      <c r="D201" s="12"/>
      <c r="E201" s="11"/>
      <c r="F201" s="17">
        <v>0</v>
      </c>
      <c r="G201" s="11" t="str">
        <f t="shared" si="36"/>
        <v>0</v>
      </c>
      <c r="H201" s="11" t="str">
        <f t="shared" si="37"/>
        <v>0</v>
      </c>
      <c r="I201" s="11" t="str">
        <f t="shared" si="38"/>
        <v>0</v>
      </c>
      <c r="J201" s="11" t="str">
        <f t="shared" si="39"/>
        <v>0</v>
      </c>
      <c r="K201" s="11" t="str">
        <f t="shared" si="40"/>
        <v>0</v>
      </c>
      <c r="L201" s="11" t="str">
        <f t="shared" si="41"/>
        <v>0</v>
      </c>
      <c r="M201" s="11" t="str">
        <f t="shared" si="42"/>
        <v>0</v>
      </c>
      <c r="N201" s="11" t="str">
        <f t="shared" si="43"/>
        <v>0</v>
      </c>
      <c r="O201" s="30" t="str">
        <f t="shared" si="44"/>
        <v>00</v>
      </c>
      <c r="P201" s="19" t="str">
        <f t="shared" si="34"/>
        <v>&lt;i2c_write addr="0x50" count="2" radix="16"&gt; C7 00&lt;/i2c_write&gt;</v>
      </c>
      <c r="Q201" s="24" t="str" cm="1">
        <f t="array" aca="1" ref="Q201" ca="1">IF(MOD(ROW(),2)=0, "&lt;sleep ms=""10""/&gt;", INDIRECT("P"&amp;(ROW())/2+0.5))</f>
        <v>&lt;i2c_write addr="0x50" count="2" radix="16"&gt; 63 7F&lt;/i2c_write&gt;</v>
      </c>
      <c r="R201" s="2" t="str">
        <f>Table1[[#This Row],[Address Offset (hex)]]</f>
        <v>C7</v>
      </c>
      <c r="S201" s="33">
        <f>Table1[[#This Row],[Default Hex]]</f>
        <v>0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</row>
    <row r="202" spans="1:55" x14ac:dyDescent="0.3">
      <c r="A202" s="2">
        <v>200</v>
      </c>
      <c r="B202" s="8" t="str">
        <f t="shared" si="35"/>
        <v>C8</v>
      </c>
      <c r="C202" s="9"/>
      <c r="D202" s="10"/>
      <c r="E202" s="9"/>
      <c r="F202" s="17">
        <v>0</v>
      </c>
      <c r="G202" s="11" t="str">
        <f t="shared" si="36"/>
        <v>0</v>
      </c>
      <c r="H202" s="11" t="str">
        <f t="shared" si="37"/>
        <v>0</v>
      </c>
      <c r="I202" s="11" t="str">
        <f t="shared" si="38"/>
        <v>0</v>
      </c>
      <c r="J202" s="11" t="str">
        <f t="shared" si="39"/>
        <v>0</v>
      </c>
      <c r="K202" s="11" t="str">
        <f t="shared" si="40"/>
        <v>0</v>
      </c>
      <c r="L202" s="11" t="str">
        <f t="shared" si="41"/>
        <v>0</v>
      </c>
      <c r="M202" s="11" t="str">
        <f t="shared" si="42"/>
        <v>0</v>
      </c>
      <c r="N202" s="11" t="str">
        <f t="shared" si="43"/>
        <v>0</v>
      </c>
      <c r="O202" s="30" t="str">
        <f t="shared" si="44"/>
        <v>00</v>
      </c>
      <c r="P202" s="19" t="str">
        <f t="shared" si="34"/>
        <v>&lt;i2c_write addr="0x50" count="2" radix="16"&gt; C8 00&lt;/i2c_write&gt;</v>
      </c>
      <c r="Q202" s="24" t="str" cm="1">
        <f t="array" aca="1" ref="Q202" ca="1">IF(MOD(ROW(),2)=0, "&lt;sleep ms=""10""/&gt;", INDIRECT("P"&amp;(ROW())/2+0.5))</f>
        <v>&lt;sleep ms="10"/&gt;</v>
      </c>
      <c r="R202" s="2" t="str">
        <f>Table1[[#This Row],[Address Offset (hex)]]</f>
        <v>C8</v>
      </c>
      <c r="S202" s="33">
        <f>Table1[[#This Row],[Default Hex]]</f>
        <v>0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</row>
    <row r="203" spans="1:55" x14ac:dyDescent="0.3">
      <c r="A203" s="2">
        <v>201</v>
      </c>
      <c r="B203" s="8" t="str">
        <f t="shared" si="35"/>
        <v>C9</v>
      </c>
      <c r="C203" s="11"/>
      <c r="D203" s="12"/>
      <c r="E203" s="11"/>
      <c r="F203" s="17">
        <v>0</v>
      </c>
      <c r="G203" s="11" t="str">
        <f t="shared" si="36"/>
        <v>0</v>
      </c>
      <c r="H203" s="11" t="str">
        <f t="shared" si="37"/>
        <v>0</v>
      </c>
      <c r="I203" s="11" t="str">
        <f t="shared" si="38"/>
        <v>0</v>
      </c>
      <c r="J203" s="11" t="str">
        <f t="shared" si="39"/>
        <v>0</v>
      </c>
      <c r="K203" s="11" t="str">
        <f t="shared" si="40"/>
        <v>0</v>
      </c>
      <c r="L203" s="11" t="str">
        <f t="shared" si="41"/>
        <v>0</v>
      </c>
      <c r="M203" s="11" t="str">
        <f t="shared" si="42"/>
        <v>0</v>
      </c>
      <c r="N203" s="11" t="str">
        <f t="shared" si="43"/>
        <v>0</v>
      </c>
      <c r="O203" s="30" t="str">
        <f t="shared" si="44"/>
        <v>00</v>
      </c>
      <c r="P203" s="19" t="str">
        <f t="shared" si="34"/>
        <v>&lt;i2c_write addr="0x50" count="2" radix="16"&gt; C9 00&lt;/i2c_write&gt;</v>
      </c>
      <c r="Q203" s="24" t="str" cm="1">
        <f t="array" aca="1" ref="Q203" ca="1">IF(MOD(ROW(),2)=0, "&lt;sleep ms=""10""/&gt;", INDIRECT("P"&amp;(ROW())/2+0.5))</f>
        <v>&lt;i2c_write addr="0x50" count="2" radix="16"&gt; 64 7F&lt;/i2c_write&gt;</v>
      </c>
      <c r="R203" s="2" t="str">
        <f>Table1[[#This Row],[Address Offset (hex)]]</f>
        <v>C9</v>
      </c>
      <c r="S203" s="33">
        <f>Table1[[#This Row],[Default Hex]]</f>
        <v>0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</row>
    <row r="204" spans="1:55" x14ac:dyDescent="0.3">
      <c r="A204" s="2">
        <v>202</v>
      </c>
      <c r="B204" s="8" t="str">
        <f t="shared" si="35"/>
        <v>CA</v>
      </c>
      <c r="C204" s="9"/>
      <c r="D204" s="10"/>
      <c r="E204" s="9"/>
      <c r="F204" s="17">
        <v>0</v>
      </c>
      <c r="G204" s="11" t="str">
        <f t="shared" si="36"/>
        <v>0</v>
      </c>
      <c r="H204" s="11" t="str">
        <f t="shared" si="37"/>
        <v>0</v>
      </c>
      <c r="I204" s="11" t="str">
        <f t="shared" si="38"/>
        <v>0</v>
      </c>
      <c r="J204" s="11" t="str">
        <f t="shared" si="39"/>
        <v>0</v>
      </c>
      <c r="K204" s="11" t="str">
        <f t="shared" si="40"/>
        <v>0</v>
      </c>
      <c r="L204" s="11" t="str">
        <f t="shared" si="41"/>
        <v>0</v>
      </c>
      <c r="M204" s="11" t="str">
        <f t="shared" si="42"/>
        <v>0</v>
      </c>
      <c r="N204" s="11" t="str">
        <f t="shared" si="43"/>
        <v>0</v>
      </c>
      <c r="O204" s="30" t="str">
        <f t="shared" si="44"/>
        <v>00</v>
      </c>
      <c r="P204" s="19" t="str">
        <f t="shared" si="34"/>
        <v>&lt;i2c_write addr="0x50" count="2" radix="16"&gt; CA 00&lt;/i2c_write&gt;</v>
      </c>
      <c r="Q204" s="24" t="str" cm="1">
        <f t="array" aca="1" ref="Q204" ca="1">IF(MOD(ROW(),2)=0, "&lt;sleep ms=""10""/&gt;", INDIRECT("P"&amp;(ROW())/2+0.5))</f>
        <v>&lt;sleep ms="10"/&gt;</v>
      </c>
      <c r="R204" s="2" t="str">
        <f>Table1[[#This Row],[Address Offset (hex)]]</f>
        <v>CA</v>
      </c>
      <c r="S204" s="33">
        <f>Table1[[#This Row],[Default Hex]]</f>
        <v>0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</row>
    <row r="205" spans="1:55" x14ac:dyDescent="0.3">
      <c r="A205" s="2">
        <v>203</v>
      </c>
      <c r="B205" s="8" t="str">
        <f t="shared" si="35"/>
        <v>CB</v>
      </c>
      <c r="C205" s="11"/>
      <c r="D205" s="12"/>
      <c r="E205" s="11"/>
      <c r="F205" s="17">
        <v>0</v>
      </c>
      <c r="G205" s="11" t="str">
        <f t="shared" si="36"/>
        <v>0</v>
      </c>
      <c r="H205" s="11" t="str">
        <f t="shared" si="37"/>
        <v>0</v>
      </c>
      <c r="I205" s="11" t="str">
        <f t="shared" si="38"/>
        <v>0</v>
      </c>
      <c r="J205" s="11" t="str">
        <f t="shared" si="39"/>
        <v>0</v>
      </c>
      <c r="K205" s="11" t="str">
        <f t="shared" si="40"/>
        <v>0</v>
      </c>
      <c r="L205" s="11" t="str">
        <f t="shared" si="41"/>
        <v>0</v>
      </c>
      <c r="M205" s="11" t="str">
        <f t="shared" si="42"/>
        <v>0</v>
      </c>
      <c r="N205" s="11" t="str">
        <f t="shared" si="43"/>
        <v>0</v>
      </c>
      <c r="O205" s="30" t="str">
        <f t="shared" si="44"/>
        <v>00</v>
      </c>
      <c r="P205" s="19" t="str">
        <f t="shared" si="34"/>
        <v>&lt;i2c_write addr="0x50" count="2" radix="16"&gt; CB 00&lt;/i2c_write&gt;</v>
      </c>
      <c r="Q205" s="24" t="str" cm="1">
        <f t="array" aca="1" ref="Q205" ca="1">IF(MOD(ROW(),2)=0, "&lt;sleep ms=""10""/&gt;", INDIRECT("P"&amp;(ROW())/2+0.5))</f>
        <v>&lt;i2c_write addr="0x50" count="2" radix="16"&gt; 65 A7&lt;/i2c_write&gt;</v>
      </c>
      <c r="R205" s="2" t="str">
        <f>Table1[[#This Row],[Address Offset (hex)]]</f>
        <v>CB</v>
      </c>
      <c r="S205" s="33">
        <f>Table1[[#This Row],[Default Hex]]</f>
        <v>0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</row>
    <row r="206" spans="1:55" x14ac:dyDescent="0.3">
      <c r="A206" s="2">
        <v>204</v>
      </c>
      <c r="B206" s="8" t="str">
        <f t="shared" si="35"/>
        <v>CC</v>
      </c>
      <c r="C206" s="9"/>
      <c r="D206" s="10"/>
      <c r="E206" s="9"/>
      <c r="F206" s="17">
        <v>0</v>
      </c>
      <c r="G206" s="11" t="str">
        <f t="shared" si="36"/>
        <v>0</v>
      </c>
      <c r="H206" s="11" t="str">
        <f t="shared" si="37"/>
        <v>0</v>
      </c>
      <c r="I206" s="11" t="str">
        <f t="shared" si="38"/>
        <v>0</v>
      </c>
      <c r="J206" s="11" t="str">
        <f t="shared" si="39"/>
        <v>0</v>
      </c>
      <c r="K206" s="11" t="str">
        <f t="shared" si="40"/>
        <v>0</v>
      </c>
      <c r="L206" s="11" t="str">
        <f t="shared" si="41"/>
        <v>0</v>
      </c>
      <c r="M206" s="11" t="str">
        <f t="shared" si="42"/>
        <v>0</v>
      </c>
      <c r="N206" s="11" t="str">
        <f t="shared" si="43"/>
        <v>0</v>
      </c>
      <c r="O206" s="30" t="str">
        <f t="shared" si="44"/>
        <v>00</v>
      </c>
      <c r="P206" s="19" t="str">
        <f t="shared" si="34"/>
        <v>&lt;i2c_write addr="0x50" count="2" radix="16"&gt; CC 00&lt;/i2c_write&gt;</v>
      </c>
      <c r="Q206" s="24" t="str" cm="1">
        <f t="array" aca="1" ref="Q206" ca="1">IF(MOD(ROW(),2)=0, "&lt;sleep ms=""10""/&gt;", INDIRECT("P"&amp;(ROW())/2+0.5))</f>
        <v>&lt;sleep ms="10"/&gt;</v>
      </c>
      <c r="R206" s="2" t="str">
        <f>Table1[[#This Row],[Address Offset (hex)]]</f>
        <v>CC</v>
      </c>
      <c r="S206" s="33">
        <f>Table1[[#This Row],[Default Hex]]</f>
        <v>0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</row>
    <row r="207" spans="1:55" x14ac:dyDescent="0.3">
      <c r="A207" s="2">
        <v>205</v>
      </c>
      <c r="B207" s="8" t="str">
        <f t="shared" si="35"/>
        <v>CD</v>
      </c>
      <c r="C207" s="11"/>
      <c r="D207" s="12"/>
      <c r="E207" s="11"/>
      <c r="F207" s="17">
        <v>0</v>
      </c>
      <c r="G207" s="11" t="str">
        <f t="shared" si="36"/>
        <v>0</v>
      </c>
      <c r="H207" s="11" t="str">
        <f t="shared" si="37"/>
        <v>0</v>
      </c>
      <c r="I207" s="11" t="str">
        <f t="shared" si="38"/>
        <v>0</v>
      </c>
      <c r="J207" s="11" t="str">
        <f t="shared" si="39"/>
        <v>0</v>
      </c>
      <c r="K207" s="11" t="str">
        <f t="shared" si="40"/>
        <v>0</v>
      </c>
      <c r="L207" s="11" t="str">
        <f t="shared" si="41"/>
        <v>0</v>
      </c>
      <c r="M207" s="11" t="str">
        <f t="shared" si="42"/>
        <v>0</v>
      </c>
      <c r="N207" s="11" t="str">
        <f t="shared" si="43"/>
        <v>0</v>
      </c>
      <c r="O207" s="30" t="str">
        <f t="shared" si="44"/>
        <v>00</v>
      </c>
      <c r="P207" s="19" t="str">
        <f t="shared" si="34"/>
        <v>&lt;i2c_write addr="0x50" count="2" radix="16"&gt; CD 00&lt;/i2c_write&gt;</v>
      </c>
      <c r="Q207" s="24" t="str" cm="1">
        <f t="array" aca="1" ref="Q207" ca="1">IF(MOD(ROW(),2)=0, "&lt;sleep ms=""10""/&gt;", INDIRECT("P"&amp;(ROW())/2+0.5))</f>
        <v>&lt;i2c_write addr="0x50" count="2" radix="16"&gt; 66 7F&lt;/i2c_write&gt;</v>
      </c>
      <c r="R207" s="2" t="str">
        <f>Table1[[#This Row],[Address Offset (hex)]]</f>
        <v>CD</v>
      </c>
      <c r="S207" s="33">
        <f>Table1[[#This Row],[Default Hex]]</f>
        <v>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</row>
    <row r="208" spans="1:55" x14ac:dyDescent="0.3">
      <c r="A208" s="2">
        <v>206</v>
      </c>
      <c r="B208" s="8" t="str">
        <f t="shared" si="35"/>
        <v>CE</v>
      </c>
      <c r="C208" s="9"/>
      <c r="D208" s="10"/>
      <c r="E208" s="9"/>
      <c r="F208" s="17">
        <v>0</v>
      </c>
      <c r="G208" s="11" t="str">
        <f t="shared" si="36"/>
        <v>0</v>
      </c>
      <c r="H208" s="11" t="str">
        <f t="shared" si="37"/>
        <v>0</v>
      </c>
      <c r="I208" s="11" t="str">
        <f t="shared" si="38"/>
        <v>0</v>
      </c>
      <c r="J208" s="11" t="str">
        <f t="shared" si="39"/>
        <v>0</v>
      </c>
      <c r="K208" s="11" t="str">
        <f t="shared" si="40"/>
        <v>0</v>
      </c>
      <c r="L208" s="11" t="str">
        <f t="shared" si="41"/>
        <v>0</v>
      </c>
      <c r="M208" s="11" t="str">
        <f t="shared" si="42"/>
        <v>0</v>
      </c>
      <c r="N208" s="11" t="str">
        <f t="shared" si="43"/>
        <v>0</v>
      </c>
      <c r="O208" s="30" t="str">
        <f t="shared" si="44"/>
        <v>00</v>
      </c>
      <c r="P208" s="19" t="str">
        <f t="shared" si="34"/>
        <v>&lt;i2c_write addr="0x50" count="2" radix="16"&gt; CE 00&lt;/i2c_write&gt;</v>
      </c>
      <c r="Q208" s="24" t="str" cm="1">
        <f t="array" aca="1" ref="Q208" ca="1">IF(MOD(ROW(),2)=0, "&lt;sleep ms=""10""/&gt;", INDIRECT("P"&amp;(ROW())/2+0.5))</f>
        <v>&lt;sleep ms="10"/&gt;</v>
      </c>
      <c r="R208" s="2" t="str">
        <f>Table1[[#This Row],[Address Offset (hex)]]</f>
        <v>CE</v>
      </c>
      <c r="S208" s="33">
        <f>Table1[[#This Row],[Default Hex]]</f>
        <v>0</v>
      </c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</row>
    <row r="209" spans="1:55" x14ac:dyDescent="0.3">
      <c r="A209" s="2">
        <v>207</v>
      </c>
      <c r="B209" s="8" t="str">
        <f t="shared" si="35"/>
        <v>CF</v>
      </c>
      <c r="C209" s="11"/>
      <c r="D209" s="12"/>
      <c r="E209" s="11"/>
      <c r="F209" s="17">
        <v>0</v>
      </c>
      <c r="G209" s="11" t="str">
        <f t="shared" si="36"/>
        <v>0</v>
      </c>
      <c r="H209" s="11" t="str">
        <f t="shared" si="37"/>
        <v>0</v>
      </c>
      <c r="I209" s="11" t="str">
        <f t="shared" si="38"/>
        <v>0</v>
      </c>
      <c r="J209" s="11" t="str">
        <f t="shared" si="39"/>
        <v>0</v>
      </c>
      <c r="K209" s="11" t="str">
        <f t="shared" si="40"/>
        <v>0</v>
      </c>
      <c r="L209" s="11" t="str">
        <f t="shared" si="41"/>
        <v>0</v>
      </c>
      <c r="M209" s="11" t="str">
        <f t="shared" si="42"/>
        <v>0</v>
      </c>
      <c r="N209" s="11" t="str">
        <f t="shared" si="43"/>
        <v>0</v>
      </c>
      <c r="O209" s="30" t="str">
        <f t="shared" si="44"/>
        <v>00</v>
      </c>
      <c r="P209" s="19" t="str">
        <f t="shared" si="34"/>
        <v>&lt;i2c_write addr="0x50" count="2" radix="16"&gt; CF 00&lt;/i2c_write&gt;</v>
      </c>
      <c r="Q209" s="24" t="str" cm="1">
        <f t="array" aca="1" ref="Q209" ca="1">IF(MOD(ROW(),2)=0, "&lt;sleep ms=""10""/&gt;", INDIRECT("P"&amp;(ROW())/2+0.5))</f>
        <v>&lt;i2c_write addr="0x50" count="2" radix="16"&gt; 67 7F&lt;/i2c_write&gt;</v>
      </c>
      <c r="R209" s="2" t="str">
        <f>Table1[[#This Row],[Address Offset (hex)]]</f>
        <v>CF</v>
      </c>
      <c r="S209" s="33">
        <f>Table1[[#This Row],[Default Hex]]</f>
        <v>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</row>
    <row r="210" spans="1:55" x14ac:dyDescent="0.3">
      <c r="A210" s="2">
        <v>208</v>
      </c>
      <c r="B210" s="8" t="str">
        <f t="shared" si="35"/>
        <v>D0</v>
      </c>
      <c r="C210" s="9"/>
      <c r="D210" s="10"/>
      <c r="E210" s="9"/>
      <c r="F210" s="17">
        <v>0</v>
      </c>
      <c r="G210" s="11" t="str">
        <f t="shared" si="36"/>
        <v>0</v>
      </c>
      <c r="H210" s="11" t="str">
        <f t="shared" si="37"/>
        <v>0</v>
      </c>
      <c r="I210" s="11" t="str">
        <f t="shared" si="38"/>
        <v>0</v>
      </c>
      <c r="J210" s="11" t="str">
        <f t="shared" si="39"/>
        <v>0</v>
      </c>
      <c r="K210" s="11" t="str">
        <f t="shared" si="40"/>
        <v>0</v>
      </c>
      <c r="L210" s="11" t="str">
        <f t="shared" si="41"/>
        <v>0</v>
      </c>
      <c r="M210" s="11" t="str">
        <f t="shared" si="42"/>
        <v>0</v>
      </c>
      <c r="N210" s="11" t="str">
        <f t="shared" si="43"/>
        <v>0</v>
      </c>
      <c r="O210" s="30" t="str">
        <f t="shared" si="44"/>
        <v>00</v>
      </c>
      <c r="P210" s="19" t="str">
        <f t="shared" si="34"/>
        <v>&lt;i2c_write addr="0x50" count="2" radix="16"&gt; D0 00&lt;/i2c_write&gt;</v>
      </c>
      <c r="Q210" s="24" t="str" cm="1">
        <f t="array" aca="1" ref="Q210" ca="1">IF(MOD(ROW(),2)=0, "&lt;sleep ms=""10""/&gt;", INDIRECT("P"&amp;(ROW())/2+0.5))</f>
        <v>&lt;sleep ms="10"/&gt;</v>
      </c>
      <c r="R210" s="2" t="str">
        <f>Table1[[#This Row],[Address Offset (hex)]]</f>
        <v>D0</v>
      </c>
      <c r="S210" s="33">
        <f>Table1[[#This Row],[Default Hex]]</f>
        <v>0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</row>
    <row r="211" spans="1:55" x14ac:dyDescent="0.3">
      <c r="A211" s="2">
        <v>209</v>
      </c>
      <c r="B211" s="8" t="str">
        <f t="shared" si="35"/>
        <v>D1</v>
      </c>
      <c r="C211" s="11"/>
      <c r="D211" s="12"/>
      <c r="E211" s="11"/>
      <c r="F211" s="17">
        <v>0</v>
      </c>
      <c r="G211" s="11" t="str">
        <f t="shared" si="36"/>
        <v>0</v>
      </c>
      <c r="H211" s="11" t="str">
        <f t="shared" si="37"/>
        <v>0</v>
      </c>
      <c r="I211" s="11" t="str">
        <f t="shared" si="38"/>
        <v>0</v>
      </c>
      <c r="J211" s="11" t="str">
        <f t="shared" si="39"/>
        <v>0</v>
      </c>
      <c r="K211" s="11" t="str">
        <f t="shared" si="40"/>
        <v>0</v>
      </c>
      <c r="L211" s="11" t="str">
        <f t="shared" si="41"/>
        <v>0</v>
      </c>
      <c r="M211" s="11" t="str">
        <f t="shared" si="42"/>
        <v>0</v>
      </c>
      <c r="N211" s="11" t="str">
        <f t="shared" si="43"/>
        <v>0</v>
      </c>
      <c r="O211" s="30" t="str">
        <f t="shared" si="44"/>
        <v>00</v>
      </c>
      <c r="P211" s="19" t="str">
        <f t="shared" si="34"/>
        <v>&lt;i2c_write addr="0x50" count="2" radix="16"&gt; D1 00&lt;/i2c_write&gt;</v>
      </c>
      <c r="Q211" s="24" t="str" cm="1">
        <f t="array" aca="1" ref="Q211" ca="1">IF(MOD(ROW(),2)=0, "&lt;sleep ms=""10""/&gt;", INDIRECT("P"&amp;(ROW())/2+0.5))</f>
        <v>&lt;i2c_write addr="0x50" count="2" radix="16"&gt; 68 7F&lt;/i2c_write&gt;</v>
      </c>
      <c r="R211" s="2" t="str">
        <f>Table1[[#This Row],[Address Offset (hex)]]</f>
        <v>D1</v>
      </c>
      <c r="S211" s="33">
        <f>Table1[[#This Row],[Default Hex]]</f>
        <v>0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</row>
    <row r="212" spans="1:55" x14ac:dyDescent="0.3">
      <c r="A212" s="2">
        <v>210</v>
      </c>
      <c r="B212" s="8" t="str">
        <f t="shared" si="35"/>
        <v>D2</v>
      </c>
      <c r="C212" s="9"/>
      <c r="D212" s="10"/>
      <c r="E212" s="9"/>
      <c r="F212" s="17">
        <v>0</v>
      </c>
      <c r="G212" s="11" t="str">
        <f t="shared" si="36"/>
        <v>0</v>
      </c>
      <c r="H212" s="11" t="str">
        <f t="shared" si="37"/>
        <v>0</v>
      </c>
      <c r="I212" s="11" t="str">
        <f t="shared" si="38"/>
        <v>0</v>
      </c>
      <c r="J212" s="11" t="str">
        <f t="shared" si="39"/>
        <v>0</v>
      </c>
      <c r="K212" s="11" t="str">
        <f t="shared" si="40"/>
        <v>0</v>
      </c>
      <c r="L212" s="11" t="str">
        <f t="shared" si="41"/>
        <v>0</v>
      </c>
      <c r="M212" s="11" t="str">
        <f t="shared" si="42"/>
        <v>0</v>
      </c>
      <c r="N212" s="11" t="str">
        <f t="shared" si="43"/>
        <v>0</v>
      </c>
      <c r="O212" s="30" t="str">
        <f t="shared" si="44"/>
        <v>00</v>
      </c>
      <c r="P212" s="19" t="str">
        <f t="shared" si="34"/>
        <v>&lt;i2c_write addr="0x50" count="2" radix="16"&gt; D2 00&lt;/i2c_write&gt;</v>
      </c>
      <c r="Q212" s="24" t="str" cm="1">
        <f t="array" aca="1" ref="Q212" ca="1">IF(MOD(ROW(),2)=0, "&lt;sleep ms=""10""/&gt;", INDIRECT("P"&amp;(ROW())/2+0.5))</f>
        <v>&lt;sleep ms="10"/&gt;</v>
      </c>
      <c r="R212" s="2" t="str">
        <f>Table1[[#This Row],[Address Offset (hex)]]</f>
        <v>D2</v>
      </c>
      <c r="S212" s="33">
        <f>Table1[[#This Row],[Default Hex]]</f>
        <v>0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</row>
    <row r="213" spans="1:55" x14ac:dyDescent="0.3">
      <c r="A213" s="2">
        <v>211</v>
      </c>
      <c r="B213" s="8" t="str">
        <f t="shared" si="35"/>
        <v>D3</v>
      </c>
      <c r="C213" s="11"/>
      <c r="D213" s="12"/>
      <c r="E213" s="11"/>
      <c r="F213" s="17">
        <v>0</v>
      </c>
      <c r="G213" s="11" t="str">
        <f t="shared" si="36"/>
        <v>0</v>
      </c>
      <c r="H213" s="11" t="str">
        <f t="shared" si="37"/>
        <v>0</v>
      </c>
      <c r="I213" s="11" t="str">
        <f t="shared" si="38"/>
        <v>0</v>
      </c>
      <c r="J213" s="11" t="str">
        <f t="shared" si="39"/>
        <v>0</v>
      </c>
      <c r="K213" s="11" t="str">
        <f t="shared" si="40"/>
        <v>0</v>
      </c>
      <c r="L213" s="11" t="str">
        <f t="shared" si="41"/>
        <v>0</v>
      </c>
      <c r="M213" s="11" t="str">
        <f t="shared" si="42"/>
        <v>0</v>
      </c>
      <c r="N213" s="11" t="str">
        <f t="shared" si="43"/>
        <v>0</v>
      </c>
      <c r="O213" s="30" t="str">
        <f t="shared" si="44"/>
        <v>00</v>
      </c>
      <c r="P213" s="19" t="str">
        <f t="shared" si="34"/>
        <v>&lt;i2c_write addr="0x50" count="2" radix="16"&gt; D3 00&lt;/i2c_write&gt;</v>
      </c>
      <c r="Q213" s="24" t="str" cm="1">
        <f t="array" aca="1" ref="Q213" ca="1">IF(MOD(ROW(),2)=0, "&lt;sleep ms=""10""/&gt;", INDIRECT("P"&amp;(ROW())/2+0.5))</f>
        <v>&lt;i2c_write addr="0x50" count="2" radix="16"&gt; 69 7F&lt;/i2c_write&gt;</v>
      </c>
      <c r="R213" s="2" t="str">
        <f>Table1[[#This Row],[Address Offset (hex)]]</f>
        <v>D3</v>
      </c>
      <c r="S213" s="33">
        <f>Table1[[#This Row],[Default Hex]]</f>
        <v>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</row>
    <row r="214" spans="1:55" x14ac:dyDescent="0.3">
      <c r="A214" s="2">
        <v>212</v>
      </c>
      <c r="B214" s="8" t="str">
        <f t="shared" si="35"/>
        <v>D4</v>
      </c>
      <c r="C214" s="9"/>
      <c r="D214" s="10"/>
      <c r="E214" s="9"/>
      <c r="F214" s="17">
        <v>0</v>
      </c>
      <c r="G214" s="11" t="str">
        <f t="shared" si="36"/>
        <v>0</v>
      </c>
      <c r="H214" s="11" t="str">
        <f t="shared" si="37"/>
        <v>0</v>
      </c>
      <c r="I214" s="11" t="str">
        <f t="shared" si="38"/>
        <v>0</v>
      </c>
      <c r="J214" s="11" t="str">
        <f t="shared" si="39"/>
        <v>0</v>
      </c>
      <c r="K214" s="11" t="str">
        <f t="shared" si="40"/>
        <v>0</v>
      </c>
      <c r="L214" s="11" t="str">
        <f t="shared" si="41"/>
        <v>0</v>
      </c>
      <c r="M214" s="11" t="str">
        <f t="shared" si="42"/>
        <v>0</v>
      </c>
      <c r="N214" s="11" t="str">
        <f t="shared" si="43"/>
        <v>0</v>
      </c>
      <c r="O214" s="30" t="str">
        <f t="shared" si="44"/>
        <v>00</v>
      </c>
      <c r="P214" s="19" t="str">
        <f t="shared" si="34"/>
        <v>&lt;i2c_write addr="0x50" count="2" radix="16"&gt; D4 00&lt;/i2c_write&gt;</v>
      </c>
      <c r="Q214" s="24" t="str" cm="1">
        <f t="array" aca="1" ref="Q214" ca="1">IF(MOD(ROW(),2)=0, "&lt;sleep ms=""10""/&gt;", INDIRECT("P"&amp;(ROW())/2+0.5))</f>
        <v>&lt;sleep ms="10"/&gt;</v>
      </c>
      <c r="R214" s="2" t="str">
        <f>Table1[[#This Row],[Address Offset (hex)]]</f>
        <v>D4</v>
      </c>
      <c r="S214" s="33">
        <f>Table1[[#This Row],[Default Hex]]</f>
        <v>0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</row>
    <row r="215" spans="1:55" x14ac:dyDescent="0.3">
      <c r="A215" s="2">
        <v>213</v>
      </c>
      <c r="B215" s="8" t="str">
        <f t="shared" si="35"/>
        <v>D5</v>
      </c>
      <c r="C215" s="11"/>
      <c r="D215" s="12"/>
      <c r="E215" s="11"/>
      <c r="F215" s="17">
        <v>0</v>
      </c>
      <c r="G215" s="11" t="str">
        <f t="shared" si="36"/>
        <v>0</v>
      </c>
      <c r="H215" s="11" t="str">
        <f t="shared" si="37"/>
        <v>0</v>
      </c>
      <c r="I215" s="11" t="str">
        <f t="shared" si="38"/>
        <v>0</v>
      </c>
      <c r="J215" s="11" t="str">
        <f t="shared" si="39"/>
        <v>0</v>
      </c>
      <c r="K215" s="11" t="str">
        <f t="shared" si="40"/>
        <v>0</v>
      </c>
      <c r="L215" s="11" t="str">
        <f t="shared" si="41"/>
        <v>0</v>
      </c>
      <c r="M215" s="11" t="str">
        <f t="shared" si="42"/>
        <v>0</v>
      </c>
      <c r="N215" s="11" t="str">
        <f t="shared" si="43"/>
        <v>0</v>
      </c>
      <c r="O215" s="30" t="str">
        <f t="shared" si="44"/>
        <v>00</v>
      </c>
      <c r="P215" s="19" t="str">
        <f t="shared" si="34"/>
        <v>&lt;i2c_write addr="0x50" count="2" radix="16"&gt; D5 00&lt;/i2c_write&gt;</v>
      </c>
      <c r="Q215" s="24" t="str" cm="1">
        <f t="array" aca="1" ref="Q215" ca="1">IF(MOD(ROW(),2)=0, "&lt;sleep ms=""10""/&gt;", INDIRECT("P"&amp;(ROW())/2+0.5))</f>
        <v>&lt;i2c_write addr="0x50" count="2" radix="16"&gt; 6A 92&lt;/i2c_write&gt;</v>
      </c>
      <c r="R215" s="2" t="str">
        <f>Table1[[#This Row],[Address Offset (hex)]]</f>
        <v>D5</v>
      </c>
      <c r="S215" s="33">
        <f>Table1[[#This Row],[Default Hex]]</f>
        <v>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</row>
    <row r="216" spans="1:55" x14ac:dyDescent="0.3">
      <c r="A216" s="2">
        <v>214</v>
      </c>
      <c r="B216" s="8" t="str">
        <f t="shared" si="35"/>
        <v>D6</v>
      </c>
      <c r="C216" s="9"/>
      <c r="D216" s="10"/>
      <c r="E216" s="9"/>
      <c r="F216" s="17">
        <v>0</v>
      </c>
      <c r="G216" s="11" t="str">
        <f t="shared" si="36"/>
        <v>0</v>
      </c>
      <c r="H216" s="11" t="str">
        <f t="shared" si="37"/>
        <v>0</v>
      </c>
      <c r="I216" s="11" t="str">
        <f t="shared" si="38"/>
        <v>0</v>
      </c>
      <c r="J216" s="11" t="str">
        <f t="shared" si="39"/>
        <v>0</v>
      </c>
      <c r="K216" s="11" t="str">
        <f t="shared" si="40"/>
        <v>0</v>
      </c>
      <c r="L216" s="11" t="str">
        <f t="shared" si="41"/>
        <v>0</v>
      </c>
      <c r="M216" s="11" t="str">
        <f t="shared" si="42"/>
        <v>0</v>
      </c>
      <c r="N216" s="11" t="str">
        <f t="shared" si="43"/>
        <v>0</v>
      </c>
      <c r="O216" s="30" t="str">
        <f t="shared" si="44"/>
        <v>00</v>
      </c>
      <c r="P216" s="19" t="str">
        <f t="shared" si="34"/>
        <v>&lt;i2c_write addr="0x50" count="2" radix="16"&gt; D6 00&lt;/i2c_write&gt;</v>
      </c>
      <c r="Q216" s="24" t="str" cm="1">
        <f t="array" aca="1" ref="Q216" ca="1">IF(MOD(ROW(),2)=0, "&lt;sleep ms=""10""/&gt;", INDIRECT("P"&amp;(ROW())/2+0.5))</f>
        <v>&lt;sleep ms="10"/&gt;</v>
      </c>
      <c r="R216" s="2" t="str">
        <f>Table1[[#This Row],[Address Offset (hex)]]</f>
        <v>D6</v>
      </c>
      <c r="S216" s="33">
        <f>Table1[[#This Row],[Default Hex]]</f>
        <v>0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</row>
    <row r="217" spans="1:55" x14ac:dyDescent="0.3">
      <c r="A217" s="2">
        <v>215</v>
      </c>
      <c r="B217" s="8" t="str">
        <f t="shared" si="35"/>
        <v>D7</v>
      </c>
      <c r="C217" s="11"/>
      <c r="D217" s="12"/>
      <c r="E217" s="11"/>
      <c r="F217" s="17">
        <v>0</v>
      </c>
      <c r="G217" s="11" t="str">
        <f t="shared" si="36"/>
        <v>0</v>
      </c>
      <c r="H217" s="11" t="str">
        <f t="shared" si="37"/>
        <v>0</v>
      </c>
      <c r="I217" s="11" t="str">
        <f t="shared" si="38"/>
        <v>0</v>
      </c>
      <c r="J217" s="11" t="str">
        <f t="shared" si="39"/>
        <v>0</v>
      </c>
      <c r="K217" s="11" t="str">
        <f t="shared" si="40"/>
        <v>0</v>
      </c>
      <c r="L217" s="11" t="str">
        <f t="shared" si="41"/>
        <v>0</v>
      </c>
      <c r="M217" s="11" t="str">
        <f t="shared" si="42"/>
        <v>0</v>
      </c>
      <c r="N217" s="11" t="str">
        <f t="shared" si="43"/>
        <v>0</v>
      </c>
      <c r="O217" s="30" t="str">
        <f t="shared" si="44"/>
        <v>00</v>
      </c>
      <c r="P217" s="19" t="str">
        <f t="shared" si="34"/>
        <v>&lt;i2c_write addr="0x50" count="2" radix="16"&gt; D7 00&lt;/i2c_write&gt;</v>
      </c>
      <c r="Q217" s="24" t="str" cm="1">
        <f t="array" aca="1" ref="Q217" ca="1">IF(MOD(ROW(),2)=0, "&lt;sleep ms=""10""/&gt;", INDIRECT("P"&amp;(ROW())/2+0.5))</f>
        <v>&lt;i2c_write addr="0x50" count="2" radix="16"&gt; 6B 7F&lt;/i2c_write&gt;</v>
      </c>
      <c r="R217" s="2" t="str">
        <f>Table1[[#This Row],[Address Offset (hex)]]</f>
        <v>D7</v>
      </c>
      <c r="S217" s="33">
        <f>Table1[[#This Row],[Default Hex]]</f>
        <v>0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</row>
    <row r="218" spans="1:55" x14ac:dyDescent="0.3">
      <c r="A218" s="2">
        <v>216</v>
      </c>
      <c r="B218" s="8" t="str">
        <f t="shared" si="35"/>
        <v>D8</v>
      </c>
      <c r="C218" s="9"/>
      <c r="D218" s="10"/>
      <c r="E218" s="9"/>
      <c r="F218" s="17">
        <v>0</v>
      </c>
      <c r="G218" s="11" t="str">
        <f t="shared" si="36"/>
        <v>0</v>
      </c>
      <c r="H218" s="11" t="str">
        <f t="shared" si="37"/>
        <v>0</v>
      </c>
      <c r="I218" s="11" t="str">
        <f t="shared" si="38"/>
        <v>0</v>
      </c>
      <c r="J218" s="11" t="str">
        <f t="shared" si="39"/>
        <v>0</v>
      </c>
      <c r="K218" s="11" t="str">
        <f t="shared" si="40"/>
        <v>0</v>
      </c>
      <c r="L218" s="11" t="str">
        <f t="shared" si="41"/>
        <v>0</v>
      </c>
      <c r="M218" s="11" t="str">
        <f t="shared" si="42"/>
        <v>0</v>
      </c>
      <c r="N218" s="11" t="str">
        <f t="shared" si="43"/>
        <v>0</v>
      </c>
      <c r="O218" s="30" t="str">
        <f t="shared" si="44"/>
        <v>00</v>
      </c>
      <c r="P218" s="19" t="str">
        <f t="shared" si="34"/>
        <v>&lt;i2c_write addr="0x50" count="2" radix="16"&gt; D8 00&lt;/i2c_write&gt;</v>
      </c>
      <c r="Q218" s="24" t="str" cm="1">
        <f t="array" aca="1" ref="Q218" ca="1">IF(MOD(ROW(),2)=0, "&lt;sleep ms=""10""/&gt;", INDIRECT("P"&amp;(ROW())/2+0.5))</f>
        <v>&lt;sleep ms="10"/&gt;</v>
      </c>
      <c r="R218" s="2" t="str">
        <f>Table1[[#This Row],[Address Offset (hex)]]</f>
        <v>D8</v>
      </c>
      <c r="S218" s="33">
        <f>Table1[[#This Row],[Default Hex]]</f>
        <v>0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</row>
    <row r="219" spans="1:55" x14ac:dyDescent="0.3">
      <c r="A219" s="2">
        <v>217</v>
      </c>
      <c r="B219" s="8" t="str">
        <f t="shared" si="35"/>
        <v>D9</v>
      </c>
      <c r="C219" s="11"/>
      <c r="D219" s="12"/>
      <c r="E219" s="11"/>
      <c r="F219" s="17">
        <v>0</v>
      </c>
      <c r="G219" s="11" t="str">
        <f t="shared" si="36"/>
        <v>0</v>
      </c>
      <c r="H219" s="11" t="str">
        <f t="shared" si="37"/>
        <v>0</v>
      </c>
      <c r="I219" s="11" t="str">
        <f t="shared" si="38"/>
        <v>0</v>
      </c>
      <c r="J219" s="11" t="str">
        <f t="shared" si="39"/>
        <v>0</v>
      </c>
      <c r="K219" s="11" t="str">
        <f t="shared" si="40"/>
        <v>0</v>
      </c>
      <c r="L219" s="11" t="str">
        <f t="shared" si="41"/>
        <v>0</v>
      </c>
      <c r="M219" s="11" t="str">
        <f t="shared" si="42"/>
        <v>0</v>
      </c>
      <c r="N219" s="11" t="str">
        <f t="shared" si="43"/>
        <v>0</v>
      </c>
      <c r="O219" s="30" t="str">
        <f t="shared" si="44"/>
        <v>00</v>
      </c>
      <c r="P219" s="19" t="str">
        <f t="shared" si="34"/>
        <v>&lt;i2c_write addr="0x50" count="2" radix="16"&gt; D9 00&lt;/i2c_write&gt;</v>
      </c>
      <c r="Q219" s="24" t="str" cm="1">
        <f t="array" aca="1" ref="Q219" ca="1">IF(MOD(ROW(),2)=0, "&lt;sleep ms=""10""/&gt;", INDIRECT("P"&amp;(ROW())/2+0.5))</f>
        <v>&lt;i2c_write addr="0x50" count="2" radix="16"&gt; 6C 7F&lt;/i2c_write&gt;</v>
      </c>
      <c r="R219" s="2" t="str">
        <f>Table1[[#This Row],[Address Offset (hex)]]</f>
        <v>D9</v>
      </c>
      <c r="S219" s="33">
        <f>Table1[[#This Row],[Default Hex]]</f>
        <v>0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</row>
    <row r="220" spans="1:55" x14ac:dyDescent="0.3">
      <c r="A220" s="2">
        <v>218</v>
      </c>
      <c r="B220" s="8" t="str">
        <f t="shared" si="35"/>
        <v>DA</v>
      </c>
      <c r="C220" s="9"/>
      <c r="D220" s="10"/>
      <c r="E220" s="9"/>
      <c r="F220" s="17">
        <v>0</v>
      </c>
      <c r="G220" s="11" t="str">
        <f t="shared" si="36"/>
        <v>0</v>
      </c>
      <c r="H220" s="11" t="str">
        <f t="shared" si="37"/>
        <v>0</v>
      </c>
      <c r="I220" s="11" t="str">
        <f t="shared" si="38"/>
        <v>0</v>
      </c>
      <c r="J220" s="11" t="str">
        <f t="shared" si="39"/>
        <v>0</v>
      </c>
      <c r="K220" s="11" t="str">
        <f t="shared" si="40"/>
        <v>0</v>
      </c>
      <c r="L220" s="11" t="str">
        <f t="shared" si="41"/>
        <v>0</v>
      </c>
      <c r="M220" s="11" t="str">
        <f t="shared" si="42"/>
        <v>0</v>
      </c>
      <c r="N220" s="11" t="str">
        <f t="shared" si="43"/>
        <v>0</v>
      </c>
      <c r="O220" s="30" t="str">
        <f t="shared" si="44"/>
        <v>00</v>
      </c>
      <c r="P220" s="19" t="str">
        <f t="shared" si="34"/>
        <v>&lt;i2c_write addr="0x50" count="2" radix="16"&gt; DA 00&lt;/i2c_write&gt;</v>
      </c>
      <c r="Q220" s="24" t="str" cm="1">
        <f t="array" aca="1" ref="Q220" ca="1">IF(MOD(ROW(),2)=0, "&lt;sleep ms=""10""/&gt;", INDIRECT("P"&amp;(ROW())/2+0.5))</f>
        <v>&lt;sleep ms="10"/&gt;</v>
      </c>
      <c r="R220" s="2" t="str">
        <f>Table1[[#This Row],[Address Offset (hex)]]</f>
        <v>DA</v>
      </c>
      <c r="S220" s="33">
        <f>Table1[[#This Row],[Default Hex]]</f>
        <v>0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</row>
    <row r="221" spans="1:55" x14ac:dyDescent="0.3">
      <c r="A221" s="2">
        <v>219</v>
      </c>
      <c r="B221" s="8" t="str">
        <f t="shared" si="35"/>
        <v>DB</v>
      </c>
      <c r="C221" s="11"/>
      <c r="D221" s="12"/>
      <c r="E221" s="11"/>
      <c r="F221" s="17">
        <v>0</v>
      </c>
      <c r="G221" s="11" t="str">
        <f t="shared" si="36"/>
        <v>0</v>
      </c>
      <c r="H221" s="11" t="str">
        <f t="shared" si="37"/>
        <v>0</v>
      </c>
      <c r="I221" s="11" t="str">
        <f t="shared" si="38"/>
        <v>0</v>
      </c>
      <c r="J221" s="11" t="str">
        <f t="shared" si="39"/>
        <v>0</v>
      </c>
      <c r="K221" s="11" t="str">
        <f t="shared" si="40"/>
        <v>0</v>
      </c>
      <c r="L221" s="11" t="str">
        <f t="shared" si="41"/>
        <v>0</v>
      </c>
      <c r="M221" s="11" t="str">
        <f t="shared" si="42"/>
        <v>0</v>
      </c>
      <c r="N221" s="11" t="str">
        <f t="shared" si="43"/>
        <v>0</v>
      </c>
      <c r="O221" s="30" t="str">
        <f t="shared" si="44"/>
        <v>00</v>
      </c>
      <c r="P221" s="19" t="str">
        <f t="shared" si="34"/>
        <v>&lt;i2c_write addr="0x50" count="2" radix="16"&gt; DB 00&lt;/i2c_write&gt;</v>
      </c>
      <c r="Q221" s="24" t="str" cm="1">
        <f t="array" aca="1" ref="Q221" ca="1">IF(MOD(ROW(),2)=0, "&lt;sleep ms=""10""/&gt;", INDIRECT("P"&amp;(ROW())/2+0.5))</f>
        <v>&lt;i2c_write addr="0x50" count="2" radix="16"&gt; 6D 7F&lt;/i2c_write&gt;</v>
      </c>
      <c r="R221" s="2" t="str">
        <f>Table1[[#This Row],[Address Offset (hex)]]</f>
        <v>DB</v>
      </c>
      <c r="S221" s="33">
        <f>Table1[[#This Row],[Default Hex]]</f>
        <v>0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</row>
    <row r="222" spans="1:55" x14ac:dyDescent="0.3">
      <c r="A222" s="2">
        <v>220</v>
      </c>
      <c r="B222" s="8" t="str">
        <f t="shared" si="35"/>
        <v>DC</v>
      </c>
      <c r="C222" s="9"/>
      <c r="D222" s="10"/>
      <c r="E222" s="9"/>
      <c r="F222" s="17">
        <v>0</v>
      </c>
      <c r="G222" s="11" t="str">
        <f t="shared" si="36"/>
        <v>0</v>
      </c>
      <c r="H222" s="11" t="str">
        <f t="shared" si="37"/>
        <v>0</v>
      </c>
      <c r="I222" s="11" t="str">
        <f t="shared" si="38"/>
        <v>0</v>
      </c>
      <c r="J222" s="11" t="str">
        <f t="shared" si="39"/>
        <v>0</v>
      </c>
      <c r="K222" s="11" t="str">
        <f t="shared" si="40"/>
        <v>0</v>
      </c>
      <c r="L222" s="11" t="str">
        <f t="shared" si="41"/>
        <v>0</v>
      </c>
      <c r="M222" s="11" t="str">
        <f t="shared" si="42"/>
        <v>0</v>
      </c>
      <c r="N222" s="11" t="str">
        <f t="shared" si="43"/>
        <v>0</v>
      </c>
      <c r="O222" s="30" t="str">
        <f t="shared" si="44"/>
        <v>00</v>
      </c>
      <c r="P222" s="19" t="str">
        <f t="shared" si="34"/>
        <v>&lt;i2c_write addr="0x50" count="2" radix="16"&gt; DC 00&lt;/i2c_write&gt;</v>
      </c>
      <c r="Q222" s="24" t="str" cm="1">
        <f t="array" aca="1" ref="Q222" ca="1">IF(MOD(ROW(),2)=0, "&lt;sleep ms=""10""/&gt;", INDIRECT("P"&amp;(ROW())/2+0.5))</f>
        <v>&lt;sleep ms="10"/&gt;</v>
      </c>
      <c r="R222" s="2" t="str">
        <f>Table1[[#This Row],[Address Offset (hex)]]</f>
        <v>DC</v>
      </c>
      <c r="S222" s="33">
        <f>Table1[[#This Row],[Default Hex]]</f>
        <v>0</v>
      </c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</row>
    <row r="223" spans="1:55" x14ac:dyDescent="0.3">
      <c r="A223" s="2">
        <v>221</v>
      </c>
      <c r="B223" s="8" t="str">
        <f t="shared" si="35"/>
        <v>DD</v>
      </c>
      <c r="C223" s="11"/>
      <c r="D223" s="12"/>
      <c r="E223" s="11"/>
      <c r="F223" s="17">
        <v>0</v>
      </c>
      <c r="G223" s="11" t="str">
        <f t="shared" si="36"/>
        <v>0</v>
      </c>
      <c r="H223" s="11" t="str">
        <f t="shared" si="37"/>
        <v>0</v>
      </c>
      <c r="I223" s="11" t="str">
        <f t="shared" si="38"/>
        <v>0</v>
      </c>
      <c r="J223" s="11" t="str">
        <f t="shared" si="39"/>
        <v>0</v>
      </c>
      <c r="K223" s="11" t="str">
        <f t="shared" si="40"/>
        <v>0</v>
      </c>
      <c r="L223" s="11" t="str">
        <f t="shared" si="41"/>
        <v>0</v>
      </c>
      <c r="M223" s="11" t="str">
        <f t="shared" si="42"/>
        <v>0</v>
      </c>
      <c r="N223" s="11" t="str">
        <f t="shared" si="43"/>
        <v>0</v>
      </c>
      <c r="O223" s="30" t="str">
        <f t="shared" si="44"/>
        <v>00</v>
      </c>
      <c r="P223" s="19" t="str">
        <f t="shared" si="34"/>
        <v>&lt;i2c_write addr="0x50" count="2" radix="16"&gt; DD 00&lt;/i2c_write&gt;</v>
      </c>
      <c r="Q223" s="24" t="str" cm="1">
        <f t="array" aca="1" ref="Q223" ca="1">IF(MOD(ROW(),2)=0, "&lt;sleep ms=""10""/&gt;", INDIRECT("P"&amp;(ROW())/2+0.5))</f>
        <v>&lt;i2c_write addr="0x50" count="2" radix="16"&gt; 6E 7F&lt;/i2c_write&gt;</v>
      </c>
      <c r="R223" s="2" t="str">
        <f>Table1[[#This Row],[Address Offset (hex)]]</f>
        <v>DD</v>
      </c>
      <c r="S223" s="33">
        <f>Table1[[#This Row],[Default Hex]]</f>
        <v>0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</row>
    <row r="224" spans="1:55" x14ac:dyDescent="0.3">
      <c r="A224" s="2">
        <v>222</v>
      </c>
      <c r="B224" s="8" t="str">
        <f t="shared" si="35"/>
        <v>DE</v>
      </c>
      <c r="C224" s="9"/>
      <c r="D224" s="10"/>
      <c r="E224" s="9"/>
      <c r="F224" s="17">
        <v>0</v>
      </c>
      <c r="G224" s="11" t="str">
        <f t="shared" si="36"/>
        <v>0</v>
      </c>
      <c r="H224" s="11" t="str">
        <f t="shared" si="37"/>
        <v>0</v>
      </c>
      <c r="I224" s="11" t="str">
        <f t="shared" si="38"/>
        <v>0</v>
      </c>
      <c r="J224" s="11" t="str">
        <f t="shared" si="39"/>
        <v>0</v>
      </c>
      <c r="K224" s="11" t="str">
        <f t="shared" si="40"/>
        <v>0</v>
      </c>
      <c r="L224" s="11" t="str">
        <f t="shared" si="41"/>
        <v>0</v>
      </c>
      <c r="M224" s="11" t="str">
        <f t="shared" si="42"/>
        <v>0</v>
      </c>
      <c r="N224" s="11" t="str">
        <f t="shared" si="43"/>
        <v>0</v>
      </c>
      <c r="O224" s="30" t="str">
        <f t="shared" si="44"/>
        <v>00</v>
      </c>
      <c r="P224" s="19" t="str">
        <f t="shared" si="34"/>
        <v>&lt;i2c_write addr="0x50" count="2" radix="16"&gt; DE 00&lt;/i2c_write&gt;</v>
      </c>
      <c r="Q224" s="24" t="str" cm="1">
        <f t="array" aca="1" ref="Q224" ca="1">IF(MOD(ROW(),2)=0, "&lt;sleep ms=""10""/&gt;", INDIRECT("P"&amp;(ROW())/2+0.5))</f>
        <v>&lt;sleep ms="10"/&gt;</v>
      </c>
      <c r="R224" s="2" t="str">
        <f>Table1[[#This Row],[Address Offset (hex)]]</f>
        <v>DE</v>
      </c>
      <c r="S224" s="33">
        <f>Table1[[#This Row],[Default Hex]]</f>
        <v>0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</row>
    <row r="225" spans="1:55" x14ac:dyDescent="0.3">
      <c r="A225" s="2">
        <v>223</v>
      </c>
      <c r="B225" s="8" t="str">
        <f t="shared" si="35"/>
        <v>DF</v>
      </c>
      <c r="C225" s="11"/>
      <c r="D225" s="12"/>
      <c r="E225" s="11"/>
      <c r="F225" s="17">
        <v>0</v>
      </c>
      <c r="G225" s="11" t="str">
        <f t="shared" si="36"/>
        <v>0</v>
      </c>
      <c r="H225" s="11" t="str">
        <f t="shared" si="37"/>
        <v>0</v>
      </c>
      <c r="I225" s="11" t="str">
        <f t="shared" si="38"/>
        <v>0</v>
      </c>
      <c r="J225" s="11" t="str">
        <f t="shared" si="39"/>
        <v>0</v>
      </c>
      <c r="K225" s="11" t="str">
        <f t="shared" si="40"/>
        <v>0</v>
      </c>
      <c r="L225" s="11" t="str">
        <f t="shared" si="41"/>
        <v>0</v>
      </c>
      <c r="M225" s="11" t="str">
        <f t="shared" si="42"/>
        <v>0</v>
      </c>
      <c r="N225" s="11" t="str">
        <f t="shared" si="43"/>
        <v>0</v>
      </c>
      <c r="O225" s="30" t="str">
        <f t="shared" si="44"/>
        <v>00</v>
      </c>
      <c r="P225" s="19" t="str">
        <f t="shared" si="34"/>
        <v>&lt;i2c_write addr="0x50" count="2" radix="16"&gt; DF 00&lt;/i2c_write&gt;</v>
      </c>
      <c r="Q225" s="24" t="str" cm="1">
        <f t="array" aca="1" ref="Q225" ca="1">IF(MOD(ROW(),2)=0, "&lt;sleep ms=""10""/&gt;", INDIRECT("P"&amp;(ROW())/2+0.5))</f>
        <v>&lt;i2c_write addr="0x50" count="2" radix="16"&gt; 6F 92&lt;/i2c_write&gt;</v>
      </c>
      <c r="R225" s="2" t="str">
        <f>Table1[[#This Row],[Address Offset (hex)]]</f>
        <v>DF</v>
      </c>
      <c r="S225" s="33">
        <f>Table1[[#This Row],[Default Hex]]</f>
        <v>0</v>
      </c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</row>
    <row r="226" spans="1:55" x14ac:dyDescent="0.3">
      <c r="A226" s="2">
        <v>224</v>
      </c>
      <c r="B226" s="8" t="str">
        <f t="shared" si="35"/>
        <v>E0</v>
      </c>
      <c r="C226" s="9"/>
      <c r="D226" s="10"/>
      <c r="E226" s="9"/>
      <c r="F226" s="17">
        <v>0</v>
      </c>
      <c r="G226" s="11" t="str">
        <f t="shared" si="36"/>
        <v>0</v>
      </c>
      <c r="H226" s="11" t="str">
        <f t="shared" si="37"/>
        <v>0</v>
      </c>
      <c r="I226" s="11" t="str">
        <f t="shared" si="38"/>
        <v>0</v>
      </c>
      <c r="J226" s="11" t="str">
        <f t="shared" si="39"/>
        <v>0</v>
      </c>
      <c r="K226" s="11" t="str">
        <f t="shared" si="40"/>
        <v>0</v>
      </c>
      <c r="L226" s="11" t="str">
        <f t="shared" si="41"/>
        <v>0</v>
      </c>
      <c r="M226" s="11" t="str">
        <f t="shared" si="42"/>
        <v>0</v>
      </c>
      <c r="N226" s="11" t="str">
        <f t="shared" si="43"/>
        <v>0</v>
      </c>
      <c r="O226" s="30" t="str">
        <f t="shared" si="44"/>
        <v>00</v>
      </c>
      <c r="P226" s="19" t="str">
        <f t="shared" si="34"/>
        <v>&lt;i2c_write addr="0x50" count="2" radix="16"&gt; E0 00&lt;/i2c_write&gt;</v>
      </c>
      <c r="Q226" s="24" t="str" cm="1">
        <f t="array" aca="1" ref="Q226" ca="1">IF(MOD(ROW(),2)=0, "&lt;sleep ms=""10""/&gt;", INDIRECT("P"&amp;(ROW())/2+0.5))</f>
        <v>&lt;sleep ms="10"/&gt;</v>
      </c>
      <c r="R226" s="2" t="str">
        <f>Table1[[#This Row],[Address Offset (hex)]]</f>
        <v>E0</v>
      </c>
      <c r="S226" s="33">
        <f>Table1[[#This Row],[Default Hex]]</f>
        <v>0</v>
      </c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</row>
    <row r="227" spans="1:55" x14ac:dyDescent="0.3">
      <c r="A227" s="2">
        <v>225</v>
      </c>
      <c r="B227" s="8" t="str">
        <f t="shared" si="35"/>
        <v>E1</v>
      </c>
      <c r="C227" s="13" t="s">
        <v>3</v>
      </c>
      <c r="D227" s="13" t="s">
        <v>247</v>
      </c>
      <c r="E227" s="13" t="s">
        <v>248</v>
      </c>
      <c r="F227" s="17">
        <v>0</v>
      </c>
      <c r="G227" s="11" t="str">
        <f t="shared" si="36"/>
        <v>0</v>
      </c>
      <c r="H227" s="11" t="str">
        <f t="shared" si="37"/>
        <v>0</v>
      </c>
      <c r="I227" s="11" t="str">
        <f t="shared" si="38"/>
        <v>0</v>
      </c>
      <c r="J227" s="11" t="str">
        <f t="shared" si="39"/>
        <v>0</v>
      </c>
      <c r="K227" s="11" t="str">
        <f t="shared" si="40"/>
        <v>0</v>
      </c>
      <c r="L227" s="11" t="str">
        <f t="shared" si="41"/>
        <v>0</v>
      </c>
      <c r="M227" s="11" t="str">
        <f t="shared" si="42"/>
        <v>0</v>
      </c>
      <c r="N227" s="11" t="str">
        <f t="shared" si="43"/>
        <v>0</v>
      </c>
      <c r="O227" s="30" t="str">
        <f t="shared" si="44"/>
        <v>00</v>
      </c>
      <c r="P227" s="19" t="str">
        <f t="shared" si="34"/>
        <v>&lt;i2c_write addr="0x50" count="2" radix="16"&gt; E1 00&lt;/i2c_write&gt;</v>
      </c>
      <c r="Q227" s="24" t="str" cm="1">
        <f t="array" aca="1" ref="Q227" ca="1">IF(MOD(ROW(),2)=0, "&lt;sleep ms=""10""/&gt;", INDIRECT("P"&amp;(ROW())/2+0.5))</f>
        <v>&lt;i2c_write addr="0x50" count="2" radix="16"&gt; 70 7F&lt;/i2c_write&gt;</v>
      </c>
      <c r="R227" s="2" t="str">
        <f>Table1[[#This Row],[Address Offset (hex)]]</f>
        <v>E1</v>
      </c>
      <c r="S227" s="33">
        <f>Table1[[#This Row],[Default Hex]]</f>
        <v>0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</row>
    <row r="228" spans="1:55" x14ac:dyDescent="0.3">
      <c r="A228" s="2">
        <v>226</v>
      </c>
      <c r="B228" s="8" t="str">
        <f t="shared" si="35"/>
        <v>E2</v>
      </c>
      <c r="C228" s="13" t="s">
        <v>3</v>
      </c>
      <c r="D228" s="13" t="s">
        <v>249</v>
      </c>
      <c r="E228" s="13" t="s">
        <v>250</v>
      </c>
      <c r="F228" s="17">
        <v>0</v>
      </c>
      <c r="G228" s="11" t="str">
        <f t="shared" si="36"/>
        <v>0</v>
      </c>
      <c r="H228" s="11" t="str">
        <f t="shared" si="37"/>
        <v>0</v>
      </c>
      <c r="I228" s="11" t="str">
        <f t="shared" si="38"/>
        <v>0</v>
      </c>
      <c r="J228" s="11" t="str">
        <f t="shared" si="39"/>
        <v>0</v>
      </c>
      <c r="K228" s="11" t="str">
        <f t="shared" si="40"/>
        <v>0</v>
      </c>
      <c r="L228" s="11" t="str">
        <f t="shared" si="41"/>
        <v>0</v>
      </c>
      <c r="M228" s="11" t="str">
        <f t="shared" si="42"/>
        <v>0</v>
      </c>
      <c r="N228" s="11" t="str">
        <f t="shared" si="43"/>
        <v>0</v>
      </c>
      <c r="O228" s="30" t="str">
        <f t="shared" si="44"/>
        <v>00</v>
      </c>
      <c r="P228" s="19" t="str">
        <f t="shared" si="34"/>
        <v>&lt;i2c_write addr="0x50" count="2" radix="16"&gt; E2 00&lt;/i2c_write&gt;</v>
      </c>
      <c r="Q228" s="24" t="str" cm="1">
        <f t="array" aca="1" ref="Q228" ca="1">IF(MOD(ROW(),2)=0, "&lt;sleep ms=""10""/&gt;", INDIRECT("P"&amp;(ROW())/2+0.5))</f>
        <v>&lt;sleep ms="10"/&gt;</v>
      </c>
      <c r="R228" s="2" t="str">
        <f>Table1[[#This Row],[Address Offset (hex)]]</f>
        <v>E2</v>
      </c>
      <c r="S228" s="33">
        <f>Table1[[#This Row],[Default Hex]]</f>
        <v>0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</row>
    <row r="229" spans="1:55" x14ac:dyDescent="0.3">
      <c r="A229" s="2">
        <v>227</v>
      </c>
      <c r="B229" s="8" t="str">
        <f t="shared" si="35"/>
        <v>E3</v>
      </c>
      <c r="C229" s="13" t="s">
        <v>3</v>
      </c>
      <c r="D229" s="13" t="s">
        <v>251</v>
      </c>
      <c r="E229" s="13" t="s">
        <v>252</v>
      </c>
      <c r="F229" s="17">
        <v>0</v>
      </c>
      <c r="G229" s="11" t="str">
        <f t="shared" si="36"/>
        <v>0</v>
      </c>
      <c r="H229" s="11" t="str">
        <f t="shared" si="37"/>
        <v>0</v>
      </c>
      <c r="I229" s="11" t="str">
        <f t="shared" si="38"/>
        <v>0</v>
      </c>
      <c r="J229" s="11" t="str">
        <f t="shared" si="39"/>
        <v>0</v>
      </c>
      <c r="K229" s="11" t="str">
        <f t="shared" si="40"/>
        <v>0</v>
      </c>
      <c r="L229" s="11" t="str">
        <f t="shared" si="41"/>
        <v>0</v>
      </c>
      <c r="M229" s="11" t="str">
        <f t="shared" si="42"/>
        <v>0</v>
      </c>
      <c r="N229" s="11" t="str">
        <f t="shared" si="43"/>
        <v>0</v>
      </c>
      <c r="O229" s="30" t="str">
        <f t="shared" si="44"/>
        <v>00</v>
      </c>
      <c r="P229" s="19" t="str">
        <f t="shared" si="34"/>
        <v>&lt;i2c_write addr="0x50" count="2" radix="16"&gt; E3 00&lt;/i2c_write&gt;</v>
      </c>
      <c r="Q229" s="24" t="str" cm="1">
        <f t="array" aca="1" ref="Q229" ca="1">IF(MOD(ROW(),2)=0, "&lt;sleep ms=""10""/&gt;", INDIRECT("P"&amp;(ROW())/2+0.5))</f>
        <v>&lt;i2c_write addr="0x50" count="2" radix="16"&gt; 71 7F&lt;/i2c_write&gt;</v>
      </c>
      <c r="R229" s="2" t="str">
        <f>Table1[[#This Row],[Address Offset (hex)]]</f>
        <v>E3</v>
      </c>
      <c r="S229" s="33">
        <f>Table1[[#This Row],[Default Hex]]</f>
        <v>0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</row>
    <row r="230" spans="1:55" x14ac:dyDescent="0.3">
      <c r="A230" s="2">
        <v>228</v>
      </c>
      <c r="B230" s="8" t="str">
        <f t="shared" si="35"/>
        <v>E4</v>
      </c>
      <c r="C230" s="13" t="s">
        <v>3</v>
      </c>
      <c r="D230" s="13" t="s">
        <v>253</v>
      </c>
      <c r="E230" s="13" t="s">
        <v>254</v>
      </c>
      <c r="F230" s="17">
        <v>0</v>
      </c>
      <c r="G230" s="11" t="str">
        <f t="shared" si="36"/>
        <v>0</v>
      </c>
      <c r="H230" s="11" t="str">
        <f t="shared" si="37"/>
        <v>0</v>
      </c>
      <c r="I230" s="11" t="str">
        <f t="shared" si="38"/>
        <v>0</v>
      </c>
      <c r="J230" s="11" t="str">
        <f t="shared" si="39"/>
        <v>0</v>
      </c>
      <c r="K230" s="11" t="str">
        <f t="shared" si="40"/>
        <v>0</v>
      </c>
      <c r="L230" s="11" t="str">
        <f t="shared" si="41"/>
        <v>0</v>
      </c>
      <c r="M230" s="11" t="str">
        <f t="shared" si="42"/>
        <v>0</v>
      </c>
      <c r="N230" s="11" t="str">
        <f t="shared" si="43"/>
        <v>0</v>
      </c>
      <c r="O230" s="30" t="str">
        <f t="shared" si="44"/>
        <v>00</v>
      </c>
      <c r="P230" s="19" t="str">
        <f t="shared" si="34"/>
        <v>&lt;i2c_write addr="0x50" count="2" radix="16"&gt; E4 00&lt;/i2c_write&gt;</v>
      </c>
      <c r="Q230" s="24" t="str" cm="1">
        <f t="array" aca="1" ref="Q230" ca="1">IF(MOD(ROW(),2)=0, "&lt;sleep ms=""10""/&gt;", INDIRECT("P"&amp;(ROW())/2+0.5))</f>
        <v>&lt;sleep ms="10"/&gt;</v>
      </c>
      <c r="R230" s="2" t="str">
        <f>Table1[[#This Row],[Address Offset (hex)]]</f>
        <v>E4</v>
      </c>
      <c r="S230" s="33">
        <f>Table1[[#This Row],[Default Hex]]</f>
        <v>0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</row>
    <row r="231" spans="1:55" x14ac:dyDescent="0.3">
      <c r="A231" s="2">
        <v>229</v>
      </c>
      <c r="B231" s="8" t="str">
        <f t="shared" si="35"/>
        <v>E5</v>
      </c>
      <c r="C231" s="13" t="s">
        <v>3</v>
      </c>
      <c r="D231" s="13" t="s">
        <v>255</v>
      </c>
      <c r="E231" s="13" t="s">
        <v>256</v>
      </c>
      <c r="F231" s="17">
        <v>0</v>
      </c>
      <c r="G231" s="11" t="str">
        <f t="shared" si="36"/>
        <v>0</v>
      </c>
      <c r="H231" s="11" t="str">
        <f t="shared" si="37"/>
        <v>0</v>
      </c>
      <c r="I231" s="11" t="str">
        <f t="shared" si="38"/>
        <v>0</v>
      </c>
      <c r="J231" s="11" t="str">
        <f t="shared" si="39"/>
        <v>0</v>
      </c>
      <c r="K231" s="11" t="str">
        <f t="shared" si="40"/>
        <v>0</v>
      </c>
      <c r="L231" s="11" t="str">
        <f t="shared" si="41"/>
        <v>0</v>
      </c>
      <c r="M231" s="11" t="str">
        <f t="shared" si="42"/>
        <v>0</v>
      </c>
      <c r="N231" s="11" t="str">
        <f t="shared" si="43"/>
        <v>0</v>
      </c>
      <c r="O231" s="30" t="str">
        <f t="shared" si="44"/>
        <v>00</v>
      </c>
      <c r="P231" s="19" t="str">
        <f t="shared" si="34"/>
        <v>&lt;i2c_write addr="0x50" count="2" radix="16"&gt; E5 00&lt;/i2c_write&gt;</v>
      </c>
      <c r="Q231" s="24" t="str" cm="1">
        <f t="array" aca="1" ref="Q231" ca="1">IF(MOD(ROW(),2)=0, "&lt;sleep ms=""10""/&gt;", INDIRECT("P"&amp;(ROW())/2+0.5))</f>
        <v>&lt;i2c_write addr="0x50" count="2" radix="16"&gt; 72 7F&lt;/i2c_write&gt;</v>
      </c>
      <c r="R231" s="2" t="str">
        <f>Table1[[#This Row],[Address Offset (hex)]]</f>
        <v>E5</v>
      </c>
      <c r="S231" s="33">
        <f>Table1[[#This Row],[Default Hex]]</f>
        <v>0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</row>
    <row r="232" spans="1:55" x14ac:dyDescent="0.3">
      <c r="A232" s="2">
        <v>230</v>
      </c>
      <c r="B232" s="8" t="str">
        <f t="shared" si="35"/>
        <v>E6</v>
      </c>
      <c r="C232" s="13" t="s">
        <v>3</v>
      </c>
      <c r="D232" s="13" t="s">
        <v>257</v>
      </c>
      <c r="E232" s="13" t="s">
        <v>258</v>
      </c>
      <c r="F232" s="17">
        <v>0</v>
      </c>
      <c r="G232" s="11" t="str">
        <f t="shared" si="36"/>
        <v>0</v>
      </c>
      <c r="H232" s="11" t="str">
        <f t="shared" si="37"/>
        <v>0</v>
      </c>
      <c r="I232" s="11" t="str">
        <f t="shared" si="38"/>
        <v>0</v>
      </c>
      <c r="J232" s="11" t="str">
        <f t="shared" si="39"/>
        <v>0</v>
      </c>
      <c r="K232" s="11" t="str">
        <f t="shared" si="40"/>
        <v>0</v>
      </c>
      <c r="L232" s="11" t="str">
        <f t="shared" si="41"/>
        <v>0</v>
      </c>
      <c r="M232" s="11" t="str">
        <f t="shared" si="42"/>
        <v>0</v>
      </c>
      <c r="N232" s="11" t="str">
        <f t="shared" si="43"/>
        <v>0</v>
      </c>
      <c r="O232" s="30" t="str">
        <f t="shared" si="44"/>
        <v>00</v>
      </c>
      <c r="P232" s="19" t="str">
        <f t="shared" si="34"/>
        <v>&lt;i2c_write addr="0x50" count="2" radix="16"&gt; E6 00&lt;/i2c_write&gt;</v>
      </c>
      <c r="Q232" s="24" t="str" cm="1">
        <f t="array" aca="1" ref="Q232" ca="1">IF(MOD(ROW(),2)=0, "&lt;sleep ms=""10""/&gt;", INDIRECT("P"&amp;(ROW())/2+0.5))</f>
        <v>&lt;sleep ms="10"/&gt;</v>
      </c>
      <c r="R232" s="2" t="str">
        <f>Table1[[#This Row],[Address Offset (hex)]]</f>
        <v>E6</v>
      </c>
      <c r="S232" s="33">
        <f>Table1[[#This Row],[Default Hex]]</f>
        <v>0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</row>
    <row r="233" spans="1:55" x14ac:dyDescent="0.3">
      <c r="A233" s="2">
        <v>231</v>
      </c>
      <c r="B233" s="8" t="str">
        <f t="shared" si="35"/>
        <v>E7</v>
      </c>
      <c r="C233" s="11"/>
      <c r="D233" s="12"/>
      <c r="E233" s="11"/>
      <c r="F233" s="17">
        <v>0</v>
      </c>
      <c r="G233" s="11" t="str">
        <f t="shared" si="36"/>
        <v>0</v>
      </c>
      <c r="H233" s="11" t="str">
        <f t="shared" si="37"/>
        <v>0</v>
      </c>
      <c r="I233" s="11" t="str">
        <f t="shared" si="38"/>
        <v>0</v>
      </c>
      <c r="J233" s="11" t="str">
        <f t="shared" si="39"/>
        <v>0</v>
      </c>
      <c r="K233" s="11" t="str">
        <f t="shared" si="40"/>
        <v>0</v>
      </c>
      <c r="L233" s="11" t="str">
        <f t="shared" si="41"/>
        <v>0</v>
      </c>
      <c r="M233" s="11" t="str">
        <f t="shared" si="42"/>
        <v>0</v>
      </c>
      <c r="N233" s="11" t="str">
        <f t="shared" si="43"/>
        <v>0</v>
      </c>
      <c r="O233" s="30" t="str">
        <f t="shared" si="44"/>
        <v>00</v>
      </c>
      <c r="P233" s="19" t="str">
        <f t="shared" si="34"/>
        <v>&lt;i2c_write addr="0x50" count="2" radix="16"&gt; E7 00&lt;/i2c_write&gt;</v>
      </c>
      <c r="Q233" s="24" t="str" cm="1">
        <f t="array" aca="1" ref="Q233" ca="1">IF(MOD(ROW(),2)=0, "&lt;sleep ms=""10""/&gt;", INDIRECT("P"&amp;(ROW())/2+0.5))</f>
        <v>&lt;i2c_write addr="0x50" count="2" radix="16"&gt; 73 7F&lt;/i2c_write&gt;</v>
      </c>
      <c r="R233" s="2" t="str">
        <f>Table1[[#This Row],[Address Offset (hex)]]</f>
        <v>E7</v>
      </c>
      <c r="S233" s="33">
        <f>Table1[[#This Row],[Default Hex]]</f>
        <v>0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</row>
    <row r="234" spans="1:55" x14ac:dyDescent="0.3">
      <c r="A234" s="2">
        <v>232</v>
      </c>
      <c r="B234" s="8" t="str">
        <f t="shared" si="35"/>
        <v>E8</v>
      </c>
      <c r="C234" s="9"/>
      <c r="D234" s="10"/>
      <c r="E234" s="9"/>
      <c r="F234" s="17">
        <v>0</v>
      </c>
      <c r="G234" s="11" t="str">
        <f t="shared" si="36"/>
        <v>0</v>
      </c>
      <c r="H234" s="11" t="str">
        <f t="shared" si="37"/>
        <v>0</v>
      </c>
      <c r="I234" s="11" t="str">
        <f t="shared" si="38"/>
        <v>0</v>
      </c>
      <c r="J234" s="11" t="str">
        <f t="shared" si="39"/>
        <v>0</v>
      </c>
      <c r="K234" s="11" t="str">
        <f t="shared" si="40"/>
        <v>0</v>
      </c>
      <c r="L234" s="11" t="str">
        <f t="shared" si="41"/>
        <v>0</v>
      </c>
      <c r="M234" s="11" t="str">
        <f t="shared" si="42"/>
        <v>0</v>
      </c>
      <c r="N234" s="11" t="str">
        <f t="shared" si="43"/>
        <v>0</v>
      </c>
      <c r="O234" s="30" t="str">
        <f t="shared" si="44"/>
        <v>00</v>
      </c>
      <c r="P234" s="19" t="str">
        <f t="shared" si="34"/>
        <v>&lt;i2c_write addr="0x50" count="2" radix="16"&gt; E8 00&lt;/i2c_write&gt;</v>
      </c>
      <c r="Q234" s="24" t="str" cm="1">
        <f t="array" aca="1" ref="Q234" ca="1">IF(MOD(ROW(),2)=0, "&lt;sleep ms=""10""/&gt;", INDIRECT("P"&amp;(ROW())/2+0.5))</f>
        <v>&lt;sleep ms="10"/&gt;</v>
      </c>
      <c r="R234" s="2" t="str">
        <f>Table1[[#This Row],[Address Offset (hex)]]</f>
        <v>E8</v>
      </c>
      <c r="S234" s="33">
        <f>Table1[[#This Row],[Default Hex]]</f>
        <v>0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</row>
    <row r="235" spans="1:55" x14ac:dyDescent="0.3">
      <c r="A235" s="2">
        <v>233</v>
      </c>
      <c r="B235" s="8" t="str">
        <f t="shared" si="35"/>
        <v>E9</v>
      </c>
      <c r="C235" s="11"/>
      <c r="D235" s="12"/>
      <c r="E235" s="11"/>
      <c r="F235" s="17">
        <v>0</v>
      </c>
      <c r="G235" s="11" t="str">
        <f t="shared" si="36"/>
        <v>0</v>
      </c>
      <c r="H235" s="11" t="str">
        <f t="shared" si="37"/>
        <v>0</v>
      </c>
      <c r="I235" s="11" t="str">
        <f t="shared" si="38"/>
        <v>0</v>
      </c>
      <c r="J235" s="11" t="str">
        <f t="shared" si="39"/>
        <v>0</v>
      </c>
      <c r="K235" s="11" t="str">
        <f t="shared" si="40"/>
        <v>0</v>
      </c>
      <c r="L235" s="11" t="str">
        <f t="shared" si="41"/>
        <v>0</v>
      </c>
      <c r="M235" s="11" t="str">
        <f t="shared" si="42"/>
        <v>0</v>
      </c>
      <c r="N235" s="11" t="str">
        <f t="shared" si="43"/>
        <v>0</v>
      </c>
      <c r="O235" s="30" t="str">
        <f t="shared" si="44"/>
        <v>00</v>
      </c>
      <c r="P235" s="19" t="str">
        <f t="shared" si="34"/>
        <v>&lt;i2c_write addr="0x50" count="2" radix="16"&gt; E9 00&lt;/i2c_write&gt;</v>
      </c>
      <c r="Q235" s="24" t="str" cm="1">
        <f t="array" aca="1" ref="Q235" ca="1">IF(MOD(ROW(),2)=0, "&lt;sleep ms=""10""/&gt;", INDIRECT("P"&amp;(ROW())/2+0.5))</f>
        <v>&lt;i2c_write addr="0x50" count="2" radix="16"&gt; 74 92&lt;/i2c_write&gt;</v>
      </c>
      <c r="R235" s="2" t="str">
        <f>Table1[[#This Row],[Address Offset (hex)]]</f>
        <v>E9</v>
      </c>
      <c r="S235" s="33">
        <f>Table1[[#This Row],[Default Hex]]</f>
        <v>0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</row>
    <row r="236" spans="1:55" x14ac:dyDescent="0.3">
      <c r="A236" s="2">
        <v>234</v>
      </c>
      <c r="B236" s="8" t="str">
        <f t="shared" si="35"/>
        <v>EA</v>
      </c>
      <c r="C236" s="9"/>
      <c r="D236" s="10"/>
      <c r="E236" s="9"/>
      <c r="F236" s="17">
        <v>0</v>
      </c>
      <c r="G236" s="11" t="str">
        <f t="shared" si="36"/>
        <v>0</v>
      </c>
      <c r="H236" s="11" t="str">
        <f t="shared" si="37"/>
        <v>0</v>
      </c>
      <c r="I236" s="11" t="str">
        <f t="shared" si="38"/>
        <v>0</v>
      </c>
      <c r="J236" s="11" t="str">
        <f t="shared" si="39"/>
        <v>0</v>
      </c>
      <c r="K236" s="11" t="str">
        <f t="shared" si="40"/>
        <v>0</v>
      </c>
      <c r="L236" s="11" t="str">
        <f t="shared" si="41"/>
        <v>0</v>
      </c>
      <c r="M236" s="11" t="str">
        <f t="shared" si="42"/>
        <v>0</v>
      </c>
      <c r="N236" s="11" t="str">
        <f t="shared" si="43"/>
        <v>0</v>
      </c>
      <c r="O236" s="30" t="str">
        <f t="shared" si="44"/>
        <v>00</v>
      </c>
      <c r="P236" s="19" t="str">
        <f t="shared" si="34"/>
        <v>&lt;i2c_write addr="0x50" count="2" radix="16"&gt; EA 00&lt;/i2c_write&gt;</v>
      </c>
      <c r="Q236" s="24" t="str" cm="1">
        <f t="array" aca="1" ref="Q236" ca="1">IF(MOD(ROW(),2)=0, "&lt;sleep ms=""10""/&gt;", INDIRECT("P"&amp;(ROW())/2+0.5))</f>
        <v>&lt;sleep ms="10"/&gt;</v>
      </c>
      <c r="R236" s="2" t="str">
        <f>Table1[[#This Row],[Address Offset (hex)]]</f>
        <v>EA</v>
      </c>
      <c r="S236" s="33">
        <f>Table1[[#This Row],[Default Hex]]</f>
        <v>0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</row>
    <row r="237" spans="1:55" x14ac:dyDescent="0.3">
      <c r="A237" s="2">
        <v>235</v>
      </c>
      <c r="B237" s="8" t="str">
        <f t="shared" si="35"/>
        <v>EB</v>
      </c>
      <c r="C237" s="11"/>
      <c r="D237" s="12"/>
      <c r="E237" s="11"/>
      <c r="F237" s="17">
        <v>0</v>
      </c>
      <c r="G237" s="11" t="str">
        <f t="shared" si="36"/>
        <v>0</v>
      </c>
      <c r="H237" s="11" t="str">
        <f t="shared" si="37"/>
        <v>0</v>
      </c>
      <c r="I237" s="11" t="str">
        <f t="shared" si="38"/>
        <v>0</v>
      </c>
      <c r="J237" s="11" t="str">
        <f t="shared" si="39"/>
        <v>0</v>
      </c>
      <c r="K237" s="11" t="str">
        <f t="shared" si="40"/>
        <v>0</v>
      </c>
      <c r="L237" s="11" t="str">
        <f t="shared" si="41"/>
        <v>0</v>
      </c>
      <c r="M237" s="11" t="str">
        <f t="shared" si="42"/>
        <v>0</v>
      </c>
      <c r="N237" s="11" t="str">
        <f t="shared" si="43"/>
        <v>0</v>
      </c>
      <c r="O237" s="30" t="str">
        <f t="shared" si="44"/>
        <v>00</v>
      </c>
      <c r="P237" s="19" t="str">
        <f t="shared" si="34"/>
        <v>&lt;i2c_write addr="0x50" count="2" radix="16"&gt; EB 00&lt;/i2c_write&gt;</v>
      </c>
      <c r="Q237" s="24" t="str" cm="1">
        <f t="array" aca="1" ref="Q237" ca="1">IF(MOD(ROW(),2)=0, "&lt;sleep ms=""10""/&gt;", INDIRECT("P"&amp;(ROW())/2+0.5))</f>
        <v>&lt;i2c_write addr="0x50" count="2" radix="16"&gt; 75 7F&lt;/i2c_write&gt;</v>
      </c>
      <c r="R237" s="2" t="str">
        <f>Table1[[#This Row],[Address Offset (hex)]]</f>
        <v>EB</v>
      </c>
      <c r="S237" s="33">
        <f>Table1[[#This Row],[Default Hex]]</f>
        <v>0</v>
      </c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</row>
    <row r="238" spans="1:55" x14ac:dyDescent="0.3">
      <c r="A238" s="2">
        <v>236</v>
      </c>
      <c r="B238" s="8" t="str">
        <f t="shared" si="35"/>
        <v>EC</v>
      </c>
      <c r="C238" s="9"/>
      <c r="D238" s="10"/>
      <c r="E238" s="9"/>
      <c r="F238" s="17">
        <v>0</v>
      </c>
      <c r="G238" s="11" t="str">
        <f t="shared" si="36"/>
        <v>0</v>
      </c>
      <c r="H238" s="11" t="str">
        <f t="shared" si="37"/>
        <v>0</v>
      </c>
      <c r="I238" s="11" t="str">
        <f t="shared" si="38"/>
        <v>0</v>
      </c>
      <c r="J238" s="11" t="str">
        <f t="shared" si="39"/>
        <v>0</v>
      </c>
      <c r="K238" s="11" t="str">
        <f t="shared" si="40"/>
        <v>0</v>
      </c>
      <c r="L238" s="11" t="str">
        <f t="shared" si="41"/>
        <v>0</v>
      </c>
      <c r="M238" s="11" t="str">
        <f t="shared" si="42"/>
        <v>0</v>
      </c>
      <c r="N238" s="11" t="str">
        <f t="shared" si="43"/>
        <v>0</v>
      </c>
      <c r="O238" s="30" t="str">
        <f t="shared" si="44"/>
        <v>00</v>
      </c>
      <c r="P238" s="19" t="str">
        <f t="shared" si="34"/>
        <v>&lt;i2c_write addr="0x50" count="2" radix="16"&gt; EC 00&lt;/i2c_write&gt;</v>
      </c>
      <c r="Q238" s="24" t="str" cm="1">
        <f t="array" aca="1" ref="Q238" ca="1">IF(MOD(ROW(),2)=0, "&lt;sleep ms=""10""/&gt;", INDIRECT("P"&amp;(ROW())/2+0.5))</f>
        <v>&lt;sleep ms="10"/&gt;</v>
      </c>
      <c r="R238" s="2" t="str">
        <f>Table1[[#This Row],[Address Offset (hex)]]</f>
        <v>EC</v>
      </c>
      <c r="S238" s="33">
        <f>Table1[[#This Row],[Default Hex]]</f>
        <v>0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</row>
    <row r="239" spans="1:55" x14ac:dyDescent="0.3">
      <c r="A239" s="2">
        <v>237</v>
      </c>
      <c r="B239" s="8" t="str">
        <f t="shared" si="35"/>
        <v>ED</v>
      </c>
      <c r="C239" s="11"/>
      <c r="D239" s="12"/>
      <c r="E239" s="11"/>
      <c r="F239" s="17">
        <v>0</v>
      </c>
      <c r="G239" s="11" t="str">
        <f t="shared" si="36"/>
        <v>0</v>
      </c>
      <c r="H239" s="11" t="str">
        <f t="shared" si="37"/>
        <v>0</v>
      </c>
      <c r="I239" s="11" t="str">
        <f t="shared" si="38"/>
        <v>0</v>
      </c>
      <c r="J239" s="11" t="str">
        <f t="shared" si="39"/>
        <v>0</v>
      </c>
      <c r="K239" s="11" t="str">
        <f t="shared" si="40"/>
        <v>0</v>
      </c>
      <c r="L239" s="11" t="str">
        <f t="shared" si="41"/>
        <v>0</v>
      </c>
      <c r="M239" s="11" t="str">
        <f t="shared" si="42"/>
        <v>0</v>
      </c>
      <c r="N239" s="11" t="str">
        <f t="shared" si="43"/>
        <v>0</v>
      </c>
      <c r="O239" s="30" t="str">
        <f t="shared" si="44"/>
        <v>00</v>
      </c>
      <c r="P239" s="19" t="str">
        <f t="shared" si="34"/>
        <v>&lt;i2c_write addr="0x50" count="2" radix="16"&gt; ED 00&lt;/i2c_write&gt;</v>
      </c>
      <c r="Q239" s="24" t="str" cm="1">
        <f t="array" aca="1" ref="Q239" ca="1">IF(MOD(ROW(),2)=0, "&lt;sleep ms=""10""/&gt;", INDIRECT("P"&amp;(ROW())/2+0.5))</f>
        <v>&lt;i2c_write addr="0x50" count="2" radix="16"&gt; 76 7F&lt;/i2c_write&gt;</v>
      </c>
      <c r="R239" s="2" t="str">
        <f>Table1[[#This Row],[Address Offset (hex)]]</f>
        <v>ED</v>
      </c>
      <c r="S239" s="33">
        <f>Table1[[#This Row],[Default Hex]]</f>
        <v>0</v>
      </c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</row>
    <row r="240" spans="1:55" x14ac:dyDescent="0.3">
      <c r="A240" s="2">
        <v>238</v>
      </c>
      <c r="B240" s="8" t="str">
        <f t="shared" si="35"/>
        <v>EE</v>
      </c>
      <c r="C240" s="9"/>
      <c r="D240" s="10"/>
      <c r="E240" s="9"/>
      <c r="F240" s="17">
        <v>0</v>
      </c>
      <c r="G240" s="11" t="str">
        <f t="shared" si="36"/>
        <v>0</v>
      </c>
      <c r="H240" s="11" t="str">
        <f t="shared" si="37"/>
        <v>0</v>
      </c>
      <c r="I240" s="11" t="str">
        <f t="shared" si="38"/>
        <v>0</v>
      </c>
      <c r="J240" s="11" t="str">
        <f t="shared" si="39"/>
        <v>0</v>
      </c>
      <c r="K240" s="11" t="str">
        <f t="shared" si="40"/>
        <v>0</v>
      </c>
      <c r="L240" s="11" t="str">
        <f t="shared" si="41"/>
        <v>0</v>
      </c>
      <c r="M240" s="11" t="str">
        <f t="shared" si="42"/>
        <v>0</v>
      </c>
      <c r="N240" s="11" t="str">
        <f t="shared" si="43"/>
        <v>0</v>
      </c>
      <c r="O240" s="30" t="str">
        <f t="shared" si="44"/>
        <v>00</v>
      </c>
      <c r="P240" s="19" t="str">
        <f t="shared" si="34"/>
        <v>&lt;i2c_write addr="0x50" count="2" radix="16"&gt; EE 00&lt;/i2c_write&gt;</v>
      </c>
      <c r="Q240" s="24" t="str" cm="1">
        <f t="array" aca="1" ref="Q240" ca="1">IF(MOD(ROW(),2)=0, "&lt;sleep ms=""10""/&gt;", INDIRECT("P"&amp;(ROW())/2+0.5))</f>
        <v>&lt;sleep ms="10"/&gt;</v>
      </c>
      <c r="R240" s="2" t="str">
        <f>Table1[[#This Row],[Address Offset (hex)]]</f>
        <v>EE</v>
      </c>
      <c r="S240" s="33">
        <f>Table1[[#This Row],[Default Hex]]</f>
        <v>0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</row>
    <row r="241" spans="1:55" x14ac:dyDescent="0.3">
      <c r="A241" s="2">
        <v>239</v>
      </c>
      <c r="B241" s="8" t="str">
        <f t="shared" si="35"/>
        <v>EF</v>
      </c>
      <c r="C241" s="13" t="s">
        <v>3</v>
      </c>
      <c r="D241" s="13" t="s">
        <v>259</v>
      </c>
      <c r="E241" s="13" t="s">
        <v>260</v>
      </c>
      <c r="F241" s="17">
        <v>0</v>
      </c>
      <c r="G241" s="11" t="str">
        <f t="shared" si="36"/>
        <v>0</v>
      </c>
      <c r="H241" s="11" t="str">
        <f t="shared" si="37"/>
        <v>0</v>
      </c>
      <c r="I241" s="11" t="str">
        <f t="shared" si="38"/>
        <v>0</v>
      </c>
      <c r="J241" s="11" t="str">
        <f t="shared" si="39"/>
        <v>0</v>
      </c>
      <c r="K241" s="11" t="str">
        <f t="shared" si="40"/>
        <v>0</v>
      </c>
      <c r="L241" s="11" t="str">
        <f t="shared" si="41"/>
        <v>0</v>
      </c>
      <c r="M241" s="11" t="str">
        <f t="shared" si="42"/>
        <v>0</v>
      </c>
      <c r="N241" s="11" t="str">
        <f t="shared" si="43"/>
        <v>0</v>
      </c>
      <c r="O241" s="30" t="str">
        <f t="shared" si="44"/>
        <v>00</v>
      </c>
      <c r="P241" s="19" t="str">
        <f t="shared" si="34"/>
        <v>&lt;i2c_write addr="0x50" count="2" radix="16"&gt; EF 00&lt;/i2c_write&gt;</v>
      </c>
      <c r="Q241" s="24" t="str" cm="1">
        <f t="array" aca="1" ref="Q241" ca="1">IF(MOD(ROW(),2)=0, "&lt;sleep ms=""10""/&gt;", INDIRECT("P"&amp;(ROW())/2+0.5))</f>
        <v>&lt;i2c_write addr="0x50" count="2" radix="16"&gt; 77 7F&lt;/i2c_write&gt;</v>
      </c>
      <c r="R241" s="2" t="str">
        <f>Table1[[#This Row],[Address Offset (hex)]]</f>
        <v>EF</v>
      </c>
      <c r="S241" s="33">
        <f>Table1[[#This Row],[Default Hex]]</f>
        <v>0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</row>
    <row r="242" spans="1:55" x14ac:dyDescent="0.3">
      <c r="A242" s="2">
        <v>240</v>
      </c>
      <c r="B242" s="8" t="str">
        <f t="shared" si="35"/>
        <v>F0</v>
      </c>
      <c r="C242" s="9"/>
      <c r="D242" s="10"/>
      <c r="E242" s="9"/>
      <c r="F242" s="17">
        <v>0</v>
      </c>
      <c r="G242" s="11" t="str">
        <f t="shared" si="36"/>
        <v>0</v>
      </c>
      <c r="H242" s="11" t="str">
        <f t="shared" si="37"/>
        <v>0</v>
      </c>
      <c r="I242" s="11" t="str">
        <f t="shared" si="38"/>
        <v>0</v>
      </c>
      <c r="J242" s="11" t="str">
        <f t="shared" si="39"/>
        <v>0</v>
      </c>
      <c r="K242" s="11" t="str">
        <f t="shared" si="40"/>
        <v>0</v>
      </c>
      <c r="L242" s="11" t="str">
        <f t="shared" si="41"/>
        <v>0</v>
      </c>
      <c r="M242" s="11" t="str">
        <f t="shared" si="42"/>
        <v>0</v>
      </c>
      <c r="N242" s="11" t="str">
        <f t="shared" si="43"/>
        <v>0</v>
      </c>
      <c r="O242" s="30" t="str">
        <f t="shared" si="44"/>
        <v>00</v>
      </c>
      <c r="P242" s="19" t="str">
        <f t="shared" si="34"/>
        <v>&lt;i2c_write addr="0x50" count="2" radix="16"&gt; F0 00&lt;/i2c_write&gt;</v>
      </c>
      <c r="Q242" s="24" t="str" cm="1">
        <f t="array" aca="1" ref="Q242" ca="1">IF(MOD(ROW(),2)=0, "&lt;sleep ms=""10""/&gt;", INDIRECT("P"&amp;(ROW())/2+0.5))</f>
        <v>&lt;sleep ms="10"/&gt;</v>
      </c>
      <c r="R242" s="2" t="str">
        <f>Table1[[#This Row],[Address Offset (hex)]]</f>
        <v>F0</v>
      </c>
      <c r="S242" s="33">
        <f>Table1[[#This Row],[Default Hex]]</f>
        <v>0</v>
      </c>
    </row>
    <row r="243" spans="1:55" x14ac:dyDescent="0.3">
      <c r="A243" s="2">
        <v>241</v>
      </c>
      <c r="B243" s="8" t="str">
        <f t="shared" si="35"/>
        <v>F1</v>
      </c>
      <c r="C243" s="11"/>
      <c r="D243" s="12"/>
      <c r="E243" s="11"/>
      <c r="F243" s="17">
        <v>0</v>
      </c>
      <c r="G243" s="11" t="str">
        <f t="shared" si="36"/>
        <v>0</v>
      </c>
      <c r="H243" s="11" t="str">
        <f t="shared" si="37"/>
        <v>0</v>
      </c>
      <c r="I243" s="11" t="str">
        <f t="shared" si="38"/>
        <v>0</v>
      </c>
      <c r="J243" s="11" t="str">
        <f t="shared" si="39"/>
        <v>0</v>
      </c>
      <c r="K243" s="11" t="str">
        <f t="shared" si="40"/>
        <v>0</v>
      </c>
      <c r="L243" s="11" t="str">
        <f t="shared" si="41"/>
        <v>0</v>
      </c>
      <c r="M243" s="11" t="str">
        <f t="shared" si="42"/>
        <v>0</v>
      </c>
      <c r="N243" s="11" t="str">
        <f t="shared" si="43"/>
        <v>0</v>
      </c>
      <c r="O243" s="30" t="str">
        <f t="shared" si="44"/>
        <v>00</v>
      </c>
      <c r="P243" s="19" t="str">
        <f t="shared" si="34"/>
        <v>&lt;i2c_write addr="0x50" count="2" radix="16"&gt; F1 00&lt;/i2c_write&gt;</v>
      </c>
      <c r="Q243" s="24" t="str" cm="1">
        <f t="array" aca="1" ref="Q243" ca="1">IF(MOD(ROW(),2)=0, "&lt;sleep ms=""10""/&gt;", INDIRECT("P"&amp;(ROW())/2+0.5))</f>
        <v>&lt;i2c_write addr="0x50" count="2" radix="16"&gt; 78 7F&lt;/i2c_write&gt;</v>
      </c>
      <c r="R243" s="2" t="str">
        <f>Table1[[#This Row],[Address Offset (hex)]]</f>
        <v>F1</v>
      </c>
      <c r="S243" s="33">
        <f>Table1[[#This Row],[Default Hex]]</f>
        <v>0</v>
      </c>
    </row>
    <row r="244" spans="1:55" x14ac:dyDescent="0.3">
      <c r="A244" s="2">
        <v>242</v>
      </c>
      <c r="B244" s="8" t="str">
        <f t="shared" si="35"/>
        <v>F2</v>
      </c>
      <c r="C244" s="9"/>
      <c r="D244" s="10"/>
      <c r="E244" s="9"/>
      <c r="F244" s="17">
        <v>0</v>
      </c>
      <c r="G244" s="11" t="str">
        <f t="shared" si="36"/>
        <v>0</v>
      </c>
      <c r="H244" s="11" t="str">
        <f t="shared" si="37"/>
        <v>0</v>
      </c>
      <c r="I244" s="11" t="str">
        <f t="shared" si="38"/>
        <v>0</v>
      </c>
      <c r="J244" s="11" t="str">
        <f t="shared" si="39"/>
        <v>0</v>
      </c>
      <c r="K244" s="11" t="str">
        <f t="shared" si="40"/>
        <v>0</v>
      </c>
      <c r="L244" s="11" t="str">
        <f t="shared" si="41"/>
        <v>0</v>
      </c>
      <c r="M244" s="11" t="str">
        <f t="shared" si="42"/>
        <v>0</v>
      </c>
      <c r="N244" s="11" t="str">
        <f t="shared" si="43"/>
        <v>0</v>
      </c>
      <c r="O244" s="30" t="str">
        <f t="shared" si="44"/>
        <v>00</v>
      </c>
      <c r="P244" s="19" t="str">
        <f t="shared" si="34"/>
        <v>&lt;i2c_write addr="0x50" count="2" radix="16"&gt; F2 00&lt;/i2c_write&gt;</v>
      </c>
      <c r="Q244" s="24" t="str" cm="1">
        <f t="array" aca="1" ref="Q244" ca="1">IF(MOD(ROW(),2)=0, "&lt;sleep ms=""10""/&gt;", INDIRECT("P"&amp;(ROW())/2+0.5))</f>
        <v>&lt;sleep ms="10"/&gt;</v>
      </c>
      <c r="R244" s="2" t="str">
        <f>Table1[[#This Row],[Address Offset (hex)]]</f>
        <v>F2</v>
      </c>
      <c r="S244" s="33">
        <f>Table1[[#This Row],[Default Hex]]</f>
        <v>0</v>
      </c>
    </row>
    <row r="245" spans="1:55" x14ac:dyDescent="0.3">
      <c r="A245" s="2">
        <v>243</v>
      </c>
      <c r="B245" s="8" t="str">
        <f t="shared" si="35"/>
        <v>F3</v>
      </c>
      <c r="C245" s="11"/>
      <c r="D245" s="12"/>
      <c r="E245" s="11"/>
      <c r="F245" s="17">
        <v>0</v>
      </c>
      <c r="G245" s="11" t="str">
        <f t="shared" si="36"/>
        <v>0</v>
      </c>
      <c r="H245" s="11" t="str">
        <f t="shared" si="37"/>
        <v>0</v>
      </c>
      <c r="I245" s="11" t="str">
        <f t="shared" si="38"/>
        <v>0</v>
      </c>
      <c r="J245" s="11" t="str">
        <f t="shared" si="39"/>
        <v>0</v>
      </c>
      <c r="K245" s="11" t="str">
        <f t="shared" si="40"/>
        <v>0</v>
      </c>
      <c r="L245" s="11" t="str">
        <f t="shared" si="41"/>
        <v>0</v>
      </c>
      <c r="M245" s="11" t="str">
        <f t="shared" si="42"/>
        <v>0</v>
      </c>
      <c r="N245" s="11" t="str">
        <f t="shared" si="43"/>
        <v>0</v>
      </c>
      <c r="O245" s="30" t="str">
        <f t="shared" si="44"/>
        <v>00</v>
      </c>
      <c r="P245" s="19" t="str">
        <f t="shared" si="34"/>
        <v>&lt;i2c_write addr="0x50" count="2" radix="16"&gt; F3 00&lt;/i2c_write&gt;</v>
      </c>
      <c r="Q245" s="24" t="str" cm="1">
        <f t="array" aca="1" ref="Q245" ca="1">IF(MOD(ROW(),2)=0, "&lt;sleep ms=""10""/&gt;", INDIRECT("P"&amp;(ROW())/2+0.5))</f>
        <v>&lt;i2c_write addr="0x50" count="2" radix="16"&gt; 79 0A&lt;/i2c_write&gt;</v>
      </c>
      <c r="R245" s="2" t="str">
        <f>Table1[[#This Row],[Address Offset (hex)]]</f>
        <v>F3</v>
      </c>
      <c r="S245" s="33">
        <f>Table1[[#This Row],[Default Hex]]</f>
        <v>0</v>
      </c>
    </row>
    <row r="246" spans="1:55" x14ac:dyDescent="0.3">
      <c r="A246" s="2">
        <v>244</v>
      </c>
      <c r="B246" s="8" t="str">
        <f t="shared" si="35"/>
        <v>F4</v>
      </c>
      <c r="C246" s="9"/>
      <c r="D246" s="10"/>
      <c r="E246" s="9"/>
      <c r="F246" s="17">
        <v>0</v>
      </c>
      <c r="G246" s="11" t="str">
        <f t="shared" si="36"/>
        <v>0</v>
      </c>
      <c r="H246" s="11" t="str">
        <f t="shared" si="37"/>
        <v>0</v>
      </c>
      <c r="I246" s="11" t="str">
        <f t="shared" si="38"/>
        <v>0</v>
      </c>
      <c r="J246" s="11" t="str">
        <f t="shared" si="39"/>
        <v>0</v>
      </c>
      <c r="K246" s="11" t="str">
        <f t="shared" si="40"/>
        <v>0</v>
      </c>
      <c r="L246" s="11" t="str">
        <f t="shared" si="41"/>
        <v>0</v>
      </c>
      <c r="M246" s="11" t="str">
        <f t="shared" si="42"/>
        <v>0</v>
      </c>
      <c r="N246" s="11" t="str">
        <f t="shared" si="43"/>
        <v>0</v>
      </c>
      <c r="O246" s="30" t="str">
        <f t="shared" si="44"/>
        <v>00</v>
      </c>
      <c r="P246" s="19" t="str">
        <f t="shared" si="34"/>
        <v>&lt;i2c_write addr="0x50" count="2" radix="16"&gt; F4 00&lt;/i2c_write&gt;</v>
      </c>
      <c r="Q246" s="24" t="str" cm="1">
        <f t="array" aca="1" ref="Q246" ca="1">IF(MOD(ROW(),2)=0, "&lt;sleep ms=""10""/&gt;", INDIRECT("P"&amp;(ROW())/2+0.5))</f>
        <v>&lt;sleep ms="10"/&gt;</v>
      </c>
      <c r="R246" s="2" t="str">
        <f>Table1[[#This Row],[Address Offset (hex)]]</f>
        <v>F4</v>
      </c>
      <c r="S246" s="33">
        <f>Table1[[#This Row],[Default Hex]]</f>
        <v>0</v>
      </c>
    </row>
    <row r="247" spans="1:55" x14ac:dyDescent="0.3">
      <c r="A247" s="2">
        <v>245</v>
      </c>
      <c r="B247" s="8" t="str">
        <f t="shared" si="35"/>
        <v>F5</v>
      </c>
      <c r="C247" s="11"/>
      <c r="D247" s="12"/>
      <c r="E247" s="11"/>
      <c r="F247" s="17">
        <v>0</v>
      </c>
      <c r="G247" s="11" t="str">
        <f t="shared" si="36"/>
        <v>0</v>
      </c>
      <c r="H247" s="11" t="str">
        <f t="shared" si="37"/>
        <v>0</v>
      </c>
      <c r="I247" s="11" t="str">
        <f t="shared" si="38"/>
        <v>0</v>
      </c>
      <c r="J247" s="11" t="str">
        <f t="shared" si="39"/>
        <v>0</v>
      </c>
      <c r="K247" s="11" t="str">
        <f t="shared" si="40"/>
        <v>0</v>
      </c>
      <c r="L247" s="11" t="str">
        <f t="shared" si="41"/>
        <v>0</v>
      </c>
      <c r="M247" s="11" t="str">
        <f t="shared" si="42"/>
        <v>0</v>
      </c>
      <c r="N247" s="11" t="str">
        <f t="shared" si="43"/>
        <v>0</v>
      </c>
      <c r="O247" s="30" t="str">
        <f t="shared" si="44"/>
        <v>00</v>
      </c>
      <c r="P247" s="19" t="str">
        <f t="shared" si="34"/>
        <v>&lt;i2c_write addr="0x50" count="2" radix="16"&gt; F5 00&lt;/i2c_write&gt;</v>
      </c>
      <c r="Q247" s="24" t="str" cm="1">
        <f t="array" aca="1" ref="Q247" ca="1">IF(MOD(ROW(),2)=0, "&lt;sleep ms=""10""/&gt;", INDIRECT("P"&amp;(ROW())/2+0.5))</f>
        <v>&lt;i2c_write addr="0x50" count="2" radix="16"&gt; 7A 00&lt;/i2c_write&gt;</v>
      </c>
      <c r="R247" s="2" t="str">
        <f>Table1[[#This Row],[Address Offset (hex)]]</f>
        <v>F5</v>
      </c>
      <c r="S247" s="33">
        <f>Table1[[#This Row],[Default Hex]]</f>
        <v>0</v>
      </c>
    </row>
    <row r="248" spans="1:55" x14ac:dyDescent="0.3">
      <c r="A248" s="2">
        <v>246</v>
      </c>
      <c r="B248" s="8" t="str">
        <f t="shared" si="35"/>
        <v>F6</v>
      </c>
      <c r="C248" s="9"/>
      <c r="D248" s="10"/>
      <c r="E248" s="9"/>
      <c r="F248" s="17">
        <v>0</v>
      </c>
      <c r="G248" s="11" t="str">
        <f t="shared" si="36"/>
        <v>0</v>
      </c>
      <c r="H248" s="11" t="str">
        <f t="shared" si="37"/>
        <v>0</v>
      </c>
      <c r="I248" s="11" t="str">
        <f t="shared" si="38"/>
        <v>0</v>
      </c>
      <c r="J248" s="11" t="str">
        <f t="shared" si="39"/>
        <v>0</v>
      </c>
      <c r="K248" s="11" t="str">
        <f t="shared" si="40"/>
        <v>0</v>
      </c>
      <c r="L248" s="11" t="str">
        <f t="shared" si="41"/>
        <v>0</v>
      </c>
      <c r="M248" s="11" t="str">
        <f t="shared" si="42"/>
        <v>0</v>
      </c>
      <c r="N248" s="11" t="str">
        <f t="shared" si="43"/>
        <v>0</v>
      </c>
      <c r="O248" s="30" t="str">
        <f t="shared" si="44"/>
        <v>00</v>
      </c>
      <c r="P248" s="19" t="str">
        <f t="shared" si="34"/>
        <v>&lt;i2c_write addr="0x50" count="2" radix="16"&gt; F6 00&lt;/i2c_write&gt;</v>
      </c>
      <c r="Q248" s="24" t="str" cm="1">
        <f t="array" aca="1" ref="Q248" ca="1">IF(MOD(ROW(),2)=0, "&lt;sleep ms=""10""/&gt;", INDIRECT("P"&amp;(ROW())/2+0.5))</f>
        <v>&lt;sleep ms="10"/&gt;</v>
      </c>
      <c r="R248" s="2" t="str">
        <f>Table1[[#This Row],[Address Offset (hex)]]</f>
        <v>F6</v>
      </c>
      <c r="S248" s="33">
        <f>Table1[[#This Row],[Default Hex]]</f>
        <v>0</v>
      </c>
    </row>
    <row r="249" spans="1:55" x14ac:dyDescent="0.3">
      <c r="A249" s="2">
        <v>247</v>
      </c>
      <c r="B249" s="8" t="str">
        <f t="shared" si="35"/>
        <v>F7</v>
      </c>
      <c r="C249" s="11"/>
      <c r="D249" s="12"/>
      <c r="E249" s="11"/>
      <c r="F249" s="17">
        <v>0</v>
      </c>
      <c r="G249" s="11" t="str">
        <f t="shared" si="36"/>
        <v>0</v>
      </c>
      <c r="H249" s="11" t="str">
        <f t="shared" si="37"/>
        <v>0</v>
      </c>
      <c r="I249" s="11" t="str">
        <f t="shared" si="38"/>
        <v>0</v>
      </c>
      <c r="J249" s="11" t="str">
        <f t="shared" si="39"/>
        <v>0</v>
      </c>
      <c r="K249" s="11" t="str">
        <f t="shared" si="40"/>
        <v>0</v>
      </c>
      <c r="L249" s="11" t="str">
        <f t="shared" si="41"/>
        <v>0</v>
      </c>
      <c r="M249" s="11" t="str">
        <f t="shared" si="42"/>
        <v>0</v>
      </c>
      <c r="N249" s="11" t="str">
        <f t="shared" si="43"/>
        <v>0</v>
      </c>
      <c r="O249" s="30" t="str">
        <f t="shared" si="44"/>
        <v>00</v>
      </c>
      <c r="P249" s="19" t="str">
        <f t="shared" si="34"/>
        <v>&lt;i2c_write addr="0x50" count="2" radix="16"&gt; F7 00&lt;/i2c_write&gt;</v>
      </c>
      <c r="Q249" s="24" t="str" cm="1">
        <f t="array" aca="1" ref="Q249" ca="1">IF(MOD(ROW(),2)=0, "&lt;sleep ms=""10""/&gt;", INDIRECT("P"&amp;(ROW())/2+0.5))</f>
        <v>&lt;i2c_write addr="0x50" count="2" radix="16"&gt; 7B 00&lt;/i2c_write&gt;</v>
      </c>
      <c r="R249" s="2" t="str">
        <f>Table1[[#This Row],[Address Offset (hex)]]</f>
        <v>F7</v>
      </c>
      <c r="S249" s="33">
        <f>Table1[[#This Row],[Default Hex]]</f>
        <v>0</v>
      </c>
    </row>
    <row r="250" spans="1:55" x14ac:dyDescent="0.3">
      <c r="A250" s="2">
        <v>248</v>
      </c>
      <c r="B250" s="8" t="str">
        <f t="shared" si="35"/>
        <v>F8</v>
      </c>
      <c r="C250" s="9"/>
      <c r="D250" s="10"/>
      <c r="E250" s="9"/>
      <c r="F250" s="17">
        <v>0</v>
      </c>
      <c r="G250" s="11" t="str">
        <f t="shared" si="36"/>
        <v>0</v>
      </c>
      <c r="H250" s="11" t="str">
        <f t="shared" si="37"/>
        <v>0</v>
      </c>
      <c r="I250" s="11" t="str">
        <f t="shared" si="38"/>
        <v>0</v>
      </c>
      <c r="J250" s="11" t="str">
        <f t="shared" si="39"/>
        <v>0</v>
      </c>
      <c r="K250" s="11" t="str">
        <f t="shared" si="40"/>
        <v>0</v>
      </c>
      <c r="L250" s="11" t="str">
        <f t="shared" si="41"/>
        <v>0</v>
      </c>
      <c r="M250" s="11" t="str">
        <f t="shared" si="42"/>
        <v>0</v>
      </c>
      <c r="N250" s="11" t="str">
        <f t="shared" si="43"/>
        <v>0</v>
      </c>
      <c r="O250" s="30" t="str">
        <f t="shared" si="44"/>
        <v>00</v>
      </c>
      <c r="P250" s="19" t="str">
        <f t="shared" si="34"/>
        <v>&lt;i2c_write addr="0x50" count="2" radix="16"&gt; F8 00&lt;/i2c_write&gt;</v>
      </c>
      <c r="Q250" s="24" t="str" cm="1">
        <f t="array" aca="1" ref="Q250" ca="1">IF(MOD(ROW(),2)=0, "&lt;sleep ms=""10""/&gt;", INDIRECT("P"&amp;(ROW())/2+0.5))</f>
        <v>&lt;sleep ms="10"/&gt;</v>
      </c>
      <c r="R250" s="2" t="str">
        <f>Table1[[#This Row],[Address Offset (hex)]]</f>
        <v>F8</v>
      </c>
      <c r="S250" s="33">
        <f>Table1[[#This Row],[Default Hex]]</f>
        <v>0</v>
      </c>
    </row>
    <row r="251" spans="1:55" x14ac:dyDescent="0.3">
      <c r="A251" s="2">
        <v>249</v>
      </c>
      <c r="B251" s="8" t="str">
        <f t="shared" si="35"/>
        <v>F9</v>
      </c>
      <c r="C251" s="11"/>
      <c r="D251" s="12"/>
      <c r="E251" s="11"/>
      <c r="F251" s="17">
        <v>0</v>
      </c>
      <c r="G251" s="11" t="str">
        <f t="shared" si="36"/>
        <v>0</v>
      </c>
      <c r="H251" s="11" t="str">
        <f t="shared" si="37"/>
        <v>0</v>
      </c>
      <c r="I251" s="11" t="str">
        <f t="shared" si="38"/>
        <v>0</v>
      </c>
      <c r="J251" s="11" t="str">
        <f t="shared" si="39"/>
        <v>0</v>
      </c>
      <c r="K251" s="11" t="str">
        <f t="shared" si="40"/>
        <v>0</v>
      </c>
      <c r="L251" s="11" t="str">
        <f t="shared" si="41"/>
        <v>0</v>
      </c>
      <c r="M251" s="11" t="str">
        <f t="shared" si="42"/>
        <v>0</v>
      </c>
      <c r="N251" s="11" t="str">
        <f t="shared" si="43"/>
        <v>0</v>
      </c>
      <c r="O251" s="30" t="str">
        <f t="shared" si="44"/>
        <v>00</v>
      </c>
      <c r="P251" s="19" t="str">
        <f t="shared" si="34"/>
        <v>&lt;i2c_write addr="0x50" count="2" radix="16"&gt; F9 00&lt;/i2c_write&gt;</v>
      </c>
      <c r="Q251" s="24" t="str" cm="1">
        <f t="array" aca="1" ref="Q251" ca="1">IF(MOD(ROW(),2)=0, "&lt;sleep ms=""10""/&gt;", INDIRECT("P"&amp;(ROW())/2+0.5))</f>
        <v>&lt;i2c_write addr="0x50" count="2" radix="16"&gt; 7C 00&lt;/i2c_write&gt;</v>
      </c>
      <c r="R251" s="2" t="str">
        <f>Table1[[#This Row],[Address Offset (hex)]]</f>
        <v>F9</v>
      </c>
      <c r="S251" s="33">
        <f>Table1[[#This Row],[Default Hex]]</f>
        <v>0</v>
      </c>
    </row>
    <row r="252" spans="1:55" x14ac:dyDescent="0.3">
      <c r="A252" s="2">
        <v>250</v>
      </c>
      <c r="B252" s="8" t="str">
        <f t="shared" si="35"/>
        <v>FA</v>
      </c>
      <c r="C252" s="9"/>
      <c r="D252" s="10"/>
      <c r="E252" s="9"/>
      <c r="F252" s="17">
        <v>0</v>
      </c>
      <c r="G252" s="11" t="str">
        <f t="shared" si="36"/>
        <v>0</v>
      </c>
      <c r="H252" s="11" t="str">
        <f t="shared" si="37"/>
        <v>0</v>
      </c>
      <c r="I252" s="11" t="str">
        <f t="shared" si="38"/>
        <v>0</v>
      </c>
      <c r="J252" s="11" t="str">
        <f t="shared" si="39"/>
        <v>0</v>
      </c>
      <c r="K252" s="11" t="str">
        <f t="shared" si="40"/>
        <v>0</v>
      </c>
      <c r="L252" s="11" t="str">
        <f t="shared" si="41"/>
        <v>0</v>
      </c>
      <c r="M252" s="11" t="str">
        <f t="shared" si="42"/>
        <v>0</v>
      </c>
      <c r="N252" s="11" t="str">
        <f t="shared" si="43"/>
        <v>0</v>
      </c>
      <c r="O252" s="30" t="str">
        <f t="shared" si="44"/>
        <v>00</v>
      </c>
      <c r="P252" s="19" t="str">
        <f t="shared" si="34"/>
        <v>&lt;i2c_write addr="0x50" count="2" radix="16"&gt; FA 00&lt;/i2c_write&gt;</v>
      </c>
      <c r="Q252" s="24" t="str" cm="1">
        <f t="array" aca="1" ref="Q252" ca="1">IF(MOD(ROW(),2)=0, "&lt;sleep ms=""10""/&gt;", INDIRECT("P"&amp;(ROW())/2+0.5))</f>
        <v>&lt;sleep ms="10"/&gt;</v>
      </c>
      <c r="R252" s="2" t="str">
        <f>Table1[[#This Row],[Address Offset (hex)]]</f>
        <v>FA</v>
      </c>
      <c r="S252" s="33">
        <f>Table1[[#This Row],[Default Hex]]</f>
        <v>0</v>
      </c>
    </row>
    <row r="253" spans="1:55" x14ac:dyDescent="0.3">
      <c r="A253" s="2">
        <v>251</v>
      </c>
      <c r="B253" s="8" t="str">
        <f t="shared" si="35"/>
        <v>FB</v>
      </c>
      <c r="C253" s="11"/>
      <c r="D253" s="12"/>
      <c r="E253" s="11"/>
      <c r="F253" s="17">
        <v>0</v>
      </c>
      <c r="G253" s="11" t="str">
        <f t="shared" si="36"/>
        <v>0</v>
      </c>
      <c r="H253" s="11" t="str">
        <f t="shared" si="37"/>
        <v>0</v>
      </c>
      <c r="I253" s="11" t="str">
        <f t="shared" si="38"/>
        <v>0</v>
      </c>
      <c r="J253" s="11" t="str">
        <f t="shared" si="39"/>
        <v>0</v>
      </c>
      <c r="K253" s="11" t="str">
        <f t="shared" si="40"/>
        <v>0</v>
      </c>
      <c r="L253" s="11" t="str">
        <f t="shared" si="41"/>
        <v>0</v>
      </c>
      <c r="M253" s="11" t="str">
        <f t="shared" si="42"/>
        <v>0</v>
      </c>
      <c r="N253" s="11" t="str">
        <f t="shared" si="43"/>
        <v>0</v>
      </c>
      <c r="O253" s="30" t="str">
        <f t="shared" si="44"/>
        <v>00</v>
      </c>
      <c r="P253" s="19" t="str">
        <f t="shared" si="34"/>
        <v>&lt;i2c_write addr="0x50" count="2" radix="16"&gt; FB 00&lt;/i2c_write&gt;</v>
      </c>
      <c r="Q253" s="24" t="str" cm="1">
        <f t="array" aca="1" ref="Q253" ca="1">IF(MOD(ROW(),2)=0, "&lt;sleep ms=""10""/&gt;", INDIRECT("P"&amp;(ROW())/2+0.5))</f>
        <v>&lt;i2c_write addr="0x50" count="2" radix="16"&gt; 7D 00&lt;/i2c_write&gt;</v>
      </c>
      <c r="R253" s="2" t="str">
        <f>Table1[[#This Row],[Address Offset (hex)]]</f>
        <v>FB</v>
      </c>
      <c r="S253" s="33">
        <f>Table1[[#This Row],[Default Hex]]</f>
        <v>0</v>
      </c>
    </row>
    <row r="254" spans="1:55" x14ac:dyDescent="0.3">
      <c r="A254" s="2">
        <v>252</v>
      </c>
      <c r="B254" s="8" t="str">
        <f t="shared" si="35"/>
        <v>FC</v>
      </c>
      <c r="C254" s="13" t="s">
        <v>18</v>
      </c>
      <c r="D254" s="13" t="s">
        <v>261</v>
      </c>
      <c r="E254" s="13" t="s">
        <v>262</v>
      </c>
      <c r="F254" s="17">
        <v>0</v>
      </c>
      <c r="G254" s="11" t="str">
        <f t="shared" si="36"/>
        <v>0</v>
      </c>
      <c r="H254" s="11" t="str">
        <f t="shared" si="37"/>
        <v>0</v>
      </c>
      <c r="I254" s="11" t="str">
        <f t="shared" si="38"/>
        <v>0</v>
      </c>
      <c r="J254" s="11" t="str">
        <f t="shared" si="39"/>
        <v>0</v>
      </c>
      <c r="K254" s="11" t="str">
        <f t="shared" si="40"/>
        <v>0</v>
      </c>
      <c r="L254" s="11" t="str">
        <f t="shared" si="41"/>
        <v>0</v>
      </c>
      <c r="M254" s="11" t="str">
        <f t="shared" si="42"/>
        <v>0</v>
      </c>
      <c r="N254" s="11" t="str">
        <f t="shared" si="43"/>
        <v>0</v>
      </c>
      <c r="O254" s="30" t="str">
        <f t="shared" si="44"/>
        <v>00</v>
      </c>
      <c r="P254" s="19" t="str">
        <f t="shared" si="34"/>
        <v>&lt;i2c_write addr="0x50" count="2" radix="16"&gt; FC 00&lt;/i2c_write&gt;</v>
      </c>
      <c r="Q254" s="24" t="str" cm="1">
        <f t="array" aca="1" ref="Q254" ca="1">IF(MOD(ROW(),2)=0, "&lt;sleep ms=""10""/&gt;", INDIRECT("P"&amp;(ROW())/2+0.5))</f>
        <v>&lt;sleep ms="10"/&gt;</v>
      </c>
      <c r="R254" s="2" t="str">
        <f>Table1[[#This Row],[Address Offset (hex)]]</f>
        <v>FC</v>
      </c>
      <c r="S254" s="33">
        <f>Table1[[#This Row],[Default Hex]]</f>
        <v>0</v>
      </c>
    </row>
    <row r="255" spans="1:55" x14ac:dyDescent="0.3">
      <c r="A255" s="2">
        <v>253</v>
      </c>
      <c r="B255" s="8" t="str">
        <f t="shared" si="35"/>
        <v>FD</v>
      </c>
      <c r="C255" s="13" t="s">
        <v>18</v>
      </c>
      <c r="D255" s="13" t="s">
        <v>263</v>
      </c>
      <c r="E255" s="13" t="s">
        <v>264</v>
      </c>
      <c r="F255" s="17">
        <v>26</v>
      </c>
      <c r="G255" s="11" t="str">
        <f t="shared" si="36"/>
        <v>0</v>
      </c>
      <c r="H255" s="11" t="str">
        <f t="shared" si="37"/>
        <v>0</v>
      </c>
      <c r="I255" s="11" t="str">
        <f t="shared" si="38"/>
        <v>1</v>
      </c>
      <c r="J255" s="11" t="str">
        <f t="shared" si="39"/>
        <v>0</v>
      </c>
      <c r="K255" s="11" t="str">
        <f t="shared" si="40"/>
        <v>0</v>
      </c>
      <c r="L255" s="11" t="str">
        <f t="shared" si="41"/>
        <v>1</v>
      </c>
      <c r="M255" s="11" t="str">
        <f t="shared" si="42"/>
        <v>1</v>
      </c>
      <c r="N255" s="11" t="str">
        <f t="shared" si="43"/>
        <v>0</v>
      </c>
      <c r="O255" s="30" t="str">
        <f t="shared" si="44"/>
        <v>26</v>
      </c>
      <c r="P255" s="19" t="str">
        <f t="shared" si="34"/>
        <v>&lt;i2c_write addr="0x50" count="2" radix="16"&gt; FD 26&lt;/i2c_write&gt;</v>
      </c>
      <c r="Q255" s="24" t="str" cm="1">
        <f t="array" aca="1" ref="Q255" ca="1">IF(MOD(ROW(),2)=0, "&lt;sleep ms=""10""/&gt;", INDIRECT("P"&amp;(ROW())/2+0.5))</f>
        <v>&lt;i2c_write addr="0x50" count="2" radix="16"&gt; 7E 00&lt;/i2c_write&gt;</v>
      </c>
      <c r="R255" s="2" t="str">
        <f>Table1[[#This Row],[Address Offset (hex)]]</f>
        <v>FD</v>
      </c>
      <c r="S255" s="33">
        <f>Table1[[#This Row],[Default Hex]]</f>
        <v>26</v>
      </c>
    </row>
    <row r="256" spans="1:55" x14ac:dyDescent="0.3">
      <c r="A256" s="2">
        <v>254</v>
      </c>
      <c r="B256" s="8" t="str">
        <f t="shared" si="35"/>
        <v>FE</v>
      </c>
      <c r="C256" s="13" t="s">
        <v>18</v>
      </c>
      <c r="D256" s="13" t="s">
        <v>265</v>
      </c>
      <c r="E256" s="13" t="s">
        <v>266</v>
      </c>
      <c r="F256" s="18" t="s">
        <v>267</v>
      </c>
      <c r="G256" s="11" t="str">
        <f t="shared" si="36"/>
        <v>0</v>
      </c>
      <c r="H256" s="11" t="str">
        <f t="shared" si="37"/>
        <v>1</v>
      </c>
      <c r="I256" s="11" t="str">
        <f t="shared" si="38"/>
        <v>0</v>
      </c>
      <c r="J256" s="11" t="str">
        <f t="shared" si="39"/>
        <v>1</v>
      </c>
      <c r="K256" s="11" t="str">
        <f t="shared" si="40"/>
        <v>1</v>
      </c>
      <c r="L256" s="11" t="str">
        <f t="shared" si="41"/>
        <v>1</v>
      </c>
      <c r="M256" s="11" t="str">
        <f t="shared" si="42"/>
        <v>0</v>
      </c>
      <c r="N256" s="11" t="str">
        <f t="shared" si="43"/>
        <v>1</v>
      </c>
      <c r="O256" s="30" t="str">
        <f t="shared" si="44"/>
        <v>5D</v>
      </c>
      <c r="P256" s="19" t="str">
        <f t="shared" si="34"/>
        <v>&lt;i2c_write addr="0x50" count="2" radix="16"&gt; FE 5D&lt;/i2c_write&gt;</v>
      </c>
      <c r="Q256" s="24" t="str" cm="1">
        <f t="array" aca="1" ref="Q256" ca="1">IF(MOD(ROW(),2)=0, "&lt;sleep ms=""10""/&gt;", INDIRECT("P"&amp;(ROW())/2+0.5))</f>
        <v>&lt;sleep ms="10"/&gt;</v>
      </c>
      <c r="R256" s="2" t="str">
        <f>Table1[[#This Row],[Address Offset (hex)]]</f>
        <v>FE</v>
      </c>
      <c r="S256" s="33" t="str">
        <f>Table1[[#This Row],[Default Hex]]</f>
        <v>5D</v>
      </c>
    </row>
    <row r="257" spans="1:19" x14ac:dyDescent="0.3">
      <c r="A257" s="2">
        <v>255</v>
      </c>
      <c r="B257" s="15" t="str">
        <f>DEC2HEX(A257, 2)</f>
        <v>FF</v>
      </c>
      <c r="C257" s="16" t="s">
        <v>18</v>
      </c>
      <c r="D257" s="16" t="s">
        <v>268</v>
      </c>
      <c r="E257" s="16" t="s">
        <v>269</v>
      </c>
      <c r="F257" s="17">
        <v>0</v>
      </c>
      <c r="G257" s="11" t="str">
        <f t="shared" si="36"/>
        <v>0</v>
      </c>
      <c r="H257" s="11" t="str">
        <f t="shared" si="37"/>
        <v>0</v>
      </c>
      <c r="I257" s="11" t="str">
        <f t="shared" si="38"/>
        <v>0</v>
      </c>
      <c r="J257" s="11" t="str">
        <f t="shared" si="39"/>
        <v>0</v>
      </c>
      <c r="K257" s="11" t="str">
        <f t="shared" si="40"/>
        <v>0</v>
      </c>
      <c r="L257" s="11" t="str">
        <f t="shared" si="41"/>
        <v>0</v>
      </c>
      <c r="M257" s="11" t="str">
        <f t="shared" si="42"/>
        <v>0</v>
      </c>
      <c r="N257" s="11" t="str">
        <f t="shared" si="43"/>
        <v>0</v>
      </c>
      <c r="O257" s="31" t="str">
        <f t="shared" si="44"/>
        <v>00</v>
      </c>
      <c r="P257" s="20" t="str">
        <f t="shared" si="34"/>
        <v>&lt;i2c_write addr="0x50" count="2" radix="16"&gt; FF 00&lt;/i2c_write&gt;</v>
      </c>
      <c r="Q257" s="24" t="str" cm="1">
        <f t="array" aca="1" ref="Q257" ca="1">IF(MOD(ROW(),2)=0, "&lt;sleep ms=""10""/&gt;", INDIRECT("P"&amp;(ROW())/2+0.5))</f>
        <v>&lt;i2c_write addr="0x50" count="2" radix="16"&gt; 7F 00&lt;/i2c_write&gt;</v>
      </c>
      <c r="R257" s="2" t="str">
        <f>Table1[[#This Row],[Address Offset (hex)]]</f>
        <v>FF</v>
      </c>
      <c r="S257" s="33">
        <f>Table1[[#This Row],[Default Hex]]</f>
        <v>0</v>
      </c>
    </row>
    <row r="258" spans="1:19" x14ac:dyDescent="0.3">
      <c r="A258" s="2">
        <v>256</v>
      </c>
      <c r="B258" s="26"/>
      <c r="C258" s="27"/>
      <c r="D258" s="27"/>
      <c r="E258" s="27"/>
      <c r="F258" s="27"/>
      <c r="G258" s="28"/>
      <c r="H258" s="28"/>
      <c r="I258" s="28"/>
      <c r="J258" s="28"/>
      <c r="K258" s="28"/>
      <c r="L258" s="28"/>
      <c r="M258" s="28"/>
      <c r="N258" s="28"/>
      <c r="O258" s="32"/>
      <c r="P258" s="29"/>
      <c r="Q258" s="11" t="str" cm="1">
        <f t="array" aca="1" ref="Q258" ca="1">IF(MOD(ROW(),2)=0, "&lt;sleep ms=""10""/&gt;", INDIRECT("P"&amp;(ROW())/2+0.5))</f>
        <v>&lt;sleep ms="10"/&gt;</v>
      </c>
      <c r="R258" s="2">
        <f>Table1[[#This Row],[Address Offset (hex)]]</f>
        <v>0</v>
      </c>
      <c r="S258" s="33">
        <f>Table1[[#This Row],[Default Hex]]</f>
        <v>0</v>
      </c>
    </row>
    <row r="259" spans="1:19" x14ac:dyDescent="0.3">
      <c r="A259" s="2">
        <v>257</v>
      </c>
      <c r="B259" s="26"/>
      <c r="C259" s="27"/>
      <c r="D259" s="27"/>
      <c r="E259" s="27"/>
      <c r="F259" s="27"/>
      <c r="G259" s="28"/>
      <c r="H259" s="28"/>
      <c r="I259" s="28"/>
      <c r="J259" s="28"/>
      <c r="K259" s="28"/>
      <c r="L259" s="28"/>
      <c r="M259" s="28"/>
      <c r="N259" s="28"/>
      <c r="O259" s="32"/>
      <c r="P259" s="29"/>
      <c r="Q259" s="11" t="str" cm="1">
        <f t="array" aca="1" ref="Q259" ca="1">IF(MOD(ROW(),2)=0, "&lt;sleep ms=""10""/&gt;", INDIRECT("P"&amp;(ROW())/2+0.5))</f>
        <v>&lt;i2c_write addr="0x50" count="2" radix="16"&gt; 80 4E&lt;/i2c_write&gt;</v>
      </c>
      <c r="R259" s="2">
        <f>Table1[[#This Row],[Address Offset (hex)]]</f>
        <v>0</v>
      </c>
      <c r="S259" s="33">
        <f>Table1[[#This Row],[Default Hex]]</f>
        <v>0</v>
      </c>
    </row>
    <row r="260" spans="1:19" x14ac:dyDescent="0.3">
      <c r="A260" s="2">
        <v>258</v>
      </c>
      <c r="B260" s="26"/>
      <c r="C260" s="27"/>
      <c r="D260" s="27"/>
      <c r="E260" s="27"/>
      <c r="F260" s="27"/>
      <c r="G260" s="28"/>
      <c r="H260" s="28"/>
      <c r="I260" s="28"/>
      <c r="J260" s="28"/>
      <c r="K260" s="28"/>
      <c r="L260" s="28"/>
      <c r="M260" s="28"/>
      <c r="N260" s="28"/>
      <c r="O260" s="32"/>
      <c r="P260" s="29"/>
      <c r="Q260" s="11" t="str" cm="1">
        <f t="array" aca="1" ref="Q260" ca="1">IF(MOD(ROW(),2)=0, "&lt;sleep ms=""10""/&gt;", INDIRECT("P"&amp;(ROW())/2+0.5))</f>
        <v>&lt;sleep ms="10"/&gt;</v>
      </c>
      <c r="R260" s="2">
        <f>Table1[[#This Row],[Address Offset (hex)]]</f>
        <v>0</v>
      </c>
      <c r="S260" s="33">
        <f>Table1[[#This Row],[Default Hex]]</f>
        <v>0</v>
      </c>
    </row>
    <row r="261" spans="1:19" x14ac:dyDescent="0.3">
      <c r="A261" s="2">
        <v>259</v>
      </c>
      <c r="B261" s="26"/>
      <c r="C261" s="27"/>
      <c r="D261" s="27"/>
      <c r="E261" s="27"/>
      <c r="F261" s="27"/>
      <c r="G261" s="28"/>
      <c r="H261" s="28"/>
      <c r="I261" s="28"/>
      <c r="J261" s="28"/>
      <c r="K261" s="28"/>
      <c r="L261" s="28"/>
      <c r="M261" s="28"/>
      <c r="N261" s="28"/>
      <c r="O261" s="32"/>
      <c r="P261" s="29"/>
      <c r="Q261" s="11" t="str" cm="1">
        <f t="array" aca="1" ref="Q261" ca="1">IF(MOD(ROW(),2)=0, "&lt;sleep ms=""10""/&gt;", INDIRECT("P"&amp;(ROW())/2+0.5))</f>
        <v>&lt;i2c_write addr="0x50" count="2" radix="16"&gt; 81 33&lt;/i2c_write&gt;</v>
      </c>
      <c r="R261" s="2">
        <f>Table1[[#This Row],[Address Offset (hex)]]</f>
        <v>0</v>
      </c>
      <c r="S261" s="33">
        <f>Table1[[#This Row],[Default Hex]]</f>
        <v>0</v>
      </c>
    </row>
    <row r="262" spans="1:19" x14ac:dyDescent="0.3">
      <c r="A262" s="2">
        <v>260</v>
      </c>
      <c r="B262" s="26"/>
      <c r="C262" s="27"/>
      <c r="D262" s="27"/>
      <c r="E262" s="27"/>
      <c r="F262" s="27"/>
      <c r="G262" s="28"/>
      <c r="H262" s="28"/>
      <c r="I262" s="28"/>
      <c r="J262" s="28"/>
      <c r="K262" s="28"/>
      <c r="L262" s="28"/>
      <c r="M262" s="28"/>
      <c r="N262" s="28"/>
      <c r="O262" s="32"/>
      <c r="P262" s="29"/>
      <c r="Q262" s="11" t="str" cm="1">
        <f t="array" aca="1" ref="Q262" ca="1">IF(MOD(ROW(),2)=0, "&lt;sleep ms=""10""/&gt;", INDIRECT("P"&amp;(ROW())/2+0.5))</f>
        <v>&lt;sleep ms="10"/&gt;</v>
      </c>
      <c r="R262" s="2">
        <f>Table1[[#This Row],[Address Offset (hex)]]</f>
        <v>0</v>
      </c>
      <c r="S262" s="33">
        <f>Table1[[#This Row],[Default Hex]]</f>
        <v>0</v>
      </c>
    </row>
    <row r="263" spans="1:19" x14ac:dyDescent="0.3">
      <c r="A263" s="2">
        <v>261</v>
      </c>
      <c r="B263" s="26"/>
      <c r="C263" s="27"/>
      <c r="D263" s="27"/>
      <c r="E263" s="27"/>
      <c r="F263" s="27"/>
      <c r="G263" s="28"/>
      <c r="H263" s="28"/>
      <c r="I263" s="28"/>
      <c r="J263" s="28"/>
      <c r="K263" s="28"/>
      <c r="L263" s="28"/>
      <c r="M263" s="28"/>
      <c r="N263" s="28"/>
      <c r="O263" s="32"/>
      <c r="P263" s="29"/>
      <c r="Q263" s="11" t="str" cm="1">
        <f t="array" aca="1" ref="Q263" ca="1">IF(MOD(ROW(),2)=0, "&lt;sleep ms=""10""/&gt;", INDIRECT("P"&amp;(ROW())/2+0.5))</f>
        <v>&lt;i2c_write addr="0x50" count="2" radix="16"&gt; 82 34&lt;/i2c_write&gt;</v>
      </c>
      <c r="R263" s="2">
        <f>Table1[[#This Row],[Address Offset (hex)]]</f>
        <v>0</v>
      </c>
      <c r="S263" s="33">
        <f>Table1[[#This Row],[Default Hex]]</f>
        <v>0</v>
      </c>
    </row>
    <row r="264" spans="1:19" x14ac:dyDescent="0.3">
      <c r="A264" s="2">
        <v>262</v>
      </c>
      <c r="B264" s="26"/>
      <c r="C264" s="27"/>
      <c r="D264" s="27"/>
      <c r="E264" s="27"/>
      <c r="F264" s="27"/>
      <c r="G264" s="28"/>
      <c r="H264" s="28"/>
      <c r="I264" s="28"/>
      <c r="J264" s="28"/>
      <c r="K264" s="28"/>
      <c r="L264" s="28"/>
      <c r="M264" s="28"/>
      <c r="N264" s="28"/>
      <c r="O264" s="32"/>
      <c r="P264" s="29"/>
      <c r="Q264" s="11" t="str" cm="1">
        <f t="array" aca="1" ref="Q264" ca="1">IF(MOD(ROW(),2)=0, "&lt;sleep ms=""10""/&gt;", INDIRECT("P"&amp;(ROW())/2+0.5))</f>
        <v>&lt;sleep ms="10"/&gt;</v>
      </c>
      <c r="R264" s="2">
        <f>Table1[[#This Row],[Address Offset (hex)]]</f>
        <v>0</v>
      </c>
      <c r="S264" s="33">
        <f>Table1[[#This Row],[Default Hex]]</f>
        <v>0</v>
      </c>
    </row>
    <row r="265" spans="1:19" x14ac:dyDescent="0.3">
      <c r="A265" s="2">
        <v>263</v>
      </c>
      <c r="B265" s="26"/>
      <c r="C265" s="27"/>
      <c r="D265" s="27"/>
      <c r="E265" s="27"/>
      <c r="F265" s="27"/>
      <c r="G265" s="28"/>
      <c r="H265" s="28"/>
      <c r="I265" s="28"/>
      <c r="J265" s="28"/>
      <c r="K265" s="28"/>
      <c r="L265" s="28"/>
      <c r="M265" s="28"/>
      <c r="N265" s="28"/>
      <c r="O265" s="32"/>
      <c r="P265" s="29"/>
      <c r="Q265" s="11" t="str" cm="1">
        <f t="array" aca="1" ref="Q265" ca="1">IF(MOD(ROW(),2)=0, "&lt;sleep ms=""10""/&gt;", INDIRECT("P"&amp;(ROW())/2+0.5))</f>
        <v>&lt;i2c_write addr="0x50" count="2" radix="16"&gt; 83 30&lt;/i2c_write&gt;</v>
      </c>
      <c r="R265" s="2">
        <f>Table1[[#This Row],[Address Offset (hex)]]</f>
        <v>0</v>
      </c>
      <c r="S265" s="33">
        <f>Table1[[#This Row],[Default Hex]]</f>
        <v>0</v>
      </c>
    </row>
    <row r="266" spans="1:19" x14ac:dyDescent="0.3">
      <c r="A266" s="2">
        <v>264</v>
      </c>
      <c r="B266" s="26"/>
      <c r="C266" s="27"/>
      <c r="D266" s="27"/>
      <c r="E266" s="27"/>
      <c r="F266" s="27"/>
      <c r="G266" s="28"/>
      <c r="H266" s="28"/>
      <c r="I266" s="28"/>
      <c r="J266" s="28"/>
      <c r="K266" s="28"/>
      <c r="L266" s="28"/>
      <c r="M266" s="28"/>
      <c r="N266" s="28"/>
      <c r="O266" s="32"/>
      <c r="P266" s="29"/>
      <c r="Q266" s="11" t="str" cm="1">
        <f t="array" aca="1" ref="Q266" ca="1">IF(MOD(ROW(),2)=0, "&lt;sleep ms=""10""/&gt;", INDIRECT("P"&amp;(ROW())/2+0.5))</f>
        <v>&lt;sleep ms="10"/&gt;</v>
      </c>
      <c r="R266" s="2">
        <f>Table1[[#This Row],[Address Offset (hex)]]</f>
        <v>0</v>
      </c>
      <c r="S266" s="33">
        <f>Table1[[#This Row],[Default Hex]]</f>
        <v>0</v>
      </c>
    </row>
    <row r="267" spans="1:19" x14ac:dyDescent="0.3">
      <c r="A267" s="2">
        <v>265</v>
      </c>
      <c r="B267" s="26"/>
      <c r="C267" s="27"/>
      <c r="D267" s="27"/>
      <c r="E267" s="27"/>
      <c r="F267" s="27"/>
      <c r="G267" s="28"/>
      <c r="H267" s="28"/>
      <c r="I267" s="28"/>
      <c r="J267" s="28"/>
      <c r="K267" s="28"/>
      <c r="L267" s="28"/>
      <c r="M267" s="28"/>
      <c r="N267" s="28"/>
      <c r="O267" s="32"/>
      <c r="P267" s="29"/>
      <c r="Q267" s="11" t="str" cm="1">
        <f t="array" aca="1" ref="Q267" ca="1">IF(MOD(ROW(),2)=0, "&lt;sleep ms=""10""/&gt;", INDIRECT("P"&amp;(ROW())/2+0.5))</f>
        <v>&lt;i2c_write addr="0x50" count="2" radix="16"&gt; 84 38&lt;/i2c_write&gt;</v>
      </c>
      <c r="R267" s="2">
        <f>Table1[[#This Row],[Address Offset (hex)]]</f>
        <v>0</v>
      </c>
      <c r="S267" s="33">
        <f>Table1[[#This Row],[Default Hex]]</f>
        <v>0</v>
      </c>
    </row>
    <row r="268" spans="1:19" x14ac:dyDescent="0.3">
      <c r="A268" s="2">
        <v>266</v>
      </c>
      <c r="B268" s="26"/>
      <c r="C268" s="27"/>
      <c r="D268" s="27"/>
      <c r="E268" s="27"/>
      <c r="F268" s="27"/>
      <c r="G268" s="28"/>
      <c r="H268" s="28"/>
      <c r="I268" s="28"/>
      <c r="J268" s="28"/>
      <c r="K268" s="28"/>
      <c r="L268" s="28"/>
      <c r="M268" s="28"/>
      <c r="N268" s="28"/>
      <c r="O268" s="32"/>
      <c r="P268" s="29"/>
      <c r="Q268" s="11" t="str" cm="1">
        <f t="array" aca="1" ref="Q268" ca="1">IF(MOD(ROW(),2)=0, "&lt;sleep ms=""10""/&gt;", INDIRECT("P"&amp;(ROW())/2+0.5))</f>
        <v>&lt;sleep ms="10"/&gt;</v>
      </c>
      <c r="R268" s="2">
        <f>Table1[[#This Row],[Address Offset (hex)]]</f>
        <v>0</v>
      </c>
      <c r="S268" s="33">
        <f>Table1[[#This Row],[Default Hex]]</f>
        <v>0</v>
      </c>
    </row>
    <row r="269" spans="1:19" x14ac:dyDescent="0.3">
      <c r="A269" s="2">
        <v>267</v>
      </c>
      <c r="B269" s="26"/>
      <c r="C269" s="27"/>
      <c r="D269" s="27"/>
      <c r="E269" s="27"/>
      <c r="F269" s="27"/>
      <c r="G269" s="28"/>
      <c r="H269" s="28"/>
      <c r="I269" s="28"/>
      <c r="J269" s="28"/>
      <c r="K269" s="28"/>
      <c r="L269" s="28"/>
      <c r="M269" s="28"/>
      <c r="N269" s="28"/>
      <c r="O269" s="32"/>
      <c r="P269" s="29"/>
      <c r="Q269" s="11" t="str" cm="1">
        <f t="array" aca="1" ref="Q269" ca="1">IF(MOD(ROW(),2)=0, "&lt;sleep ms=""10""/&gt;", INDIRECT("P"&amp;(ROW())/2+0.5))</f>
        <v>&lt;i2c_write addr="0x50" count="2" radix="16"&gt; 85 33&lt;/i2c_write&gt;</v>
      </c>
      <c r="R269" s="2">
        <f>Table1[[#This Row],[Address Offset (hex)]]</f>
        <v>0</v>
      </c>
      <c r="S269" s="33">
        <f>Table1[[#This Row],[Default Hex]]</f>
        <v>0</v>
      </c>
    </row>
    <row r="270" spans="1:19" x14ac:dyDescent="0.3">
      <c r="A270" s="2">
        <v>268</v>
      </c>
      <c r="B270" s="26"/>
      <c r="C270" s="27"/>
      <c r="D270" s="27"/>
      <c r="E270" s="27"/>
      <c r="F270" s="27"/>
      <c r="G270" s="28"/>
      <c r="H270" s="28"/>
      <c r="I270" s="28"/>
      <c r="J270" s="28"/>
      <c r="K270" s="28"/>
      <c r="L270" s="28"/>
      <c r="M270" s="28"/>
      <c r="N270" s="28"/>
      <c r="O270" s="32"/>
      <c r="P270" s="29"/>
      <c r="Q270" s="11" t="str" cm="1">
        <f t="array" aca="1" ref="Q270" ca="1">IF(MOD(ROW(),2)=0, "&lt;sleep ms=""10""/&gt;", INDIRECT("P"&amp;(ROW())/2+0.5))</f>
        <v>&lt;sleep ms="10"/&gt;</v>
      </c>
      <c r="R270" s="2">
        <f>Table1[[#This Row],[Address Offset (hex)]]</f>
        <v>0</v>
      </c>
      <c r="S270" s="33">
        <f>Table1[[#This Row],[Default Hex]]</f>
        <v>0</v>
      </c>
    </row>
    <row r="271" spans="1:19" x14ac:dyDescent="0.3">
      <c r="A271" s="2">
        <v>269</v>
      </c>
      <c r="B271" s="26"/>
      <c r="C271" s="27"/>
      <c r="D271" s="27"/>
      <c r="E271" s="27"/>
      <c r="F271" s="27"/>
      <c r="G271" s="28"/>
      <c r="H271" s="28"/>
      <c r="I271" s="28"/>
      <c r="J271" s="28"/>
      <c r="K271" s="28"/>
      <c r="L271" s="28"/>
      <c r="M271" s="28"/>
      <c r="N271" s="28"/>
      <c r="O271" s="32"/>
      <c r="P271" s="29"/>
      <c r="Q271" s="11" t="str" cm="1">
        <f t="array" aca="1" ref="Q271" ca="1">IF(MOD(ROW(),2)=0, "&lt;sleep ms=""10""/&gt;", INDIRECT("P"&amp;(ROW())/2+0.5))</f>
        <v>&lt;i2c_write addr="0x50" count="2" radix="16"&gt; 86 2D&lt;/i2c_write&gt;</v>
      </c>
      <c r="R271" s="2">
        <f>Table1[[#This Row],[Address Offset (hex)]]</f>
        <v>0</v>
      </c>
      <c r="S271" s="33">
        <f>Table1[[#This Row],[Default Hex]]</f>
        <v>0</v>
      </c>
    </row>
    <row r="272" spans="1:19" x14ac:dyDescent="0.3">
      <c r="A272" s="2">
        <v>270</v>
      </c>
      <c r="B272" s="26"/>
      <c r="C272" s="27"/>
      <c r="D272" s="27"/>
      <c r="E272" s="27"/>
      <c r="F272" s="27"/>
      <c r="G272" s="28"/>
      <c r="H272" s="28"/>
      <c r="I272" s="28"/>
      <c r="J272" s="28"/>
      <c r="K272" s="28"/>
      <c r="L272" s="28"/>
      <c r="M272" s="28"/>
      <c r="N272" s="28"/>
      <c r="O272" s="32"/>
      <c r="P272" s="29"/>
      <c r="Q272" s="11" t="str" cm="1">
        <f t="array" aca="1" ref="Q272" ca="1">IF(MOD(ROW(),2)=0, "&lt;sleep ms=""10""/&gt;", INDIRECT("P"&amp;(ROW())/2+0.5))</f>
        <v>&lt;sleep ms="10"/&gt;</v>
      </c>
      <c r="R272" s="2">
        <f>Table1[[#This Row],[Address Offset (hex)]]</f>
        <v>0</v>
      </c>
      <c r="S272" s="33">
        <f>Table1[[#This Row],[Default Hex]]</f>
        <v>0</v>
      </c>
    </row>
    <row r="273" spans="1:19" x14ac:dyDescent="0.3">
      <c r="A273" s="2">
        <v>271</v>
      </c>
      <c r="B273" s="26"/>
      <c r="C273" s="27"/>
      <c r="D273" s="27"/>
      <c r="E273" s="27"/>
      <c r="F273" s="27"/>
      <c r="G273" s="28"/>
      <c r="H273" s="28"/>
      <c r="I273" s="28"/>
      <c r="J273" s="28"/>
      <c r="K273" s="28"/>
      <c r="L273" s="28"/>
      <c r="M273" s="28"/>
      <c r="N273" s="28"/>
      <c r="O273" s="32"/>
      <c r="P273" s="29"/>
      <c r="Q273" s="11" t="str" cm="1">
        <f t="array" aca="1" ref="Q273" ca="1">IF(MOD(ROW(),2)=0, "&lt;sleep ms=""10""/&gt;", INDIRECT("P"&amp;(ROW())/2+0.5))</f>
        <v>&lt;i2c_write addr="0x50" count="2" radix="16"&gt; 87 31&lt;/i2c_write&gt;</v>
      </c>
      <c r="R273" s="2">
        <f>Table1[[#This Row],[Address Offset (hex)]]</f>
        <v>0</v>
      </c>
      <c r="S273" s="33">
        <f>Table1[[#This Row],[Default Hex]]</f>
        <v>0</v>
      </c>
    </row>
    <row r="274" spans="1:19" x14ac:dyDescent="0.3">
      <c r="A274" s="2">
        <v>272</v>
      </c>
      <c r="B274" s="26"/>
      <c r="C274" s="27"/>
      <c r="D274" s="27"/>
      <c r="E274" s="27"/>
      <c r="F274" s="27"/>
      <c r="G274" s="28"/>
      <c r="H274" s="28"/>
      <c r="I274" s="28"/>
      <c r="J274" s="28"/>
      <c r="K274" s="28"/>
      <c r="L274" s="28"/>
      <c r="M274" s="28"/>
      <c r="N274" s="28"/>
      <c r="O274" s="32"/>
      <c r="P274" s="29"/>
      <c r="Q274" s="11" t="str" cm="1">
        <f t="array" aca="1" ref="Q274" ca="1">IF(MOD(ROW(),2)=0, "&lt;sleep ms=""10""/&gt;", INDIRECT("P"&amp;(ROW())/2+0.5))</f>
        <v>&lt;sleep ms="10"/&gt;</v>
      </c>
      <c r="R274" s="2">
        <f>Table1[[#This Row],[Address Offset (hex)]]</f>
        <v>0</v>
      </c>
      <c r="S274" s="33">
        <f>Table1[[#This Row],[Default Hex]]</f>
        <v>0</v>
      </c>
    </row>
    <row r="275" spans="1:19" x14ac:dyDescent="0.3">
      <c r="A275" s="2">
        <v>273</v>
      </c>
      <c r="B275" s="26"/>
      <c r="C275" s="27"/>
      <c r="D275" s="27"/>
      <c r="E275" s="27"/>
      <c r="F275" s="27"/>
      <c r="G275" s="28"/>
      <c r="H275" s="28"/>
      <c r="I275" s="28"/>
      <c r="J275" s="28"/>
      <c r="K275" s="28"/>
      <c r="L275" s="28"/>
      <c r="M275" s="28"/>
      <c r="N275" s="28"/>
      <c r="O275" s="32"/>
      <c r="P275" s="29"/>
      <c r="Q275" s="11" t="str" cm="1">
        <f t="array" aca="1" ref="Q275" ca="1">IF(MOD(ROW(),2)=0, "&lt;sleep ms=""10""/&gt;", INDIRECT("P"&amp;(ROW())/2+0.5))</f>
        <v>&lt;i2c_write addr="0x50" count="2" radix="16"&gt; 88 30&lt;/i2c_write&gt;</v>
      </c>
      <c r="R275" s="2">
        <f>Table1[[#This Row],[Address Offset (hex)]]</f>
        <v>0</v>
      </c>
      <c r="S275" s="33">
        <f>Table1[[#This Row],[Default Hex]]</f>
        <v>0</v>
      </c>
    </row>
    <row r="276" spans="1:19" x14ac:dyDescent="0.3">
      <c r="A276" s="2">
        <v>274</v>
      </c>
      <c r="B276" s="26"/>
      <c r="C276" s="27"/>
      <c r="D276" s="27"/>
      <c r="E276" s="27"/>
      <c r="F276" s="27"/>
      <c r="G276" s="28"/>
      <c r="H276" s="28"/>
      <c r="I276" s="28"/>
      <c r="J276" s="28"/>
      <c r="K276" s="28"/>
      <c r="L276" s="28"/>
      <c r="M276" s="28"/>
      <c r="N276" s="28"/>
      <c r="O276" s="32"/>
      <c r="P276" s="29"/>
      <c r="Q276" s="11" t="str" cm="1">
        <f t="array" aca="1" ref="Q276" ca="1">IF(MOD(ROW(),2)=0, "&lt;sleep ms=""10""/&gt;", INDIRECT("P"&amp;(ROW())/2+0.5))</f>
        <v>&lt;sleep ms="10"/&gt;</v>
      </c>
      <c r="R276" s="2">
        <f>Table1[[#This Row],[Address Offset (hex)]]</f>
        <v>0</v>
      </c>
      <c r="S276" s="33">
        <f>Table1[[#This Row],[Default Hex]]</f>
        <v>0</v>
      </c>
    </row>
    <row r="277" spans="1:19" x14ac:dyDescent="0.3">
      <c r="A277" s="2">
        <v>275</v>
      </c>
      <c r="B277" s="26"/>
      <c r="C277" s="27"/>
      <c r="D277" s="27"/>
      <c r="E277" s="27"/>
      <c r="F277" s="27"/>
      <c r="G277" s="28"/>
      <c r="H277" s="28"/>
      <c r="I277" s="28"/>
      <c r="J277" s="28"/>
      <c r="K277" s="28"/>
      <c r="L277" s="28"/>
      <c r="M277" s="28"/>
      <c r="N277" s="28"/>
      <c r="O277" s="32"/>
      <c r="P277" s="29"/>
      <c r="Q277" s="11" t="str" cm="1">
        <f t="array" aca="1" ref="Q277" ca="1">IF(MOD(ROW(),2)=0, "&lt;sleep ms=""10""/&gt;", INDIRECT("P"&amp;(ROW())/2+0.5))</f>
        <v>&lt;i2c_write addr="0x50" count="2" radix="16"&gt; 89 31&lt;/i2c_write&gt;</v>
      </c>
      <c r="R277" s="2">
        <f>Table1[[#This Row],[Address Offset (hex)]]</f>
        <v>0</v>
      </c>
      <c r="S277" s="33">
        <f>Table1[[#This Row],[Default Hex]]</f>
        <v>0</v>
      </c>
    </row>
    <row r="278" spans="1:19" x14ac:dyDescent="0.3">
      <c r="A278" s="2">
        <v>276</v>
      </c>
      <c r="B278" s="26"/>
      <c r="C278" s="27"/>
      <c r="D278" s="27"/>
      <c r="E278" s="27"/>
      <c r="F278" s="27"/>
      <c r="G278" s="28"/>
      <c r="H278" s="28"/>
      <c r="I278" s="28"/>
      <c r="J278" s="28"/>
      <c r="K278" s="28"/>
      <c r="L278" s="28"/>
      <c r="M278" s="28"/>
      <c r="N278" s="28"/>
      <c r="O278" s="32"/>
      <c r="P278" s="29"/>
      <c r="Q278" s="11" t="str" cm="1">
        <f t="array" aca="1" ref="Q278" ca="1">IF(MOD(ROW(),2)=0, "&lt;sleep ms=""10""/&gt;", INDIRECT("P"&amp;(ROW())/2+0.5))</f>
        <v>&lt;sleep ms="10"/&gt;</v>
      </c>
      <c r="R278" s="2">
        <f>Table1[[#This Row],[Address Offset (hex)]]</f>
        <v>0</v>
      </c>
      <c r="S278" s="33">
        <f>Table1[[#This Row],[Default Hex]]</f>
        <v>0</v>
      </c>
    </row>
    <row r="279" spans="1:19" x14ac:dyDescent="0.3">
      <c r="A279" s="2">
        <v>277</v>
      </c>
      <c r="B279" s="26"/>
      <c r="C279" s="27"/>
      <c r="D279" s="27"/>
      <c r="E279" s="27"/>
      <c r="F279" s="27"/>
      <c r="G279" s="28"/>
      <c r="H279" s="28"/>
      <c r="I279" s="28"/>
      <c r="J279" s="28"/>
      <c r="K279" s="28"/>
      <c r="L279" s="28"/>
      <c r="M279" s="28"/>
      <c r="N279" s="28"/>
      <c r="O279" s="32"/>
      <c r="P279" s="29"/>
      <c r="Q279" s="11" t="str" cm="1">
        <f t="array" aca="1" ref="Q279" ca="1">IF(MOD(ROW(),2)=0, "&lt;sleep ms=""10""/&gt;", INDIRECT("P"&amp;(ROW())/2+0.5))</f>
        <v>&lt;i2c_write addr="0x50" count="2" radix="16"&gt; 8A 2D&lt;/i2c_write&gt;</v>
      </c>
      <c r="R279" s="2">
        <f>Table1[[#This Row],[Address Offset (hex)]]</f>
        <v>0</v>
      </c>
      <c r="S279" s="33">
        <f>Table1[[#This Row],[Default Hex]]</f>
        <v>0</v>
      </c>
    </row>
    <row r="280" spans="1:19" x14ac:dyDescent="0.3">
      <c r="A280" s="2">
        <v>278</v>
      </c>
      <c r="B280" s="26"/>
      <c r="C280" s="27"/>
      <c r="D280" s="27"/>
      <c r="E280" s="27"/>
      <c r="F280" s="27"/>
      <c r="G280" s="28"/>
      <c r="H280" s="28"/>
      <c r="I280" s="28"/>
      <c r="J280" s="28"/>
      <c r="K280" s="28"/>
      <c r="L280" s="28"/>
      <c r="M280" s="28"/>
      <c r="N280" s="28"/>
      <c r="O280" s="32"/>
      <c r="P280" s="29"/>
      <c r="Q280" s="11" t="str" cm="1">
        <f t="array" aca="1" ref="Q280" ca="1">IF(MOD(ROW(),2)=0, "&lt;sleep ms=""10""/&gt;", INDIRECT("P"&amp;(ROW())/2+0.5))</f>
        <v>&lt;sleep ms="10"/&gt;</v>
      </c>
      <c r="R280" s="2">
        <f>Table1[[#This Row],[Address Offset (hex)]]</f>
        <v>0</v>
      </c>
      <c r="S280" s="33">
        <f>Table1[[#This Row],[Default Hex]]</f>
        <v>0</v>
      </c>
    </row>
    <row r="281" spans="1:19" x14ac:dyDescent="0.3">
      <c r="A281" s="2">
        <v>279</v>
      </c>
      <c r="B281" s="26"/>
      <c r="C281" s="27"/>
      <c r="D281" s="27"/>
      <c r="E281" s="27"/>
      <c r="F281" s="27"/>
      <c r="G281" s="28"/>
      <c r="H281" s="28"/>
      <c r="I281" s="28"/>
      <c r="J281" s="28"/>
      <c r="K281" s="28"/>
      <c r="L281" s="28"/>
      <c r="M281" s="28"/>
      <c r="N281" s="28"/>
      <c r="O281" s="32"/>
      <c r="P281" s="29"/>
      <c r="Q281" s="11" t="str" cm="1">
        <f t="array" aca="1" ref="Q281" ca="1">IF(MOD(ROW(),2)=0, "&lt;sleep ms=""10""/&gt;", INDIRECT("P"&amp;(ROW())/2+0.5))</f>
        <v>&lt;i2c_write addr="0x50" count="2" radix="16"&gt; 8B 31&lt;/i2c_write&gt;</v>
      </c>
      <c r="R281" s="2">
        <f>Table1[[#This Row],[Address Offset (hex)]]</f>
        <v>0</v>
      </c>
      <c r="S281" s="33">
        <f>Table1[[#This Row],[Default Hex]]</f>
        <v>0</v>
      </c>
    </row>
    <row r="282" spans="1:19" x14ac:dyDescent="0.3">
      <c r="A282" s="2">
        <v>280</v>
      </c>
      <c r="B282" s="26"/>
      <c r="C282" s="27"/>
      <c r="D282" s="27"/>
      <c r="E282" s="27"/>
      <c r="F282" s="27"/>
      <c r="G282" s="28"/>
      <c r="H282" s="28"/>
      <c r="I282" s="28"/>
      <c r="J282" s="28"/>
      <c r="K282" s="28"/>
      <c r="L282" s="28"/>
      <c r="M282" s="28"/>
      <c r="N282" s="28"/>
      <c r="O282" s="32"/>
      <c r="P282" s="29"/>
      <c r="Q282" s="11" t="str" cm="1">
        <f t="array" aca="1" ref="Q282" ca="1">IF(MOD(ROW(),2)=0, "&lt;sleep ms=""10""/&gt;", INDIRECT("P"&amp;(ROW())/2+0.5))</f>
        <v>&lt;sleep ms="10"/&gt;</v>
      </c>
      <c r="R282" s="2">
        <f>Table1[[#This Row],[Address Offset (hex)]]</f>
        <v>0</v>
      </c>
      <c r="S282" s="33">
        <f>Table1[[#This Row],[Default Hex]]</f>
        <v>0</v>
      </c>
    </row>
    <row r="283" spans="1:19" x14ac:dyDescent="0.3">
      <c r="A283" s="2">
        <v>281</v>
      </c>
      <c r="B283" s="26"/>
      <c r="C283" s="27"/>
      <c r="D283" s="27"/>
      <c r="E283" s="27"/>
      <c r="F283" s="27"/>
      <c r="G283" s="28"/>
      <c r="H283" s="28"/>
      <c r="I283" s="28"/>
      <c r="J283" s="28"/>
      <c r="K283" s="28"/>
      <c r="L283" s="28"/>
      <c r="M283" s="28"/>
      <c r="N283" s="28"/>
      <c r="O283" s="32"/>
      <c r="P283" s="29"/>
      <c r="Q283" s="11" t="str" cm="1">
        <f t="array" aca="1" ref="Q283" ca="1">IF(MOD(ROW(),2)=0, "&lt;sleep ms=""10""/&gt;", INDIRECT("P"&amp;(ROW())/2+0.5))</f>
        <v>&lt;i2c_write addr="0x50" count="2" radix="16"&gt; 8C 32&lt;/i2c_write&gt;</v>
      </c>
      <c r="R283" s="2">
        <f>Table1[[#This Row],[Address Offset (hex)]]</f>
        <v>0</v>
      </c>
      <c r="S283" s="33">
        <f>Table1[[#This Row],[Default Hex]]</f>
        <v>0</v>
      </c>
    </row>
    <row r="284" spans="1:19" x14ac:dyDescent="0.3">
      <c r="A284" s="2">
        <v>282</v>
      </c>
      <c r="B284" s="26"/>
      <c r="C284" s="27"/>
      <c r="D284" s="27"/>
      <c r="E284" s="27"/>
      <c r="F284" s="27"/>
      <c r="G284" s="28"/>
      <c r="H284" s="28"/>
      <c r="I284" s="28"/>
      <c r="J284" s="28"/>
      <c r="K284" s="28"/>
      <c r="L284" s="28"/>
      <c r="M284" s="28"/>
      <c r="N284" s="28"/>
      <c r="O284" s="32"/>
      <c r="P284" s="29"/>
      <c r="Q284" s="11" t="str" cm="1">
        <f t="array" aca="1" ref="Q284" ca="1">IF(MOD(ROW(),2)=0, "&lt;sleep ms=""10""/&gt;", INDIRECT("P"&amp;(ROW())/2+0.5))</f>
        <v>&lt;sleep ms="10"/&gt;</v>
      </c>
      <c r="R284" s="2">
        <f>Table1[[#This Row],[Address Offset (hex)]]</f>
        <v>0</v>
      </c>
      <c r="S284" s="33">
        <f>Table1[[#This Row],[Default Hex]]</f>
        <v>0</v>
      </c>
    </row>
    <row r="285" spans="1:19" x14ac:dyDescent="0.3">
      <c r="A285" s="2">
        <v>283</v>
      </c>
      <c r="B285" s="26"/>
      <c r="C285" s="27"/>
      <c r="D285" s="27"/>
      <c r="E285" s="27"/>
      <c r="F285" s="27"/>
      <c r="G285" s="28"/>
      <c r="H285" s="28"/>
      <c r="I285" s="28"/>
      <c r="J285" s="28"/>
      <c r="K285" s="28"/>
      <c r="L285" s="28"/>
      <c r="M285" s="28"/>
      <c r="N285" s="28"/>
      <c r="O285" s="32"/>
      <c r="P285" s="29"/>
      <c r="Q285" s="11" t="str" cm="1">
        <f t="array" aca="1" ref="Q285" ca="1">IF(MOD(ROW(),2)=0, "&lt;sleep ms=""10""/&gt;", INDIRECT("P"&amp;(ROW())/2+0.5))</f>
        <v>&lt;i2c_write addr="0x50" count="2" radix="16"&gt; 8D 33&lt;/i2c_write&gt;</v>
      </c>
      <c r="R285" s="2">
        <f>Table1[[#This Row],[Address Offset (hex)]]</f>
        <v>0</v>
      </c>
      <c r="S285" s="33">
        <f>Table1[[#This Row],[Default Hex]]</f>
        <v>0</v>
      </c>
    </row>
    <row r="286" spans="1:19" x14ac:dyDescent="0.3">
      <c r="A286" s="2">
        <v>284</v>
      </c>
      <c r="B286" s="26"/>
      <c r="C286" s="27"/>
      <c r="D286" s="27"/>
      <c r="E286" s="27"/>
      <c r="F286" s="27"/>
      <c r="G286" s="28"/>
      <c r="H286" s="28"/>
      <c r="I286" s="28"/>
      <c r="J286" s="28"/>
      <c r="K286" s="28"/>
      <c r="L286" s="28"/>
      <c r="M286" s="28"/>
      <c r="N286" s="28"/>
      <c r="O286" s="32"/>
      <c r="P286" s="29"/>
      <c r="Q286" s="11" t="str" cm="1">
        <f t="array" aca="1" ref="Q286" ca="1">IF(MOD(ROW(),2)=0, "&lt;sleep ms=""10""/&gt;", INDIRECT("P"&amp;(ROW())/2+0.5))</f>
        <v>&lt;sleep ms="10"/&gt;</v>
      </c>
      <c r="R286" s="2">
        <f>Table1[[#This Row],[Address Offset (hex)]]</f>
        <v>0</v>
      </c>
      <c r="S286" s="33">
        <f>Table1[[#This Row],[Default Hex]]</f>
        <v>0</v>
      </c>
    </row>
    <row r="287" spans="1:19" x14ac:dyDescent="0.3">
      <c r="A287" s="2">
        <v>285</v>
      </c>
      <c r="B287" s="26"/>
      <c r="C287" s="27"/>
      <c r="D287" s="27"/>
      <c r="E287" s="27"/>
      <c r="F287" s="27"/>
      <c r="G287" s="28"/>
      <c r="H287" s="28"/>
      <c r="I287" s="28"/>
      <c r="J287" s="28"/>
      <c r="K287" s="28"/>
      <c r="L287" s="28"/>
      <c r="M287" s="28"/>
      <c r="N287" s="28"/>
      <c r="O287" s="32"/>
      <c r="P287" s="29"/>
      <c r="Q287" s="11" t="str" cm="1">
        <f t="array" aca="1" ref="Q287" ca="1">IF(MOD(ROW(),2)=0, "&lt;sleep ms=""10""/&gt;", INDIRECT("P"&amp;(ROW())/2+0.5))</f>
        <v>&lt;i2c_write addr="0x50" count="2" radix="16"&gt; 8E 00&lt;/i2c_write&gt;</v>
      </c>
      <c r="R287" s="2">
        <f>Table1[[#This Row],[Address Offset (hex)]]</f>
        <v>0</v>
      </c>
      <c r="S287" s="33">
        <f>Table1[[#This Row],[Default Hex]]</f>
        <v>0</v>
      </c>
    </row>
    <row r="288" spans="1:19" x14ac:dyDescent="0.3">
      <c r="A288" s="2">
        <v>286</v>
      </c>
      <c r="B288" s="26"/>
      <c r="C288" s="27"/>
      <c r="D288" s="27"/>
      <c r="E288" s="27"/>
      <c r="F288" s="27"/>
      <c r="G288" s="28"/>
      <c r="H288" s="28"/>
      <c r="I288" s="28"/>
      <c r="J288" s="28"/>
      <c r="K288" s="28"/>
      <c r="L288" s="28"/>
      <c r="M288" s="28"/>
      <c r="N288" s="28"/>
      <c r="O288" s="32"/>
      <c r="P288" s="29"/>
      <c r="Q288" s="11" t="str" cm="1">
        <f t="array" aca="1" ref="Q288" ca="1">IF(MOD(ROW(),2)=0, "&lt;sleep ms=""10""/&gt;", INDIRECT("P"&amp;(ROW())/2+0.5))</f>
        <v>&lt;sleep ms="10"/&gt;</v>
      </c>
      <c r="R288" s="2">
        <f>Table1[[#This Row],[Address Offset (hex)]]</f>
        <v>0</v>
      </c>
      <c r="S288" s="33">
        <f>Table1[[#This Row],[Default Hex]]</f>
        <v>0</v>
      </c>
    </row>
    <row r="289" spans="1:19" x14ac:dyDescent="0.3">
      <c r="A289" s="2">
        <v>287</v>
      </c>
      <c r="B289" s="26"/>
      <c r="C289" s="27"/>
      <c r="D289" s="27"/>
      <c r="E289" s="27"/>
      <c r="F289" s="27"/>
      <c r="G289" s="28"/>
      <c r="H289" s="28"/>
      <c r="I289" s="28"/>
      <c r="J289" s="28"/>
      <c r="K289" s="28"/>
      <c r="L289" s="28"/>
      <c r="M289" s="28"/>
      <c r="N289" s="28"/>
      <c r="O289" s="32"/>
      <c r="P289" s="29"/>
      <c r="Q289" s="11" t="str" cm="1">
        <f t="array" aca="1" ref="Q289" ca="1">IF(MOD(ROW(),2)=0, "&lt;sleep ms=""10""/&gt;", INDIRECT("P"&amp;(ROW())/2+0.5))</f>
        <v>&lt;i2c_write addr="0x50" count="2" radix="16"&gt; 8F 00&lt;/i2c_write&gt;</v>
      </c>
      <c r="R289" s="2">
        <f>Table1[[#This Row],[Address Offset (hex)]]</f>
        <v>0</v>
      </c>
      <c r="S289" s="33">
        <f>Table1[[#This Row],[Default Hex]]</f>
        <v>0</v>
      </c>
    </row>
    <row r="290" spans="1:19" x14ac:dyDescent="0.3">
      <c r="A290" s="2">
        <v>288</v>
      </c>
      <c r="B290" s="26"/>
      <c r="C290" s="27"/>
      <c r="D290" s="27"/>
      <c r="E290" s="27"/>
      <c r="F290" s="27"/>
      <c r="G290" s="28"/>
      <c r="H290" s="28"/>
      <c r="I290" s="28"/>
      <c r="J290" s="28"/>
      <c r="K290" s="28"/>
      <c r="L290" s="28"/>
      <c r="M290" s="28"/>
      <c r="N290" s="28"/>
      <c r="O290" s="32"/>
      <c r="P290" s="29"/>
      <c r="Q290" s="11" t="str" cm="1">
        <f t="array" aca="1" ref="Q290" ca="1">IF(MOD(ROW(),2)=0, "&lt;sleep ms=""10""/&gt;", INDIRECT("P"&amp;(ROW())/2+0.5))</f>
        <v>&lt;sleep ms="10"/&gt;</v>
      </c>
      <c r="R290" s="2">
        <f>Table1[[#This Row],[Address Offset (hex)]]</f>
        <v>0</v>
      </c>
      <c r="S290" s="33">
        <f>Table1[[#This Row],[Default Hex]]</f>
        <v>0</v>
      </c>
    </row>
    <row r="291" spans="1:19" x14ac:dyDescent="0.3">
      <c r="A291" s="2">
        <v>289</v>
      </c>
      <c r="B291" s="26"/>
      <c r="C291" s="27"/>
      <c r="D291" s="27"/>
      <c r="E291" s="27"/>
      <c r="F291" s="27"/>
      <c r="G291" s="28"/>
      <c r="H291" s="28"/>
      <c r="I291" s="28"/>
      <c r="J291" s="28"/>
      <c r="K291" s="28"/>
      <c r="L291" s="28"/>
      <c r="M291" s="28"/>
      <c r="N291" s="28"/>
      <c r="O291" s="32"/>
      <c r="P291" s="29"/>
      <c r="Q291" s="11" t="str" cm="1">
        <f t="array" aca="1" ref="Q291" ca="1">IF(MOD(ROW(),2)=0, "&lt;sleep ms=""10""/&gt;", INDIRECT("P"&amp;(ROW())/2+0.5))</f>
        <v>&lt;i2c_write addr="0x50" count="2" radix="16"&gt; 90 00&lt;/i2c_write&gt;</v>
      </c>
      <c r="R291" s="2">
        <f>Table1[[#This Row],[Address Offset (hex)]]</f>
        <v>0</v>
      </c>
      <c r="S291" s="33">
        <f>Table1[[#This Row],[Default Hex]]</f>
        <v>0</v>
      </c>
    </row>
    <row r="292" spans="1:19" x14ac:dyDescent="0.3">
      <c r="A292" s="2">
        <v>290</v>
      </c>
      <c r="B292" s="26"/>
      <c r="C292" s="27"/>
      <c r="D292" s="27"/>
      <c r="E292" s="27"/>
      <c r="F292" s="27"/>
      <c r="G292" s="28"/>
      <c r="H292" s="28"/>
      <c r="I292" s="28"/>
      <c r="J292" s="28"/>
      <c r="K292" s="28"/>
      <c r="L292" s="28"/>
      <c r="M292" s="28"/>
      <c r="N292" s="28"/>
      <c r="O292" s="32"/>
      <c r="P292" s="29"/>
      <c r="Q292" s="11" t="str" cm="1">
        <f t="array" aca="1" ref="Q292" ca="1">IF(MOD(ROW(),2)=0, "&lt;sleep ms=""10""/&gt;", INDIRECT("P"&amp;(ROW())/2+0.5))</f>
        <v>&lt;sleep ms="10"/&gt;</v>
      </c>
      <c r="R292" s="2">
        <f>Table1[[#This Row],[Address Offset (hex)]]</f>
        <v>0</v>
      </c>
      <c r="S292" s="33">
        <f>Table1[[#This Row],[Default Hex]]</f>
        <v>0</v>
      </c>
    </row>
    <row r="293" spans="1:19" x14ac:dyDescent="0.3">
      <c r="A293" s="2">
        <v>291</v>
      </c>
      <c r="B293" s="26"/>
      <c r="C293" s="27"/>
      <c r="D293" s="27"/>
      <c r="E293" s="27"/>
      <c r="F293" s="27"/>
      <c r="G293" s="28"/>
      <c r="H293" s="28"/>
      <c r="I293" s="28"/>
      <c r="J293" s="28"/>
      <c r="K293" s="28"/>
      <c r="L293" s="28"/>
      <c r="M293" s="28"/>
      <c r="N293" s="28"/>
      <c r="O293" s="32"/>
      <c r="P293" s="29"/>
      <c r="Q293" s="11" t="str" cm="1">
        <f t="array" aca="1" ref="Q293" ca="1">IF(MOD(ROW(),2)=0, "&lt;sleep ms=""10""/&gt;", INDIRECT("P"&amp;(ROW())/2+0.5))</f>
        <v>&lt;i2c_write addr="0x50" count="2" radix="16"&gt; 91 00&lt;/i2c_write&gt;</v>
      </c>
      <c r="R293" s="2">
        <f>Table1[[#This Row],[Address Offset (hex)]]</f>
        <v>0</v>
      </c>
      <c r="S293" s="33">
        <f>Table1[[#This Row],[Default Hex]]</f>
        <v>0</v>
      </c>
    </row>
    <row r="294" spans="1:19" x14ac:dyDescent="0.3">
      <c r="A294" s="2">
        <v>292</v>
      </c>
      <c r="B294" s="26"/>
      <c r="C294" s="27"/>
      <c r="D294" s="27"/>
      <c r="E294" s="27"/>
      <c r="F294" s="27"/>
      <c r="G294" s="28"/>
      <c r="H294" s="28"/>
      <c r="I294" s="28"/>
      <c r="J294" s="28"/>
      <c r="K294" s="28"/>
      <c r="L294" s="28"/>
      <c r="M294" s="28"/>
      <c r="N294" s="28"/>
      <c r="O294" s="32"/>
      <c r="P294" s="29"/>
      <c r="Q294" s="11" t="str" cm="1">
        <f t="array" aca="1" ref="Q294" ca="1">IF(MOD(ROW(),2)=0, "&lt;sleep ms=""10""/&gt;", INDIRECT("P"&amp;(ROW())/2+0.5))</f>
        <v>&lt;sleep ms="10"/&gt;</v>
      </c>
      <c r="R294" s="2">
        <f>Table1[[#This Row],[Address Offset (hex)]]</f>
        <v>0</v>
      </c>
      <c r="S294" s="33">
        <f>Table1[[#This Row],[Default Hex]]</f>
        <v>0</v>
      </c>
    </row>
    <row r="295" spans="1:19" x14ac:dyDescent="0.3">
      <c r="A295" s="2">
        <v>293</v>
      </c>
      <c r="B295" s="26"/>
      <c r="C295" s="27"/>
      <c r="D295" s="27"/>
      <c r="E295" s="27"/>
      <c r="F295" s="27"/>
      <c r="G295" s="28"/>
      <c r="H295" s="28"/>
      <c r="I295" s="28"/>
      <c r="J295" s="28"/>
      <c r="K295" s="28"/>
      <c r="L295" s="28"/>
      <c r="M295" s="28"/>
      <c r="N295" s="28"/>
      <c r="O295" s="32"/>
      <c r="P295" s="29"/>
      <c r="Q295" s="11" t="str" cm="1">
        <f t="array" aca="1" ref="Q295" ca="1">IF(MOD(ROW(),2)=0, "&lt;sleep ms=""10""/&gt;", INDIRECT("P"&amp;(ROW())/2+0.5))</f>
        <v>&lt;i2c_write addr="0x50" count="2" radix="16"&gt; 92 00&lt;/i2c_write&gt;</v>
      </c>
      <c r="R295" s="2">
        <f>Table1[[#This Row],[Address Offset (hex)]]</f>
        <v>0</v>
      </c>
      <c r="S295" s="33">
        <f>Table1[[#This Row],[Default Hex]]</f>
        <v>0</v>
      </c>
    </row>
    <row r="296" spans="1:19" x14ac:dyDescent="0.3">
      <c r="A296" s="2">
        <v>294</v>
      </c>
      <c r="B296" s="26"/>
      <c r="C296" s="27"/>
      <c r="D296" s="27"/>
      <c r="E296" s="27"/>
      <c r="F296" s="27"/>
      <c r="G296" s="28"/>
      <c r="H296" s="28"/>
      <c r="I296" s="28"/>
      <c r="J296" s="28"/>
      <c r="K296" s="28"/>
      <c r="L296" s="28"/>
      <c r="M296" s="28"/>
      <c r="N296" s="28"/>
      <c r="O296" s="32"/>
      <c r="P296" s="29"/>
      <c r="Q296" s="11" t="str" cm="1">
        <f t="array" aca="1" ref="Q296" ca="1">IF(MOD(ROW(),2)=0, "&lt;sleep ms=""10""/&gt;", INDIRECT("P"&amp;(ROW())/2+0.5))</f>
        <v>&lt;sleep ms="10"/&gt;</v>
      </c>
      <c r="R296" s="2">
        <f>Table1[[#This Row],[Address Offset (hex)]]</f>
        <v>0</v>
      </c>
      <c r="S296" s="33">
        <f>Table1[[#This Row],[Default Hex]]</f>
        <v>0</v>
      </c>
    </row>
    <row r="297" spans="1:19" x14ac:dyDescent="0.3">
      <c r="A297" s="2">
        <v>295</v>
      </c>
      <c r="B297" s="26"/>
      <c r="C297" s="27"/>
      <c r="D297" s="27"/>
      <c r="E297" s="27"/>
      <c r="F297" s="27"/>
      <c r="G297" s="28"/>
      <c r="H297" s="28"/>
      <c r="I297" s="28"/>
      <c r="J297" s="28"/>
      <c r="K297" s="28"/>
      <c r="L297" s="28"/>
      <c r="M297" s="28"/>
      <c r="N297" s="28"/>
      <c r="O297" s="32"/>
      <c r="P297" s="29"/>
      <c r="Q297" s="11" t="str" cm="1">
        <f t="array" aca="1" ref="Q297" ca="1">IF(MOD(ROW(),2)=0, "&lt;sleep ms=""10""/&gt;", INDIRECT("P"&amp;(ROW())/2+0.5))</f>
        <v>&lt;i2c_write addr="0x50" count="2" radix="16"&gt; 93 00&lt;/i2c_write&gt;</v>
      </c>
      <c r="R297" s="2">
        <f>Table1[[#This Row],[Address Offset (hex)]]</f>
        <v>0</v>
      </c>
      <c r="S297" s="33">
        <f>Table1[[#This Row],[Default Hex]]</f>
        <v>0</v>
      </c>
    </row>
    <row r="298" spans="1:19" x14ac:dyDescent="0.3">
      <c r="A298" s="2">
        <v>296</v>
      </c>
      <c r="B298" s="26"/>
      <c r="C298" s="27"/>
      <c r="D298" s="27"/>
      <c r="E298" s="27"/>
      <c r="F298" s="27"/>
      <c r="G298" s="28"/>
      <c r="H298" s="28"/>
      <c r="I298" s="28"/>
      <c r="J298" s="28"/>
      <c r="K298" s="28"/>
      <c r="L298" s="28"/>
      <c r="M298" s="28"/>
      <c r="N298" s="28"/>
      <c r="O298" s="32"/>
      <c r="P298" s="29"/>
      <c r="Q298" s="11" t="str" cm="1">
        <f t="array" aca="1" ref="Q298" ca="1">IF(MOD(ROW(),2)=0, "&lt;sleep ms=""10""/&gt;", INDIRECT("P"&amp;(ROW())/2+0.5))</f>
        <v>&lt;sleep ms="10"/&gt;</v>
      </c>
      <c r="R298" s="2">
        <f>Table1[[#This Row],[Address Offset (hex)]]</f>
        <v>0</v>
      </c>
      <c r="S298" s="33">
        <f>Table1[[#This Row],[Default Hex]]</f>
        <v>0</v>
      </c>
    </row>
    <row r="299" spans="1:19" x14ac:dyDescent="0.3">
      <c r="A299" s="2">
        <v>297</v>
      </c>
      <c r="B299" s="26"/>
      <c r="C299" s="27"/>
      <c r="D299" s="27"/>
      <c r="E299" s="27"/>
      <c r="F299" s="27"/>
      <c r="G299" s="28"/>
      <c r="H299" s="28"/>
      <c r="I299" s="28"/>
      <c r="J299" s="28"/>
      <c r="K299" s="28"/>
      <c r="L299" s="28"/>
      <c r="M299" s="28"/>
      <c r="N299" s="28"/>
      <c r="O299" s="32"/>
      <c r="P299" s="29"/>
      <c r="Q299" s="11" t="str" cm="1">
        <f t="array" aca="1" ref="Q299" ca="1">IF(MOD(ROW(),2)=0, "&lt;sleep ms=""10""/&gt;", INDIRECT("P"&amp;(ROW())/2+0.5))</f>
        <v>&lt;i2c_write addr="0x50" count="2" radix="16"&gt; 94 00&lt;/i2c_write&gt;</v>
      </c>
      <c r="R299" s="2">
        <f>Table1[[#This Row],[Address Offset (hex)]]</f>
        <v>0</v>
      </c>
      <c r="S299" s="33">
        <f>Table1[[#This Row],[Default Hex]]</f>
        <v>0</v>
      </c>
    </row>
    <row r="300" spans="1:19" x14ac:dyDescent="0.3">
      <c r="A300" s="2">
        <v>298</v>
      </c>
      <c r="B300" s="26"/>
      <c r="C300" s="27"/>
      <c r="D300" s="27"/>
      <c r="E300" s="27"/>
      <c r="F300" s="27"/>
      <c r="G300" s="28"/>
      <c r="H300" s="28"/>
      <c r="I300" s="28"/>
      <c r="J300" s="28"/>
      <c r="K300" s="28"/>
      <c r="L300" s="28"/>
      <c r="M300" s="28"/>
      <c r="N300" s="28"/>
      <c r="O300" s="32"/>
      <c r="P300" s="29"/>
      <c r="Q300" s="11" t="str" cm="1">
        <f t="array" aca="1" ref="Q300" ca="1">IF(MOD(ROW(),2)=0, "&lt;sleep ms=""10""/&gt;", INDIRECT("P"&amp;(ROW())/2+0.5))</f>
        <v>&lt;sleep ms="10"/&gt;</v>
      </c>
      <c r="R300" s="2">
        <f>Table1[[#This Row],[Address Offset (hex)]]</f>
        <v>0</v>
      </c>
      <c r="S300" s="33">
        <f>Table1[[#This Row],[Default Hex]]</f>
        <v>0</v>
      </c>
    </row>
    <row r="301" spans="1:19" x14ac:dyDescent="0.3">
      <c r="A301" s="2">
        <v>299</v>
      </c>
      <c r="B301" s="26"/>
      <c r="C301" s="27"/>
      <c r="D301" s="27"/>
      <c r="E301" s="27"/>
      <c r="F301" s="27"/>
      <c r="G301" s="28"/>
      <c r="H301" s="28"/>
      <c r="I301" s="28"/>
      <c r="J301" s="28"/>
      <c r="K301" s="28"/>
      <c r="L301" s="28"/>
      <c r="M301" s="28"/>
      <c r="N301" s="28"/>
      <c r="O301" s="32"/>
      <c r="P301" s="29"/>
      <c r="Q301" s="11" t="str" cm="1">
        <f t="array" aca="1" ref="Q301" ca="1">IF(MOD(ROW(),2)=0, "&lt;sleep ms=""10""/&gt;", INDIRECT("P"&amp;(ROW())/2+0.5))</f>
        <v>&lt;i2c_write addr="0x50" count="2" radix="16"&gt; 95 00&lt;/i2c_write&gt;</v>
      </c>
      <c r="R301" s="2">
        <f>Table1[[#This Row],[Address Offset (hex)]]</f>
        <v>0</v>
      </c>
      <c r="S301" s="33">
        <f>Table1[[#This Row],[Default Hex]]</f>
        <v>0</v>
      </c>
    </row>
    <row r="302" spans="1:19" x14ac:dyDescent="0.3">
      <c r="A302" s="2">
        <v>300</v>
      </c>
      <c r="B302" s="26"/>
      <c r="C302" s="27"/>
      <c r="D302" s="27"/>
      <c r="E302" s="27"/>
      <c r="F302" s="27"/>
      <c r="G302" s="28"/>
      <c r="H302" s="28"/>
      <c r="I302" s="28"/>
      <c r="J302" s="28"/>
      <c r="K302" s="28"/>
      <c r="L302" s="28"/>
      <c r="M302" s="28"/>
      <c r="N302" s="28"/>
      <c r="O302" s="32"/>
      <c r="P302" s="29"/>
      <c r="Q302" s="11" t="str" cm="1">
        <f t="array" aca="1" ref="Q302" ca="1">IF(MOD(ROW(),2)=0, "&lt;sleep ms=""10""/&gt;", INDIRECT("P"&amp;(ROW())/2+0.5))</f>
        <v>&lt;sleep ms="10"/&gt;</v>
      </c>
      <c r="R302" s="2">
        <f>Table1[[#This Row],[Address Offset (hex)]]</f>
        <v>0</v>
      </c>
      <c r="S302" s="33">
        <f>Table1[[#This Row],[Default Hex]]</f>
        <v>0</v>
      </c>
    </row>
    <row r="303" spans="1:19" x14ac:dyDescent="0.3">
      <c r="A303" s="2">
        <v>301</v>
      </c>
      <c r="B303" s="26"/>
      <c r="C303" s="27"/>
      <c r="D303" s="27"/>
      <c r="E303" s="27"/>
      <c r="F303" s="27"/>
      <c r="G303" s="28"/>
      <c r="H303" s="28"/>
      <c r="I303" s="28"/>
      <c r="J303" s="28"/>
      <c r="K303" s="28"/>
      <c r="L303" s="28"/>
      <c r="M303" s="28"/>
      <c r="N303" s="28"/>
      <c r="O303" s="32"/>
      <c r="P303" s="29"/>
      <c r="Q303" s="11" t="str" cm="1">
        <f t="array" aca="1" ref="Q303" ca="1">IF(MOD(ROW(),2)=0, "&lt;sleep ms=""10""/&gt;", INDIRECT("P"&amp;(ROW())/2+0.5))</f>
        <v>&lt;i2c_write addr="0x50" count="2" radix="16"&gt; 96 00&lt;/i2c_write&gt;</v>
      </c>
      <c r="R303" s="2">
        <f>Table1[[#This Row],[Address Offset (hex)]]</f>
        <v>0</v>
      </c>
      <c r="S303" s="33">
        <f>Table1[[#This Row],[Default Hex]]</f>
        <v>0</v>
      </c>
    </row>
    <row r="304" spans="1:19" x14ac:dyDescent="0.3">
      <c r="A304" s="2">
        <v>302</v>
      </c>
      <c r="B304" s="26"/>
      <c r="C304" s="27"/>
      <c r="D304" s="27"/>
      <c r="E304" s="27"/>
      <c r="F304" s="27"/>
      <c r="G304" s="28"/>
      <c r="H304" s="28"/>
      <c r="I304" s="28"/>
      <c r="J304" s="28"/>
      <c r="K304" s="28"/>
      <c r="L304" s="28"/>
      <c r="M304" s="28"/>
      <c r="N304" s="28"/>
      <c r="O304" s="32"/>
      <c r="P304" s="29"/>
      <c r="Q304" s="11" t="str" cm="1">
        <f t="array" aca="1" ref="Q304" ca="1">IF(MOD(ROW(),2)=0, "&lt;sleep ms=""10""/&gt;", INDIRECT("P"&amp;(ROW())/2+0.5))</f>
        <v>&lt;sleep ms="10"/&gt;</v>
      </c>
      <c r="R304" s="2">
        <f>Table1[[#This Row],[Address Offset (hex)]]</f>
        <v>0</v>
      </c>
      <c r="S304" s="33">
        <f>Table1[[#This Row],[Default Hex]]</f>
        <v>0</v>
      </c>
    </row>
    <row r="305" spans="1:19" x14ac:dyDescent="0.3">
      <c r="A305" s="2">
        <v>303</v>
      </c>
      <c r="B305" s="26"/>
      <c r="C305" s="27"/>
      <c r="D305" s="27"/>
      <c r="E305" s="27"/>
      <c r="F305" s="27"/>
      <c r="G305" s="28"/>
      <c r="H305" s="28"/>
      <c r="I305" s="28"/>
      <c r="J305" s="28"/>
      <c r="K305" s="28"/>
      <c r="L305" s="28"/>
      <c r="M305" s="28"/>
      <c r="N305" s="28"/>
      <c r="O305" s="32"/>
      <c r="P305" s="29"/>
      <c r="Q305" s="11" t="str" cm="1">
        <f t="array" aca="1" ref="Q305" ca="1">IF(MOD(ROW(),2)=0, "&lt;sleep ms=""10""/&gt;", INDIRECT("P"&amp;(ROW())/2+0.5))</f>
        <v>&lt;i2c_write addr="0x50" count="2" radix="16"&gt; 97 00&lt;/i2c_write&gt;</v>
      </c>
      <c r="R305" s="2">
        <f>Table1[[#This Row],[Address Offset (hex)]]</f>
        <v>0</v>
      </c>
      <c r="S305" s="33">
        <f>Table1[[#This Row],[Default Hex]]</f>
        <v>0</v>
      </c>
    </row>
    <row r="306" spans="1:19" x14ac:dyDescent="0.3">
      <c r="A306" s="2">
        <v>304</v>
      </c>
      <c r="B306" s="26"/>
      <c r="C306" s="27"/>
      <c r="D306" s="27"/>
      <c r="E306" s="27"/>
      <c r="F306" s="27"/>
      <c r="G306" s="28"/>
      <c r="H306" s="28"/>
      <c r="I306" s="28"/>
      <c r="J306" s="28"/>
      <c r="K306" s="28"/>
      <c r="L306" s="28"/>
      <c r="M306" s="28"/>
      <c r="N306" s="28"/>
      <c r="O306" s="32"/>
      <c r="P306" s="29"/>
      <c r="Q306" s="11" t="str" cm="1">
        <f t="array" aca="1" ref="Q306" ca="1">IF(MOD(ROW(),2)=0, "&lt;sleep ms=""10""/&gt;", INDIRECT("P"&amp;(ROW())/2+0.5))</f>
        <v>&lt;sleep ms="10"/&gt;</v>
      </c>
      <c r="R306" s="2">
        <f>Table1[[#This Row],[Address Offset (hex)]]</f>
        <v>0</v>
      </c>
      <c r="S306" s="33">
        <f>Table1[[#This Row],[Default Hex]]</f>
        <v>0</v>
      </c>
    </row>
    <row r="307" spans="1:19" x14ac:dyDescent="0.3">
      <c r="A307" s="2">
        <v>305</v>
      </c>
      <c r="B307" s="26"/>
      <c r="C307" s="27"/>
      <c r="D307" s="27"/>
      <c r="E307" s="27"/>
      <c r="F307" s="27"/>
      <c r="G307" s="28"/>
      <c r="H307" s="28"/>
      <c r="I307" s="28"/>
      <c r="J307" s="28"/>
      <c r="K307" s="28"/>
      <c r="L307" s="28"/>
      <c r="M307" s="28"/>
      <c r="N307" s="28"/>
      <c r="O307" s="32"/>
      <c r="P307" s="29"/>
      <c r="Q307" s="11" t="str" cm="1">
        <f t="array" aca="1" ref="Q307" ca="1">IF(MOD(ROW(),2)=0, "&lt;sleep ms=""10""/&gt;", INDIRECT("P"&amp;(ROW())/2+0.5))</f>
        <v>&lt;i2c_write addr="0x50" count="2" radix="16"&gt; 98 00&lt;/i2c_write&gt;</v>
      </c>
      <c r="R307" s="2">
        <f>Table1[[#This Row],[Address Offset (hex)]]</f>
        <v>0</v>
      </c>
      <c r="S307" s="33">
        <f>Table1[[#This Row],[Default Hex]]</f>
        <v>0</v>
      </c>
    </row>
    <row r="308" spans="1:19" x14ac:dyDescent="0.3">
      <c r="A308" s="2">
        <v>306</v>
      </c>
      <c r="B308" s="26"/>
      <c r="C308" s="27"/>
      <c r="D308" s="27"/>
      <c r="E308" s="27"/>
      <c r="F308" s="27"/>
      <c r="G308" s="28"/>
      <c r="H308" s="28"/>
      <c r="I308" s="28"/>
      <c r="J308" s="28"/>
      <c r="K308" s="28"/>
      <c r="L308" s="28"/>
      <c r="M308" s="28"/>
      <c r="N308" s="28"/>
      <c r="O308" s="32"/>
      <c r="P308" s="29"/>
      <c r="Q308" s="11" t="str" cm="1">
        <f t="array" aca="1" ref="Q308" ca="1">IF(MOD(ROW(),2)=0, "&lt;sleep ms=""10""/&gt;", INDIRECT("P"&amp;(ROW())/2+0.5))</f>
        <v>&lt;sleep ms="10"/&gt;</v>
      </c>
      <c r="R308" s="2">
        <f>Table1[[#This Row],[Address Offset (hex)]]</f>
        <v>0</v>
      </c>
      <c r="S308" s="33">
        <f>Table1[[#This Row],[Default Hex]]</f>
        <v>0</v>
      </c>
    </row>
    <row r="309" spans="1:19" x14ac:dyDescent="0.3">
      <c r="A309" s="2">
        <v>307</v>
      </c>
      <c r="B309" s="26"/>
      <c r="C309" s="27"/>
      <c r="D309" s="27"/>
      <c r="E309" s="27"/>
      <c r="F309" s="27"/>
      <c r="G309" s="28"/>
      <c r="H309" s="28"/>
      <c r="I309" s="28"/>
      <c r="J309" s="28"/>
      <c r="K309" s="28"/>
      <c r="L309" s="28"/>
      <c r="M309" s="28"/>
      <c r="N309" s="28"/>
      <c r="O309" s="32"/>
      <c r="P309" s="29"/>
      <c r="Q309" s="11" t="str" cm="1">
        <f t="array" aca="1" ref="Q309" ca="1">IF(MOD(ROW(),2)=0, "&lt;sleep ms=""10""/&gt;", INDIRECT("P"&amp;(ROW())/2+0.5))</f>
        <v>&lt;i2c_write addr="0x50" count="2" radix="16"&gt; 99 00&lt;/i2c_write&gt;</v>
      </c>
      <c r="R309" s="2">
        <f>Table1[[#This Row],[Address Offset (hex)]]</f>
        <v>0</v>
      </c>
      <c r="S309" s="33">
        <f>Table1[[#This Row],[Default Hex]]</f>
        <v>0</v>
      </c>
    </row>
    <row r="310" spans="1:19" x14ac:dyDescent="0.3">
      <c r="A310" s="2">
        <v>308</v>
      </c>
      <c r="B310" s="26"/>
      <c r="C310" s="27"/>
      <c r="D310" s="27"/>
      <c r="E310" s="27"/>
      <c r="F310" s="27"/>
      <c r="G310" s="28"/>
      <c r="H310" s="28"/>
      <c r="I310" s="28"/>
      <c r="J310" s="28"/>
      <c r="K310" s="28"/>
      <c r="L310" s="28"/>
      <c r="M310" s="28"/>
      <c r="N310" s="28"/>
      <c r="O310" s="32"/>
      <c r="P310" s="29"/>
      <c r="Q310" s="11" t="str" cm="1">
        <f t="array" aca="1" ref="Q310" ca="1">IF(MOD(ROW(),2)=0, "&lt;sleep ms=""10""/&gt;", INDIRECT("P"&amp;(ROW())/2+0.5))</f>
        <v>&lt;sleep ms="10"/&gt;</v>
      </c>
      <c r="R310" s="2">
        <f>Table1[[#This Row],[Address Offset (hex)]]</f>
        <v>0</v>
      </c>
      <c r="S310" s="33">
        <f>Table1[[#This Row],[Default Hex]]</f>
        <v>0</v>
      </c>
    </row>
    <row r="311" spans="1:19" x14ac:dyDescent="0.3">
      <c r="A311" s="2">
        <v>309</v>
      </c>
      <c r="B311" s="26"/>
      <c r="C311" s="27"/>
      <c r="D311" s="27"/>
      <c r="E311" s="27"/>
      <c r="F311" s="27"/>
      <c r="G311" s="28"/>
      <c r="H311" s="28"/>
      <c r="I311" s="28"/>
      <c r="J311" s="28"/>
      <c r="K311" s="28"/>
      <c r="L311" s="28"/>
      <c r="M311" s="28"/>
      <c r="N311" s="28"/>
      <c r="O311" s="32"/>
      <c r="P311" s="29"/>
      <c r="Q311" s="11" t="str" cm="1">
        <f t="array" aca="1" ref="Q311" ca="1">IF(MOD(ROW(),2)=0, "&lt;sleep ms=""10""/&gt;", INDIRECT("P"&amp;(ROW())/2+0.5))</f>
        <v>&lt;i2c_write addr="0x50" count="2" radix="16"&gt; 9A 00&lt;/i2c_write&gt;</v>
      </c>
      <c r="R311" s="2">
        <f>Table1[[#This Row],[Address Offset (hex)]]</f>
        <v>0</v>
      </c>
      <c r="S311" s="33">
        <f>Table1[[#This Row],[Default Hex]]</f>
        <v>0</v>
      </c>
    </row>
    <row r="312" spans="1:19" x14ac:dyDescent="0.3">
      <c r="A312" s="2">
        <v>310</v>
      </c>
      <c r="B312" s="26"/>
      <c r="C312" s="27"/>
      <c r="D312" s="27"/>
      <c r="E312" s="27"/>
      <c r="F312" s="27"/>
      <c r="G312" s="28"/>
      <c r="H312" s="28"/>
      <c r="I312" s="28"/>
      <c r="J312" s="28"/>
      <c r="K312" s="28"/>
      <c r="L312" s="28"/>
      <c r="M312" s="28"/>
      <c r="N312" s="28"/>
      <c r="O312" s="32"/>
      <c r="P312" s="29"/>
      <c r="Q312" s="11" t="str" cm="1">
        <f t="array" aca="1" ref="Q312" ca="1">IF(MOD(ROW(),2)=0, "&lt;sleep ms=""10""/&gt;", INDIRECT("P"&amp;(ROW())/2+0.5))</f>
        <v>&lt;sleep ms="10"/&gt;</v>
      </c>
      <c r="R312" s="2">
        <f>Table1[[#This Row],[Address Offset (hex)]]</f>
        <v>0</v>
      </c>
      <c r="S312" s="33">
        <f>Table1[[#This Row],[Default Hex]]</f>
        <v>0</v>
      </c>
    </row>
    <row r="313" spans="1:19" x14ac:dyDescent="0.3">
      <c r="A313" s="2">
        <v>311</v>
      </c>
      <c r="B313" s="26"/>
      <c r="C313" s="27"/>
      <c r="D313" s="27"/>
      <c r="E313" s="27"/>
      <c r="F313" s="27"/>
      <c r="G313" s="28"/>
      <c r="H313" s="28"/>
      <c r="I313" s="28"/>
      <c r="J313" s="28"/>
      <c r="K313" s="28"/>
      <c r="L313" s="28"/>
      <c r="M313" s="28"/>
      <c r="N313" s="28"/>
      <c r="O313" s="32"/>
      <c r="P313" s="29"/>
      <c r="Q313" s="11" t="str" cm="1">
        <f t="array" aca="1" ref="Q313" ca="1">IF(MOD(ROW(),2)=0, "&lt;sleep ms=""10""/&gt;", INDIRECT("P"&amp;(ROW())/2+0.5))</f>
        <v>&lt;i2c_write addr="0x50" count="2" radix="16"&gt; 9B 00&lt;/i2c_write&gt;</v>
      </c>
      <c r="R313" s="2">
        <f>Table1[[#This Row],[Address Offset (hex)]]</f>
        <v>0</v>
      </c>
      <c r="S313" s="33">
        <f>Table1[[#This Row],[Default Hex]]</f>
        <v>0</v>
      </c>
    </row>
    <row r="314" spans="1:19" x14ac:dyDescent="0.3">
      <c r="A314" s="2">
        <v>312</v>
      </c>
      <c r="B314" s="26"/>
      <c r="C314" s="27"/>
      <c r="D314" s="27"/>
      <c r="E314" s="27"/>
      <c r="F314" s="27"/>
      <c r="G314" s="28"/>
      <c r="H314" s="28"/>
      <c r="I314" s="28"/>
      <c r="J314" s="28"/>
      <c r="K314" s="28"/>
      <c r="L314" s="28"/>
      <c r="M314" s="28"/>
      <c r="N314" s="28"/>
      <c r="O314" s="32"/>
      <c r="P314" s="29"/>
      <c r="Q314" s="11" t="str" cm="1">
        <f t="array" aca="1" ref="Q314" ca="1">IF(MOD(ROW(),2)=0, "&lt;sleep ms=""10""/&gt;", INDIRECT("P"&amp;(ROW())/2+0.5))</f>
        <v>&lt;sleep ms="10"/&gt;</v>
      </c>
      <c r="R314" s="2">
        <f>Table1[[#This Row],[Address Offset (hex)]]</f>
        <v>0</v>
      </c>
      <c r="S314" s="33">
        <f>Table1[[#This Row],[Default Hex]]</f>
        <v>0</v>
      </c>
    </row>
    <row r="315" spans="1:19" x14ac:dyDescent="0.3">
      <c r="A315" s="2">
        <v>313</v>
      </c>
      <c r="B315" s="26"/>
      <c r="C315" s="27"/>
      <c r="D315" s="27"/>
      <c r="E315" s="27"/>
      <c r="F315" s="27"/>
      <c r="G315" s="28"/>
      <c r="H315" s="28"/>
      <c r="I315" s="28"/>
      <c r="J315" s="28"/>
      <c r="K315" s="28"/>
      <c r="L315" s="28"/>
      <c r="M315" s="28"/>
      <c r="N315" s="28"/>
      <c r="O315" s="32"/>
      <c r="P315" s="29"/>
      <c r="Q315" s="11" t="str" cm="1">
        <f t="array" aca="1" ref="Q315" ca="1">IF(MOD(ROW(),2)=0, "&lt;sleep ms=""10""/&gt;", INDIRECT("P"&amp;(ROW())/2+0.5))</f>
        <v>&lt;i2c_write addr="0x50" count="2" radix="16"&gt; 9C 00&lt;/i2c_write&gt;</v>
      </c>
      <c r="R315" s="2">
        <f>Table1[[#This Row],[Address Offset (hex)]]</f>
        <v>0</v>
      </c>
      <c r="S315" s="33">
        <f>Table1[[#This Row],[Default Hex]]</f>
        <v>0</v>
      </c>
    </row>
    <row r="316" spans="1:19" x14ac:dyDescent="0.3">
      <c r="A316" s="2">
        <v>314</v>
      </c>
      <c r="B316" s="26"/>
      <c r="C316" s="27"/>
      <c r="D316" s="27"/>
      <c r="E316" s="27"/>
      <c r="F316" s="27"/>
      <c r="G316" s="28"/>
      <c r="H316" s="28"/>
      <c r="I316" s="28"/>
      <c r="J316" s="28"/>
      <c r="K316" s="28"/>
      <c r="L316" s="28"/>
      <c r="M316" s="28"/>
      <c r="N316" s="28"/>
      <c r="O316" s="32"/>
      <c r="P316" s="29"/>
      <c r="Q316" s="11" t="str" cm="1">
        <f t="array" aca="1" ref="Q316" ca="1">IF(MOD(ROW(),2)=0, "&lt;sleep ms=""10""/&gt;", INDIRECT("P"&amp;(ROW())/2+0.5))</f>
        <v>&lt;sleep ms="10"/&gt;</v>
      </c>
      <c r="R316" s="2">
        <f>Table1[[#This Row],[Address Offset (hex)]]</f>
        <v>0</v>
      </c>
      <c r="S316" s="33">
        <f>Table1[[#This Row],[Default Hex]]</f>
        <v>0</v>
      </c>
    </row>
    <row r="317" spans="1:19" x14ac:dyDescent="0.3">
      <c r="A317" s="2">
        <v>315</v>
      </c>
      <c r="B317" s="26"/>
      <c r="C317" s="27"/>
      <c r="D317" s="27"/>
      <c r="E317" s="27"/>
      <c r="F317" s="27"/>
      <c r="G317" s="28"/>
      <c r="H317" s="28"/>
      <c r="I317" s="28"/>
      <c r="J317" s="28"/>
      <c r="K317" s="28"/>
      <c r="L317" s="28"/>
      <c r="M317" s="28"/>
      <c r="N317" s="28"/>
      <c r="O317" s="32"/>
      <c r="P317" s="29"/>
      <c r="Q317" s="11" t="str" cm="1">
        <f t="array" aca="1" ref="Q317" ca="1">IF(MOD(ROW(),2)=0, "&lt;sleep ms=""10""/&gt;", INDIRECT("P"&amp;(ROW())/2+0.5))</f>
        <v>&lt;i2c_write addr="0x50" count="2" radix="16"&gt; 9D 00&lt;/i2c_write&gt;</v>
      </c>
      <c r="R317" s="2">
        <f>Table1[[#This Row],[Address Offset (hex)]]</f>
        <v>0</v>
      </c>
      <c r="S317" s="33">
        <f>Table1[[#This Row],[Default Hex]]</f>
        <v>0</v>
      </c>
    </row>
    <row r="318" spans="1:19" x14ac:dyDescent="0.3">
      <c r="A318" s="2">
        <v>316</v>
      </c>
      <c r="B318" s="26"/>
      <c r="C318" s="27"/>
      <c r="D318" s="27"/>
      <c r="E318" s="27"/>
      <c r="F318" s="27"/>
      <c r="G318" s="28"/>
      <c r="H318" s="28"/>
      <c r="I318" s="28"/>
      <c r="J318" s="28"/>
      <c r="K318" s="28"/>
      <c r="L318" s="28"/>
      <c r="M318" s="28"/>
      <c r="N318" s="28"/>
      <c r="O318" s="32"/>
      <c r="P318" s="29"/>
      <c r="Q318" s="11" t="str" cm="1">
        <f t="array" aca="1" ref="Q318" ca="1">IF(MOD(ROW(),2)=0, "&lt;sleep ms=""10""/&gt;", INDIRECT("P"&amp;(ROW())/2+0.5))</f>
        <v>&lt;sleep ms="10"/&gt;</v>
      </c>
      <c r="R318" s="2">
        <f>Table1[[#This Row],[Address Offset (hex)]]</f>
        <v>0</v>
      </c>
      <c r="S318" s="33">
        <f>Table1[[#This Row],[Default Hex]]</f>
        <v>0</v>
      </c>
    </row>
    <row r="319" spans="1:19" x14ac:dyDescent="0.3">
      <c r="A319" s="2">
        <v>317</v>
      </c>
      <c r="B319" s="26"/>
      <c r="C319" s="27"/>
      <c r="D319" s="27"/>
      <c r="E319" s="27"/>
      <c r="F319" s="27"/>
      <c r="G319" s="28"/>
      <c r="H319" s="28"/>
      <c r="I319" s="28"/>
      <c r="J319" s="28"/>
      <c r="K319" s="28"/>
      <c r="L319" s="28"/>
      <c r="M319" s="28"/>
      <c r="N319" s="28"/>
      <c r="O319" s="32"/>
      <c r="P319" s="29"/>
      <c r="Q319" s="11" t="str" cm="1">
        <f t="array" aca="1" ref="Q319" ca="1">IF(MOD(ROW(),2)=0, "&lt;sleep ms=""10""/&gt;", INDIRECT("P"&amp;(ROW())/2+0.5))</f>
        <v>&lt;i2c_write addr="0x50" count="2" radix="16"&gt; 9E 00&lt;/i2c_write&gt;</v>
      </c>
      <c r="R319" s="2">
        <f>Table1[[#This Row],[Address Offset (hex)]]</f>
        <v>0</v>
      </c>
      <c r="S319" s="33">
        <f>Table1[[#This Row],[Default Hex]]</f>
        <v>0</v>
      </c>
    </row>
    <row r="320" spans="1:19" x14ac:dyDescent="0.3">
      <c r="A320" s="2">
        <v>318</v>
      </c>
      <c r="B320" s="26"/>
      <c r="C320" s="27"/>
      <c r="D320" s="27"/>
      <c r="E320" s="27"/>
      <c r="F320" s="27"/>
      <c r="G320" s="28"/>
      <c r="H320" s="28"/>
      <c r="I320" s="28"/>
      <c r="J320" s="28"/>
      <c r="K320" s="28"/>
      <c r="L320" s="28"/>
      <c r="M320" s="28"/>
      <c r="N320" s="28"/>
      <c r="O320" s="32"/>
      <c r="P320" s="29"/>
      <c r="Q320" s="11" t="str" cm="1">
        <f t="array" aca="1" ref="Q320" ca="1">IF(MOD(ROW(),2)=0, "&lt;sleep ms=""10""/&gt;", INDIRECT("P"&amp;(ROW())/2+0.5))</f>
        <v>&lt;sleep ms="10"/&gt;</v>
      </c>
      <c r="R320" s="2">
        <f>Table1[[#This Row],[Address Offset (hex)]]</f>
        <v>0</v>
      </c>
      <c r="S320" s="33">
        <f>Table1[[#This Row],[Default Hex]]</f>
        <v>0</v>
      </c>
    </row>
    <row r="321" spans="1:19" x14ac:dyDescent="0.3">
      <c r="A321" s="2">
        <v>319</v>
      </c>
      <c r="B321" s="26"/>
      <c r="C321" s="27"/>
      <c r="D321" s="27"/>
      <c r="E321" s="27"/>
      <c r="F321" s="27"/>
      <c r="G321" s="28"/>
      <c r="H321" s="28"/>
      <c r="I321" s="28"/>
      <c r="J321" s="28"/>
      <c r="K321" s="28"/>
      <c r="L321" s="28"/>
      <c r="M321" s="28"/>
      <c r="N321" s="28"/>
      <c r="O321" s="32"/>
      <c r="P321" s="29"/>
      <c r="Q321" s="11" t="str" cm="1">
        <f t="array" aca="1" ref="Q321" ca="1">IF(MOD(ROW(),2)=0, "&lt;sleep ms=""10""/&gt;", INDIRECT("P"&amp;(ROW())/2+0.5))</f>
        <v>&lt;i2c_write addr="0x50" count="2" radix="16"&gt; 9F 00&lt;/i2c_write&gt;</v>
      </c>
      <c r="R321" s="2">
        <f>Table1[[#This Row],[Address Offset (hex)]]</f>
        <v>0</v>
      </c>
      <c r="S321" s="33">
        <f>Table1[[#This Row],[Default Hex]]</f>
        <v>0</v>
      </c>
    </row>
    <row r="322" spans="1:19" x14ac:dyDescent="0.3">
      <c r="A322" s="2">
        <v>320</v>
      </c>
      <c r="B322" s="26"/>
      <c r="C322" s="27"/>
      <c r="D322" s="27"/>
      <c r="E322" s="27"/>
      <c r="F322" s="27"/>
      <c r="G322" s="28"/>
      <c r="H322" s="28"/>
      <c r="I322" s="28"/>
      <c r="J322" s="28"/>
      <c r="K322" s="28"/>
      <c r="L322" s="28"/>
      <c r="M322" s="28"/>
      <c r="N322" s="28"/>
      <c r="O322" s="32"/>
      <c r="P322" s="29"/>
      <c r="Q322" s="11" t="str" cm="1">
        <f t="array" aca="1" ref="Q322" ca="1">IF(MOD(ROW(),2)=0, "&lt;sleep ms=""10""/&gt;", INDIRECT("P"&amp;(ROW())/2+0.5))</f>
        <v>&lt;sleep ms="10"/&gt;</v>
      </c>
      <c r="R322" s="2">
        <f>Table1[[#This Row],[Address Offset (hex)]]</f>
        <v>0</v>
      </c>
      <c r="S322" s="33">
        <f>Table1[[#This Row],[Default Hex]]</f>
        <v>0</v>
      </c>
    </row>
    <row r="323" spans="1:19" x14ac:dyDescent="0.3">
      <c r="A323" s="2">
        <v>321</v>
      </c>
      <c r="B323" s="26"/>
      <c r="C323" s="27"/>
      <c r="D323" s="27"/>
      <c r="E323" s="27"/>
      <c r="F323" s="27"/>
      <c r="G323" s="28"/>
      <c r="H323" s="28"/>
      <c r="I323" s="28"/>
      <c r="J323" s="28"/>
      <c r="K323" s="28"/>
      <c r="L323" s="28"/>
      <c r="M323" s="28"/>
      <c r="N323" s="28"/>
      <c r="O323" s="32"/>
      <c r="P323" s="29"/>
      <c r="Q323" s="11" t="str" cm="1">
        <f t="array" aca="1" ref="Q323" ca="1">IF(MOD(ROW(),2)=0, "&lt;sleep ms=""10""/&gt;", INDIRECT("P"&amp;(ROW())/2+0.5))</f>
        <v>&lt;i2c_write addr="0x50" count="2" radix="16"&gt; A0 00&lt;/i2c_write&gt;</v>
      </c>
      <c r="R323" s="2">
        <f>Table1[[#This Row],[Address Offset (hex)]]</f>
        <v>0</v>
      </c>
      <c r="S323" s="33">
        <f>Table1[[#This Row],[Default Hex]]</f>
        <v>0</v>
      </c>
    </row>
    <row r="324" spans="1:19" x14ac:dyDescent="0.3">
      <c r="A324" s="2">
        <v>322</v>
      </c>
      <c r="B324" s="26"/>
      <c r="C324" s="27"/>
      <c r="D324" s="27"/>
      <c r="E324" s="27"/>
      <c r="F324" s="27"/>
      <c r="G324" s="28"/>
      <c r="H324" s="28"/>
      <c r="I324" s="28"/>
      <c r="J324" s="28"/>
      <c r="K324" s="28"/>
      <c r="L324" s="28"/>
      <c r="M324" s="28"/>
      <c r="N324" s="28"/>
      <c r="O324" s="32"/>
      <c r="P324" s="29"/>
      <c r="Q324" s="11" t="str" cm="1">
        <f t="array" aca="1" ref="Q324" ca="1">IF(MOD(ROW(),2)=0, "&lt;sleep ms=""10""/&gt;", INDIRECT("P"&amp;(ROW())/2+0.5))</f>
        <v>&lt;sleep ms="10"/&gt;</v>
      </c>
      <c r="R324" s="2">
        <f>Table1[[#This Row],[Address Offset (hex)]]</f>
        <v>0</v>
      </c>
      <c r="S324" s="33">
        <f>Table1[[#This Row],[Default Hex]]</f>
        <v>0</v>
      </c>
    </row>
    <row r="325" spans="1:19" x14ac:dyDescent="0.3">
      <c r="A325" s="2">
        <v>323</v>
      </c>
      <c r="B325" s="26"/>
      <c r="C325" s="27"/>
      <c r="D325" s="27"/>
      <c r="E325" s="27"/>
      <c r="F325" s="27"/>
      <c r="G325" s="28"/>
      <c r="H325" s="28"/>
      <c r="I325" s="28"/>
      <c r="J325" s="28"/>
      <c r="K325" s="28"/>
      <c r="L325" s="28"/>
      <c r="M325" s="28"/>
      <c r="N325" s="28"/>
      <c r="O325" s="32"/>
      <c r="P325" s="29"/>
      <c r="Q325" s="11" t="str" cm="1">
        <f t="array" aca="1" ref="Q325" ca="1">IF(MOD(ROW(),2)=0, "&lt;sleep ms=""10""/&gt;", INDIRECT("P"&amp;(ROW())/2+0.5))</f>
        <v>&lt;i2c_write addr="0x50" count="2" radix="16"&gt; A1 00&lt;/i2c_write&gt;</v>
      </c>
      <c r="R325" s="2">
        <f>Table1[[#This Row],[Address Offset (hex)]]</f>
        <v>0</v>
      </c>
      <c r="S325" s="33">
        <f>Table1[[#This Row],[Default Hex]]</f>
        <v>0</v>
      </c>
    </row>
    <row r="326" spans="1:19" x14ac:dyDescent="0.3">
      <c r="A326" s="2">
        <v>324</v>
      </c>
      <c r="B326" s="26"/>
      <c r="C326" s="27"/>
      <c r="D326" s="27"/>
      <c r="E326" s="27"/>
      <c r="F326" s="27"/>
      <c r="G326" s="28"/>
      <c r="H326" s="28"/>
      <c r="I326" s="28"/>
      <c r="J326" s="28"/>
      <c r="K326" s="28"/>
      <c r="L326" s="28"/>
      <c r="M326" s="28"/>
      <c r="N326" s="28"/>
      <c r="O326" s="32"/>
      <c r="P326" s="29"/>
      <c r="Q326" s="11" t="str" cm="1">
        <f t="array" aca="1" ref="Q326" ca="1">IF(MOD(ROW(),2)=0, "&lt;sleep ms=""10""/&gt;", INDIRECT("P"&amp;(ROW())/2+0.5))</f>
        <v>&lt;sleep ms="10"/&gt;</v>
      </c>
      <c r="R326" s="2">
        <f>Table1[[#This Row],[Address Offset (hex)]]</f>
        <v>0</v>
      </c>
      <c r="S326" s="33">
        <f>Table1[[#This Row],[Default Hex]]</f>
        <v>0</v>
      </c>
    </row>
    <row r="327" spans="1:19" x14ac:dyDescent="0.3">
      <c r="A327" s="2">
        <v>325</v>
      </c>
      <c r="B327" s="26"/>
      <c r="C327" s="27"/>
      <c r="D327" s="27"/>
      <c r="E327" s="27"/>
      <c r="F327" s="27"/>
      <c r="G327" s="28"/>
      <c r="H327" s="28"/>
      <c r="I327" s="28"/>
      <c r="J327" s="28"/>
      <c r="K327" s="28"/>
      <c r="L327" s="28"/>
      <c r="M327" s="28"/>
      <c r="N327" s="28"/>
      <c r="O327" s="32"/>
      <c r="P327" s="29"/>
      <c r="Q327" s="11" t="str" cm="1">
        <f t="array" aca="1" ref="Q327" ca="1">IF(MOD(ROW(),2)=0, "&lt;sleep ms=""10""/&gt;", INDIRECT("P"&amp;(ROW())/2+0.5))</f>
        <v>&lt;i2c_write addr="0x50" count="2" radix="16"&gt; A2 00&lt;/i2c_write&gt;</v>
      </c>
      <c r="R327" s="2">
        <f>Table1[[#This Row],[Address Offset (hex)]]</f>
        <v>0</v>
      </c>
      <c r="S327" s="33">
        <f>Table1[[#This Row],[Default Hex]]</f>
        <v>0</v>
      </c>
    </row>
    <row r="328" spans="1:19" x14ac:dyDescent="0.3">
      <c r="A328" s="2">
        <v>326</v>
      </c>
      <c r="B328" s="26"/>
      <c r="C328" s="27"/>
      <c r="D328" s="27"/>
      <c r="E328" s="27"/>
      <c r="F328" s="27"/>
      <c r="G328" s="28"/>
      <c r="H328" s="28"/>
      <c r="I328" s="28"/>
      <c r="J328" s="28"/>
      <c r="K328" s="28"/>
      <c r="L328" s="28"/>
      <c r="M328" s="28"/>
      <c r="N328" s="28"/>
      <c r="O328" s="32"/>
      <c r="P328" s="29"/>
      <c r="Q328" s="11" t="str" cm="1">
        <f t="array" aca="1" ref="Q328" ca="1">IF(MOD(ROW(),2)=0, "&lt;sleep ms=""10""/&gt;", INDIRECT("P"&amp;(ROW())/2+0.5))</f>
        <v>&lt;sleep ms="10"/&gt;</v>
      </c>
      <c r="R328" s="2">
        <f>Table1[[#This Row],[Address Offset (hex)]]</f>
        <v>0</v>
      </c>
      <c r="S328" s="33">
        <f>Table1[[#This Row],[Default Hex]]</f>
        <v>0</v>
      </c>
    </row>
    <row r="329" spans="1:19" x14ac:dyDescent="0.3">
      <c r="A329" s="2">
        <v>327</v>
      </c>
      <c r="B329" s="26"/>
      <c r="C329" s="27"/>
      <c r="D329" s="27"/>
      <c r="E329" s="27"/>
      <c r="F329" s="27"/>
      <c r="G329" s="28"/>
      <c r="H329" s="28"/>
      <c r="I329" s="28"/>
      <c r="J329" s="28"/>
      <c r="K329" s="28"/>
      <c r="L329" s="28"/>
      <c r="M329" s="28"/>
      <c r="N329" s="28"/>
      <c r="O329" s="32"/>
      <c r="P329" s="29"/>
      <c r="Q329" s="11" t="str" cm="1">
        <f t="array" aca="1" ref="Q329" ca="1">IF(MOD(ROW(),2)=0, "&lt;sleep ms=""10""/&gt;", INDIRECT("P"&amp;(ROW())/2+0.5))</f>
        <v>&lt;i2c_write addr="0x50" count="2" radix="16"&gt; A3 00&lt;/i2c_write&gt;</v>
      </c>
      <c r="R329" s="2">
        <f>Table1[[#This Row],[Address Offset (hex)]]</f>
        <v>0</v>
      </c>
      <c r="S329" s="33">
        <f>Table1[[#This Row],[Default Hex]]</f>
        <v>0</v>
      </c>
    </row>
    <row r="330" spans="1:19" x14ac:dyDescent="0.3">
      <c r="A330" s="2">
        <v>328</v>
      </c>
      <c r="B330" s="26"/>
      <c r="C330" s="27"/>
      <c r="D330" s="27"/>
      <c r="E330" s="27"/>
      <c r="F330" s="27"/>
      <c r="G330" s="28"/>
      <c r="H330" s="28"/>
      <c r="I330" s="28"/>
      <c r="J330" s="28"/>
      <c r="K330" s="28"/>
      <c r="L330" s="28"/>
      <c r="M330" s="28"/>
      <c r="N330" s="28"/>
      <c r="O330" s="32"/>
      <c r="P330" s="29"/>
      <c r="Q330" s="11" t="str" cm="1">
        <f t="array" aca="1" ref="Q330" ca="1">IF(MOD(ROW(),2)=0, "&lt;sleep ms=""10""/&gt;", INDIRECT("P"&amp;(ROW())/2+0.5))</f>
        <v>&lt;sleep ms="10"/&gt;</v>
      </c>
      <c r="R330" s="2">
        <f>Table1[[#This Row],[Address Offset (hex)]]</f>
        <v>0</v>
      </c>
      <c r="S330" s="33">
        <f>Table1[[#This Row],[Default Hex]]</f>
        <v>0</v>
      </c>
    </row>
    <row r="331" spans="1:19" x14ac:dyDescent="0.3">
      <c r="A331" s="2">
        <v>329</v>
      </c>
      <c r="B331" s="26"/>
      <c r="C331" s="27"/>
      <c r="D331" s="27"/>
      <c r="E331" s="27"/>
      <c r="F331" s="27"/>
      <c r="G331" s="28"/>
      <c r="H331" s="28"/>
      <c r="I331" s="28"/>
      <c r="J331" s="28"/>
      <c r="K331" s="28"/>
      <c r="L331" s="28"/>
      <c r="M331" s="28"/>
      <c r="N331" s="28"/>
      <c r="O331" s="32"/>
      <c r="P331" s="29"/>
      <c r="Q331" s="11" t="str" cm="1">
        <f t="array" aca="1" ref="Q331" ca="1">IF(MOD(ROW(),2)=0, "&lt;sleep ms=""10""/&gt;", INDIRECT("P"&amp;(ROW())/2+0.5))</f>
        <v>&lt;i2c_write addr="0x50" count="2" radix="16"&gt; A4 00&lt;/i2c_write&gt;</v>
      </c>
      <c r="R331" s="2">
        <f>Table1[[#This Row],[Address Offset (hex)]]</f>
        <v>0</v>
      </c>
      <c r="S331" s="33">
        <f>Table1[[#This Row],[Default Hex]]</f>
        <v>0</v>
      </c>
    </row>
    <row r="332" spans="1:19" x14ac:dyDescent="0.3">
      <c r="A332" s="2">
        <v>330</v>
      </c>
      <c r="B332" s="26"/>
      <c r="C332" s="27"/>
      <c r="D332" s="27"/>
      <c r="E332" s="27"/>
      <c r="F332" s="27"/>
      <c r="G332" s="28"/>
      <c r="H332" s="28"/>
      <c r="I332" s="28"/>
      <c r="J332" s="28"/>
      <c r="K332" s="28"/>
      <c r="L332" s="28"/>
      <c r="M332" s="28"/>
      <c r="N332" s="28"/>
      <c r="O332" s="32"/>
      <c r="P332" s="29"/>
      <c r="Q332" s="11" t="str" cm="1">
        <f t="array" aca="1" ref="Q332" ca="1">IF(MOD(ROW(),2)=0, "&lt;sleep ms=""10""/&gt;", INDIRECT("P"&amp;(ROW())/2+0.5))</f>
        <v>&lt;sleep ms="10"/&gt;</v>
      </c>
      <c r="R332" s="2">
        <f>Table1[[#This Row],[Address Offset (hex)]]</f>
        <v>0</v>
      </c>
      <c r="S332" s="33">
        <f>Table1[[#This Row],[Default Hex]]</f>
        <v>0</v>
      </c>
    </row>
    <row r="333" spans="1:19" x14ac:dyDescent="0.3">
      <c r="A333" s="2">
        <v>331</v>
      </c>
      <c r="B333" s="26"/>
      <c r="C333" s="27"/>
      <c r="D333" s="27"/>
      <c r="E333" s="27"/>
      <c r="F333" s="27"/>
      <c r="G333" s="28"/>
      <c r="H333" s="28"/>
      <c r="I333" s="28"/>
      <c r="J333" s="28"/>
      <c r="K333" s="28"/>
      <c r="L333" s="28"/>
      <c r="M333" s="28"/>
      <c r="N333" s="28"/>
      <c r="O333" s="32"/>
      <c r="P333" s="29"/>
      <c r="Q333" s="11" t="str" cm="1">
        <f t="array" aca="1" ref="Q333" ca="1">IF(MOD(ROW(),2)=0, "&lt;sleep ms=""10""/&gt;", INDIRECT("P"&amp;(ROW())/2+0.5))</f>
        <v>&lt;i2c_write addr="0x50" count="2" radix="16"&gt; A5 00&lt;/i2c_write&gt;</v>
      </c>
      <c r="R333" s="2">
        <f>Table1[[#This Row],[Address Offset (hex)]]</f>
        <v>0</v>
      </c>
      <c r="S333" s="33">
        <f>Table1[[#This Row],[Default Hex]]</f>
        <v>0</v>
      </c>
    </row>
    <row r="334" spans="1:19" x14ac:dyDescent="0.3">
      <c r="A334" s="2">
        <v>332</v>
      </c>
      <c r="B334" s="26"/>
      <c r="C334" s="27"/>
      <c r="D334" s="27"/>
      <c r="E334" s="27"/>
      <c r="F334" s="27"/>
      <c r="G334" s="28"/>
      <c r="H334" s="28"/>
      <c r="I334" s="28"/>
      <c r="J334" s="28"/>
      <c r="K334" s="28"/>
      <c r="L334" s="28"/>
      <c r="M334" s="28"/>
      <c r="N334" s="28"/>
      <c r="O334" s="32"/>
      <c r="P334" s="29"/>
      <c r="Q334" s="11" t="str" cm="1">
        <f t="array" aca="1" ref="Q334" ca="1">IF(MOD(ROW(),2)=0, "&lt;sleep ms=""10""/&gt;", INDIRECT("P"&amp;(ROW())/2+0.5))</f>
        <v>&lt;sleep ms="10"/&gt;</v>
      </c>
      <c r="R334" s="2">
        <f>Table1[[#This Row],[Address Offset (hex)]]</f>
        <v>0</v>
      </c>
      <c r="S334" s="33">
        <f>Table1[[#This Row],[Default Hex]]</f>
        <v>0</v>
      </c>
    </row>
    <row r="335" spans="1:19" x14ac:dyDescent="0.3">
      <c r="A335" s="2">
        <v>333</v>
      </c>
      <c r="B335" s="26"/>
      <c r="C335" s="27"/>
      <c r="D335" s="27"/>
      <c r="E335" s="27"/>
      <c r="F335" s="27"/>
      <c r="G335" s="28"/>
      <c r="H335" s="28"/>
      <c r="I335" s="28"/>
      <c r="J335" s="28"/>
      <c r="K335" s="28"/>
      <c r="L335" s="28"/>
      <c r="M335" s="28"/>
      <c r="N335" s="28"/>
      <c r="O335" s="32"/>
      <c r="P335" s="29"/>
      <c r="Q335" s="11" t="str" cm="1">
        <f t="array" aca="1" ref="Q335" ca="1">IF(MOD(ROW(),2)=0, "&lt;sleep ms=""10""/&gt;", INDIRECT("P"&amp;(ROW())/2+0.5))</f>
        <v>&lt;i2c_write addr="0x50" count="2" radix="16"&gt; A6 00&lt;/i2c_write&gt;</v>
      </c>
      <c r="R335" s="2">
        <f>Table1[[#This Row],[Address Offset (hex)]]</f>
        <v>0</v>
      </c>
      <c r="S335" s="33">
        <f>Table1[[#This Row],[Default Hex]]</f>
        <v>0</v>
      </c>
    </row>
    <row r="336" spans="1:19" x14ac:dyDescent="0.3">
      <c r="A336" s="2">
        <v>334</v>
      </c>
      <c r="B336" s="26"/>
      <c r="C336" s="27"/>
      <c r="D336" s="27"/>
      <c r="E336" s="27"/>
      <c r="F336" s="27"/>
      <c r="G336" s="28"/>
      <c r="H336" s="28"/>
      <c r="I336" s="28"/>
      <c r="J336" s="28"/>
      <c r="K336" s="28"/>
      <c r="L336" s="28"/>
      <c r="M336" s="28"/>
      <c r="N336" s="28"/>
      <c r="O336" s="32"/>
      <c r="P336" s="29"/>
      <c r="Q336" s="11" t="str" cm="1">
        <f t="array" aca="1" ref="Q336" ca="1">IF(MOD(ROW(),2)=0, "&lt;sleep ms=""10""/&gt;", INDIRECT("P"&amp;(ROW())/2+0.5))</f>
        <v>&lt;sleep ms="10"/&gt;</v>
      </c>
      <c r="R336" s="2">
        <f>Table1[[#This Row],[Address Offset (hex)]]</f>
        <v>0</v>
      </c>
      <c r="S336" s="33">
        <f>Table1[[#This Row],[Default Hex]]</f>
        <v>0</v>
      </c>
    </row>
    <row r="337" spans="1:19" x14ac:dyDescent="0.3">
      <c r="A337" s="2">
        <v>335</v>
      </c>
      <c r="B337" s="26"/>
      <c r="C337" s="27"/>
      <c r="D337" s="27"/>
      <c r="E337" s="27"/>
      <c r="F337" s="27"/>
      <c r="G337" s="28"/>
      <c r="H337" s="28"/>
      <c r="I337" s="28"/>
      <c r="J337" s="28"/>
      <c r="K337" s="28"/>
      <c r="L337" s="28"/>
      <c r="M337" s="28"/>
      <c r="N337" s="28"/>
      <c r="O337" s="32"/>
      <c r="P337" s="29"/>
      <c r="Q337" s="11" t="str" cm="1">
        <f t="array" aca="1" ref="Q337" ca="1">IF(MOD(ROW(),2)=0, "&lt;sleep ms=""10""/&gt;", INDIRECT("P"&amp;(ROW())/2+0.5))</f>
        <v>&lt;i2c_write addr="0x50" count="2" radix="16"&gt; A7 00&lt;/i2c_write&gt;</v>
      </c>
      <c r="R337" s="2">
        <f>Table1[[#This Row],[Address Offset (hex)]]</f>
        <v>0</v>
      </c>
      <c r="S337" s="33">
        <f>Table1[[#This Row],[Default Hex]]</f>
        <v>0</v>
      </c>
    </row>
    <row r="338" spans="1:19" x14ac:dyDescent="0.3">
      <c r="A338" s="2">
        <v>336</v>
      </c>
      <c r="B338" s="26"/>
      <c r="C338" s="27"/>
      <c r="D338" s="27"/>
      <c r="E338" s="27"/>
      <c r="F338" s="27"/>
      <c r="G338" s="28"/>
      <c r="H338" s="28"/>
      <c r="I338" s="28"/>
      <c r="J338" s="28"/>
      <c r="K338" s="28"/>
      <c r="L338" s="28"/>
      <c r="M338" s="28"/>
      <c r="N338" s="28"/>
      <c r="O338" s="32"/>
      <c r="P338" s="29"/>
      <c r="Q338" s="11" t="str" cm="1">
        <f t="array" aca="1" ref="Q338" ca="1">IF(MOD(ROW(),2)=0, "&lt;sleep ms=""10""/&gt;", INDIRECT("P"&amp;(ROW())/2+0.5))</f>
        <v>&lt;sleep ms="10"/&gt;</v>
      </c>
      <c r="R338" s="2">
        <f>Table1[[#This Row],[Address Offset (hex)]]</f>
        <v>0</v>
      </c>
      <c r="S338" s="33">
        <f>Table1[[#This Row],[Default Hex]]</f>
        <v>0</v>
      </c>
    </row>
    <row r="339" spans="1:19" x14ac:dyDescent="0.3">
      <c r="A339" s="2">
        <v>337</v>
      </c>
      <c r="B339" s="26"/>
      <c r="C339" s="27"/>
      <c r="D339" s="27"/>
      <c r="E339" s="27"/>
      <c r="F339" s="27"/>
      <c r="G339" s="28"/>
      <c r="H339" s="28"/>
      <c r="I339" s="28"/>
      <c r="J339" s="28"/>
      <c r="K339" s="28"/>
      <c r="L339" s="28"/>
      <c r="M339" s="28"/>
      <c r="N339" s="28"/>
      <c r="O339" s="32"/>
      <c r="P339" s="29"/>
      <c r="Q339" s="11" t="str" cm="1">
        <f t="array" aca="1" ref="Q339" ca="1">IF(MOD(ROW(),2)=0, "&lt;sleep ms=""10""/&gt;", INDIRECT("P"&amp;(ROW())/2+0.5))</f>
        <v>&lt;i2c_write addr="0x50" count="2" radix="16"&gt; A8 00&lt;/i2c_write&gt;</v>
      </c>
      <c r="R339" s="2">
        <f>Table1[[#This Row],[Address Offset (hex)]]</f>
        <v>0</v>
      </c>
      <c r="S339" s="33">
        <f>Table1[[#This Row],[Default Hex]]</f>
        <v>0</v>
      </c>
    </row>
    <row r="340" spans="1:19" x14ac:dyDescent="0.3">
      <c r="A340" s="2">
        <v>338</v>
      </c>
      <c r="B340" s="26"/>
      <c r="C340" s="27"/>
      <c r="D340" s="27"/>
      <c r="E340" s="27"/>
      <c r="F340" s="27"/>
      <c r="G340" s="28"/>
      <c r="H340" s="28"/>
      <c r="I340" s="28"/>
      <c r="J340" s="28"/>
      <c r="K340" s="28"/>
      <c r="L340" s="28"/>
      <c r="M340" s="28"/>
      <c r="N340" s="28"/>
      <c r="O340" s="32"/>
      <c r="P340" s="29"/>
      <c r="Q340" s="11" t="str" cm="1">
        <f t="array" aca="1" ref="Q340" ca="1">IF(MOD(ROW(),2)=0, "&lt;sleep ms=""10""/&gt;", INDIRECT("P"&amp;(ROW())/2+0.5))</f>
        <v>&lt;sleep ms="10"/&gt;</v>
      </c>
      <c r="R340" s="2">
        <f>Table1[[#This Row],[Address Offset (hex)]]</f>
        <v>0</v>
      </c>
      <c r="S340" s="33">
        <f>Table1[[#This Row],[Default Hex]]</f>
        <v>0</v>
      </c>
    </row>
    <row r="341" spans="1:19" x14ac:dyDescent="0.3">
      <c r="A341" s="2">
        <v>339</v>
      </c>
      <c r="B341" s="26"/>
      <c r="C341" s="27"/>
      <c r="D341" s="27"/>
      <c r="E341" s="27"/>
      <c r="F341" s="27"/>
      <c r="G341" s="28"/>
      <c r="H341" s="28"/>
      <c r="I341" s="28"/>
      <c r="J341" s="28"/>
      <c r="K341" s="28"/>
      <c r="L341" s="28"/>
      <c r="M341" s="28"/>
      <c r="N341" s="28"/>
      <c r="O341" s="32"/>
      <c r="P341" s="29"/>
      <c r="Q341" s="11" t="str" cm="1">
        <f t="array" aca="1" ref="Q341" ca="1">IF(MOD(ROW(),2)=0, "&lt;sleep ms=""10""/&gt;", INDIRECT("P"&amp;(ROW())/2+0.5))</f>
        <v>&lt;i2c_write addr="0x50" count="2" radix="16"&gt; A9 00&lt;/i2c_write&gt;</v>
      </c>
      <c r="R341" s="2">
        <f>Table1[[#This Row],[Address Offset (hex)]]</f>
        <v>0</v>
      </c>
      <c r="S341" s="33">
        <f>Table1[[#This Row],[Default Hex]]</f>
        <v>0</v>
      </c>
    </row>
    <row r="342" spans="1:19" x14ac:dyDescent="0.3">
      <c r="A342" s="2">
        <v>340</v>
      </c>
      <c r="B342" s="26"/>
      <c r="C342" s="27"/>
      <c r="D342" s="27"/>
      <c r="E342" s="27"/>
      <c r="F342" s="27"/>
      <c r="G342" s="28"/>
      <c r="H342" s="28"/>
      <c r="I342" s="28"/>
      <c r="J342" s="28"/>
      <c r="K342" s="28"/>
      <c r="L342" s="28"/>
      <c r="M342" s="28"/>
      <c r="N342" s="28"/>
      <c r="O342" s="32"/>
      <c r="P342" s="29"/>
      <c r="Q342" s="11" t="str" cm="1">
        <f t="array" aca="1" ref="Q342" ca="1">IF(MOD(ROW(),2)=0, "&lt;sleep ms=""10""/&gt;", INDIRECT("P"&amp;(ROW())/2+0.5))</f>
        <v>&lt;sleep ms="10"/&gt;</v>
      </c>
      <c r="R342" s="2">
        <f>Table1[[#This Row],[Address Offset (hex)]]</f>
        <v>0</v>
      </c>
      <c r="S342" s="33">
        <f>Table1[[#This Row],[Default Hex]]</f>
        <v>0</v>
      </c>
    </row>
    <row r="343" spans="1:19" x14ac:dyDescent="0.3">
      <c r="A343" s="2">
        <v>341</v>
      </c>
      <c r="B343" s="26"/>
      <c r="C343" s="27"/>
      <c r="D343" s="27"/>
      <c r="E343" s="27"/>
      <c r="F343" s="27"/>
      <c r="G343" s="28"/>
      <c r="H343" s="28"/>
      <c r="I343" s="28"/>
      <c r="J343" s="28"/>
      <c r="K343" s="28"/>
      <c r="L343" s="28"/>
      <c r="M343" s="28"/>
      <c r="N343" s="28"/>
      <c r="O343" s="32"/>
      <c r="P343" s="29"/>
      <c r="Q343" s="11" t="str" cm="1">
        <f t="array" aca="1" ref="Q343" ca="1">IF(MOD(ROW(),2)=0, "&lt;sleep ms=""10""/&gt;", INDIRECT("P"&amp;(ROW())/2+0.5))</f>
        <v>&lt;i2c_write addr="0x50" count="2" radix="16"&gt; AA 00&lt;/i2c_write&gt;</v>
      </c>
      <c r="R343" s="2">
        <f>Table1[[#This Row],[Address Offset (hex)]]</f>
        <v>0</v>
      </c>
      <c r="S343" s="33">
        <f>Table1[[#This Row],[Default Hex]]</f>
        <v>0</v>
      </c>
    </row>
    <row r="344" spans="1:19" x14ac:dyDescent="0.3">
      <c r="A344" s="2">
        <v>342</v>
      </c>
      <c r="B344" s="26"/>
      <c r="C344" s="27"/>
      <c r="D344" s="27"/>
      <c r="E344" s="27"/>
      <c r="F344" s="27"/>
      <c r="G344" s="28"/>
      <c r="H344" s="28"/>
      <c r="I344" s="28"/>
      <c r="J344" s="28"/>
      <c r="K344" s="28"/>
      <c r="L344" s="28"/>
      <c r="M344" s="28"/>
      <c r="N344" s="28"/>
      <c r="O344" s="32"/>
      <c r="P344" s="29"/>
      <c r="Q344" s="11" t="str" cm="1">
        <f t="array" aca="1" ref="Q344" ca="1">IF(MOD(ROW(),2)=0, "&lt;sleep ms=""10""/&gt;", INDIRECT("P"&amp;(ROW())/2+0.5))</f>
        <v>&lt;sleep ms="10"/&gt;</v>
      </c>
      <c r="R344" s="2">
        <f>Table1[[#This Row],[Address Offset (hex)]]</f>
        <v>0</v>
      </c>
      <c r="S344" s="33">
        <f>Table1[[#This Row],[Default Hex]]</f>
        <v>0</v>
      </c>
    </row>
    <row r="345" spans="1:19" x14ac:dyDescent="0.3">
      <c r="A345" s="2">
        <v>343</v>
      </c>
      <c r="B345" s="26"/>
      <c r="C345" s="27"/>
      <c r="D345" s="27"/>
      <c r="E345" s="27"/>
      <c r="F345" s="27"/>
      <c r="G345" s="28"/>
      <c r="H345" s="28"/>
      <c r="I345" s="28"/>
      <c r="J345" s="28"/>
      <c r="K345" s="28"/>
      <c r="L345" s="28"/>
      <c r="M345" s="28"/>
      <c r="N345" s="28"/>
      <c r="O345" s="32"/>
      <c r="P345" s="29"/>
      <c r="Q345" s="11" t="str" cm="1">
        <f t="array" aca="1" ref="Q345" ca="1">IF(MOD(ROW(),2)=0, "&lt;sleep ms=""10""/&gt;", INDIRECT("P"&amp;(ROW())/2+0.5))</f>
        <v>&lt;i2c_write addr="0x50" count="2" radix="16"&gt; AB 00&lt;/i2c_write&gt;</v>
      </c>
      <c r="R345" s="2">
        <f>Table1[[#This Row],[Address Offset (hex)]]</f>
        <v>0</v>
      </c>
      <c r="S345" s="33">
        <f>Table1[[#This Row],[Default Hex]]</f>
        <v>0</v>
      </c>
    </row>
    <row r="346" spans="1:19" x14ac:dyDescent="0.3">
      <c r="A346" s="2">
        <v>344</v>
      </c>
      <c r="B346" s="26"/>
      <c r="C346" s="27"/>
      <c r="D346" s="27"/>
      <c r="E346" s="27"/>
      <c r="F346" s="27"/>
      <c r="G346" s="28"/>
      <c r="H346" s="28"/>
      <c r="I346" s="28"/>
      <c r="J346" s="28"/>
      <c r="K346" s="28"/>
      <c r="L346" s="28"/>
      <c r="M346" s="28"/>
      <c r="N346" s="28"/>
      <c r="O346" s="32"/>
      <c r="P346" s="29"/>
      <c r="Q346" s="11" t="str" cm="1">
        <f t="array" aca="1" ref="Q346" ca="1">IF(MOD(ROW(),2)=0, "&lt;sleep ms=""10""/&gt;", INDIRECT("P"&amp;(ROW())/2+0.5))</f>
        <v>&lt;sleep ms="10"/&gt;</v>
      </c>
      <c r="R346" s="2">
        <f>Table1[[#This Row],[Address Offset (hex)]]</f>
        <v>0</v>
      </c>
      <c r="S346" s="33">
        <f>Table1[[#This Row],[Default Hex]]</f>
        <v>0</v>
      </c>
    </row>
    <row r="347" spans="1:19" x14ac:dyDescent="0.3">
      <c r="A347" s="2">
        <v>345</v>
      </c>
      <c r="B347" s="26"/>
      <c r="C347" s="27"/>
      <c r="D347" s="27"/>
      <c r="E347" s="27"/>
      <c r="F347" s="27"/>
      <c r="G347" s="28"/>
      <c r="H347" s="28"/>
      <c r="I347" s="28"/>
      <c r="J347" s="28"/>
      <c r="K347" s="28"/>
      <c r="L347" s="28"/>
      <c r="M347" s="28"/>
      <c r="N347" s="28"/>
      <c r="O347" s="32"/>
      <c r="P347" s="29"/>
      <c r="Q347" s="11" t="str" cm="1">
        <f t="array" aca="1" ref="Q347" ca="1">IF(MOD(ROW(),2)=0, "&lt;sleep ms=""10""/&gt;", INDIRECT("P"&amp;(ROW())/2+0.5))</f>
        <v>&lt;i2c_write addr="0x50" count="2" radix="16"&gt; AC 00&lt;/i2c_write&gt;</v>
      </c>
      <c r="R347" s="2">
        <f>Table1[[#This Row],[Address Offset (hex)]]</f>
        <v>0</v>
      </c>
      <c r="S347" s="33">
        <f>Table1[[#This Row],[Default Hex]]</f>
        <v>0</v>
      </c>
    </row>
    <row r="348" spans="1:19" x14ac:dyDescent="0.3">
      <c r="A348" s="2">
        <v>346</v>
      </c>
      <c r="B348" s="26"/>
      <c r="C348" s="27"/>
      <c r="D348" s="27"/>
      <c r="E348" s="27"/>
      <c r="F348" s="27"/>
      <c r="G348" s="28"/>
      <c r="H348" s="28"/>
      <c r="I348" s="28"/>
      <c r="J348" s="28"/>
      <c r="K348" s="28"/>
      <c r="L348" s="28"/>
      <c r="M348" s="28"/>
      <c r="N348" s="28"/>
      <c r="O348" s="32"/>
      <c r="P348" s="29"/>
      <c r="Q348" s="11" t="str" cm="1">
        <f t="array" aca="1" ref="Q348" ca="1">IF(MOD(ROW(),2)=0, "&lt;sleep ms=""10""/&gt;", INDIRECT("P"&amp;(ROW())/2+0.5))</f>
        <v>&lt;sleep ms="10"/&gt;</v>
      </c>
      <c r="R348" s="2">
        <f>Table1[[#This Row],[Address Offset (hex)]]</f>
        <v>0</v>
      </c>
      <c r="S348" s="33">
        <f>Table1[[#This Row],[Default Hex]]</f>
        <v>0</v>
      </c>
    </row>
    <row r="349" spans="1:19" x14ac:dyDescent="0.3">
      <c r="A349" s="2">
        <v>347</v>
      </c>
      <c r="B349" s="26"/>
      <c r="C349" s="27"/>
      <c r="D349" s="27"/>
      <c r="E349" s="27"/>
      <c r="F349" s="27"/>
      <c r="G349" s="28"/>
      <c r="H349" s="28"/>
      <c r="I349" s="28"/>
      <c r="J349" s="28"/>
      <c r="K349" s="28"/>
      <c r="L349" s="28"/>
      <c r="M349" s="28"/>
      <c r="N349" s="28"/>
      <c r="O349" s="32"/>
      <c r="P349" s="29"/>
      <c r="Q349" s="11" t="str" cm="1">
        <f t="array" aca="1" ref="Q349" ca="1">IF(MOD(ROW(),2)=0, "&lt;sleep ms=""10""/&gt;", INDIRECT("P"&amp;(ROW())/2+0.5))</f>
        <v>&lt;i2c_write addr="0x50" count="2" radix="16"&gt; AD 00&lt;/i2c_write&gt;</v>
      </c>
      <c r="R349" s="2">
        <f>Table1[[#This Row],[Address Offset (hex)]]</f>
        <v>0</v>
      </c>
      <c r="S349" s="33">
        <f>Table1[[#This Row],[Default Hex]]</f>
        <v>0</v>
      </c>
    </row>
    <row r="350" spans="1:19" x14ac:dyDescent="0.3">
      <c r="A350" s="2">
        <v>348</v>
      </c>
      <c r="B350" s="26"/>
      <c r="C350" s="27"/>
      <c r="D350" s="27"/>
      <c r="E350" s="27"/>
      <c r="F350" s="27"/>
      <c r="G350" s="28"/>
      <c r="H350" s="28"/>
      <c r="I350" s="28"/>
      <c r="J350" s="28"/>
      <c r="K350" s="28"/>
      <c r="L350" s="28"/>
      <c r="M350" s="28"/>
      <c r="N350" s="28"/>
      <c r="O350" s="32"/>
      <c r="P350" s="29"/>
      <c r="Q350" s="11" t="str" cm="1">
        <f t="array" aca="1" ref="Q350" ca="1">IF(MOD(ROW(),2)=0, "&lt;sleep ms=""10""/&gt;", INDIRECT("P"&amp;(ROW())/2+0.5))</f>
        <v>&lt;sleep ms="10"/&gt;</v>
      </c>
      <c r="R350" s="2">
        <f>Table1[[#This Row],[Address Offset (hex)]]</f>
        <v>0</v>
      </c>
      <c r="S350" s="33">
        <f>Table1[[#This Row],[Default Hex]]</f>
        <v>0</v>
      </c>
    </row>
    <row r="351" spans="1:19" x14ac:dyDescent="0.3">
      <c r="A351" s="2">
        <v>349</v>
      </c>
      <c r="B351" s="26"/>
      <c r="C351" s="27"/>
      <c r="D351" s="27"/>
      <c r="E351" s="27"/>
      <c r="F351" s="27"/>
      <c r="G351" s="28"/>
      <c r="H351" s="28"/>
      <c r="I351" s="28"/>
      <c r="J351" s="28"/>
      <c r="K351" s="28"/>
      <c r="L351" s="28"/>
      <c r="M351" s="28"/>
      <c r="N351" s="28"/>
      <c r="O351" s="32"/>
      <c r="P351" s="29"/>
      <c r="Q351" s="11" t="str" cm="1">
        <f t="array" aca="1" ref="Q351" ca="1">IF(MOD(ROW(),2)=0, "&lt;sleep ms=""10""/&gt;", INDIRECT("P"&amp;(ROW())/2+0.5))</f>
        <v>&lt;i2c_write addr="0x50" count="2" radix="16"&gt; AE 00&lt;/i2c_write&gt;</v>
      </c>
      <c r="R351" s="2">
        <f>Table1[[#This Row],[Address Offset (hex)]]</f>
        <v>0</v>
      </c>
      <c r="S351" s="33">
        <f>Table1[[#This Row],[Default Hex]]</f>
        <v>0</v>
      </c>
    </row>
    <row r="352" spans="1:19" x14ac:dyDescent="0.3">
      <c r="A352" s="2">
        <v>350</v>
      </c>
      <c r="B352" s="26"/>
      <c r="C352" s="27"/>
      <c r="D352" s="27"/>
      <c r="E352" s="27"/>
      <c r="F352" s="27"/>
      <c r="G352" s="28"/>
      <c r="H352" s="28"/>
      <c r="I352" s="28"/>
      <c r="J352" s="28"/>
      <c r="K352" s="28"/>
      <c r="L352" s="28"/>
      <c r="M352" s="28"/>
      <c r="N352" s="28"/>
      <c r="O352" s="32"/>
      <c r="P352" s="29"/>
      <c r="Q352" s="11" t="str" cm="1">
        <f t="array" aca="1" ref="Q352" ca="1">IF(MOD(ROW(),2)=0, "&lt;sleep ms=""10""/&gt;", INDIRECT("P"&amp;(ROW())/2+0.5))</f>
        <v>&lt;sleep ms="10"/&gt;</v>
      </c>
      <c r="R352" s="2">
        <f>Table1[[#This Row],[Address Offset (hex)]]</f>
        <v>0</v>
      </c>
      <c r="S352" s="33">
        <f>Table1[[#This Row],[Default Hex]]</f>
        <v>0</v>
      </c>
    </row>
    <row r="353" spans="1:19" x14ac:dyDescent="0.3">
      <c r="A353" s="2">
        <v>351</v>
      </c>
      <c r="B353" s="26"/>
      <c r="C353" s="27"/>
      <c r="D353" s="27"/>
      <c r="E353" s="27"/>
      <c r="F353" s="27"/>
      <c r="G353" s="28"/>
      <c r="H353" s="28"/>
      <c r="I353" s="28"/>
      <c r="J353" s="28"/>
      <c r="K353" s="28"/>
      <c r="L353" s="28"/>
      <c r="M353" s="28"/>
      <c r="N353" s="28"/>
      <c r="O353" s="32"/>
      <c r="P353" s="29"/>
      <c r="Q353" s="11" t="str" cm="1">
        <f t="array" aca="1" ref="Q353" ca="1">IF(MOD(ROW(),2)=0, "&lt;sleep ms=""10""/&gt;", INDIRECT("P"&amp;(ROW())/2+0.5))</f>
        <v>&lt;i2c_write addr="0x50" count="2" radix="16"&gt; AF 00&lt;/i2c_write&gt;</v>
      </c>
      <c r="R353" s="2">
        <f>Table1[[#This Row],[Address Offset (hex)]]</f>
        <v>0</v>
      </c>
      <c r="S353" s="33">
        <f>Table1[[#This Row],[Default Hex]]</f>
        <v>0</v>
      </c>
    </row>
    <row r="354" spans="1:19" x14ac:dyDescent="0.3">
      <c r="A354" s="2">
        <v>352</v>
      </c>
      <c r="B354" s="26"/>
      <c r="C354" s="27"/>
      <c r="D354" s="27"/>
      <c r="E354" s="27"/>
      <c r="F354" s="27"/>
      <c r="G354" s="28"/>
      <c r="H354" s="28"/>
      <c r="I354" s="28"/>
      <c r="J354" s="28"/>
      <c r="K354" s="28"/>
      <c r="L354" s="28"/>
      <c r="M354" s="28"/>
      <c r="N354" s="28"/>
      <c r="O354" s="32"/>
      <c r="P354" s="29"/>
      <c r="Q354" s="11" t="str" cm="1">
        <f t="array" aca="1" ref="Q354" ca="1">IF(MOD(ROW(),2)=0, "&lt;sleep ms=""10""/&gt;", INDIRECT("P"&amp;(ROW())/2+0.5))</f>
        <v>&lt;sleep ms="10"/&gt;</v>
      </c>
      <c r="R354" s="2">
        <f>Table1[[#This Row],[Address Offset (hex)]]</f>
        <v>0</v>
      </c>
      <c r="S354" s="33">
        <f>Table1[[#This Row],[Default Hex]]</f>
        <v>0</v>
      </c>
    </row>
    <row r="355" spans="1:19" x14ac:dyDescent="0.3">
      <c r="A355" s="2">
        <v>353</v>
      </c>
      <c r="B355" s="26"/>
      <c r="C355" s="27"/>
      <c r="D355" s="27"/>
      <c r="E355" s="27"/>
      <c r="F355" s="27"/>
      <c r="G355" s="28"/>
      <c r="H355" s="28"/>
      <c r="I355" s="28"/>
      <c r="J355" s="28"/>
      <c r="K355" s="28"/>
      <c r="L355" s="28"/>
      <c r="M355" s="28"/>
      <c r="N355" s="28"/>
      <c r="O355" s="32"/>
      <c r="P355" s="29"/>
      <c r="Q355" s="11" t="str" cm="1">
        <f t="array" aca="1" ref="Q355" ca="1">IF(MOD(ROW(),2)=0, "&lt;sleep ms=""10""/&gt;", INDIRECT("P"&amp;(ROW())/2+0.5))</f>
        <v>&lt;i2c_write addr="0x50" count="2" radix="16"&gt; B0 00&lt;/i2c_write&gt;</v>
      </c>
      <c r="R355" s="2">
        <f>Table1[[#This Row],[Address Offset (hex)]]</f>
        <v>0</v>
      </c>
      <c r="S355" s="33">
        <f>Table1[[#This Row],[Default Hex]]</f>
        <v>0</v>
      </c>
    </row>
    <row r="356" spans="1:19" x14ac:dyDescent="0.3">
      <c r="A356" s="2">
        <v>354</v>
      </c>
      <c r="B356" s="26"/>
      <c r="C356" s="27"/>
      <c r="D356" s="27"/>
      <c r="E356" s="27"/>
      <c r="F356" s="27"/>
      <c r="G356" s="28"/>
      <c r="H356" s="28"/>
      <c r="I356" s="28"/>
      <c r="J356" s="28"/>
      <c r="K356" s="28"/>
      <c r="L356" s="28"/>
      <c r="M356" s="28"/>
      <c r="N356" s="28"/>
      <c r="O356" s="32"/>
      <c r="P356" s="29"/>
      <c r="Q356" s="11" t="str" cm="1">
        <f t="array" aca="1" ref="Q356" ca="1">IF(MOD(ROW(),2)=0, "&lt;sleep ms=""10""/&gt;", INDIRECT("P"&amp;(ROW())/2+0.5))</f>
        <v>&lt;sleep ms="10"/&gt;</v>
      </c>
      <c r="R356" s="2">
        <f>Table1[[#This Row],[Address Offset (hex)]]</f>
        <v>0</v>
      </c>
      <c r="S356" s="33">
        <f>Table1[[#This Row],[Default Hex]]</f>
        <v>0</v>
      </c>
    </row>
    <row r="357" spans="1:19" x14ac:dyDescent="0.3">
      <c r="A357" s="2">
        <v>355</v>
      </c>
      <c r="B357" s="26"/>
      <c r="C357" s="27"/>
      <c r="D357" s="27"/>
      <c r="E357" s="27"/>
      <c r="F357" s="27"/>
      <c r="G357" s="28"/>
      <c r="H357" s="28"/>
      <c r="I357" s="28"/>
      <c r="J357" s="28"/>
      <c r="K357" s="28"/>
      <c r="L357" s="28"/>
      <c r="M357" s="28"/>
      <c r="N357" s="28"/>
      <c r="O357" s="32"/>
      <c r="P357" s="29"/>
      <c r="Q357" s="11" t="str" cm="1">
        <f t="array" aca="1" ref="Q357" ca="1">IF(MOD(ROW(),2)=0, "&lt;sleep ms=""10""/&gt;", INDIRECT("P"&amp;(ROW())/2+0.5))</f>
        <v>&lt;i2c_write addr="0x50" count="2" radix="16"&gt; B1 00&lt;/i2c_write&gt;</v>
      </c>
      <c r="R357" s="2">
        <f>Table1[[#This Row],[Address Offset (hex)]]</f>
        <v>0</v>
      </c>
      <c r="S357" s="33">
        <f>Table1[[#This Row],[Default Hex]]</f>
        <v>0</v>
      </c>
    </row>
    <row r="358" spans="1:19" x14ac:dyDescent="0.3">
      <c r="A358" s="2">
        <v>356</v>
      </c>
      <c r="B358" s="26"/>
      <c r="C358" s="27"/>
      <c r="D358" s="27"/>
      <c r="E358" s="27"/>
      <c r="F358" s="27"/>
      <c r="G358" s="28"/>
      <c r="H358" s="28"/>
      <c r="I358" s="28"/>
      <c r="J358" s="28"/>
      <c r="K358" s="28"/>
      <c r="L358" s="28"/>
      <c r="M358" s="28"/>
      <c r="N358" s="28"/>
      <c r="O358" s="32"/>
      <c r="P358" s="29"/>
      <c r="Q358" s="11" t="str" cm="1">
        <f t="array" aca="1" ref="Q358" ca="1">IF(MOD(ROW(),2)=0, "&lt;sleep ms=""10""/&gt;", INDIRECT("P"&amp;(ROW())/2+0.5))</f>
        <v>&lt;sleep ms="10"/&gt;</v>
      </c>
      <c r="R358" s="2">
        <f>Table1[[#This Row],[Address Offset (hex)]]</f>
        <v>0</v>
      </c>
      <c r="S358" s="33">
        <f>Table1[[#This Row],[Default Hex]]</f>
        <v>0</v>
      </c>
    </row>
    <row r="359" spans="1:19" x14ac:dyDescent="0.3">
      <c r="A359" s="2">
        <v>357</v>
      </c>
      <c r="B359" s="26"/>
      <c r="C359" s="27"/>
      <c r="D359" s="27"/>
      <c r="E359" s="27"/>
      <c r="F359" s="27"/>
      <c r="G359" s="28"/>
      <c r="H359" s="28"/>
      <c r="I359" s="28"/>
      <c r="J359" s="28"/>
      <c r="K359" s="28"/>
      <c r="L359" s="28"/>
      <c r="M359" s="28"/>
      <c r="N359" s="28"/>
      <c r="O359" s="32"/>
      <c r="P359" s="29"/>
      <c r="Q359" s="11" t="str" cm="1">
        <f t="array" aca="1" ref="Q359" ca="1">IF(MOD(ROW(),2)=0, "&lt;sleep ms=""10""/&gt;", INDIRECT("P"&amp;(ROW())/2+0.5))</f>
        <v>&lt;i2c_write addr="0x50" count="2" radix="16"&gt; B2 00&lt;/i2c_write&gt;</v>
      </c>
      <c r="R359" s="2">
        <f>Table1[[#This Row],[Address Offset (hex)]]</f>
        <v>0</v>
      </c>
      <c r="S359" s="33">
        <f>Table1[[#This Row],[Default Hex]]</f>
        <v>0</v>
      </c>
    </row>
    <row r="360" spans="1:19" x14ac:dyDescent="0.3">
      <c r="A360" s="2">
        <v>358</v>
      </c>
      <c r="B360" s="26"/>
      <c r="C360" s="27"/>
      <c r="D360" s="27"/>
      <c r="E360" s="27"/>
      <c r="F360" s="27"/>
      <c r="G360" s="28"/>
      <c r="H360" s="28"/>
      <c r="I360" s="28"/>
      <c r="J360" s="28"/>
      <c r="K360" s="28"/>
      <c r="L360" s="28"/>
      <c r="M360" s="28"/>
      <c r="N360" s="28"/>
      <c r="O360" s="32"/>
      <c r="P360" s="29"/>
      <c r="Q360" s="11" t="str" cm="1">
        <f t="array" aca="1" ref="Q360" ca="1">IF(MOD(ROW(),2)=0, "&lt;sleep ms=""10""/&gt;", INDIRECT("P"&amp;(ROW())/2+0.5))</f>
        <v>&lt;sleep ms="10"/&gt;</v>
      </c>
      <c r="R360" s="2">
        <f>Table1[[#This Row],[Address Offset (hex)]]</f>
        <v>0</v>
      </c>
      <c r="S360" s="33">
        <f>Table1[[#This Row],[Default Hex]]</f>
        <v>0</v>
      </c>
    </row>
    <row r="361" spans="1:19" x14ac:dyDescent="0.3">
      <c r="A361" s="2">
        <v>359</v>
      </c>
      <c r="B361" s="26"/>
      <c r="C361" s="27"/>
      <c r="D361" s="27"/>
      <c r="E361" s="27"/>
      <c r="F361" s="27"/>
      <c r="G361" s="28"/>
      <c r="H361" s="28"/>
      <c r="I361" s="28"/>
      <c r="J361" s="28"/>
      <c r="K361" s="28"/>
      <c r="L361" s="28"/>
      <c r="M361" s="28"/>
      <c r="N361" s="28"/>
      <c r="O361" s="32"/>
      <c r="P361" s="29"/>
      <c r="Q361" s="11" t="str" cm="1">
        <f t="array" aca="1" ref="Q361" ca="1">IF(MOD(ROW(),2)=0, "&lt;sleep ms=""10""/&gt;", INDIRECT("P"&amp;(ROW())/2+0.5))</f>
        <v>&lt;i2c_write addr="0x50" count="2" radix="16"&gt; B3 00&lt;/i2c_write&gt;</v>
      </c>
      <c r="R361" s="2">
        <f>Table1[[#This Row],[Address Offset (hex)]]</f>
        <v>0</v>
      </c>
      <c r="S361" s="33">
        <f>Table1[[#This Row],[Default Hex]]</f>
        <v>0</v>
      </c>
    </row>
    <row r="362" spans="1:19" x14ac:dyDescent="0.3">
      <c r="A362" s="2">
        <v>360</v>
      </c>
      <c r="B362" s="26"/>
      <c r="C362" s="27"/>
      <c r="D362" s="27"/>
      <c r="E362" s="27"/>
      <c r="F362" s="27"/>
      <c r="G362" s="28"/>
      <c r="H362" s="28"/>
      <c r="I362" s="28"/>
      <c r="J362" s="28"/>
      <c r="K362" s="28"/>
      <c r="L362" s="28"/>
      <c r="M362" s="28"/>
      <c r="N362" s="28"/>
      <c r="O362" s="32"/>
      <c r="P362" s="29"/>
      <c r="Q362" s="11" t="str" cm="1">
        <f t="array" aca="1" ref="Q362" ca="1">IF(MOD(ROW(),2)=0, "&lt;sleep ms=""10""/&gt;", INDIRECT("P"&amp;(ROW())/2+0.5))</f>
        <v>&lt;sleep ms="10"/&gt;</v>
      </c>
      <c r="R362" s="2">
        <f>Table1[[#This Row],[Address Offset (hex)]]</f>
        <v>0</v>
      </c>
      <c r="S362" s="33">
        <f>Table1[[#This Row],[Default Hex]]</f>
        <v>0</v>
      </c>
    </row>
    <row r="363" spans="1:19" x14ac:dyDescent="0.3">
      <c r="A363" s="2">
        <v>361</v>
      </c>
      <c r="B363" s="26"/>
      <c r="C363" s="27"/>
      <c r="D363" s="27"/>
      <c r="E363" s="27"/>
      <c r="F363" s="27"/>
      <c r="G363" s="28"/>
      <c r="H363" s="28"/>
      <c r="I363" s="28"/>
      <c r="J363" s="28"/>
      <c r="K363" s="28"/>
      <c r="L363" s="28"/>
      <c r="M363" s="28"/>
      <c r="N363" s="28"/>
      <c r="O363" s="32"/>
      <c r="P363" s="29"/>
      <c r="Q363" s="11" t="str" cm="1">
        <f t="array" aca="1" ref="Q363" ca="1">IF(MOD(ROW(),2)=0, "&lt;sleep ms=""10""/&gt;", INDIRECT("P"&amp;(ROW())/2+0.5))</f>
        <v>&lt;i2c_write addr="0x50" count="2" radix="16"&gt; B4 00&lt;/i2c_write&gt;</v>
      </c>
      <c r="R363" s="2">
        <f>Table1[[#This Row],[Address Offset (hex)]]</f>
        <v>0</v>
      </c>
      <c r="S363" s="33">
        <f>Table1[[#This Row],[Default Hex]]</f>
        <v>0</v>
      </c>
    </row>
    <row r="364" spans="1:19" x14ac:dyDescent="0.3">
      <c r="A364" s="2">
        <v>362</v>
      </c>
      <c r="B364" s="26"/>
      <c r="C364" s="27"/>
      <c r="D364" s="27"/>
      <c r="E364" s="27"/>
      <c r="F364" s="27"/>
      <c r="G364" s="28"/>
      <c r="H364" s="28"/>
      <c r="I364" s="28"/>
      <c r="J364" s="28"/>
      <c r="K364" s="28"/>
      <c r="L364" s="28"/>
      <c r="M364" s="28"/>
      <c r="N364" s="28"/>
      <c r="O364" s="32"/>
      <c r="P364" s="29"/>
      <c r="Q364" s="11" t="str" cm="1">
        <f t="array" aca="1" ref="Q364" ca="1">IF(MOD(ROW(),2)=0, "&lt;sleep ms=""10""/&gt;", INDIRECT("P"&amp;(ROW())/2+0.5))</f>
        <v>&lt;sleep ms="10"/&gt;</v>
      </c>
      <c r="R364" s="2">
        <f>Table1[[#This Row],[Address Offset (hex)]]</f>
        <v>0</v>
      </c>
      <c r="S364" s="33">
        <f>Table1[[#This Row],[Default Hex]]</f>
        <v>0</v>
      </c>
    </row>
    <row r="365" spans="1:19" x14ac:dyDescent="0.3">
      <c r="A365" s="2">
        <v>363</v>
      </c>
      <c r="B365" s="26"/>
      <c r="C365" s="27"/>
      <c r="D365" s="27"/>
      <c r="E365" s="27"/>
      <c r="F365" s="27"/>
      <c r="G365" s="28"/>
      <c r="H365" s="28"/>
      <c r="I365" s="28"/>
      <c r="J365" s="28"/>
      <c r="K365" s="28"/>
      <c r="L365" s="28"/>
      <c r="M365" s="28"/>
      <c r="N365" s="28"/>
      <c r="O365" s="32"/>
      <c r="P365" s="29"/>
      <c r="Q365" s="11" t="str" cm="1">
        <f t="array" aca="1" ref="Q365" ca="1">IF(MOD(ROW(),2)=0, "&lt;sleep ms=""10""/&gt;", INDIRECT("P"&amp;(ROW())/2+0.5))</f>
        <v>&lt;i2c_write addr="0x50" count="2" radix="16"&gt; B5 00&lt;/i2c_write&gt;</v>
      </c>
      <c r="R365" s="2">
        <f>Table1[[#This Row],[Address Offset (hex)]]</f>
        <v>0</v>
      </c>
      <c r="S365" s="33">
        <f>Table1[[#This Row],[Default Hex]]</f>
        <v>0</v>
      </c>
    </row>
    <row r="366" spans="1:19" x14ac:dyDescent="0.3">
      <c r="A366" s="2">
        <v>364</v>
      </c>
      <c r="B366" s="26"/>
      <c r="C366" s="27"/>
      <c r="D366" s="27"/>
      <c r="E366" s="27"/>
      <c r="F366" s="27"/>
      <c r="G366" s="28"/>
      <c r="H366" s="28"/>
      <c r="I366" s="28"/>
      <c r="J366" s="28"/>
      <c r="K366" s="28"/>
      <c r="L366" s="28"/>
      <c r="M366" s="28"/>
      <c r="N366" s="28"/>
      <c r="O366" s="32"/>
      <c r="P366" s="29"/>
      <c r="Q366" s="11" t="str" cm="1">
        <f t="array" aca="1" ref="Q366" ca="1">IF(MOD(ROW(),2)=0, "&lt;sleep ms=""10""/&gt;", INDIRECT("P"&amp;(ROW())/2+0.5))</f>
        <v>&lt;sleep ms="10"/&gt;</v>
      </c>
      <c r="R366" s="2">
        <f>Table1[[#This Row],[Address Offset (hex)]]</f>
        <v>0</v>
      </c>
      <c r="S366" s="33">
        <f>Table1[[#This Row],[Default Hex]]</f>
        <v>0</v>
      </c>
    </row>
    <row r="367" spans="1:19" x14ac:dyDescent="0.3">
      <c r="A367" s="2">
        <v>365</v>
      </c>
      <c r="B367" s="26"/>
      <c r="C367" s="27"/>
      <c r="D367" s="27"/>
      <c r="E367" s="27"/>
      <c r="F367" s="27"/>
      <c r="G367" s="28"/>
      <c r="H367" s="28"/>
      <c r="I367" s="28"/>
      <c r="J367" s="28"/>
      <c r="K367" s="28"/>
      <c r="L367" s="28"/>
      <c r="M367" s="28"/>
      <c r="N367" s="28"/>
      <c r="O367" s="32"/>
      <c r="P367" s="29"/>
      <c r="Q367" s="11" t="str" cm="1">
        <f t="array" aca="1" ref="Q367" ca="1">IF(MOD(ROW(),2)=0, "&lt;sleep ms=""10""/&gt;", INDIRECT("P"&amp;(ROW())/2+0.5))</f>
        <v>&lt;i2c_write addr="0x50" count="2" radix="16"&gt; B6 00&lt;/i2c_write&gt;</v>
      </c>
      <c r="R367" s="2">
        <f>Table1[[#This Row],[Address Offset (hex)]]</f>
        <v>0</v>
      </c>
      <c r="S367" s="33">
        <f>Table1[[#This Row],[Default Hex]]</f>
        <v>0</v>
      </c>
    </row>
    <row r="368" spans="1:19" x14ac:dyDescent="0.3">
      <c r="A368" s="2">
        <v>366</v>
      </c>
      <c r="B368" s="26"/>
      <c r="C368" s="27"/>
      <c r="D368" s="27"/>
      <c r="E368" s="27"/>
      <c r="F368" s="27"/>
      <c r="G368" s="28"/>
      <c r="H368" s="28"/>
      <c r="I368" s="28"/>
      <c r="J368" s="28"/>
      <c r="K368" s="28"/>
      <c r="L368" s="28"/>
      <c r="M368" s="28"/>
      <c r="N368" s="28"/>
      <c r="O368" s="32"/>
      <c r="P368" s="29"/>
      <c r="Q368" s="11" t="str" cm="1">
        <f t="array" aca="1" ref="Q368" ca="1">IF(MOD(ROW(),2)=0, "&lt;sleep ms=""10""/&gt;", INDIRECT("P"&amp;(ROW())/2+0.5))</f>
        <v>&lt;sleep ms="10"/&gt;</v>
      </c>
      <c r="R368" s="2">
        <f>Table1[[#This Row],[Address Offset (hex)]]</f>
        <v>0</v>
      </c>
      <c r="S368" s="33">
        <f>Table1[[#This Row],[Default Hex]]</f>
        <v>0</v>
      </c>
    </row>
    <row r="369" spans="1:19" x14ac:dyDescent="0.3">
      <c r="A369" s="2">
        <v>367</v>
      </c>
      <c r="B369" s="26"/>
      <c r="C369" s="27"/>
      <c r="D369" s="27"/>
      <c r="E369" s="27"/>
      <c r="F369" s="27"/>
      <c r="G369" s="28"/>
      <c r="H369" s="28"/>
      <c r="I369" s="28"/>
      <c r="J369" s="28"/>
      <c r="K369" s="28"/>
      <c r="L369" s="28"/>
      <c r="M369" s="28"/>
      <c r="N369" s="28"/>
      <c r="O369" s="32"/>
      <c r="P369" s="29"/>
      <c r="Q369" s="11" t="str" cm="1">
        <f t="array" aca="1" ref="Q369" ca="1">IF(MOD(ROW(),2)=0, "&lt;sleep ms=""10""/&gt;", INDIRECT("P"&amp;(ROW())/2+0.5))</f>
        <v>&lt;i2c_write addr="0x50" count="2" radix="16"&gt; B7 00&lt;/i2c_write&gt;</v>
      </c>
      <c r="R369" s="2">
        <f>Table1[[#This Row],[Address Offset (hex)]]</f>
        <v>0</v>
      </c>
      <c r="S369" s="33">
        <f>Table1[[#This Row],[Default Hex]]</f>
        <v>0</v>
      </c>
    </row>
    <row r="370" spans="1:19" x14ac:dyDescent="0.3">
      <c r="A370" s="2">
        <v>368</v>
      </c>
      <c r="B370" s="26"/>
      <c r="C370" s="27"/>
      <c r="D370" s="27"/>
      <c r="E370" s="27"/>
      <c r="F370" s="27"/>
      <c r="G370" s="28"/>
      <c r="H370" s="28"/>
      <c r="I370" s="28"/>
      <c r="J370" s="28"/>
      <c r="K370" s="28"/>
      <c r="L370" s="28"/>
      <c r="M370" s="28"/>
      <c r="N370" s="28"/>
      <c r="O370" s="32"/>
      <c r="P370" s="29"/>
      <c r="Q370" s="11" t="str" cm="1">
        <f t="array" aca="1" ref="Q370" ca="1">IF(MOD(ROW(),2)=0, "&lt;sleep ms=""10""/&gt;", INDIRECT("P"&amp;(ROW())/2+0.5))</f>
        <v>&lt;sleep ms="10"/&gt;</v>
      </c>
      <c r="R370" s="2">
        <f>Table1[[#This Row],[Address Offset (hex)]]</f>
        <v>0</v>
      </c>
      <c r="S370" s="33">
        <f>Table1[[#This Row],[Default Hex]]</f>
        <v>0</v>
      </c>
    </row>
    <row r="371" spans="1:19" x14ac:dyDescent="0.3">
      <c r="A371" s="2">
        <v>369</v>
      </c>
      <c r="B371" s="26"/>
      <c r="C371" s="27"/>
      <c r="D371" s="27"/>
      <c r="E371" s="27"/>
      <c r="F371" s="27"/>
      <c r="G371" s="28"/>
      <c r="H371" s="28"/>
      <c r="I371" s="28"/>
      <c r="J371" s="28"/>
      <c r="K371" s="28"/>
      <c r="L371" s="28"/>
      <c r="M371" s="28"/>
      <c r="N371" s="28"/>
      <c r="O371" s="32"/>
      <c r="P371" s="29"/>
      <c r="Q371" s="11" t="str" cm="1">
        <f t="array" aca="1" ref="Q371" ca="1">IF(MOD(ROW(),2)=0, "&lt;sleep ms=""10""/&gt;", INDIRECT("P"&amp;(ROW())/2+0.5))</f>
        <v>&lt;i2c_write addr="0x50" count="2" radix="16"&gt; B8 00&lt;/i2c_write&gt;</v>
      </c>
      <c r="R371" s="2">
        <f>Table1[[#This Row],[Address Offset (hex)]]</f>
        <v>0</v>
      </c>
      <c r="S371" s="33">
        <f>Table1[[#This Row],[Default Hex]]</f>
        <v>0</v>
      </c>
    </row>
    <row r="372" spans="1:19" x14ac:dyDescent="0.3">
      <c r="A372" s="2">
        <v>370</v>
      </c>
      <c r="B372" s="26"/>
      <c r="C372" s="27"/>
      <c r="D372" s="27"/>
      <c r="E372" s="27"/>
      <c r="F372" s="27"/>
      <c r="G372" s="28"/>
      <c r="H372" s="28"/>
      <c r="I372" s="28"/>
      <c r="J372" s="28"/>
      <c r="K372" s="28"/>
      <c r="L372" s="28"/>
      <c r="M372" s="28"/>
      <c r="N372" s="28"/>
      <c r="O372" s="32"/>
      <c r="P372" s="29"/>
      <c r="Q372" s="11" t="str" cm="1">
        <f t="array" aca="1" ref="Q372" ca="1">IF(MOD(ROW(),2)=0, "&lt;sleep ms=""10""/&gt;", INDIRECT("P"&amp;(ROW())/2+0.5))</f>
        <v>&lt;sleep ms="10"/&gt;</v>
      </c>
      <c r="R372" s="2">
        <f>Table1[[#This Row],[Address Offset (hex)]]</f>
        <v>0</v>
      </c>
      <c r="S372" s="33">
        <f>Table1[[#This Row],[Default Hex]]</f>
        <v>0</v>
      </c>
    </row>
    <row r="373" spans="1:19" x14ac:dyDescent="0.3">
      <c r="A373" s="2">
        <v>371</v>
      </c>
      <c r="B373" s="26"/>
      <c r="C373" s="27"/>
      <c r="D373" s="27"/>
      <c r="E373" s="27"/>
      <c r="F373" s="27"/>
      <c r="G373" s="28"/>
      <c r="H373" s="28"/>
      <c r="I373" s="28"/>
      <c r="J373" s="28"/>
      <c r="K373" s="28"/>
      <c r="L373" s="28"/>
      <c r="M373" s="28"/>
      <c r="N373" s="28"/>
      <c r="O373" s="32"/>
      <c r="P373" s="29"/>
      <c r="Q373" s="11" t="str" cm="1">
        <f t="array" aca="1" ref="Q373" ca="1">IF(MOD(ROW(),2)=0, "&lt;sleep ms=""10""/&gt;", INDIRECT("P"&amp;(ROW())/2+0.5))</f>
        <v>&lt;i2c_write addr="0x50" count="2" radix="16"&gt; B9 00&lt;/i2c_write&gt;</v>
      </c>
      <c r="R373" s="2">
        <f>Table1[[#This Row],[Address Offset (hex)]]</f>
        <v>0</v>
      </c>
      <c r="S373" s="33">
        <f>Table1[[#This Row],[Default Hex]]</f>
        <v>0</v>
      </c>
    </row>
    <row r="374" spans="1:19" x14ac:dyDescent="0.3">
      <c r="A374" s="2">
        <v>372</v>
      </c>
      <c r="B374" s="26"/>
      <c r="C374" s="27"/>
      <c r="D374" s="27"/>
      <c r="E374" s="27"/>
      <c r="F374" s="27"/>
      <c r="G374" s="28"/>
      <c r="H374" s="28"/>
      <c r="I374" s="28"/>
      <c r="J374" s="28"/>
      <c r="K374" s="28"/>
      <c r="L374" s="28"/>
      <c r="M374" s="28"/>
      <c r="N374" s="28"/>
      <c r="O374" s="32"/>
      <c r="P374" s="29"/>
      <c r="Q374" s="11" t="str" cm="1">
        <f t="array" aca="1" ref="Q374" ca="1">IF(MOD(ROW(),2)=0, "&lt;sleep ms=""10""/&gt;", INDIRECT("P"&amp;(ROW())/2+0.5))</f>
        <v>&lt;sleep ms="10"/&gt;</v>
      </c>
      <c r="R374" s="2">
        <f>Table1[[#This Row],[Address Offset (hex)]]</f>
        <v>0</v>
      </c>
      <c r="S374" s="33">
        <f>Table1[[#This Row],[Default Hex]]</f>
        <v>0</v>
      </c>
    </row>
    <row r="375" spans="1:19" x14ac:dyDescent="0.3">
      <c r="A375" s="2">
        <v>373</v>
      </c>
      <c r="B375" s="26"/>
      <c r="C375" s="27"/>
      <c r="D375" s="27"/>
      <c r="E375" s="27"/>
      <c r="F375" s="27"/>
      <c r="G375" s="28"/>
      <c r="H375" s="28"/>
      <c r="I375" s="28"/>
      <c r="J375" s="28"/>
      <c r="K375" s="28"/>
      <c r="L375" s="28"/>
      <c r="M375" s="28"/>
      <c r="N375" s="28"/>
      <c r="O375" s="32"/>
      <c r="P375" s="29"/>
      <c r="Q375" s="11" t="str" cm="1">
        <f t="array" aca="1" ref="Q375" ca="1">IF(MOD(ROW(),2)=0, "&lt;sleep ms=""10""/&gt;", INDIRECT("P"&amp;(ROW())/2+0.5))</f>
        <v>&lt;i2c_write addr="0x50" count="2" radix="16"&gt; BA 00&lt;/i2c_write&gt;</v>
      </c>
      <c r="R375" s="2">
        <f>Table1[[#This Row],[Address Offset (hex)]]</f>
        <v>0</v>
      </c>
      <c r="S375" s="33">
        <f>Table1[[#This Row],[Default Hex]]</f>
        <v>0</v>
      </c>
    </row>
    <row r="376" spans="1:19" x14ac:dyDescent="0.3">
      <c r="A376" s="2">
        <v>374</v>
      </c>
      <c r="B376" s="26"/>
      <c r="C376" s="27"/>
      <c r="D376" s="27"/>
      <c r="E376" s="27"/>
      <c r="F376" s="27"/>
      <c r="G376" s="28"/>
      <c r="H376" s="28"/>
      <c r="I376" s="28"/>
      <c r="J376" s="28"/>
      <c r="K376" s="28"/>
      <c r="L376" s="28"/>
      <c r="M376" s="28"/>
      <c r="N376" s="28"/>
      <c r="O376" s="32"/>
      <c r="P376" s="29"/>
      <c r="Q376" s="11" t="str" cm="1">
        <f t="array" aca="1" ref="Q376" ca="1">IF(MOD(ROW(),2)=0, "&lt;sleep ms=""10""/&gt;", INDIRECT("P"&amp;(ROW())/2+0.5))</f>
        <v>&lt;sleep ms="10"/&gt;</v>
      </c>
      <c r="R376" s="2">
        <f>Table1[[#This Row],[Address Offset (hex)]]</f>
        <v>0</v>
      </c>
      <c r="S376" s="33">
        <f>Table1[[#This Row],[Default Hex]]</f>
        <v>0</v>
      </c>
    </row>
    <row r="377" spans="1:19" x14ac:dyDescent="0.3">
      <c r="A377" s="2">
        <v>375</v>
      </c>
      <c r="B377" s="26"/>
      <c r="C377" s="27"/>
      <c r="D377" s="27"/>
      <c r="E377" s="27"/>
      <c r="F377" s="27"/>
      <c r="G377" s="28"/>
      <c r="H377" s="28"/>
      <c r="I377" s="28"/>
      <c r="J377" s="28"/>
      <c r="K377" s="28"/>
      <c r="L377" s="28"/>
      <c r="M377" s="28"/>
      <c r="N377" s="28"/>
      <c r="O377" s="32"/>
      <c r="P377" s="29"/>
      <c r="Q377" s="11" t="str" cm="1">
        <f t="array" aca="1" ref="Q377" ca="1">IF(MOD(ROW(),2)=0, "&lt;sleep ms=""10""/&gt;", INDIRECT("P"&amp;(ROW())/2+0.5))</f>
        <v>&lt;i2c_write addr="0x50" count="2" radix="16"&gt; BB 00&lt;/i2c_write&gt;</v>
      </c>
      <c r="R377" s="2">
        <f>Table1[[#This Row],[Address Offset (hex)]]</f>
        <v>0</v>
      </c>
      <c r="S377" s="33">
        <f>Table1[[#This Row],[Default Hex]]</f>
        <v>0</v>
      </c>
    </row>
    <row r="378" spans="1:19" x14ac:dyDescent="0.3">
      <c r="A378" s="2">
        <v>376</v>
      </c>
      <c r="B378" s="26"/>
      <c r="C378" s="27"/>
      <c r="D378" s="27"/>
      <c r="E378" s="27"/>
      <c r="F378" s="27"/>
      <c r="G378" s="28"/>
      <c r="H378" s="28"/>
      <c r="I378" s="28"/>
      <c r="J378" s="28"/>
      <c r="K378" s="28"/>
      <c r="L378" s="28"/>
      <c r="M378" s="28"/>
      <c r="N378" s="28"/>
      <c r="O378" s="32"/>
      <c r="P378" s="29"/>
      <c r="Q378" s="11" t="str" cm="1">
        <f t="array" aca="1" ref="Q378" ca="1">IF(MOD(ROW(),2)=0, "&lt;sleep ms=""10""/&gt;", INDIRECT("P"&amp;(ROW())/2+0.5))</f>
        <v>&lt;sleep ms="10"/&gt;</v>
      </c>
      <c r="R378" s="2">
        <f>Table1[[#This Row],[Address Offset (hex)]]</f>
        <v>0</v>
      </c>
      <c r="S378" s="33">
        <f>Table1[[#This Row],[Default Hex]]</f>
        <v>0</v>
      </c>
    </row>
    <row r="379" spans="1:19" x14ac:dyDescent="0.3">
      <c r="A379" s="2">
        <v>377</v>
      </c>
      <c r="B379" s="26"/>
      <c r="C379" s="27"/>
      <c r="D379" s="27"/>
      <c r="E379" s="27"/>
      <c r="F379" s="27"/>
      <c r="G379" s="28"/>
      <c r="H379" s="28"/>
      <c r="I379" s="28"/>
      <c r="J379" s="28"/>
      <c r="K379" s="28"/>
      <c r="L379" s="28"/>
      <c r="M379" s="28"/>
      <c r="N379" s="28"/>
      <c r="O379" s="32"/>
      <c r="P379" s="29"/>
      <c r="Q379" s="11" t="str" cm="1">
        <f t="array" aca="1" ref="Q379" ca="1">IF(MOD(ROW(),2)=0, "&lt;sleep ms=""10""/&gt;", INDIRECT("P"&amp;(ROW())/2+0.5))</f>
        <v>&lt;i2c_write addr="0x50" count="2" radix="16"&gt; BC 00&lt;/i2c_write&gt;</v>
      </c>
      <c r="R379" s="2">
        <f>Table1[[#This Row],[Address Offset (hex)]]</f>
        <v>0</v>
      </c>
      <c r="S379" s="33">
        <f>Table1[[#This Row],[Default Hex]]</f>
        <v>0</v>
      </c>
    </row>
    <row r="380" spans="1:19" x14ac:dyDescent="0.3">
      <c r="A380" s="2">
        <v>378</v>
      </c>
      <c r="B380" s="26"/>
      <c r="C380" s="27"/>
      <c r="D380" s="27"/>
      <c r="E380" s="27"/>
      <c r="F380" s="27"/>
      <c r="G380" s="28"/>
      <c r="H380" s="28"/>
      <c r="I380" s="28"/>
      <c r="J380" s="28"/>
      <c r="K380" s="28"/>
      <c r="L380" s="28"/>
      <c r="M380" s="28"/>
      <c r="N380" s="28"/>
      <c r="O380" s="32"/>
      <c r="P380" s="29"/>
      <c r="Q380" s="11" t="str" cm="1">
        <f t="array" aca="1" ref="Q380" ca="1">IF(MOD(ROW(),2)=0, "&lt;sleep ms=""10""/&gt;", INDIRECT("P"&amp;(ROW())/2+0.5))</f>
        <v>&lt;sleep ms="10"/&gt;</v>
      </c>
      <c r="R380" s="2">
        <f>Table1[[#This Row],[Address Offset (hex)]]</f>
        <v>0</v>
      </c>
      <c r="S380" s="33">
        <f>Table1[[#This Row],[Default Hex]]</f>
        <v>0</v>
      </c>
    </row>
    <row r="381" spans="1:19" x14ac:dyDescent="0.3">
      <c r="A381" s="2">
        <v>379</v>
      </c>
      <c r="B381" s="26"/>
      <c r="C381" s="27"/>
      <c r="D381" s="27"/>
      <c r="E381" s="27"/>
      <c r="F381" s="27"/>
      <c r="G381" s="28"/>
      <c r="H381" s="28"/>
      <c r="I381" s="28"/>
      <c r="J381" s="28"/>
      <c r="K381" s="28"/>
      <c r="L381" s="28"/>
      <c r="M381" s="28"/>
      <c r="N381" s="28"/>
      <c r="O381" s="32"/>
      <c r="P381" s="29"/>
      <c r="Q381" s="11" t="str" cm="1">
        <f t="array" aca="1" ref="Q381" ca="1">IF(MOD(ROW(),2)=0, "&lt;sleep ms=""10""/&gt;", INDIRECT("P"&amp;(ROW())/2+0.5))</f>
        <v>&lt;i2c_write addr="0x50" count="2" radix="16"&gt; BD 00&lt;/i2c_write&gt;</v>
      </c>
      <c r="R381" s="2">
        <f>Table1[[#This Row],[Address Offset (hex)]]</f>
        <v>0</v>
      </c>
      <c r="S381" s="33">
        <f>Table1[[#This Row],[Default Hex]]</f>
        <v>0</v>
      </c>
    </row>
    <row r="382" spans="1:19" x14ac:dyDescent="0.3">
      <c r="A382" s="2">
        <v>380</v>
      </c>
      <c r="B382" s="26"/>
      <c r="C382" s="27"/>
      <c r="D382" s="27"/>
      <c r="E382" s="27"/>
      <c r="F382" s="27"/>
      <c r="G382" s="28"/>
      <c r="H382" s="28"/>
      <c r="I382" s="28"/>
      <c r="J382" s="28"/>
      <c r="K382" s="28"/>
      <c r="L382" s="28"/>
      <c r="M382" s="28"/>
      <c r="N382" s="28"/>
      <c r="O382" s="32"/>
      <c r="P382" s="29"/>
      <c r="Q382" s="11" t="str" cm="1">
        <f t="array" aca="1" ref="Q382" ca="1">IF(MOD(ROW(),2)=0, "&lt;sleep ms=""10""/&gt;", INDIRECT("P"&amp;(ROW())/2+0.5))</f>
        <v>&lt;sleep ms="10"/&gt;</v>
      </c>
      <c r="R382" s="2">
        <f>Table1[[#This Row],[Address Offset (hex)]]</f>
        <v>0</v>
      </c>
      <c r="S382" s="33">
        <f>Table1[[#This Row],[Default Hex]]</f>
        <v>0</v>
      </c>
    </row>
    <row r="383" spans="1:19" x14ac:dyDescent="0.3">
      <c r="A383" s="2">
        <v>381</v>
      </c>
      <c r="B383" s="26"/>
      <c r="C383" s="27"/>
      <c r="D383" s="27"/>
      <c r="E383" s="27"/>
      <c r="F383" s="27"/>
      <c r="G383" s="28"/>
      <c r="H383" s="28"/>
      <c r="I383" s="28"/>
      <c r="J383" s="28"/>
      <c r="K383" s="28"/>
      <c r="L383" s="28"/>
      <c r="M383" s="28"/>
      <c r="N383" s="28"/>
      <c r="O383" s="32"/>
      <c r="P383" s="29"/>
      <c r="Q383" s="11" t="str" cm="1">
        <f t="array" aca="1" ref="Q383" ca="1">IF(MOD(ROW(),2)=0, "&lt;sleep ms=""10""/&gt;", INDIRECT("P"&amp;(ROW())/2+0.5))</f>
        <v>&lt;i2c_write addr="0x50" count="2" radix="16"&gt; BE 00&lt;/i2c_write&gt;</v>
      </c>
      <c r="R383" s="2">
        <f>Table1[[#This Row],[Address Offset (hex)]]</f>
        <v>0</v>
      </c>
      <c r="S383" s="33">
        <f>Table1[[#This Row],[Default Hex]]</f>
        <v>0</v>
      </c>
    </row>
    <row r="384" spans="1:19" x14ac:dyDescent="0.3">
      <c r="A384" s="2">
        <v>382</v>
      </c>
      <c r="B384" s="26"/>
      <c r="C384" s="27"/>
      <c r="D384" s="27"/>
      <c r="E384" s="27"/>
      <c r="F384" s="27"/>
      <c r="G384" s="28"/>
      <c r="H384" s="28"/>
      <c r="I384" s="28"/>
      <c r="J384" s="28"/>
      <c r="K384" s="28"/>
      <c r="L384" s="28"/>
      <c r="M384" s="28"/>
      <c r="N384" s="28"/>
      <c r="O384" s="32"/>
      <c r="P384" s="29"/>
      <c r="Q384" s="11" t="str" cm="1">
        <f t="array" aca="1" ref="Q384" ca="1">IF(MOD(ROW(),2)=0, "&lt;sleep ms=""10""/&gt;", INDIRECT("P"&amp;(ROW())/2+0.5))</f>
        <v>&lt;sleep ms="10"/&gt;</v>
      </c>
      <c r="R384" s="2">
        <f>Table1[[#This Row],[Address Offset (hex)]]</f>
        <v>0</v>
      </c>
      <c r="S384" s="33">
        <f>Table1[[#This Row],[Default Hex]]</f>
        <v>0</v>
      </c>
    </row>
    <row r="385" spans="1:19" x14ac:dyDescent="0.3">
      <c r="A385" s="2">
        <v>383</v>
      </c>
      <c r="B385" s="26"/>
      <c r="C385" s="27"/>
      <c r="D385" s="27"/>
      <c r="E385" s="27"/>
      <c r="F385" s="27"/>
      <c r="G385" s="28"/>
      <c r="H385" s="28"/>
      <c r="I385" s="28"/>
      <c r="J385" s="28"/>
      <c r="K385" s="28"/>
      <c r="L385" s="28"/>
      <c r="M385" s="28"/>
      <c r="N385" s="28"/>
      <c r="O385" s="32"/>
      <c r="P385" s="29"/>
      <c r="Q385" s="11" t="str" cm="1">
        <f t="array" aca="1" ref="Q385" ca="1">IF(MOD(ROW(),2)=0, "&lt;sleep ms=""10""/&gt;", INDIRECT("P"&amp;(ROW())/2+0.5))</f>
        <v>&lt;i2c_write addr="0x50" count="2" radix="16"&gt; BF 00&lt;/i2c_write&gt;</v>
      </c>
      <c r="R385" s="2">
        <f>Table1[[#This Row],[Address Offset (hex)]]</f>
        <v>0</v>
      </c>
      <c r="S385" s="33">
        <f>Table1[[#This Row],[Default Hex]]</f>
        <v>0</v>
      </c>
    </row>
    <row r="386" spans="1:19" x14ac:dyDescent="0.3">
      <c r="A386" s="2">
        <v>384</v>
      </c>
      <c r="B386" s="26"/>
      <c r="C386" s="27"/>
      <c r="D386" s="27"/>
      <c r="E386" s="27"/>
      <c r="F386" s="27"/>
      <c r="G386" s="28"/>
      <c r="H386" s="28"/>
      <c r="I386" s="28"/>
      <c r="J386" s="28"/>
      <c r="K386" s="28"/>
      <c r="L386" s="28"/>
      <c r="M386" s="28"/>
      <c r="N386" s="28"/>
      <c r="O386" s="32"/>
      <c r="P386" s="29"/>
      <c r="Q386" s="11" t="str" cm="1">
        <f t="array" aca="1" ref="Q386" ca="1">IF(MOD(ROW(),2)=0, "&lt;sleep ms=""10""/&gt;", INDIRECT("P"&amp;(ROW())/2+0.5))</f>
        <v>&lt;sleep ms="10"/&gt;</v>
      </c>
      <c r="R386" s="2">
        <f>Table1[[#This Row],[Address Offset (hex)]]</f>
        <v>0</v>
      </c>
      <c r="S386" s="33">
        <f>Table1[[#This Row],[Default Hex]]</f>
        <v>0</v>
      </c>
    </row>
    <row r="387" spans="1:19" x14ac:dyDescent="0.3">
      <c r="A387" s="2">
        <v>385</v>
      </c>
      <c r="B387" s="26"/>
      <c r="C387" s="27"/>
      <c r="D387" s="27"/>
      <c r="E387" s="27"/>
      <c r="F387" s="27"/>
      <c r="G387" s="28"/>
      <c r="H387" s="28"/>
      <c r="I387" s="28"/>
      <c r="J387" s="28"/>
      <c r="K387" s="28"/>
      <c r="L387" s="28"/>
      <c r="M387" s="28"/>
      <c r="N387" s="28"/>
      <c r="O387" s="32"/>
      <c r="P387" s="29"/>
      <c r="Q387" s="11" t="str" cm="1">
        <f t="array" aca="1" ref="Q387" ca="1">IF(MOD(ROW(),2)=0, "&lt;sleep ms=""10""/&gt;", INDIRECT("P"&amp;(ROW())/2+0.5))</f>
        <v>&lt;i2c_write addr="0x50" count="2" radix="16"&gt; C0 00&lt;/i2c_write&gt;</v>
      </c>
      <c r="R387" s="2">
        <f>Table1[[#This Row],[Address Offset (hex)]]</f>
        <v>0</v>
      </c>
      <c r="S387" s="33">
        <f>Table1[[#This Row],[Default Hex]]</f>
        <v>0</v>
      </c>
    </row>
    <row r="388" spans="1:19" x14ac:dyDescent="0.3">
      <c r="A388" s="2">
        <v>386</v>
      </c>
      <c r="B388" s="26"/>
      <c r="C388" s="27"/>
      <c r="D388" s="27"/>
      <c r="E388" s="27"/>
      <c r="F388" s="27"/>
      <c r="G388" s="28"/>
      <c r="H388" s="28"/>
      <c r="I388" s="28"/>
      <c r="J388" s="28"/>
      <c r="K388" s="28"/>
      <c r="L388" s="28"/>
      <c r="M388" s="28"/>
      <c r="N388" s="28"/>
      <c r="O388" s="32"/>
      <c r="P388" s="29"/>
      <c r="Q388" s="11" t="str" cm="1">
        <f t="array" aca="1" ref="Q388" ca="1">IF(MOD(ROW(),2)=0, "&lt;sleep ms=""10""/&gt;", INDIRECT("P"&amp;(ROW())/2+0.5))</f>
        <v>&lt;sleep ms="10"/&gt;</v>
      </c>
      <c r="R388" s="2">
        <f>Table1[[#This Row],[Address Offset (hex)]]</f>
        <v>0</v>
      </c>
      <c r="S388" s="33">
        <f>Table1[[#This Row],[Default Hex]]</f>
        <v>0</v>
      </c>
    </row>
    <row r="389" spans="1:19" x14ac:dyDescent="0.3">
      <c r="A389" s="2">
        <v>387</v>
      </c>
      <c r="B389" s="26"/>
      <c r="C389" s="27"/>
      <c r="D389" s="27"/>
      <c r="E389" s="27"/>
      <c r="F389" s="27"/>
      <c r="G389" s="28"/>
      <c r="H389" s="28"/>
      <c r="I389" s="28"/>
      <c r="J389" s="28"/>
      <c r="K389" s="28"/>
      <c r="L389" s="28"/>
      <c r="M389" s="28"/>
      <c r="N389" s="28"/>
      <c r="O389" s="32"/>
      <c r="P389" s="29"/>
      <c r="Q389" s="11" t="str" cm="1">
        <f t="array" aca="1" ref="Q389" ca="1">IF(MOD(ROW(),2)=0, "&lt;sleep ms=""10""/&gt;", INDIRECT("P"&amp;(ROW())/2+0.5))</f>
        <v>&lt;i2c_write addr="0x50" count="2" radix="16"&gt; C1 00&lt;/i2c_write&gt;</v>
      </c>
      <c r="R389" s="2">
        <f>Table1[[#This Row],[Address Offset (hex)]]</f>
        <v>0</v>
      </c>
      <c r="S389" s="33">
        <f>Table1[[#This Row],[Default Hex]]</f>
        <v>0</v>
      </c>
    </row>
    <row r="390" spans="1:19" x14ac:dyDescent="0.3">
      <c r="A390" s="2">
        <v>388</v>
      </c>
      <c r="B390" s="26"/>
      <c r="C390" s="27"/>
      <c r="D390" s="27"/>
      <c r="E390" s="27"/>
      <c r="F390" s="27"/>
      <c r="G390" s="28"/>
      <c r="H390" s="28"/>
      <c r="I390" s="28"/>
      <c r="J390" s="28"/>
      <c r="K390" s="28"/>
      <c r="L390" s="28"/>
      <c r="M390" s="28"/>
      <c r="N390" s="28"/>
      <c r="O390" s="32"/>
      <c r="P390" s="29"/>
      <c r="Q390" s="11" t="str" cm="1">
        <f t="array" aca="1" ref="Q390" ca="1">IF(MOD(ROW(),2)=0, "&lt;sleep ms=""10""/&gt;", INDIRECT("P"&amp;(ROW())/2+0.5))</f>
        <v>&lt;sleep ms="10"/&gt;</v>
      </c>
      <c r="R390" s="2">
        <f>Table1[[#This Row],[Address Offset (hex)]]</f>
        <v>0</v>
      </c>
      <c r="S390" s="33">
        <f>Table1[[#This Row],[Default Hex]]</f>
        <v>0</v>
      </c>
    </row>
    <row r="391" spans="1:19" x14ac:dyDescent="0.3">
      <c r="A391" s="2">
        <v>389</v>
      </c>
      <c r="B391" s="26"/>
      <c r="C391" s="27"/>
      <c r="D391" s="27"/>
      <c r="E391" s="27"/>
      <c r="F391" s="27"/>
      <c r="G391" s="28"/>
      <c r="H391" s="28"/>
      <c r="I391" s="28"/>
      <c r="J391" s="28"/>
      <c r="K391" s="28"/>
      <c r="L391" s="28"/>
      <c r="M391" s="28"/>
      <c r="N391" s="28"/>
      <c r="O391" s="32"/>
      <c r="P391" s="29"/>
      <c r="Q391" s="11" t="str" cm="1">
        <f t="array" aca="1" ref="Q391" ca="1">IF(MOD(ROW(),2)=0, "&lt;sleep ms=""10""/&gt;", INDIRECT("P"&amp;(ROW())/2+0.5))</f>
        <v>&lt;i2c_write addr="0x50" count="2" radix="16"&gt; C2 00&lt;/i2c_write&gt;</v>
      </c>
      <c r="R391" s="2">
        <f>Table1[[#This Row],[Address Offset (hex)]]</f>
        <v>0</v>
      </c>
      <c r="S391" s="33">
        <f>Table1[[#This Row],[Default Hex]]</f>
        <v>0</v>
      </c>
    </row>
    <row r="392" spans="1:19" x14ac:dyDescent="0.3">
      <c r="A392" s="2">
        <v>390</v>
      </c>
      <c r="B392" s="26"/>
      <c r="C392" s="27"/>
      <c r="D392" s="27"/>
      <c r="E392" s="27"/>
      <c r="F392" s="27"/>
      <c r="G392" s="28"/>
      <c r="H392" s="28"/>
      <c r="I392" s="28"/>
      <c r="J392" s="28"/>
      <c r="K392" s="28"/>
      <c r="L392" s="28"/>
      <c r="M392" s="28"/>
      <c r="N392" s="28"/>
      <c r="O392" s="32"/>
      <c r="P392" s="29"/>
      <c r="Q392" s="11" t="str" cm="1">
        <f t="array" aca="1" ref="Q392" ca="1">IF(MOD(ROW(),2)=0, "&lt;sleep ms=""10""/&gt;", INDIRECT("P"&amp;(ROW())/2+0.5))</f>
        <v>&lt;sleep ms="10"/&gt;</v>
      </c>
      <c r="R392" s="2">
        <f>Table1[[#This Row],[Address Offset (hex)]]</f>
        <v>0</v>
      </c>
      <c r="S392" s="33">
        <f>Table1[[#This Row],[Default Hex]]</f>
        <v>0</v>
      </c>
    </row>
    <row r="393" spans="1:19" x14ac:dyDescent="0.3">
      <c r="A393" s="2">
        <v>391</v>
      </c>
      <c r="B393" s="26"/>
      <c r="C393" s="27"/>
      <c r="D393" s="27"/>
      <c r="E393" s="27"/>
      <c r="F393" s="27"/>
      <c r="G393" s="28"/>
      <c r="H393" s="28"/>
      <c r="I393" s="28"/>
      <c r="J393" s="28"/>
      <c r="K393" s="28"/>
      <c r="L393" s="28"/>
      <c r="M393" s="28"/>
      <c r="N393" s="28"/>
      <c r="O393" s="32"/>
      <c r="P393" s="29"/>
      <c r="Q393" s="11" t="str" cm="1">
        <f t="array" aca="1" ref="Q393" ca="1">IF(MOD(ROW(),2)=0, "&lt;sleep ms=""10""/&gt;", INDIRECT("P"&amp;(ROW())/2+0.5))</f>
        <v>&lt;i2c_write addr="0x50" count="2" radix="16"&gt; C3 00&lt;/i2c_write&gt;</v>
      </c>
      <c r="R393" s="2">
        <f>Table1[[#This Row],[Address Offset (hex)]]</f>
        <v>0</v>
      </c>
      <c r="S393" s="33">
        <f>Table1[[#This Row],[Default Hex]]</f>
        <v>0</v>
      </c>
    </row>
    <row r="394" spans="1:19" x14ac:dyDescent="0.3">
      <c r="A394" s="2">
        <v>392</v>
      </c>
      <c r="B394" s="26"/>
      <c r="C394" s="27"/>
      <c r="D394" s="27"/>
      <c r="E394" s="27"/>
      <c r="F394" s="27"/>
      <c r="G394" s="28"/>
      <c r="H394" s="28"/>
      <c r="I394" s="28"/>
      <c r="J394" s="28"/>
      <c r="K394" s="28"/>
      <c r="L394" s="28"/>
      <c r="M394" s="28"/>
      <c r="N394" s="28"/>
      <c r="O394" s="32"/>
      <c r="P394" s="29"/>
      <c r="Q394" s="11" t="str" cm="1">
        <f t="array" aca="1" ref="Q394" ca="1">IF(MOD(ROW(),2)=0, "&lt;sleep ms=""10""/&gt;", INDIRECT("P"&amp;(ROW())/2+0.5))</f>
        <v>&lt;sleep ms="10"/&gt;</v>
      </c>
      <c r="R394" s="2">
        <f>Table1[[#This Row],[Address Offset (hex)]]</f>
        <v>0</v>
      </c>
      <c r="S394" s="33">
        <f>Table1[[#This Row],[Default Hex]]</f>
        <v>0</v>
      </c>
    </row>
    <row r="395" spans="1:19" x14ac:dyDescent="0.3">
      <c r="A395" s="2">
        <v>393</v>
      </c>
      <c r="B395" s="26"/>
      <c r="C395" s="27"/>
      <c r="D395" s="27"/>
      <c r="E395" s="27"/>
      <c r="F395" s="27"/>
      <c r="G395" s="28"/>
      <c r="H395" s="28"/>
      <c r="I395" s="28"/>
      <c r="J395" s="28"/>
      <c r="K395" s="28"/>
      <c r="L395" s="28"/>
      <c r="M395" s="28"/>
      <c r="N395" s="28"/>
      <c r="O395" s="32"/>
      <c r="P395" s="29"/>
      <c r="Q395" s="11" t="str" cm="1">
        <f t="array" aca="1" ref="Q395" ca="1">IF(MOD(ROW(),2)=0, "&lt;sleep ms=""10""/&gt;", INDIRECT("P"&amp;(ROW())/2+0.5))</f>
        <v>&lt;i2c_write addr="0x50" count="2" radix="16"&gt; C4 00&lt;/i2c_write&gt;</v>
      </c>
      <c r="R395" s="2">
        <f>Table1[[#This Row],[Address Offset (hex)]]</f>
        <v>0</v>
      </c>
      <c r="S395" s="33">
        <f>Table1[[#This Row],[Default Hex]]</f>
        <v>0</v>
      </c>
    </row>
    <row r="396" spans="1:19" x14ac:dyDescent="0.3">
      <c r="A396" s="2">
        <v>394</v>
      </c>
      <c r="B396" s="26"/>
      <c r="C396" s="27"/>
      <c r="D396" s="27"/>
      <c r="E396" s="27"/>
      <c r="F396" s="27"/>
      <c r="G396" s="28"/>
      <c r="H396" s="28"/>
      <c r="I396" s="28"/>
      <c r="J396" s="28"/>
      <c r="K396" s="28"/>
      <c r="L396" s="28"/>
      <c r="M396" s="28"/>
      <c r="N396" s="28"/>
      <c r="O396" s="32"/>
      <c r="P396" s="29"/>
      <c r="Q396" s="11" t="str" cm="1">
        <f t="array" aca="1" ref="Q396" ca="1">IF(MOD(ROW(),2)=0, "&lt;sleep ms=""10""/&gt;", INDIRECT("P"&amp;(ROW())/2+0.5))</f>
        <v>&lt;sleep ms="10"/&gt;</v>
      </c>
      <c r="R396" s="2">
        <f>Table1[[#This Row],[Address Offset (hex)]]</f>
        <v>0</v>
      </c>
      <c r="S396" s="33">
        <f>Table1[[#This Row],[Default Hex]]</f>
        <v>0</v>
      </c>
    </row>
    <row r="397" spans="1:19" x14ac:dyDescent="0.3">
      <c r="A397" s="2">
        <v>395</v>
      </c>
      <c r="B397" s="26"/>
      <c r="C397" s="27"/>
      <c r="D397" s="27"/>
      <c r="E397" s="27"/>
      <c r="F397" s="27"/>
      <c r="G397" s="28"/>
      <c r="H397" s="28"/>
      <c r="I397" s="28"/>
      <c r="J397" s="28"/>
      <c r="K397" s="28"/>
      <c r="L397" s="28"/>
      <c r="M397" s="28"/>
      <c r="N397" s="28"/>
      <c r="O397" s="32"/>
      <c r="P397" s="29"/>
      <c r="Q397" s="11" t="str" cm="1">
        <f t="array" aca="1" ref="Q397" ca="1">IF(MOD(ROW(),2)=0, "&lt;sleep ms=""10""/&gt;", INDIRECT("P"&amp;(ROW())/2+0.5))</f>
        <v>&lt;i2c_write addr="0x50" count="2" radix="16"&gt; C5 00&lt;/i2c_write&gt;</v>
      </c>
      <c r="R397" s="2">
        <f>Table1[[#This Row],[Address Offset (hex)]]</f>
        <v>0</v>
      </c>
      <c r="S397" s="33">
        <f>Table1[[#This Row],[Default Hex]]</f>
        <v>0</v>
      </c>
    </row>
    <row r="398" spans="1:19" x14ac:dyDescent="0.3">
      <c r="A398" s="2">
        <v>396</v>
      </c>
      <c r="B398" s="26"/>
      <c r="C398" s="27"/>
      <c r="D398" s="27"/>
      <c r="E398" s="27"/>
      <c r="F398" s="27"/>
      <c r="G398" s="28"/>
      <c r="H398" s="28"/>
      <c r="I398" s="28"/>
      <c r="J398" s="28"/>
      <c r="K398" s="28"/>
      <c r="L398" s="28"/>
      <c r="M398" s="28"/>
      <c r="N398" s="28"/>
      <c r="O398" s="32"/>
      <c r="P398" s="29"/>
      <c r="Q398" s="11" t="str" cm="1">
        <f t="array" aca="1" ref="Q398" ca="1">IF(MOD(ROW(),2)=0, "&lt;sleep ms=""10""/&gt;", INDIRECT("P"&amp;(ROW())/2+0.5))</f>
        <v>&lt;sleep ms="10"/&gt;</v>
      </c>
      <c r="R398" s="2">
        <f>Table1[[#This Row],[Address Offset (hex)]]</f>
        <v>0</v>
      </c>
      <c r="S398" s="33">
        <f>Table1[[#This Row],[Default Hex]]</f>
        <v>0</v>
      </c>
    </row>
    <row r="399" spans="1:19" x14ac:dyDescent="0.3">
      <c r="A399" s="2">
        <v>397</v>
      </c>
      <c r="B399" s="26"/>
      <c r="C399" s="27"/>
      <c r="D399" s="27"/>
      <c r="E399" s="27"/>
      <c r="F399" s="27"/>
      <c r="G399" s="28"/>
      <c r="H399" s="28"/>
      <c r="I399" s="28"/>
      <c r="J399" s="28"/>
      <c r="K399" s="28"/>
      <c r="L399" s="28"/>
      <c r="M399" s="28"/>
      <c r="N399" s="28"/>
      <c r="O399" s="32"/>
      <c r="P399" s="29"/>
      <c r="Q399" s="11" t="str" cm="1">
        <f t="array" aca="1" ref="Q399" ca="1">IF(MOD(ROW(),2)=0, "&lt;sleep ms=""10""/&gt;", INDIRECT("P"&amp;(ROW())/2+0.5))</f>
        <v>&lt;i2c_write addr="0x50" count="2" radix="16"&gt; C6 00&lt;/i2c_write&gt;</v>
      </c>
      <c r="R399" s="2">
        <f>Table1[[#This Row],[Address Offset (hex)]]</f>
        <v>0</v>
      </c>
      <c r="S399" s="33">
        <f>Table1[[#This Row],[Default Hex]]</f>
        <v>0</v>
      </c>
    </row>
    <row r="400" spans="1:19" x14ac:dyDescent="0.3">
      <c r="A400" s="2">
        <v>398</v>
      </c>
      <c r="B400" s="26"/>
      <c r="C400" s="27"/>
      <c r="D400" s="27"/>
      <c r="E400" s="27"/>
      <c r="F400" s="27"/>
      <c r="G400" s="28"/>
      <c r="H400" s="28"/>
      <c r="I400" s="28"/>
      <c r="J400" s="28"/>
      <c r="K400" s="28"/>
      <c r="L400" s="28"/>
      <c r="M400" s="28"/>
      <c r="N400" s="28"/>
      <c r="O400" s="32"/>
      <c r="P400" s="29"/>
      <c r="Q400" s="11" t="str" cm="1">
        <f t="array" aca="1" ref="Q400" ca="1">IF(MOD(ROW(),2)=0, "&lt;sleep ms=""10""/&gt;", INDIRECT("P"&amp;(ROW())/2+0.5))</f>
        <v>&lt;sleep ms="10"/&gt;</v>
      </c>
      <c r="R400" s="2">
        <f>Table1[[#This Row],[Address Offset (hex)]]</f>
        <v>0</v>
      </c>
      <c r="S400" s="33">
        <f>Table1[[#This Row],[Default Hex]]</f>
        <v>0</v>
      </c>
    </row>
    <row r="401" spans="1:19" x14ac:dyDescent="0.3">
      <c r="A401" s="2">
        <v>399</v>
      </c>
      <c r="B401" s="26"/>
      <c r="C401" s="27"/>
      <c r="D401" s="27"/>
      <c r="E401" s="27"/>
      <c r="F401" s="27"/>
      <c r="G401" s="28"/>
      <c r="H401" s="28"/>
      <c r="I401" s="28"/>
      <c r="J401" s="28"/>
      <c r="K401" s="28"/>
      <c r="L401" s="28"/>
      <c r="M401" s="28"/>
      <c r="N401" s="28"/>
      <c r="O401" s="32"/>
      <c r="P401" s="29"/>
      <c r="Q401" s="11" t="str" cm="1">
        <f t="array" aca="1" ref="Q401" ca="1">IF(MOD(ROW(),2)=0, "&lt;sleep ms=""10""/&gt;", INDIRECT("P"&amp;(ROW())/2+0.5))</f>
        <v>&lt;i2c_write addr="0x50" count="2" radix="16"&gt; C7 00&lt;/i2c_write&gt;</v>
      </c>
      <c r="R401" s="2">
        <f>Table1[[#This Row],[Address Offset (hex)]]</f>
        <v>0</v>
      </c>
      <c r="S401" s="33">
        <f>Table1[[#This Row],[Default Hex]]</f>
        <v>0</v>
      </c>
    </row>
    <row r="402" spans="1:19" x14ac:dyDescent="0.3">
      <c r="A402" s="2">
        <v>400</v>
      </c>
      <c r="B402" s="26"/>
      <c r="C402" s="27"/>
      <c r="D402" s="27"/>
      <c r="E402" s="27"/>
      <c r="F402" s="27"/>
      <c r="G402" s="28"/>
      <c r="H402" s="28"/>
      <c r="I402" s="28"/>
      <c r="J402" s="28"/>
      <c r="K402" s="28"/>
      <c r="L402" s="28"/>
      <c r="M402" s="28"/>
      <c r="N402" s="28"/>
      <c r="O402" s="32"/>
      <c r="P402" s="29"/>
      <c r="Q402" s="11" t="str" cm="1">
        <f t="array" aca="1" ref="Q402" ca="1">IF(MOD(ROW(),2)=0, "&lt;sleep ms=""10""/&gt;", INDIRECT("P"&amp;(ROW())/2+0.5))</f>
        <v>&lt;sleep ms="10"/&gt;</v>
      </c>
      <c r="R402" s="2">
        <f>Table1[[#This Row],[Address Offset (hex)]]</f>
        <v>0</v>
      </c>
      <c r="S402" s="33">
        <f>Table1[[#This Row],[Default Hex]]</f>
        <v>0</v>
      </c>
    </row>
    <row r="403" spans="1:19" x14ac:dyDescent="0.3">
      <c r="A403" s="2">
        <v>401</v>
      </c>
      <c r="B403" s="26"/>
      <c r="C403" s="27"/>
      <c r="D403" s="27"/>
      <c r="E403" s="27"/>
      <c r="F403" s="27"/>
      <c r="G403" s="28"/>
      <c r="H403" s="28"/>
      <c r="I403" s="28"/>
      <c r="J403" s="28"/>
      <c r="K403" s="28"/>
      <c r="L403" s="28"/>
      <c r="M403" s="28"/>
      <c r="N403" s="28"/>
      <c r="O403" s="32"/>
      <c r="P403" s="29"/>
      <c r="Q403" s="11" t="str" cm="1">
        <f t="array" aca="1" ref="Q403" ca="1">IF(MOD(ROW(),2)=0, "&lt;sleep ms=""10""/&gt;", INDIRECT("P"&amp;(ROW())/2+0.5))</f>
        <v>&lt;i2c_write addr="0x50" count="2" radix="16"&gt; C8 00&lt;/i2c_write&gt;</v>
      </c>
      <c r="R403" s="2">
        <f>Table1[[#This Row],[Address Offset (hex)]]</f>
        <v>0</v>
      </c>
      <c r="S403" s="33">
        <f>Table1[[#This Row],[Default Hex]]</f>
        <v>0</v>
      </c>
    </row>
    <row r="404" spans="1:19" x14ac:dyDescent="0.3">
      <c r="A404" s="2">
        <v>402</v>
      </c>
      <c r="B404" s="26"/>
      <c r="C404" s="27"/>
      <c r="D404" s="27"/>
      <c r="E404" s="27"/>
      <c r="F404" s="27"/>
      <c r="G404" s="28"/>
      <c r="H404" s="28"/>
      <c r="I404" s="28"/>
      <c r="J404" s="28"/>
      <c r="K404" s="28"/>
      <c r="L404" s="28"/>
      <c r="M404" s="28"/>
      <c r="N404" s="28"/>
      <c r="O404" s="32"/>
      <c r="P404" s="29"/>
      <c r="Q404" s="11" t="str" cm="1">
        <f t="array" aca="1" ref="Q404" ca="1">IF(MOD(ROW(),2)=0, "&lt;sleep ms=""10""/&gt;", INDIRECT("P"&amp;(ROW())/2+0.5))</f>
        <v>&lt;sleep ms="10"/&gt;</v>
      </c>
      <c r="R404" s="2">
        <f>Table1[[#This Row],[Address Offset (hex)]]</f>
        <v>0</v>
      </c>
      <c r="S404" s="33">
        <f>Table1[[#This Row],[Default Hex]]</f>
        <v>0</v>
      </c>
    </row>
    <row r="405" spans="1:19" x14ac:dyDescent="0.3">
      <c r="A405" s="2">
        <v>403</v>
      </c>
      <c r="B405" s="26"/>
      <c r="C405" s="27"/>
      <c r="D405" s="27"/>
      <c r="E405" s="27"/>
      <c r="F405" s="27"/>
      <c r="G405" s="28"/>
      <c r="H405" s="28"/>
      <c r="I405" s="28"/>
      <c r="J405" s="28"/>
      <c r="K405" s="28"/>
      <c r="L405" s="28"/>
      <c r="M405" s="28"/>
      <c r="N405" s="28"/>
      <c r="O405" s="32"/>
      <c r="P405" s="29"/>
      <c r="Q405" s="11" t="str" cm="1">
        <f t="array" aca="1" ref="Q405" ca="1">IF(MOD(ROW(),2)=0, "&lt;sleep ms=""10""/&gt;", INDIRECT("P"&amp;(ROW())/2+0.5))</f>
        <v>&lt;i2c_write addr="0x50" count="2" radix="16"&gt; C9 00&lt;/i2c_write&gt;</v>
      </c>
      <c r="R405" s="2">
        <f>Table1[[#This Row],[Address Offset (hex)]]</f>
        <v>0</v>
      </c>
      <c r="S405" s="33">
        <f>Table1[[#This Row],[Default Hex]]</f>
        <v>0</v>
      </c>
    </row>
    <row r="406" spans="1:19" x14ac:dyDescent="0.3">
      <c r="A406" s="2">
        <v>404</v>
      </c>
      <c r="B406" s="26"/>
      <c r="C406" s="27"/>
      <c r="D406" s="27"/>
      <c r="E406" s="27"/>
      <c r="F406" s="27"/>
      <c r="G406" s="28"/>
      <c r="H406" s="28"/>
      <c r="I406" s="28"/>
      <c r="J406" s="28"/>
      <c r="K406" s="28"/>
      <c r="L406" s="28"/>
      <c r="M406" s="28"/>
      <c r="N406" s="28"/>
      <c r="O406" s="32"/>
      <c r="P406" s="29"/>
      <c r="Q406" s="11" t="str" cm="1">
        <f t="array" aca="1" ref="Q406" ca="1">IF(MOD(ROW(),2)=0, "&lt;sleep ms=""10""/&gt;", INDIRECT("P"&amp;(ROW())/2+0.5))</f>
        <v>&lt;sleep ms="10"/&gt;</v>
      </c>
      <c r="R406" s="2">
        <f>Table1[[#This Row],[Address Offset (hex)]]</f>
        <v>0</v>
      </c>
      <c r="S406" s="33">
        <f>Table1[[#This Row],[Default Hex]]</f>
        <v>0</v>
      </c>
    </row>
    <row r="407" spans="1:19" x14ac:dyDescent="0.3">
      <c r="A407" s="2">
        <v>405</v>
      </c>
      <c r="B407" s="26"/>
      <c r="C407" s="27"/>
      <c r="D407" s="27"/>
      <c r="E407" s="27"/>
      <c r="F407" s="27"/>
      <c r="G407" s="28"/>
      <c r="H407" s="28"/>
      <c r="I407" s="28"/>
      <c r="J407" s="28"/>
      <c r="K407" s="28"/>
      <c r="L407" s="28"/>
      <c r="M407" s="28"/>
      <c r="N407" s="28"/>
      <c r="O407" s="32"/>
      <c r="P407" s="29"/>
      <c r="Q407" s="11" t="str" cm="1">
        <f t="array" aca="1" ref="Q407" ca="1">IF(MOD(ROW(),2)=0, "&lt;sleep ms=""10""/&gt;", INDIRECT("P"&amp;(ROW())/2+0.5))</f>
        <v>&lt;i2c_write addr="0x50" count="2" radix="16"&gt; CA 00&lt;/i2c_write&gt;</v>
      </c>
      <c r="R407" s="2">
        <f>Table1[[#This Row],[Address Offset (hex)]]</f>
        <v>0</v>
      </c>
      <c r="S407" s="33">
        <f>Table1[[#This Row],[Default Hex]]</f>
        <v>0</v>
      </c>
    </row>
    <row r="408" spans="1:19" x14ac:dyDescent="0.3">
      <c r="A408" s="2">
        <v>406</v>
      </c>
      <c r="B408" s="26"/>
      <c r="C408" s="27"/>
      <c r="D408" s="27"/>
      <c r="E408" s="27"/>
      <c r="F408" s="27"/>
      <c r="G408" s="28"/>
      <c r="H408" s="28"/>
      <c r="I408" s="28"/>
      <c r="J408" s="28"/>
      <c r="K408" s="28"/>
      <c r="L408" s="28"/>
      <c r="M408" s="28"/>
      <c r="N408" s="28"/>
      <c r="O408" s="32"/>
      <c r="P408" s="29"/>
      <c r="Q408" s="11" t="str" cm="1">
        <f t="array" aca="1" ref="Q408" ca="1">IF(MOD(ROW(),2)=0, "&lt;sleep ms=""10""/&gt;", INDIRECT("P"&amp;(ROW())/2+0.5))</f>
        <v>&lt;sleep ms="10"/&gt;</v>
      </c>
      <c r="R408" s="2">
        <f>Table1[[#This Row],[Address Offset (hex)]]</f>
        <v>0</v>
      </c>
      <c r="S408" s="33">
        <f>Table1[[#This Row],[Default Hex]]</f>
        <v>0</v>
      </c>
    </row>
    <row r="409" spans="1:19" x14ac:dyDescent="0.3">
      <c r="A409" s="2">
        <v>407</v>
      </c>
      <c r="B409" s="26"/>
      <c r="C409" s="27"/>
      <c r="D409" s="27"/>
      <c r="E409" s="27"/>
      <c r="F409" s="27"/>
      <c r="G409" s="28"/>
      <c r="H409" s="28"/>
      <c r="I409" s="28"/>
      <c r="J409" s="28"/>
      <c r="K409" s="28"/>
      <c r="L409" s="28"/>
      <c r="M409" s="28"/>
      <c r="N409" s="28"/>
      <c r="O409" s="32"/>
      <c r="P409" s="29"/>
      <c r="Q409" s="11" t="str" cm="1">
        <f t="array" aca="1" ref="Q409" ca="1">IF(MOD(ROW(),2)=0, "&lt;sleep ms=""10""/&gt;", INDIRECT("P"&amp;(ROW())/2+0.5))</f>
        <v>&lt;i2c_write addr="0x50" count="2" radix="16"&gt; CB 00&lt;/i2c_write&gt;</v>
      </c>
      <c r="R409" s="2">
        <f>Table1[[#This Row],[Address Offset (hex)]]</f>
        <v>0</v>
      </c>
      <c r="S409" s="33">
        <f>Table1[[#This Row],[Default Hex]]</f>
        <v>0</v>
      </c>
    </row>
    <row r="410" spans="1:19" x14ac:dyDescent="0.3">
      <c r="A410" s="2">
        <v>408</v>
      </c>
      <c r="B410" s="26"/>
      <c r="C410" s="27"/>
      <c r="D410" s="27"/>
      <c r="E410" s="27"/>
      <c r="F410" s="27"/>
      <c r="G410" s="28"/>
      <c r="H410" s="28"/>
      <c r="I410" s="28"/>
      <c r="J410" s="28"/>
      <c r="K410" s="28"/>
      <c r="L410" s="28"/>
      <c r="M410" s="28"/>
      <c r="N410" s="28"/>
      <c r="O410" s="32"/>
      <c r="P410" s="29"/>
      <c r="Q410" s="11" t="str" cm="1">
        <f t="array" aca="1" ref="Q410" ca="1">IF(MOD(ROW(),2)=0, "&lt;sleep ms=""10""/&gt;", INDIRECT("P"&amp;(ROW())/2+0.5))</f>
        <v>&lt;sleep ms="10"/&gt;</v>
      </c>
      <c r="R410" s="2">
        <f>Table1[[#This Row],[Address Offset (hex)]]</f>
        <v>0</v>
      </c>
      <c r="S410" s="33">
        <f>Table1[[#This Row],[Default Hex]]</f>
        <v>0</v>
      </c>
    </row>
    <row r="411" spans="1:19" x14ac:dyDescent="0.3">
      <c r="A411" s="2">
        <v>409</v>
      </c>
      <c r="B411" s="26"/>
      <c r="C411" s="27"/>
      <c r="D411" s="27"/>
      <c r="E411" s="27"/>
      <c r="F411" s="27"/>
      <c r="G411" s="28"/>
      <c r="H411" s="28"/>
      <c r="I411" s="28"/>
      <c r="J411" s="28"/>
      <c r="K411" s="28"/>
      <c r="L411" s="28"/>
      <c r="M411" s="28"/>
      <c r="N411" s="28"/>
      <c r="O411" s="32"/>
      <c r="P411" s="29"/>
      <c r="Q411" s="11" t="str" cm="1">
        <f t="array" aca="1" ref="Q411" ca="1">IF(MOD(ROW(),2)=0, "&lt;sleep ms=""10""/&gt;", INDIRECT("P"&amp;(ROW())/2+0.5))</f>
        <v>&lt;i2c_write addr="0x50" count="2" radix="16"&gt; CC 00&lt;/i2c_write&gt;</v>
      </c>
      <c r="R411" s="2">
        <f>Table1[[#This Row],[Address Offset (hex)]]</f>
        <v>0</v>
      </c>
      <c r="S411" s="33">
        <f>Table1[[#This Row],[Default Hex]]</f>
        <v>0</v>
      </c>
    </row>
    <row r="412" spans="1:19" x14ac:dyDescent="0.3">
      <c r="A412" s="2">
        <v>410</v>
      </c>
      <c r="B412" s="26"/>
      <c r="C412" s="27"/>
      <c r="D412" s="27"/>
      <c r="E412" s="27"/>
      <c r="F412" s="27"/>
      <c r="G412" s="28"/>
      <c r="H412" s="28"/>
      <c r="I412" s="28"/>
      <c r="J412" s="28"/>
      <c r="K412" s="28"/>
      <c r="L412" s="28"/>
      <c r="M412" s="28"/>
      <c r="N412" s="28"/>
      <c r="O412" s="32"/>
      <c r="P412" s="29"/>
      <c r="Q412" s="11" t="str" cm="1">
        <f t="array" aca="1" ref="Q412" ca="1">IF(MOD(ROW(),2)=0, "&lt;sleep ms=""10""/&gt;", INDIRECT("P"&amp;(ROW())/2+0.5))</f>
        <v>&lt;sleep ms="10"/&gt;</v>
      </c>
      <c r="R412" s="2">
        <f>Table1[[#This Row],[Address Offset (hex)]]</f>
        <v>0</v>
      </c>
      <c r="S412" s="33">
        <f>Table1[[#This Row],[Default Hex]]</f>
        <v>0</v>
      </c>
    </row>
    <row r="413" spans="1:19" x14ac:dyDescent="0.3">
      <c r="A413" s="2">
        <v>411</v>
      </c>
      <c r="B413" s="26"/>
      <c r="C413" s="27"/>
      <c r="D413" s="27"/>
      <c r="E413" s="27"/>
      <c r="F413" s="27"/>
      <c r="G413" s="28"/>
      <c r="H413" s="28"/>
      <c r="I413" s="28"/>
      <c r="J413" s="28"/>
      <c r="K413" s="28"/>
      <c r="L413" s="28"/>
      <c r="M413" s="28"/>
      <c r="N413" s="28"/>
      <c r="O413" s="32"/>
      <c r="P413" s="29"/>
      <c r="Q413" s="11" t="str" cm="1">
        <f t="array" aca="1" ref="Q413" ca="1">IF(MOD(ROW(),2)=0, "&lt;sleep ms=""10""/&gt;", INDIRECT("P"&amp;(ROW())/2+0.5))</f>
        <v>&lt;i2c_write addr="0x50" count="2" radix="16"&gt; CD 00&lt;/i2c_write&gt;</v>
      </c>
      <c r="R413" s="2">
        <f>Table1[[#This Row],[Address Offset (hex)]]</f>
        <v>0</v>
      </c>
      <c r="S413" s="33">
        <f>Table1[[#This Row],[Default Hex]]</f>
        <v>0</v>
      </c>
    </row>
    <row r="414" spans="1:19" x14ac:dyDescent="0.3">
      <c r="A414" s="2">
        <v>412</v>
      </c>
      <c r="B414" s="26"/>
      <c r="C414" s="27"/>
      <c r="D414" s="27"/>
      <c r="E414" s="27"/>
      <c r="F414" s="27"/>
      <c r="G414" s="28"/>
      <c r="H414" s="28"/>
      <c r="I414" s="28"/>
      <c r="J414" s="28"/>
      <c r="K414" s="28"/>
      <c r="L414" s="28"/>
      <c r="M414" s="28"/>
      <c r="N414" s="28"/>
      <c r="O414" s="32"/>
      <c r="P414" s="29"/>
      <c r="Q414" s="11" t="str" cm="1">
        <f t="array" aca="1" ref="Q414" ca="1">IF(MOD(ROW(),2)=0, "&lt;sleep ms=""10""/&gt;", INDIRECT("P"&amp;(ROW())/2+0.5))</f>
        <v>&lt;sleep ms="10"/&gt;</v>
      </c>
      <c r="R414" s="2">
        <f>Table1[[#This Row],[Address Offset (hex)]]</f>
        <v>0</v>
      </c>
      <c r="S414" s="33">
        <f>Table1[[#This Row],[Default Hex]]</f>
        <v>0</v>
      </c>
    </row>
    <row r="415" spans="1:19" x14ac:dyDescent="0.3">
      <c r="A415" s="2">
        <v>413</v>
      </c>
      <c r="B415" s="26"/>
      <c r="C415" s="27"/>
      <c r="D415" s="27"/>
      <c r="E415" s="27"/>
      <c r="F415" s="27"/>
      <c r="G415" s="28"/>
      <c r="H415" s="28"/>
      <c r="I415" s="28"/>
      <c r="J415" s="28"/>
      <c r="K415" s="28"/>
      <c r="L415" s="28"/>
      <c r="M415" s="28"/>
      <c r="N415" s="28"/>
      <c r="O415" s="32"/>
      <c r="P415" s="29"/>
      <c r="Q415" s="11" t="str" cm="1">
        <f t="array" aca="1" ref="Q415" ca="1">IF(MOD(ROW(),2)=0, "&lt;sleep ms=""10""/&gt;", INDIRECT("P"&amp;(ROW())/2+0.5))</f>
        <v>&lt;i2c_write addr="0x50" count="2" radix="16"&gt; CE 00&lt;/i2c_write&gt;</v>
      </c>
      <c r="R415" s="2">
        <f>Table1[[#This Row],[Address Offset (hex)]]</f>
        <v>0</v>
      </c>
      <c r="S415" s="33">
        <f>Table1[[#This Row],[Default Hex]]</f>
        <v>0</v>
      </c>
    </row>
    <row r="416" spans="1:19" x14ac:dyDescent="0.3">
      <c r="A416" s="2">
        <v>414</v>
      </c>
      <c r="B416" s="26"/>
      <c r="C416" s="27"/>
      <c r="D416" s="27"/>
      <c r="E416" s="27"/>
      <c r="F416" s="27"/>
      <c r="G416" s="28"/>
      <c r="H416" s="28"/>
      <c r="I416" s="28"/>
      <c r="J416" s="28"/>
      <c r="K416" s="28"/>
      <c r="L416" s="28"/>
      <c r="M416" s="28"/>
      <c r="N416" s="28"/>
      <c r="O416" s="32"/>
      <c r="P416" s="29"/>
      <c r="Q416" s="11" t="str" cm="1">
        <f t="array" aca="1" ref="Q416" ca="1">IF(MOD(ROW(),2)=0, "&lt;sleep ms=""10""/&gt;", INDIRECT("P"&amp;(ROW())/2+0.5))</f>
        <v>&lt;sleep ms="10"/&gt;</v>
      </c>
      <c r="R416" s="2">
        <f>Table1[[#This Row],[Address Offset (hex)]]</f>
        <v>0</v>
      </c>
      <c r="S416" s="33">
        <f>Table1[[#This Row],[Default Hex]]</f>
        <v>0</v>
      </c>
    </row>
    <row r="417" spans="1:19" x14ac:dyDescent="0.3">
      <c r="A417" s="2">
        <v>415</v>
      </c>
      <c r="B417" s="26"/>
      <c r="C417" s="27"/>
      <c r="D417" s="27"/>
      <c r="E417" s="27"/>
      <c r="F417" s="27"/>
      <c r="G417" s="28"/>
      <c r="H417" s="28"/>
      <c r="I417" s="28"/>
      <c r="J417" s="28"/>
      <c r="K417" s="28"/>
      <c r="L417" s="28"/>
      <c r="M417" s="28"/>
      <c r="N417" s="28"/>
      <c r="O417" s="32"/>
      <c r="P417" s="29"/>
      <c r="Q417" s="11" t="str" cm="1">
        <f t="array" aca="1" ref="Q417" ca="1">IF(MOD(ROW(),2)=0, "&lt;sleep ms=""10""/&gt;", INDIRECT("P"&amp;(ROW())/2+0.5))</f>
        <v>&lt;i2c_write addr="0x50" count="2" radix="16"&gt; CF 00&lt;/i2c_write&gt;</v>
      </c>
      <c r="R417" s="2">
        <f>Table1[[#This Row],[Address Offset (hex)]]</f>
        <v>0</v>
      </c>
      <c r="S417" s="33">
        <f>Table1[[#This Row],[Default Hex]]</f>
        <v>0</v>
      </c>
    </row>
    <row r="418" spans="1:19" x14ac:dyDescent="0.3">
      <c r="A418" s="2">
        <v>416</v>
      </c>
      <c r="B418" s="26"/>
      <c r="C418" s="27"/>
      <c r="D418" s="27"/>
      <c r="E418" s="27"/>
      <c r="F418" s="27"/>
      <c r="G418" s="28"/>
      <c r="H418" s="28"/>
      <c r="I418" s="28"/>
      <c r="J418" s="28"/>
      <c r="K418" s="28"/>
      <c r="L418" s="28"/>
      <c r="M418" s="28"/>
      <c r="N418" s="28"/>
      <c r="O418" s="32"/>
      <c r="P418" s="29"/>
      <c r="Q418" s="11" t="str" cm="1">
        <f t="array" aca="1" ref="Q418" ca="1">IF(MOD(ROW(),2)=0, "&lt;sleep ms=""10""/&gt;", INDIRECT("P"&amp;(ROW())/2+0.5))</f>
        <v>&lt;sleep ms="10"/&gt;</v>
      </c>
      <c r="R418" s="2">
        <f>Table1[[#This Row],[Address Offset (hex)]]</f>
        <v>0</v>
      </c>
      <c r="S418" s="33">
        <f>Table1[[#This Row],[Default Hex]]</f>
        <v>0</v>
      </c>
    </row>
    <row r="419" spans="1:19" x14ac:dyDescent="0.3">
      <c r="A419" s="2">
        <v>417</v>
      </c>
      <c r="B419" s="26"/>
      <c r="C419" s="27"/>
      <c r="D419" s="27"/>
      <c r="E419" s="27"/>
      <c r="F419" s="27"/>
      <c r="G419" s="28"/>
      <c r="H419" s="28"/>
      <c r="I419" s="28"/>
      <c r="J419" s="28"/>
      <c r="K419" s="28"/>
      <c r="L419" s="28"/>
      <c r="M419" s="28"/>
      <c r="N419" s="28"/>
      <c r="O419" s="32"/>
      <c r="P419" s="29"/>
      <c r="Q419" s="11" t="str" cm="1">
        <f t="array" aca="1" ref="Q419" ca="1">IF(MOD(ROW(),2)=0, "&lt;sleep ms=""10""/&gt;", INDIRECT("P"&amp;(ROW())/2+0.5))</f>
        <v>&lt;i2c_write addr="0x50" count="2" radix="16"&gt; D0 00&lt;/i2c_write&gt;</v>
      </c>
      <c r="R419" s="2">
        <f>Table1[[#This Row],[Address Offset (hex)]]</f>
        <v>0</v>
      </c>
      <c r="S419" s="33">
        <f>Table1[[#This Row],[Default Hex]]</f>
        <v>0</v>
      </c>
    </row>
    <row r="420" spans="1:19" x14ac:dyDescent="0.3">
      <c r="A420" s="2">
        <v>418</v>
      </c>
      <c r="B420" s="26"/>
      <c r="C420" s="27"/>
      <c r="D420" s="27"/>
      <c r="E420" s="27"/>
      <c r="F420" s="27"/>
      <c r="G420" s="28"/>
      <c r="H420" s="28"/>
      <c r="I420" s="28"/>
      <c r="J420" s="28"/>
      <c r="K420" s="28"/>
      <c r="L420" s="28"/>
      <c r="M420" s="28"/>
      <c r="N420" s="28"/>
      <c r="O420" s="32"/>
      <c r="P420" s="29"/>
      <c r="Q420" s="11" t="str" cm="1">
        <f t="array" aca="1" ref="Q420" ca="1">IF(MOD(ROW(),2)=0, "&lt;sleep ms=""10""/&gt;", INDIRECT("P"&amp;(ROW())/2+0.5))</f>
        <v>&lt;sleep ms="10"/&gt;</v>
      </c>
      <c r="R420" s="2">
        <f>Table1[[#This Row],[Address Offset (hex)]]</f>
        <v>0</v>
      </c>
      <c r="S420" s="33">
        <f>Table1[[#This Row],[Default Hex]]</f>
        <v>0</v>
      </c>
    </row>
    <row r="421" spans="1:19" x14ac:dyDescent="0.3">
      <c r="A421" s="2">
        <v>419</v>
      </c>
      <c r="B421" s="26"/>
      <c r="C421" s="27"/>
      <c r="D421" s="27"/>
      <c r="E421" s="27"/>
      <c r="F421" s="27"/>
      <c r="G421" s="28"/>
      <c r="H421" s="28"/>
      <c r="I421" s="28"/>
      <c r="J421" s="28"/>
      <c r="K421" s="28"/>
      <c r="L421" s="28"/>
      <c r="M421" s="28"/>
      <c r="N421" s="28"/>
      <c r="O421" s="32"/>
      <c r="P421" s="29"/>
      <c r="Q421" s="11" t="str" cm="1">
        <f t="array" aca="1" ref="Q421" ca="1">IF(MOD(ROW(),2)=0, "&lt;sleep ms=""10""/&gt;", INDIRECT("P"&amp;(ROW())/2+0.5))</f>
        <v>&lt;i2c_write addr="0x50" count="2" radix="16"&gt; D1 00&lt;/i2c_write&gt;</v>
      </c>
      <c r="R421" s="2">
        <f>Table1[[#This Row],[Address Offset (hex)]]</f>
        <v>0</v>
      </c>
      <c r="S421" s="33">
        <f>Table1[[#This Row],[Default Hex]]</f>
        <v>0</v>
      </c>
    </row>
    <row r="422" spans="1:19" x14ac:dyDescent="0.3">
      <c r="A422" s="2">
        <v>420</v>
      </c>
      <c r="B422" s="26"/>
      <c r="C422" s="27"/>
      <c r="D422" s="27"/>
      <c r="E422" s="27"/>
      <c r="F422" s="27"/>
      <c r="G422" s="28"/>
      <c r="H422" s="28"/>
      <c r="I422" s="28"/>
      <c r="J422" s="28"/>
      <c r="K422" s="28"/>
      <c r="L422" s="28"/>
      <c r="M422" s="28"/>
      <c r="N422" s="28"/>
      <c r="O422" s="32"/>
      <c r="P422" s="29"/>
      <c r="Q422" s="11" t="str" cm="1">
        <f t="array" aca="1" ref="Q422" ca="1">IF(MOD(ROW(),2)=0, "&lt;sleep ms=""10""/&gt;", INDIRECT("P"&amp;(ROW())/2+0.5))</f>
        <v>&lt;sleep ms="10"/&gt;</v>
      </c>
      <c r="R422" s="2">
        <f>Table1[[#This Row],[Address Offset (hex)]]</f>
        <v>0</v>
      </c>
      <c r="S422" s="33">
        <f>Table1[[#This Row],[Default Hex]]</f>
        <v>0</v>
      </c>
    </row>
    <row r="423" spans="1:19" x14ac:dyDescent="0.3">
      <c r="A423" s="2">
        <v>421</v>
      </c>
      <c r="B423" s="26"/>
      <c r="C423" s="27"/>
      <c r="D423" s="27"/>
      <c r="E423" s="27"/>
      <c r="F423" s="27"/>
      <c r="G423" s="28"/>
      <c r="H423" s="28"/>
      <c r="I423" s="28"/>
      <c r="J423" s="28"/>
      <c r="K423" s="28"/>
      <c r="L423" s="28"/>
      <c r="M423" s="28"/>
      <c r="N423" s="28"/>
      <c r="O423" s="32"/>
      <c r="P423" s="29"/>
      <c r="Q423" s="11" t="str" cm="1">
        <f t="array" aca="1" ref="Q423" ca="1">IF(MOD(ROW(),2)=0, "&lt;sleep ms=""10""/&gt;", INDIRECT("P"&amp;(ROW())/2+0.5))</f>
        <v>&lt;i2c_write addr="0x50" count="2" radix="16"&gt; D2 00&lt;/i2c_write&gt;</v>
      </c>
      <c r="R423" s="2">
        <f>Table1[[#This Row],[Address Offset (hex)]]</f>
        <v>0</v>
      </c>
      <c r="S423" s="33">
        <f>Table1[[#This Row],[Default Hex]]</f>
        <v>0</v>
      </c>
    </row>
    <row r="424" spans="1:19" x14ac:dyDescent="0.3">
      <c r="A424" s="2">
        <v>422</v>
      </c>
      <c r="B424" s="26"/>
      <c r="C424" s="27"/>
      <c r="D424" s="27"/>
      <c r="E424" s="27"/>
      <c r="F424" s="27"/>
      <c r="G424" s="28"/>
      <c r="H424" s="28"/>
      <c r="I424" s="28"/>
      <c r="J424" s="28"/>
      <c r="K424" s="28"/>
      <c r="L424" s="28"/>
      <c r="M424" s="28"/>
      <c r="N424" s="28"/>
      <c r="O424" s="32"/>
      <c r="P424" s="29"/>
      <c r="Q424" s="11" t="str" cm="1">
        <f t="array" aca="1" ref="Q424" ca="1">IF(MOD(ROW(),2)=0, "&lt;sleep ms=""10""/&gt;", INDIRECT("P"&amp;(ROW())/2+0.5))</f>
        <v>&lt;sleep ms="10"/&gt;</v>
      </c>
      <c r="R424" s="2">
        <f>Table1[[#This Row],[Address Offset (hex)]]</f>
        <v>0</v>
      </c>
      <c r="S424" s="33">
        <f>Table1[[#This Row],[Default Hex]]</f>
        <v>0</v>
      </c>
    </row>
    <row r="425" spans="1:19" x14ac:dyDescent="0.3">
      <c r="A425" s="2">
        <v>423</v>
      </c>
      <c r="B425" s="26"/>
      <c r="C425" s="27"/>
      <c r="D425" s="27"/>
      <c r="E425" s="27"/>
      <c r="F425" s="27"/>
      <c r="G425" s="28"/>
      <c r="H425" s="28"/>
      <c r="I425" s="28"/>
      <c r="J425" s="28"/>
      <c r="K425" s="28"/>
      <c r="L425" s="28"/>
      <c r="M425" s="28"/>
      <c r="N425" s="28"/>
      <c r="O425" s="32"/>
      <c r="P425" s="29"/>
      <c r="Q425" s="11" t="str" cm="1">
        <f t="array" aca="1" ref="Q425" ca="1">IF(MOD(ROW(),2)=0, "&lt;sleep ms=""10""/&gt;", INDIRECT("P"&amp;(ROW())/2+0.5))</f>
        <v>&lt;i2c_write addr="0x50" count="2" radix="16"&gt; D3 00&lt;/i2c_write&gt;</v>
      </c>
      <c r="R425" s="2">
        <f>Table1[[#This Row],[Address Offset (hex)]]</f>
        <v>0</v>
      </c>
      <c r="S425" s="33">
        <f>Table1[[#This Row],[Default Hex]]</f>
        <v>0</v>
      </c>
    </row>
    <row r="426" spans="1:19" x14ac:dyDescent="0.3">
      <c r="A426" s="2">
        <v>424</v>
      </c>
      <c r="B426" s="26"/>
      <c r="C426" s="27"/>
      <c r="D426" s="27"/>
      <c r="E426" s="27"/>
      <c r="F426" s="27"/>
      <c r="G426" s="28"/>
      <c r="H426" s="28"/>
      <c r="I426" s="28"/>
      <c r="J426" s="28"/>
      <c r="K426" s="28"/>
      <c r="L426" s="28"/>
      <c r="M426" s="28"/>
      <c r="N426" s="28"/>
      <c r="O426" s="32"/>
      <c r="P426" s="29"/>
      <c r="Q426" s="11" t="str" cm="1">
        <f t="array" aca="1" ref="Q426" ca="1">IF(MOD(ROW(),2)=0, "&lt;sleep ms=""10""/&gt;", INDIRECT("P"&amp;(ROW())/2+0.5))</f>
        <v>&lt;sleep ms="10"/&gt;</v>
      </c>
      <c r="R426" s="2">
        <f>Table1[[#This Row],[Address Offset (hex)]]</f>
        <v>0</v>
      </c>
      <c r="S426" s="33">
        <f>Table1[[#This Row],[Default Hex]]</f>
        <v>0</v>
      </c>
    </row>
    <row r="427" spans="1:19" x14ac:dyDescent="0.3">
      <c r="A427" s="2">
        <v>425</v>
      </c>
      <c r="B427" s="26"/>
      <c r="C427" s="27"/>
      <c r="D427" s="27"/>
      <c r="E427" s="27"/>
      <c r="F427" s="27"/>
      <c r="G427" s="28"/>
      <c r="H427" s="28"/>
      <c r="I427" s="28"/>
      <c r="J427" s="28"/>
      <c r="K427" s="28"/>
      <c r="L427" s="28"/>
      <c r="M427" s="28"/>
      <c r="N427" s="28"/>
      <c r="O427" s="32"/>
      <c r="P427" s="29"/>
      <c r="Q427" s="11" t="str" cm="1">
        <f t="array" aca="1" ref="Q427" ca="1">IF(MOD(ROW(),2)=0, "&lt;sleep ms=""10""/&gt;", INDIRECT("P"&amp;(ROW())/2+0.5))</f>
        <v>&lt;i2c_write addr="0x50" count="2" radix="16"&gt; D4 00&lt;/i2c_write&gt;</v>
      </c>
      <c r="R427" s="2">
        <f>Table1[[#This Row],[Address Offset (hex)]]</f>
        <v>0</v>
      </c>
      <c r="S427" s="33">
        <f>Table1[[#This Row],[Default Hex]]</f>
        <v>0</v>
      </c>
    </row>
    <row r="428" spans="1:19" x14ac:dyDescent="0.3">
      <c r="A428" s="2">
        <v>426</v>
      </c>
      <c r="B428" s="26"/>
      <c r="C428" s="27"/>
      <c r="D428" s="27"/>
      <c r="E428" s="27"/>
      <c r="F428" s="27"/>
      <c r="G428" s="28"/>
      <c r="H428" s="28"/>
      <c r="I428" s="28"/>
      <c r="J428" s="28"/>
      <c r="K428" s="28"/>
      <c r="L428" s="28"/>
      <c r="M428" s="28"/>
      <c r="N428" s="28"/>
      <c r="O428" s="32"/>
      <c r="P428" s="29"/>
      <c r="Q428" s="11" t="str" cm="1">
        <f t="array" aca="1" ref="Q428" ca="1">IF(MOD(ROW(),2)=0, "&lt;sleep ms=""10""/&gt;", INDIRECT("P"&amp;(ROW())/2+0.5))</f>
        <v>&lt;sleep ms="10"/&gt;</v>
      </c>
      <c r="R428" s="2">
        <f>Table1[[#This Row],[Address Offset (hex)]]</f>
        <v>0</v>
      </c>
      <c r="S428" s="33">
        <f>Table1[[#This Row],[Default Hex]]</f>
        <v>0</v>
      </c>
    </row>
    <row r="429" spans="1:19" x14ac:dyDescent="0.3">
      <c r="A429" s="2">
        <v>427</v>
      </c>
      <c r="B429" s="26"/>
      <c r="C429" s="27"/>
      <c r="D429" s="27"/>
      <c r="E429" s="27"/>
      <c r="F429" s="27"/>
      <c r="G429" s="28"/>
      <c r="H429" s="28"/>
      <c r="I429" s="28"/>
      <c r="J429" s="28"/>
      <c r="K429" s="28"/>
      <c r="L429" s="28"/>
      <c r="M429" s="28"/>
      <c r="N429" s="28"/>
      <c r="O429" s="32"/>
      <c r="P429" s="29"/>
      <c r="Q429" s="11" t="str" cm="1">
        <f t="array" aca="1" ref="Q429" ca="1">IF(MOD(ROW(),2)=0, "&lt;sleep ms=""10""/&gt;", INDIRECT("P"&amp;(ROW())/2+0.5))</f>
        <v>&lt;i2c_write addr="0x50" count="2" radix="16"&gt; D5 00&lt;/i2c_write&gt;</v>
      </c>
      <c r="R429" s="2">
        <f>Table1[[#This Row],[Address Offset (hex)]]</f>
        <v>0</v>
      </c>
      <c r="S429" s="33">
        <f>Table1[[#This Row],[Default Hex]]</f>
        <v>0</v>
      </c>
    </row>
    <row r="430" spans="1:19" x14ac:dyDescent="0.3">
      <c r="A430" s="2">
        <v>428</v>
      </c>
      <c r="B430" s="26"/>
      <c r="C430" s="27"/>
      <c r="D430" s="27"/>
      <c r="E430" s="27"/>
      <c r="F430" s="27"/>
      <c r="G430" s="28"/>
      <c r="H430" s="28"/>
      <c r="I430" s="28"/>
      <c r="J430" s="28"/>
      <c r="K430" s="28"/>
      <c r="L430" s="28"/>
      <c r="M430" s="28"/>
      <c r="N430" s="28"/>
      <c r="O430" s="32"/>
      <c r="P430" s="29"/>
      <c r="Q430" s="11" t="str" cm="1">
        <f t="array" aca="1" ref="Q430" ca="1">IF(MOD(ROW(),2)=0, "&lt;sleep ms=""10""/&gt;", INDIRECT("P"&amp;(ROW())/2+0.5))</f>
        <v>&lt;sleep ms="10"/&gt;</v>
      </c>
      <c r="R430" s="2">
        <f>Table1[[#This Row],[Address Offset (hex)]]</f>
        <v>0</v>
      </c>
      <c r="S430" s="33">
        <f>Table1[[#This Row],[Default Hex]]</f>
        <v>0</v>
      </c>
    </row>
    <row r="431" spans="1:19" x14ac:dyDescent="0.3">
      <c r="A431" s="2">
        <v>429</v>
      </c>
      <c r="B431" s="26"/>
      <c r="C431" s="27"/>
      <c r="D431" s="27"/>
      <c r="E431" s="27"/>
      <c r="F431" s="27"/>
      <c r="G431" s="28"/>
      <c r="H431" s="28"/>
      <c r="I431" s="28"/>
      <c r="J431" s="28"/>
      <c r="K431" s="28"/>
      <c r="L431" s="28"/>
      <c r="M431" s="28"/>
      <c r="N431" s="28"/>
      <c r="O431" s="32"/>
      <c r="P431" s="29"/>
      <c r="Q431" s="11" t="str" cm="1">
        <f t="array" aca="1" ref="Q431" ca="1">IF(MOD(ROW(),2)=0, "&lt;sleep ms=""10""/&gt;", INDIRECT("P"&amp;(ROW())/2+0.5))</f>
        <v>&lt;i2c_write addr="0x50" count="2" radix="16"&gt; D6 00&lt;/i2c_write&gt;</v>
      </c>
      <c r="R431" s="2">
        <f>Table1[[#This Row],[Address Offset (hex)]]</f>
        <v>0</v>
      </c>
      <c r="S431" s="33">
        <f>Table1[[#This Row],[Default Hex]]</f>
        <v>0</v>
      </c>
    </row>
    <row r="432" spans="1:19" x14ac:dyDescent="0.3">
      <c r="A432" s="2">
        <v>430</v>
      </c>
      <c r="B432" s="26"/>
      <c r="C432" s="27"/>
      <c r="D432" s="27"/>
      <c r="E432" s="27"/>
      <c r="F432" s="27"/>
      <c r="G432" s="28"/>
      <c r="H432" s="28"/>
      <c r="I432" s="28"/>
      <c r="J432" s="28"/>
      <c r="K432" s="28"/>
      <c r="L432" s="28"/>
      <c r="M432" s="28"/>
      <c r="N432" s="28"/>
      <c r="O432" s="32"/>
      <c r="P432" s="29"/>
      <c r="Q432" s="11" t="str" cm="1">
        <f t="array" aca="1" ref="Q432" ca="1">IF(MOD(ROW(),2)=0, "&lt;sleep ms=""10""/&gt;", INDIRECT("P"&amp;(ROW())/2+0.5))</f>
        <v>&lt;sleep ms="10"/&gt;</v>
      </c>
      <c r="R432" s="2">
        <f>Table1[[#This Row],[Address Offset (hex)]]</f>
        <v>0</v>
      </c>
      <c r="S432" s="33">
        <f>Table1[[#This Row],[Default Hex]]</f>
        <v>0</v>
      </c>
    </row>
    <row r="433" spans="1:19" x14ac:dyDescent="0.3">
      <c r="A433" s="2">
        <v>431</v>
      </c>
      <c r="B433" s="26"/>
      <c r="C433" s="27"/>
      <c r="D433" s="27"/>
      <c r="E433" s="27"/>
      <c r="F433" s="27"/>
      <c r="G433" s="28"/>
      <c r="H433" s="28"/>
      <c r="I433" s="28"/>
      <c r="J433" s="28"/>
      <c r="K433" s="28"/>
      <c r="L433" s="28"/>
      <c r="M433" s="28"/>
      <c r="N433" s="28"/>
      <c r="O433" s="32"/>
      <c r="P433" s="29"/>
      <c r="Q433" s="11" t="str" cm="1">
        <f t="array" aca="1" ref="Q433" ca="1">IF(MOD(ROW(),2)=0, "&lt;sleep ms=""10""/&gt;", INDIRECT("P"&amp;(ROW())/2+0.5))</f>
        <v>&lt;i2c_write addr="0x50" count="2" radix="16"&gt; D7 00&lt;/i2c_write&gt;</v>
      </c>
      <c r="R433" s="2">
        <f>Table1[[#This Row],[Address Offset (hex)]]</f>
        <v>0</v>
      </c>
      <c r="S433" s="33">
        <f>Table1[[#This Row],[Default Hex]]</f>
        <v>0</v>
      </c>
    </row>
    <row r="434" spans="1:19" x14ac:dyDescent="0.3">
      <c r="A434" s="2">
        <v>432</v>
      </c>
      <c r="B434" s="26"/>
      <c r="C434" s="27"/>
      <c r="D434" s="27"/>
      <c r="E434" s="27"/>
      <c r="F434" s="27"/>
      <c r="G434" s="28"/>
      <c r="H434" s="28"/>
      <c r="I434" s="28"/>
      <c r="J434" s="28"/>
      <c r="K434" s="28"/>
      <c r="L434" s="28"/>
      <c r="M434" s="28"/>
      <c r="N434" s="28"/>
      <c r="O434" s="32"/>
      <c r="P434" s="29"/>
      <c r="Q434" s="11" t="str" cm="1">
        <f t="array" aca="1" ref="Q434" ca="1">IF(MOD(ROW(),2)=0, "&lt;sleep ms=""10""/&gt;", INDIRECT("P"&amp;(ROW())/2+0.5))</f>
        <v>&lt;sleep ms="10"/&gt;</v>
      </c>
      <c r="R434" s="2">
        <f>Table1[[#This Row],[Address Offset (hex)]]</f>
        <v>0</v>
      </c>
      <c r="S434" s="33">
        <f>Table1[[#This Row],[Default Hex]]</f>
        <v>0</v>
      </c>
    </row>
    <row r="435" spans="1:19" x14ac:dyDescent="0.3">
      <c r="A435" s="2">
        <v>433</v>
      </c>
      <c r="B435" s="26"/>
      <c r="C435" s="27"/>
      <c r="D435" s="27"/>
      <c r="E435" s="27"/>
      <c r="F435" s="27"/>
      <c r="G435" s="28"/>
      <c r="H435" s="28"/>
      <c r="I435" s="28"/>
      <c r="J435" s="28"/>
      <c r="K435" s="28"/>
      <c r="L435" s="28"/>
      <c r="M435" s="28"/>
      <c r="N435" s="28"/>
      <c r="O435" s="32"/>
      <c r="P435" s="29"/>
      <c r="Q435" s="11" t="str" cm="1">
        <f t="array" aca="1" ref="Q435" ca="1">IF(MOD(ROW(),2)=0, "&lt;sleep ms=""10""/&gt;", INDIRECT("P"&amp;(ROW())/2+0.5))</f>
        <v>&lt;i2c_write addr="0x50" count="2" radix="16"&gt; D8 00&lt;/i2c_write&gt;</v>
      </c>
      <c r="R435" s="2">
        <f>Table1[[#This Row],[Address Offset (hex)]]</f>
        <v>0</v>
      </c>
      <c r="S435" s="33">
        <f>Table1[[#This Row],[Default Hex]]</f>
        <v>0</v>
      </c>
    </row>
    <row r="436" spans="1:19" x14ac:dyDescent="0.3">
      <c r="A436" s="2">
        <v>434</v>
      </c>
      <c r="B436" s="26"/>
      <c r="C436" s="27"/>
      <c r="D436" s="27"/>
      <c r="E436" s="27"/>
      <c r="F436" s="27"/>
      <c r="G436" s="28"/>
      <c r="H436" s="28"/>
      <c r="I436" s="28"/>
      <c r="J436" s="28"/>
      <c r="K436" s="28"/>
      <c r="L436" s="28"/>
      <c r="M436" s="28"/>
      <c r="N436" s="28"/>
      <c r="O436" s="32"/>
      <c r="P436" s="29"/>
      <c r="Q436" s="11" t="str" cm="1">
        <f t="array" aca="1" ref="Q436" ca="1">IF(MOD(ROW(),2)=0, "&lt;sleep ms=""10""/&gt;", INDIRECT("P"&amp;(ROW())/2+0.5))</f>
        <v>&lt;sleep ms="10"/&gt;</v>
      </c>
      <c r="R436" s="2">
        <f>Table1[[#This Row],[Address Offset (hex)]]</f>
        <v>0</v>
      </c>
      <c r="S436" s="33">
        <f>Table1[[#This Row],[Default Hex]]</f>
        <v>0</v>
      </c>
    </row>
    <row r="437" spans="1:19" x14ac:dyDescent="0.3">
      <c r="A437" s="2">
        <v>435</v>
      </c>
      <c r="B437" s="26"/>
      <c r="C437" s="27"/>
      <c r="D437" s="27"/>
      <c r="E437" s="27"/>
      <c r="F437" s="27"/>
      <c r="G437" s="28"/>
      <c r="H437" s="28"/>
      <c r="I437" s="28"/>
      <c r="J437" s="28"/>
      <c r="K437" s="28"/>
      <c r="L437" s="28"/>
      <c r="M437" s="28"/>
      <c r="N437" s="28"/>
      <c r="O437" s="32"/>
      <c r="P437" s="29"/>
      <c r="Q437" s="11" t="str" cm="1">
        <f t="array" aca="1" ref="Q437" ca="1">IF(MOD(ROW(),2)=0, "&lt;sleep ms=""10""/&gt;", INDIRECT("P"&amp;(ROW())/2+0.5))</f>
        <v>&lt;i2c_write addr="0x50" count="2" radix="16"&gt; D9 00&lt;/i2c_write&gt;</v>
      </c>
      <c r="R437" s="2">
        <f>Table1[[#This Row],[Address Offset (hex)]]</f>
        <v>0</v>
      </c>
      <c r="S437" s="33">
        <f>Table1[[#This Row],[Default Hex]]</f>
        <v>0</v>
      </c>
    </row>
    <row r="438" spans="1:19" x14ac:dyDescent="0.3">
      <c r="A438" s="2">
        <v>436</v>
      </c>
      <c r="B438" s="26"/>
      <c r="C438" s="27"/>
      <c r="D438" s="27"/>
      <c r="E438" s="27"/>
      <c r="F438" s="27"/>
      <c r="G438" s="28"/>
      <c r="H438" s="28"/>
      <c r="I438" s="28"/>
      <c r="J438" s="28"/>
      <c r="K438" s="28"/>
      <c r="L438" s="28"/>
      <c r="M438" s="28"/>
      <c r="N438" s="28"/>
      <c r="O438" s="32"/>
      <c r="P438" s="29"/>
      <c r="Q438" s="11" t="str" cm="1">
        <f t="array" aca="1" ref="Q438" ca="1">IF(MOD(ROW(),2)=0, "&lt;sleep ms=""10""/&gt;", INDIRECT("P"&amp;(ROW())/2+0.5))</f>
        <v>&lt;sleep ms="10"/&gt;</v>
      </c>
      <c r="R438" s="2">
        <f>Table1[[#This Row],[Address Offset (hex)]]</f>
        <v>0</v>
      </c>
      <c r="S438" s="33">
        <f>Table1[[#This Row],[Default Hex]]</f>
        <v>0</v>
      </c>
    </row>
    <row r="439" spans="1:19" x14ac:dyDescent="0.3">
      <c r="A439" s="2">
        <v>437</v>
      </c>
      <c r="B439" s="26"/>
      <c r="C439" s="27"/>
      <c r="D439" s="27"/>
      <c r="E439" s="27"/>
      <c r="F439" s="27"/>
      <c r="G439" s="28"/>
      <c r="H439" s="28"/>
      <c r="I439" s="28"/>
      <c r="J439" s="28"/>
      <c r="K439" s="28"/>
      <c r="L439" s="28"/>
      <c r="M439" s="28"/>
      <c r="N439" s="28"/>
      <c r="O439" s="32"/>
      <c r="P439" s="29"/>
      <c r="Q439" s="11" t="str" cm="1">
        <f t="array" aca="1" ref="Q439" ca="1">IF(MOD(ROW(),2)=0, "&lt;sleep ms=""10""/&gt;", INDIRECT("P"&amp;(ROW())/2+0.5))</f>
        <v>&lt;i2c_write addr="0x50" count="2" radix="16"&gt; DA 00&lt;/i2c_write&gt;</v>
      </c>
      <c r="R439" s="2">
        <f>Table1[[#This Row],[Address Offset (hex)]]</f>
        <v>0</v>
      </c>
      <c r="S439" s="33">
        <f>Table1[[#This Row],[Default Hex]]</f>
        <v>0</v>
      </c>
    </row>
    <row r="440" spans="1:19" x14ac:dyDescent="0.3">
      <c r="A440" s="2">
        <v>438</v>
      </c>
      <c r="B440" s="26"/>
      <c r="C440" s="27"/>
      <c r="D440" s="27"/>
      <c r="E440" s="27"/>
      <c r="F440" s="27"/>
      <c r="G440" s="28"/>
      <c r="H440" s="28"/>
      <c r="I440" s="28"/>
      <c r="J440" s="28"/>
      <c r="K440" s="28"/>
      <c r="L440" s="28"/>
      <c r="M440" s="28"/>
      <c r="N440" s="28"/>
      <c r="O440" s="32"/>
      <c r="P440" s="29"/>
      <c r="Q440" s="11" t="str" cm="1">
        <f t="array" aca="1" ref="Q440" ca="1">IF(MOD(ROW(),2)=0, "&lt;sleep ms=""10""/&gt;", INDIRECT("P"&amp;(ROW())/2+0.5))</f>
        <v>&lt;sleep ms="10"/&gt;</v>
      </c>
      <c r="R440" s="2">
        <f>Table1[[#This Row],[Address Offset (hex)]]</f>
        <v>0</v>
      </c>
      <c r="S440" s="33">
        <f>Table1[[#This Row],[Default Hex]]</f>
        <v>0</v>
      </c>
    </row>
    <row r="441" spans="1:19" x14ac:dyDescent="0.3">
      <c r="A441" s="2">
        <v>439</v>
      </c>
      <c r="B441" s="26"/>
      <c r="C441" s="27"/>
      <c r="D441" s="27"/>
      <c r="E441" s="27"/>
      <c r="F441" s="27"/>
      <c r="G441" s="28"/>
      <c r="H441" s="28"/>
      <c r="I441" s="28"/>
      <c r="J441" s="28"/>
      <c r="K441" s="28"/>
      <c r="L441" s="28"/>
      <c r="M441" s="28"/>
      <c r="N441" s="28"/>
      <c r="O441" s="32"/>
      <c r="P441" s="29"/>
      <c r="Q441" s="11" t="str" cm="1">
        <f t="array" aca="1" ref="Q441" ca="1">IF(MOD(ROW(),2)=0, "&lt;sleep ms=""10""/&gt;", INDIRECT("P"&amp;(ROW())/2+0.5))</f>
        <v>&lt;i2c_write addr="0x50" count="2" radix="16"&gt; DB 00&lt;/i2c_write&gt;</v>
      </c>
      <c r="R441" s="2">
        <f>Table1[[#This Row],[Address Offset (hex)]]</f>
        <v>0</v>
      </c>
      <c r="S441" s="33">
        <f>Table1[[#This Row],[Default Hex]]</f>
        <v>0</v>
      </c>
    </row>
    <row r="442" spans="1:19" x14ac:dyDescent="0.3">
      <c r="A442" s="2">
        <v>440</v>
      </c>
      <c r="B442" s="26"/>
      <c r="C442" s="27"/>
      <c r="D442" s="27"/>
      <c r="E442" s="27"/>
      <c r="F442" s="27"/>
      <c r="G442" s="28"/>
      <c r="H442" s="28"/>
      <c r="I442" s="28"/>
      <c r="J442" s="28"/>
      <c r="K442" s="28"/>
      <c r="L442" s="28"/>
      <c r="M442" s="28"/>
      <c r="N442" s="28"/>
      <c r="O442" s="32"/>
      <c r="P442" s="29"/>
      <c r="Q442" s="11" t="str" cm="1">
        <f t="array" aca="1" ref="Q442" ca="1">IF(MOD(ROW(),2)=0, "&lt;sleep ms=""10""/&gt;", INDIRECT("P"&amp;(ROW())/2+0.5))</f>
        <v>&lt;sleep ms="10"/&gt;</v>
      </c>
      <c r="R442" s="2">
        <f>Table1[[#This Row],[Address Offset (hex)]]</f>
        <v>0</v>
      </c>
      <c r="S442" s="33">
        <f>Table1[[#This Row],[Default Hex]]</f>
        <v>0</v>
      </c>
    </row>
    <row r="443" spans="1:19" x14ac:dyDescent="0.3">
      <c r="A443" s="2">
        <v>441</v>
      </c>
      <c r="B443" s="26"/>
      <c r="C443" s="27"/>
      <c r="D443" s="27"/>
      <c r="E443" s="27"/>
      <c r="F443" s="27"/>
      <c r="G443" s="28"/>
      <c r="H443" s="28"/>
      <c r="I443" s="28"/>
      <c r="J443" s="28"/>
      <c r="K443" s="28"/>
      <c r="L443" s="28"/>
      <c r="M443" s="28"/>
      <c r="N443" s="28"/>
      <c r="O443" s="32"/>
      <c r="P443" s="29"/>
      <c r="Q443" s="11" t="str" cm="1">
        <f t="array" aca="1" ref="Q443" ca="1">IF(MOD(ROW(),2)=0, "&lt;sleep ms=""10""/&gt;", INDIRECT("P"&amp;(ROW())/2+0.5))</f>
        <v>&lt;i2c_write addr="0x50" count="2" radix="16"&gt; DC 00&lt;/i2c_write&gt;</v>
      </c>
      <c r="R443" s="2">
        <f>Table1[[#This Row],[Address Offset (hex)]]</f>
        <v>0</v>
      </c>
      <c r="S443" s="33">
        <f>Table1[[#This Row],[Default Hex]]</f>
        <v>0</v>
      </c>
    </row>
    <row r="444" spans="1:19" x14ac:dyDescent="0.3">
      <c r="A444" s="2">
        <v>442</v>
      </c>
      <c r="B444" s="26"/>
      <c r="C444" s="27"/>
      <c r="D444" s="27"/>
      <c r="E444" s="27"/>
      <c r="F444" s="27"/>
      <c r="G444" s="28"/>
      <c r="H444" s="28"/>
      <c r="I444" s="28"/>
      <c r="J444" s="28"/>
      <c r="K444" s="28"/>
      <c r="L444" s="28"/>
      <c r="M444" s="28"/>
      <c r="N444" s="28"/>
      <c r="O444" s="32"/>
      <c r="P444" s="29"/>
      <c r="Q444" s="11" t="str" cm="1">
        <f t="array" aca="1" ref="Q444" ca="1">IF(MOD(ROW(),2)=0, "&lt;sleep ms=""10""/&gt;", INDIRECT("P"&amp;(ROW())/2+0.5))</f>
        <v>&lt;sleep ms="10"/&gt;</v>
      </c>
      <c r="R444" s="2">
        <f>Table1[[#This Row],[Address Offset (hex)]]</f>
        <v>0</v>
      </c>
      <c r="S444" s="33">
        <f>Table1[[#This Row],[Default Hex]]</f>
        <v>0</v>
      </c>
    </row>
    <row r="445" spans="1:19" x14ac:dyDescent="0.3">
      <c r="A445" s="2">
        <v>443</v>
      </c>
      <c r="B445" s="26"/>
      <c r="C445" s="27"/>
      <c r="D445" s="27"/>
      <c r="E445" s="27"/>
      <c r="F445" s="27"/>
      <c r="G445" s="28"/>
      <c r="H445" s="28"/>
      <c r="I445" s="28"/>
      <c r="J445" s="28"/>
      <c r="K445" s="28"/>
      <c r="L445" s="28"/>
      <c r="M445" s="28"/>
      <c r="N445" s="28"/>
      <c r="O445" s="32"/>
      <c r="P445" s="29"/>
      <c r="Q445" s="11" t="str" cm="1">
        <f t="array" aca="1" ref="Q445" ca="1">IF(MOD(ROW(),2)=0, "&lt;sleep ms=""10""/&gt;", INDIRECT("P"&amp;(ROW())/2+0.5))</f>
        <v>&lt;i2c_write addr="0x50" count="2" radix="16"&gt; DD 00&lt;/i2c_write&gt;</v>
      </c>
      <c r="R445" s="2">
        <f>Table1[[#This Row],[Address Offset (hex)]]</f>
        <v>0</v>
      </c>
      <c r="S445" s="33">
        <f>Table1[[#This Row],[Default Hex]]</f>
        <v>0</v>
      </c>
    </row>
    <row r="446" spans="1:19" x14ac:dyDescent="0.3">
      <c r="A446" s="2">
        <v>444</v>
      </c>
      <c r="B446" s="26"/>
      <c r="C446" s="27"/>
      <c r="D446" s="27"/>
      <c r="E446" s="27"/>
      <c r="F446" s="27"/>
      <c r="G446" s="28"/>
      <c r="H446" s="28"/>
      <c r="I446" s="28"/>
      <c r="J446" s="28"/>
      <c r="K446" s="28"/>
      <c r="L446" s="28"/>
      <c r="M446" s="28"/>
      <c r="N446" s="28"/>
      <c r="O446" s="32"/>
      <c r="P446" s="29"/>
      <c r="Q446" s="11" t="str" cm="1">
        <f t="array" aca="1" ref="Q446" ca="1">IF(MOD(ROW(),2)=0, "&lt;sleep ms=""10""/&gt;", INDIRECT("P"&amp;(ROW())/2+0.5))</f>
        <v>&lt;sleep ms="10"/&gt;</v>
      </c>
      <c r="R446" s="2">
        <f>Table1[[#This Row],[Address Offset (hex)]]</f>
        <v>0</v>
      </c>
      <c r="S446" s="33">
        <f>Table1[[#This Row],[Default Hex]]</f>
        <v>0</v>
      </c>
    </row>
    <row r="447" spans="1:19" x14ac:dyDescent="0.3">
      <c r="A447" s="2">
        <v>445</v>
      </c>
      <c r="B447" s="26"/>
      <c r="C447" s="27"/>
      <c r="D447" s="27"/>
      <c r="E447" s="27"/>
      <c r="F447" s="27"/>
      <c r="G447" s="28"/>
      <c r="H447" s="28"/>
      <c r="I447" s="28"/>
      <c r="J447" s="28"/>
      <c r="K447" s="28"/>
      <c r="L447" s="28"/>
      <c r="M447" s="28"/>
      <c r="N447" s="28"/>
      <c r="O447" s="32"/>
      <c r="P447" s="29"/>
      <c r="Q447" s="11" t="str" cm="1">
        <f t="array" aca="1" ref="Q447" ca="1">IF(MOD(ROW(),2)=0, "&lt;sleep ms=""10""/&gt;", INDIRECT("P"&amp;(ROW())/2+0.5))</f>
        <v>&lt;i2c_write addr="0x50" count="2" radix="16"&gt; DE 00&lt;/i2c_write&gt;</v>
      </c>
      <c r="R447" s="2">
        <f>Table1[[#This Row],[Address Offset (hex)]]</f>
        <v>0</v>
      </c>
      <c r="S447" s="33">
        <f>Table1[[#This Row],[Default Hex]]</f>
        <v>0</v>
      </c>
    </row>
    <row r="448" spans="1:19" x14ac:dyDescent="0.3">
      <c r="A448" s="2">
        <v>446</v>
      </c>
      <c r="B448" s="26"/>
      <c r="C448" s="27"/>
      <c r="D448" s="27"/>
      <c r="E448" s="27"/>
      <c r="F448" s="27"/>
      <c r="G448" s="28"/>
      <c r="H448" s="28"/>
      <c r="I448" s="28"/>
      <c r="J448" s="28"/>
      <c r="K448" s="28"/>
      <c r="L448" s="28"/>
      <c r="M448" s="28"/>
      <c r="N448" s="28"/>
      <c r="O448" s="32"/>
      <c r="P448" s="29"/>
      <c r="Q448" s="11" t="str" cm="1">
        <f t="array" aca="1" ref="Q448" ca="1">IF(MOD(ROW(),2)=0, "&lt;sleep ms=""10""/&gt;", INDIRECT("P"&amp;(ROW())/2+0.5))</f>
        <v>&lt;sleep ms="10"/&gt;</v>
      </c>
      <c r="R448" s="2">
        <f>Table1[[#This Row],[Address Offset (hex)]]</f>
        <v>0</v>
      </c>
      <c r="S448" s="33">
        <f>Table1[[#This Row],[Default Hex]]</f>
        <v>0</v>
      </c>
    </row>
    <row r="449" spans="1:19" x14ac:dyDescent="0.3">
      <c r="A449" s="2">
        <v>447</v>
      </c>
      <c r="B449" s="26"/>
      <c r="C449" s="27"/>
      <c r="D449" s="27"/>
      <c r="E449" s="27"/>
      <c r="F449" s="27"/>
      <c r="G449" s="28"/>
      <c r="H449" s="28"/>
      <c r="I449" s="28"/>
      <c r="J449" s="28"/>
      <c r="K449" s="28"/>
      <c r="L449" s="28"/>
      <c r="M449" s="28"/>
      <c r="N449" s="28"/>
      <c r="O449" s="32"/>
      <c r="P449" s="29"/>
      <c r="Q449" s="11" t="str" cm="1">
        <f t="array" aca="1" ref="Q449" ca="1">IF(MOD(ROW(),2)=0, "&lt;sleep ms=""10""/&gt;", INDIRECT("P"&amp;(ROW())/2+0.5))</f>
        <v>&lt;i2c_write addr="0x50" count="2" radix="16"&gt; DF 00&lt;/i2c_write&gt;</v>
      </c>
      <c r="R449" s="2">
        <f>Table1[[#This Row],[Address Offset (hex)]]</f>
        <v>0</v>
      </c>
      <c r="S449" s="33">
        <f>Table1[[#This Row],[Default Hex]]</f>
        <v>0</v>
      </c>
    </row>
    <row r="450" spans="1:19" x14ac:dyDescent="0.3">
      <c r="A450" s="2">
        <v>448</v>
      </c>
      <c r="B450" s="26"/>
      <c r="C450" s="27"/>
      <c r="D450" s="27"/>
      <c r="E450" s="27"/>
      <c r="F450" s="27"/>
      <c r="G450" s="28"/>
      <c r="H450" s="28"/>
      <c r="I450" s="28"/>
      <c r="J450" s="28"/>
      <c r="K450" s="28"/>
      <c r="L450" s="28"/>
      <c r="M450" s="28"/>
      <c r="N450" s="28"/>
      <c r="O450" s="32"/>
      <c r="P450" s="29"/>
      <c r="Q450" s="11" t="str" cm="1">
        <f t="array" aca="1" ref="Q450" ca="1">IF(MOD(ROW(),2)=0, "&lt;sleep ms=""10""/&gt;", INDIRECT("P"&amp;(ROW())/2+0.5))</f>
        <v>&lt;sleep ms="10"/&gt;</v>
      </c>
      <c r="R450" s="2">
        <f>Table1[[#This Row],[Address Offset (hex)]]</f>
        <v>0</v>
      </c>
      <c r="S450" s="33">
        <f>Table1[[#This Row],[Default Hex]]</f>
        <v>0</v>
      </c>
    </row>
    <row r="451" spans="1:19" x14ac:dyDescent="0.3">
      <c r="A451" s="2">
        <v>449</v>
      </c>
      <c r="B451" s="26"/>
      <c r="C451" s="27"/>
      <c r="D451" s="27"/>
      <c r="E451" s="27"/>
      <c r="F451" s="27"/>
      <c r="G451" s="28"/>
      <c r="H451" s="28"/>
      <c r="I451" s="28"/>
      <c r="J451" s="28"/>
      <c r="K451" s="28"/>
      <c r="L451" s="28"/>
      <c r="M451" s="28"/>
      <c r="N451" s="28"/>
      <c r="O451" s="32"/>
      <c r="P451" s="29"/>
      <c r="Q451" s="11" t="str" cm="1">
        <f t="array" aca="1" ref="Q451" ca="1">IF(MOD(ROW(),2)=0, "&lt;sleep ms=""10""/&gt;", INDIRECT("P"&amp;(ROW())/2+0.5))</f>
        <v>&lt;i2c_write addr="0x50" count="2" radix="16"&gt; E0 00&lt;/i2c_write&gt;</v>
      </c>
      <c r="R451" s="2">
        <f>Table1[[#This Row],[Address Offset (hex)]]</f>
        <v>0</v>
      </c>
      <c r="S451" s="33">
        <f>Table1[[#This Row],[Default Hex]]</f>
        <v>0</v>
      </c>
    </row>
    <row r="452" spans="1:19" x14ac:dyDescent="0.3">
      <c r="A452" s="2">
        <v>450</v>
      </c>
      <c r="B452" s="26"/>
      <c r="C452" s="27"/>
      <c r="D452" s="27"/>
      <c r="E452" s="27"/>
      <c r="F452" s="27"/>
      <c r="G452" s="28"/>
      <c r="H452" s="28"/>
      <c r="I452" s="28"/>
      <c r="J452" s="28"/>
      <c r="K452" s="28"/>
      <c r="L452" s="28"/>
      <c r="M452" s="28"/>
      <c r="N452" s="28"/>
      <c r="O452" s="32"/>
      <c r="P452" s="29"/>
      <c r="Q452" s="11" t="str" cm="1">
        <f t="array" aca="1" ref="Q452" ca="1">IF(MOD(ROW(),2)=0, "&lt;sleep ms=""10""/&gt;", INDIRECT("P"&amp;(ROW())/2+0.5))</f>
        <v>&lt;sleep ms="10"/&gt;</v>
      </c>
      <c r="R452" s="2">
        <f>Table1[[#This Row],[Address Offset (hex)]]</f>
        <v>0</v>
      </c>
      <c r="S452" s="33">
        <f>Table1[[#This Row],[Default Hex]]</f>
        <v>0</v>
      </c>
    </row>
    <row r="453" spans="1:19" x14ac:dyDescent="0.3">
      <c r="A453" s="2">
        <v>451</v>
      </c>
      <c r="B453" s="26"/>
      <c r="C453" s="27"/>
      <c r="D453" s="27"/>
      <c r="E453" s="27"/>
      <c r="F453" s="27"/>
      <c r="G453" s="28"/>
      <c r="H453" s="28"/>
      <c r="I453" s="28"/>
      <c r="J453" s="28"/>
      <c r="K453" s="28"/>
      <c r="L453" s="28"/>
      <c r="M453" s="28"/>
      <c r="N453" s="28"/>
      <c r="O453" s="32"/>
      <c r="P453" s="29"/>
      <c r="Q453" s="11" t="str" cm="1">
        <f t="array" aca="1" ref="Q453" ca="1">IF(MOD(ROW(),2)=0, "&lt;sleep ms=""10""/&gt;", INDIRECT("P"&amp;(ROW())/2+0.5))</f>
        <v>&lt;i2c_write addr="0x50" count="2" radix="16"&gt; E1 00&lt;/i2c_write&gt;</v>
      </c>
      <c r="R453" s="2">
        <f>Table1[[#This Row],[Address Offset (hex)]]</f>
        <v>0</v>
      </c>
      <c r="S453" s="33">
        <f>Table1[[#This Row],[Default Hex]]</f>
        <v>0</v>
      </c>
    </row>
    <row r="454" spans="1:19" x14ac:dyDescent="0.3">
      <c r="A454" s="2">
        <v>452</v>
      </c>
      <c r="B454" s="26"/>
      <c r="C454" s="27"/>
      <c r="D454" s="27"/>
      <c r="E454" s="27"/>
      <c r="F454" s="27"/>
      <c r="G454" s="28"/>
      <c r="H454" s="28"/>
      <c r="I454" s="28"/>
      <c r="J454" s="28"/>
      <c r="K454" s="28"/>
      <c r="L454" s="28"/>
      <c r="M454" s="28"/>
      <c r="N454" s="28"/>
      <c r="O454" s="32"/>
      <c r="P454" s="29"/>
      <c r="Q454" s="11" t="str" cm="1">
        <f t="array" aca="1" ref="Q454" ca="1">IF(MOD(ROW(),2)=0, "&lt;sleep ms=""10""/&gt;", INDIRECT("P"&amp;(ROW())/2+0.5))</f>
        <v>&lt;sleep ms="10"/&gt;</v>
      </c>
      <c r="R454" s="2">
        <f>Table1[[#This Row],[Address Offset (hex)]]</f>
        <v>0</v>
      </c>
      <c r="S454" s="33">
        <f>Table1[[#This Row],[Default Hex]]</f>
        <v>0</v>
      </c>
    </row>
    <row r="455" spans="1:19" x14ac:dyDescent="0.3">
      <c r="A455" s="2">
        <v>453</v>
      </c>
      <c r="B455" s="26"/>
      <c r="C455" s="27"/>
      <c r="D455" s="27"/>
      <c r="E455" s="27"/>
      <c r="F455" s="27"/>
      <c r="G455" s="28"/>
      <c r="H455" s="28"/>
      <c r="I455" s="28"/>
      <c r="J455" s="28"/>
      <c r="K455" s="28"/>
      <c r="L455" s="28"/>
      <c r="M455" s="28"/>
      <c r="N455" s="28"/>
      <c r="O455" s="32"/>
      <c r="P455" s="29"/>
      <c r="Q455" s="11" t="str" cm="1">
        <f t="array" aca="1" ref="Q455" ca="1">IF(MOD(ROW(),2)=0, "&lt;sleep ms=""10""/&gt;", INDIRECT("P"&amp;(ROW())/2+0.5))</f>
        <v>&lt;i2c_write addr="0x50" count="2" radix="16"&gt; E2 00&lt;/i2c_write&gt;</v>
      </c>
      <c r="R455" s="2">
        <f>Table1[[#This Row],[Address Offset (hex)]]</f>
        <v>0</v>
      </c>
      <c r="S455" s="33">
        <f>Table1[[#This Row],[Default Hex]]</f>
        <v>0</v>
      </c>
    </row>
    <row r="456" spans="1:19" x14ac:dyDescent="0.3">
      <c r="A456" s="2">
        <v>454</v>
      </c>
      <c r="B456" s="26"/>
      <c r="C456" s="27"/>
      <c r="D456" s="27"/>
      <c r="E456" s="27"/>
      <c r="F456" s="27"/>
      <c r="G456" s="28"/>
      <c r="H456" s="28"/>
      <c r="I456" s="28"/>
      <c r="J456" s="28"/>
      <c r="K456" s="28"/>
      <c r="L456" s="28"/>
      <c r="M456" s="28"/>
      <c r="N456" s="28"/>
      <c r="O456" s="32"/>
      <c r="P456" s="29"/>
      <c r="Q456" s="11" t="str" cm="1">
        <f t="array" aca="1" ref="Q456" ca="1">IF(MOD(ROW(),2)=0, "&lt;sleep ms=""10""/&gt;", INDIRECT("P"&amp;(ROW())/2+0.5))</f>
        <v>&lt;sleep ms="10"/&gt;</v>
      </c>
      <c r="R456" s="2">
        <f>Table1[[#This Row],[Address Offset (hex)]]</f>
        <v>0</v>
      </c>
      <c r="S456" s="33">
        <f>Table1[[#This Row],[Default Hex]]</f>
        <v>0</v>
      </c>
    </row>
    <row r="457" spans="1:19" x14ac:dyDescent="0.3">
      <c r="A457" s="2">
        <v>455</v>
      </c>
      <c r="B457" s="26"/>
      <c r="C457" s="27"/>
      <c r="D457" s="27"/>
      <c r="E457" s="27"/>
      <c r="F457" s="27"/>
      <c r="G457" s="28"/>
      <c r="H457" s="28"/>
      <c r="I457" s="28"/>
      <c r="J457" s="28"/>
      <c r="K457" s="28"/>
      <c r="L457" s="28"/>
      <c r="M457" s="28"/>
      <c r="N457" s="28"/>
      <c r="O457" s="32"/>
      <c r="P457" s="29"/>
      <c r="Q457" s="11" t="str" cm="1">
        <f t="array" aca="1" ref="Q457" ca="1">IF(MOD(ROW(),2)=0, "&lt;sleep ms=""10""/&gt;", INDIRECT("P"&amp;(ROW())/2+0.5))</f>
        <v>&lt;i2c_write addr="0x50" count="2" radix="16"&gt; E3 00&lt;/i2c_write&gt;</v>
      </c>
      <c r="R457" s="2">
        <f>Table1[[#This Row],[Address Offset (hex)]]</f>
        <v>0</v>
      </c>
      <c r="S457" s="33">
        <f>Table1[[#This Row],[Default Hex]]</f>
        <v>0</v>
      </c>
    </row>
    <row r="458" spans="1:19" x14ac:dyDescent="0.3">
      <c r="A458" s="2">
        <v>456</v>
      </c>
      <c r="B458" s="26"/>
      <c r="C458" s="27"/>
      <c r="D458" s="27"/>
      <c r="E458" s="27"/>
      <c r="F458" s="27"/>
      <c r="G458" s="28"/>
      <c r="H458" s="28"/>
      <c r="I458" s="28"/>
      <c r="J458" s="28"/>
      <c r="K458" s="28"/>
      <c r="L458" s="28"/>
      <c r="M458" s="28"/>
      <c r="N458" s="28"/>
      <c r="O458" s="32"/>
      <c r="P458" s="29"/>
      <c r="Q458" s="11" t="str" cm="1">
        <f t="array" aca="1" ref="Q458" ca="1">IF(MOD(ROW(),2)=0, "&lt;sleep ms=""10""/&gt;", INDIRECT("P"&amp;(ROW())/2+0.5))</f>
        <v>&lt;sleep ms="10"/&gt;</v>
      </c>
      <c r="R458" s="2">
        <f>Table1[[#This Row],[Address Offset (hex)]]</f>
        <v>0</v>
      </c>
      <c r="S458" s="33">
        <f>Table1[[#This Row],[Default Hex]]</f>
        <v>0</v>
      </c>
    </row>
    <row r="459" spans="1:19" x14ac:dyDescent="0.3">
      <c r="A459" s="2">
        <v>457</v>
      </c>
      <c r="B459" s="26"/>
      <c r="C459" s="27"/>
      <c r="D459" s="27"/>
      <c r="E459" s="27"/>
      <c r="F459" s="27"/>
      <c r="G459" s="28"/>
      <c r="H459" s="28"/>
      <c r="I459" s="28"/>
      <c r="J459" s="28"/>
      <c r="K459" s="28"/>
      <c r="L459" s="28"/>
      <c r="M459" s="28"/>
      <c r="N459" s="28"/>
      <c r="O459" s="32"/>
      <c r="P459" s="29"/>
      <c r="Q459" s="11" t="str" cm="1">
        <f t="array" aca="1" ref="Q459" ca="1">IF(MOD(ROW(),2)=0, "&lt;sleep ms=""10""/&gt;", INDIRECT("P"&amp;(ROW())/2+0.5))</f>
        <v>&lt;i2c_write addr="0x50" count="2" radix="16"&gt; E4 00&lt;/i2c_write&gt;</v>
      </c>
      <c r="R459" s="2">
        <f>Table1[[#This Row],[Address Offset (hex)]]</f>
        <v>0</v>
      </c>
      <c r="S459" s="33">
        <f>Table1[[#This Row],[Default Hex]]</f>
        <v>0</v>
      </c>
    </row>
    <row r="460" spans="1:19" x14ac:dyDescent="0.3">
      <c r="A460" s="2">
        <v>458</v>
      </c>
      <c r="B460" s="26"/>
      <c r="C460" s="27"/>
      <c r="D460" s="27"/>
      <c r="E460" s="27"/>
      <c r="F460" s="27"/>
      <c r="G460" s="28"/>
      <c r="H460" s="28"/>
      <c r="I460" s="28"/>
      <c r="J460" s="28"/>
      <c r="K460" s="28"/>
      <c r="L460" s="28"/>
      <c r="M460" s="28"/>
      <c r="N460" s="28"/>
      <c r="O460" s="32"/>
      <c r="P460" s="29"/>
      <c r="Q460" s="11" t="str" cm="1">
        <f t="array" aca="1" ref="Q460" ca="1">IF(MOD(ROW(),2)=0, "&lt;sleep ms=""10""/&gt;", INDIRECT("P"&amp;(ROW())/2+0.5))</f>
        <v>&lt;sleep ms="10"/&gt;</v>
      </c>
      <c r="R460" s="2">
        <f>Table1[[#This Row],[Address Offset (hex)]]</f>
        <v>0</v>
      </c>
      <c r="S460" s="33">
        <f>Table1[[#This Row],[Default Hex]]</f>
        <v>0</v>
      </c>
    </row>
    <row r="461" spans="1:19" x14ac:dyDescent="0.3">
      <c r="A461" s="2">
        <v>459</v>
      </c>
      <c r="B461" s="26"/>
      <c r="C461" s="27"/>
      <c r="D461" s="27"/>
      <c r="E461" s="27"/>
      <c r="F461" s="27"/>
      <c r="G461" s="28"/>
      <c r="H461" s="28"/>
      <c r="I461" s="28"/>
      <c r="J461" s="28"/>
      <c r="K461" s="28"/>
      <c r="L461" s="28"/>
      <c r="M461" s="28"/>
      <c r="N461" s="28"/>
      <c r="O461" s="32"/>
      <c r="P461" s="29"/>
      <c r="Q461" s="11" t="str" cm="1">
        <f t="array" aca="1" ref="Q461" ca="1">IF(MOD(ROW(),2)=0, "&lt;sleep ms=""10""/&gt;", INDIRECT("P"&amp;(ROW())/2+0.5))</f>
        <v>&lt;i2c_write addr="0x50" count="2" radix="16"&gt; E5 00&lt;/i2c_write&gt;</v>
      </c>
      <c r="R461" s="2">
        <f>Table1[[#This Row],[Address Offset (hex)]]</f>
        <v>0</v>
      </c>
      <c r="S461" s="33">
        <f>Table1[[#This Row],[Default Hex]]</f>
        <v>0</v>
      </c>
    </row>
    <row r="462" spans="1:19" x14ac:dyDescent="0.3">
      <c r="A462" s="2">
        <v>460</v>
      </c>
      <c r="B462" s="26"/>
      <c r="C462" s="27"/>
      <c r="D462" s="27"/>
      <c r="E462" s="27"/>
      <c r="F462" s="27"/>
      <c r="G462" s="28"/>
      <c r="H462" s="28"/>
      <c r="I462" s="28"/>
      <c r="J462" s="28"/>
      <c r="K462" s="28"/>
      <c r="L462" s="28"/>
      <c r="M462" s="28"/>
      <c r="N462" s="28"/>
      <c r="O462" s="32"/>
      <c r="P462" s="29"/>
      <c r="Q462" s="11" t="str" cm="1">
        <f t="array" aca="1" ref="Q462" ca="1">IF(MOD(ROW(),2)=0, "&lt;sleep ms=""10""/&gt;", INDIRECT("P"&amp;(ROW())/2+0.5))</f>
        <v>&lt;sleep ms="10"/&gt;</v>
      </c>
      <c r="R462" s="2">
        <f>Table1[[#This Row],[Address Offset (hex)]]</f>
        <v>0</v>
      </c>
      <c r="S462" s="33">
        <f>Table1[[#This Row],[Default Hex]]</f>
        <v>0</v>
      </c>
    </row>
    <row r="463" spans="1:19" x14ac:dyDescent="0.3">
      <c r="A463" s="2">
        <v>461</v>
      </c>
      <c r="B463" s="26"/>
      <c r="C463" s="27"/>
      <c r="D463" s="27"/>
      <c r="E463" s="27"/>
      <c r="F463" s="27"/>
      <c r="G463" s="28"/>
      <c r="H463" s="28"/>
      <c r="I463" s="28"/>
      <c r="J463" s="28"/>
      <c r="K463" s="28"/>
      <c r="L463" s="28"/>
      <c r="M463" s="28"/>
      <c r="N463" s="28"/>
      <c r="O463" s="32"/>
      <c r="P463" s="29"/>
      <c r="Q463" s="11" t="str" cm="1">
        <f t="array" aca="1" ref="Q463" ca="1">IF(MOD(ROW(),2)=0, "&lt;sleep ms=""10""/&gt;", INDIRECT("P"&amp;(ROW())/2+0.5))</f>
        <v>&lt;i2c_write addr="0x50" count="2" radix="16"&gt; E6 00&lt;/i2c_write&gt;</v>
      </c>
      <c r="R463" s="2">
        <f>Table1[[#This Row],[Address Offset (hex)]]</f>
        <v>0</v>
      </c>
      <c r="S463" s="33">
        <f>Table1[[#This Row],[Default Hex]]</f>
        <v>0</v>
      </c>
    </row>
    <row r="464" spans="1:19" x14ac:dyDescent="0.3">
      <c r="A464" s="2">
        <v>462</v>
      </c>
      <c r="B464" s="26"/>
      <c r="C464" s="27"/>
      <c r="D464" s="27"/>
      <c r="E464" s="27"/>
      <c r="F464" s="27"/>
      <c r="G464" s="28"/>
      <c r="H464" s="28"/>
      <c r="I464" s="28"/>
      <c r="J464" s="28"/>
      <c r="K464" s="28"/>
      <c r="L464" s="28"/>
      <c r="M464" s="28"/>
      <c r="N464" s="28"/>
      <c r="O464" s="32"/>
      <c r="P464" s="29"/>
      <c r="Q464" s="11" t="str" cm="1">
        <f t="array" aca="1" ref="Q464" ca="1">IF(MOD(ROW(),2)=0, "&lt;sleep ms=""10""/&gt;", INDIRECT("P"&amp;(ROW())/2+0.5))</f>
        <v>&lt;sleep ms="10"/&gt;</v>
      </c>
      <c r="R464" s="2">
        <f>Table1[[#This Row],[Address Offset (hex)]]</f>
        <v>0</v>
      </c>
      <c r="S464" s="33">
        <f>Table1[[#This Row],[Default Hex]]</f>
        <v>0</v>
      </c>
    </row>
    <row r="465" spans="1:19" x14ac:dyDescent="0.3">
      <c r="A465" s="2">
        <v>463</v>
      </c>
      <c r="B465" s="26"/>
      <c r="C465" s="27"/>
      <c r="D465" s="27"/>
      <c r="E465" s="27"/>
      <c r="F465" s="27"/>
      <c r="G465" s="28"/>
      <c r="H465" s="28"/>
      <c r="I465" s="28"/>
      <c r="J465" s="28"/>
      <c r="K465" s="28"/>
      <c r="L465" s="28"/>
      <c r="M465" s="28"/>
      <c r="N465" s="28"/>
      <c r="O465" s="32"/>
      <c r="P465" s="29"/>
      <c r="Q465" s="11" t="str" cm="1">
        <f t="array" aca="1" ref="Q465" ca="1">IF(MOD(ROW(),2)=0, "&lt;sleep ms=""10""/&gt;", INDIRECT("P"&amp;(ROW())/2+0.5))</f>
        <v>&lt;i2c_write addr="0x50" count="2" radix="16"&gt; E7 00&lt;/i2c_write&gt;</v>
      </c>
      <c r="R465" s="2">
        <f>Table1[[#This Row],[Address Offset (hex)]]</f>
        <v>0</v>
      </c>
      <c r="S465" s="33">
        <f>Table1[[#This Row],[Default Hex]]</f>
        <v>0</v>
      </c>
    </row>
    <row r="466" spans="1:19" x14ac:dyDescent="0.3">
      <c r="A466" s="2">
        <v>464</v>
      </c>
      <c r="B466" s="26"/>
      <c r="C466" s="27"/>
      <c r="D466" s="27"/>
      <c r="E466" s="27"/>
      <c r="F466" s="27"/>
      <c r="G466" s="28"/>
      <c r="H466" s="28"/>
      <c r="I466" s="28"/>
      <c r="J466" s="28"/>
      <c r="K466" s="28"/>
      <c r="L466" s="28"/>
      <c r="M466" s="28"/>
      <c r="N466" s="28"/>
      <c r="O466" s="32"/>
      <c r="P466" s="29"/>
      <c r="Q466" s="11" t="str" cm="1">
        <f t="array" aca="1" ref="Q466" ca="1">IF(MOD(ROW(),2)=0, "&lt;sleep ms=""10""/&gt;", INDIRECT("P"&amp;(ROW())/2+0.5))</f>
        <v>&lt;sleep ms="10"/&gt;</v>
      </c>
      <c r="R466" s="2">
        <f>Table1[[#This Row],[Address Offset (hex)]]</f>
        <v>0</v>
      </c>
      <c r="S466" s="33">
        <f>Table1[[#This Row],[Default Hex]]</f>
        <v>0</v>
      </c>
    </row>
    <row r="467" spans="1:19" x14ac:dyDescent="0.3">
      <c r="A467" s="2">
        <v>465</v>
      </c>
      <c r="B467" s="26"/>
      <c r="C467" s="27"/>
      <c r="D467" s="27"/>
      <c r="E467" s="27"/>
      <c r="F467" s="27"/>
      <c r="G467" s="28"/>
      <c r="H467" s="28"/>
      <c r="I467" s="28"/>
      <c r="J467" s="28"/>
      <c r="K467" s="28"/>
      <c r="L467" s="28"/>
      <c r="M467" s="28"/>
      <c r="N467" s="28"/>
      <c r="O467" s="32"/>
      <c r="P467" s="29"/>
      <c r="Q467" s="11" t="str" cm="1">
        <f t="array" aca="1" ref="Q467" ca="1">IF(MOD(ROW(),2)=0, "&lt;sleep ms=""10""/&gt;", INDIRECT("P"&amp;(ROW())/2+0.5))</f>
        <v>&lt;i2c_write addr="0x50" count="2" radix="16"&gt; E8 00&lt;/i2c_write&gt;</v>
      </c>
      <c r="R467" s="2">
        <f>Table1[[#This Row],[Address Offset (hex)]]</f>
        <v>0</v>
      </c>
      <c r="S467" s="33">
        <f>Table1[[#This Row],[Default Hex]]</f>
        <v>0</v>
      </c>
    </row>
    <row r="468" spans="1:19" x14ac:dyDescent="0.3">
      <c r="A468" s="2">
        <v>466</v>
      </c>
      <c r="B468" s="26"/>
      <c r="C468" s="27"/>
      <c r="D468" s="27"/>
      <c r="E468" s="27"/>
      <c r="F468" s="27"/>
      <c r="G468" s="28"/>
      <c r="H468" s="28"/>
      <c r="I468" s="28"/>
      <c r="J468" s="28"/>
      <c r="K468" s="28"/>
      <c r="L468" s="28"/>
      <c r="M468" s="28"/>
      <c r="N468" s="28"/>
      <c r="O468" s="32"/>
      <c r="P468" s="29"/>
      <c r="Q468" s="11" t="str" cm="1">
        <f t="array" aca="1" ref="Q468" ca="1">IF(MOD(ROW(),2)=0, "&lt;sleep ms=""10""/&gt;", INDIRECT("P"&amp;(ROW())/2+0.5))</f>
        <v>&lt;sleep ms="10"/&gt;</v>
      </c>
      <c r="R468" s="2">
        <f>Table1[[#This Row],[Address Offset (hex)]]</f>
        <v>0</v>
      </c>
      <c r="S468" s="33">
        <f>Table1[[#This Row],[Default Hex]]</f>
        <v>0</v>
      </c>
    </row>
    <row r="469" spans="1:19" x14ac:dyDescent="0.3">
      <c r="A469" s="2">
        <v>467</v>
      </c>
      <c r="B469" s="26"/>
      <c r="C469" s="27"/>
      <c r="D469" s="27"/>
      <c r="E469" s="27"/>
      <c r="F469" s="27"/>
      <c r="G469" s="28"/>
      <c r="H469" s="28"/>
      <c r="I469" s="28"/>
      <c r="J469" s="28"/>
      <c r="K469" s="28"/>
      <c r="L469" s="28"/>
      <c r="M469" s="28"/>
      <c r="N469" s="28"/>
      <c r="O469" s="32"/>
      <c r="P469" s="29"/>
      <c r="Q469" s="11" t="str" cm="1">
        <f t="array" aca="1" ref="Q469" ca="1">IF(MOD(ROW(),2)=0, "&lt;sleep ms=""10""/&gt;", INDIRECT("P"&amp;(ROW())/2+0.5))</f>
        <v>&lt;i2c_write addr="0x50" count="2" radix="16"&gt; E9 00&lt;/i2c_write&gt;</v>
      </c>
      <c r="R469" s="2">
        <f>Table1[[#This Row],[Address Offset (hex)]]</f>
        <v>0</v>
      </c>
      <c r="S469" s="33">
        <f>Table1[[#This Row],[Default Hex]]</f>
        <v>0</v>
      </c>
    </row>
    <row r="470" spans="1:19" x14ac:dyDescent="0.3">
      <c r="A470" s="2">
        <v>468</v>
      </c>
      <c r="B470" s="26"/>
      <c r="C470" s="27"/>
      <c r="D470" s="27"/>
      <c r="E470" s="27"/>
      <c r="F470" s="27"/>
      <c r="G470" s="28"/>
      <c r="H470" s="28"/>
      <c r="I470" s="28"/>
      <c r="J470" s="28"/>
      <c r="K470" s="28"/>
      <c r="L470" s="28"/>
      <c r="M470" s="28"/>
      <c r="N470" s="28"/>
      <c r="O470" s="32"/>
      <c r="P470" s="29"/>
      <c r="Q470" s="11" t="str" cm="1">
        <f t="array" aca="1" ref="Q470" ca="1">IF(MOD(ROW(),2)=0, "&lt;sleep ms=""10""/&gt;", INDIRECT("P"&amp;(ROW())/2+0.5))</f>
        <v>&lt;sleep ms="10"/&gt;</v>
      </c>
      <c r="R470" s="2">
        <f>Table1[[#This Row],[Address Offset (hex)]]</f>
        <v>0</v>
      </c>
      <c r="S470" s="33">
        <f>Table1[[#This Row],[Default Hex]]</f>
        <v>0</v>
      </c>
    </row>
    <row r="471" spans="1:19" x14ac:dyDescent="0.3">
      <c r="A471" s="2">
        <v>469</v>
      </c>
      <c r="B471" s="26"/>
      <c r="C471" s="27"/>
      <c r="D471" s="27"/>
      <c r="E471" s="27"/>
      <c r="F471" s="27"/>
      <c r="G471" s="28"/>
      <c r="H471" s="28"/>
      <c r="I471" s="28"/>
      <c r="J471" s="28"/>
      <c r="K471" s="28"/>
      <c r="L471" s="28"/>
      <c r="M471" s="28"/>
      <c r="N471" s="28"/>
      <c r="O471" s="32"/>
      <c r="P471" s="29"/>
      <c r="Q471" s="11" t="str" cm="1">
        <f t="array" aca="1" ref="Q471" ca="1">IF(MOD(ROW(),2)=0, "&lt;sleep ms=""10""/&gt;", INDIRECT("P"&amp;(ROW())/2+0.5))</f>
        <v>&lt;i2c_write addr="0x50" count="2" radix="16"&gt; EA 00&lt;/i2c_write&gt;</v>
      </c>
      <c r="R471" s="2">
        <f>Table1[[#This Row],[Address Offset (hex)]]</f>
        <v>0</v>
      </c>
      <c r="S471" s="33">
        <f>Table1[[#This Row],[Default Hex]]</f>
        <v>0</v>
      </c>
    </row>
    <row r="472" spans="1:19" x14ac:dyDescent="0.3">
      <c r="A472" s="2">
        <v>470</v>
      </c>
      <c r="B472" s="26"/>
      <c r="C472" s="27"/>
      <c r="D472" s="27"/>
      <c r="E472" s="27"/>
      <c r="F472" s="27"/>
      <c r="G472" s="28"/>
      <c r="H472" s="28"/>
      <c r="I472" s="28"/>
      <c r="J472" s="28"/>
      <c r="K472" s="28"/>
      <c r="L472" s="28"/>
      <c r="M472" s="28"/>
      <c r="N472" s="28"/>
      <c r="O472" s="32"/>
      <c r="P472" s="29"/>
      <c r="Q472" s="11" t="str" cm="1">
        <f t="array" aca="1" ref="Q472" ca="1">IF(MOD(ROW(),2)=0, "&lt;sleep ms=""10""/&gt;", INDIRECT("P"&amp;(ROW())/2+0.5))</f>
        <v>&lt;sleep ms="10"/&gt;</v>
      </c>
      <c r="R472" s="2">
        <f>Table1[[#This Row],[Address Offset (hex)]]</f>
        <v>0</v>
      </c>
      <c r="S472" s="33">
        <f>Table1[[#This Row],[Default Hex]]</f>
        <v>0</v>
      </c>
    </row>
    <row r="473" spans="1:19" x14ac:dyDescent="0.3">
      <c r="A473" s="2">
        <v>471</v>
      </c>
      <c r="B473" s="26"/>
      <c r="C473" s="27"/>
      <c r="D473" s="27"/>
      <c r="E473" s="27"/>
      <c r="F473" s="27"/>
      <c r="G473" s="28"/>
      <c r="H473" s="28"/>
      <c r="I473" s="28"/>
      <c r="J473" s="28"/>
      <c r="K473" s="28"/>
      <c r="L473" s="28"/>
      <c r="M473" s="28"/>
      <c r="N473" s="28"/>
      <c r="O473" s="32"/>
      <c r="P473" s="29"/>
      <c r="Q473" s="11" t="str" cm="1">
        <f t="array" aca="1" ref="Q473" ca="1">IF(MOD(ROW(),2)=0, "&lt;sleep ms=""10""/&gt;", INDIRECT("P"&amp;(ROW())/2+0.5))</f>
        <v>&lt;i2c_write addr="0x50" count="2" radix="16"&gt; EB 00&lt;/i2c_write&gt;</v>
      </c>
      <c r="R473" s="2">
        <f>Table1[[#This Row],[Address Offset (hex)]]</f>
        <v>0</v>
      </c>
      <c r="S473" s="33">
        <f>Table1[[#This Row],[Default Hex]]</f>
        <v>0</v>
      </c>
    </row>
    <row r="474" spans="1:19" x14ac:dyDescent="0.3">
      <c r="A474" s="2">
        <v>472</v>
      </c>
      <c r="B474" s="26"/>
      <c r="C474" s="27"/>
      <c r="D474" s="27"/>
      <c r="E474" s="27"/>
      <c r="F474" s="27"/>
      <c r="G474" s="28"/>
      <c r="H474" s="28"/>
      <c r="I474" s="28"/>
      <c r="J474" s="28"/>
      <c r="K474" s="28"/>
      <c r="L474" s="28"/>
      <c r="M474" s="28"/>
      <c r="N474" s="28"/>
      <c r="O474" s="32"/>
      <c r="P474" s="29"/>
      <c r="Q474" s="11" t="str" cm="1">
        <f t="array" aca="1" ref="Q474" ca="1">IF(MOD(ROW(),2)=0, "&lt;sleep ms=""10""/&gt;", INDIRECT("P"&amp;(ROW())/2+0.5))</f>
        <v>&lt;sleep ms="10"/&gt;</v>
      </c>
      <c r="R474" s="2">
        <f>Table1[[#This Row],[Address Offset (hex)]]</f>
        <v>0</v>
      </c>
      <c r="S474" s="33">
        <f>Table1[[#This Row],[Default Hex]]</f>
        <v>0</v>
      </c>
    </row>
    <row r="475" spans="1:19" x14ac:dyDescent="0.3">
      <c r="A475" s="2">
        <v>473</v>
      </c>
      <c r="B475" s="26"/>
      <c r="C475" s="27"/>
      <c r="D475" s="27"/>
      <c r="E475" s="27"/>
      <c r="F475" s="27"/>
      <c r="G475" s="28"/>
      <c r="H475" s="28"/>
      <c r="I475" s="28"/>
      <c r="J475" s="28"/>
      <c r="K475" s="28"/>
      <c r="L475" s="28"/>
      <c r="M475" s="28"/>
      <c r="N475" s="28"/>
      <c r="O475" s="32"/>
      <c r="P475" s="29"/>
      <c r="Q475" s="11" t="str" cm="1">
        <f t="array" aca="1" ref="Q475" ca="1">IF(MOD(ROW(),2)=0, "&lt;sleep ms=""10""/&gt;", INDIRECT("P"&amp;(ROW())/2+0.5))</f>
        <v>&lt;i2c_write addr="0x50" count="2" radix="16"&gt; EC 00&lt;/i2c_write&gt;</v>
      </c>
      <c r="R475" s="2">
        <f>Table1[[#This Row],[Address Offset (hex)]]</f>
        <v>0</v>
      </c>
      <c r="S475" s="33">
        <f>Table1[[#This Row],[Default Hex]]</f>
        <v>0</v>
      </c>
    </row>
    <row r="476" spans="1:19" x14ac:dyDescent="0.3">
      <c r="A476" s="2">
        <v>474</v>
      </c>
      <c r="B476" s="26"/>
      <c r="C476" s="27"/>
      <c r="D476" s="27"/>
      <c r="E476" s="27"/>
      <c r="F476" s="27"/>
      <c r="G476" s="28"/>
      <c r="H476" s="28"/>
      <c r="I476" s="28"/>
      <c r="J476" s="28"/>
      <c r="K476" s="28"/>
      <c r="L476" s="28"/>
      <c r="M476" s="28"/>
      <c r="N476" s="28"/>
      <c r="O476" s="32"/>
      <c r="P476" s="29"/>
      <c r="Q476" s="11" t="str" cm="1">
        <f t="array" aca="1" ref="Q476" ca="1">IF(MOD(ROW(),2)=0, "&lt;sleep ms=""10""/&gt;", INDIRECT("P"&amp;(ROW())/2+0.5))</f>
        <v>&lt;sleep ms="10"/&gt;</v>
      </c>
      <c r="R476" s="2">
        <f>Table1[[#This Row],[Address Offset (hex)]]</f>
        <v>0</v>
      </c>
      <c r="S476" s="33">
        <f>Table1[[#This Row],[Default Hex]]</f>
        <v>0</v>
      </c>
    </row>
    <row r="477" spans="1:19" x14ac:dyDescent="0.3">
      <c r="A477" s="2">
        <v>475</v>
      </c>
      <c r="B477" s="26"/>
      <c r="C477" s="27"/>
      <c r="D477" s="27"/>
      <c r="E477" s="27"/>
      <c r="F477" s="27"/>
      <c r="G477" s="28"/>
      <c r="H477" s="28"/>
      <c r="I477" s="28"/>
      <c r="J477" s="28"/>
      <c r="K477" s="28"/>
      <c r="L477" s="28"/>
      <c r="M477" s="28"/>
      <c r="N477" s="28"/>
      <c r="O477" s="32"/>
      <c r="P477" s="29"/>
      <c r="Q477" s="11" t="str" cm="1">
        <f t="array" aca="1" ref="Q477" ca="1">IF(MOD(ROW(),2)=0, "&lt;sleep ms=""10""/&gt;", INDIRECT("P"&amp;(ROW())/2+0.5))</f>
        <v>&lt;i2c_write addr="0x50" count="2" radix="16"&gt; ED 00&lt;/i2c_write&gt;</v>
      </c>
      <c r="R477" s="2">
        <f>Table1[[#This Row],[Address Offset (hex)]]</f>
        <v>0</v>
      </c>
      <c r="S477" s="33">
        <f>Table1[[#This Row],[Default Hex]]</f>
        <v>0</v>
      </c>
    </row>
    <row r="478" spans="1:19" x14ac:dyDescent="0.3">
      <c r="A478" s="2">
        <v>476</v>
      </c>
      <c r="B478" s="26"/>
      <c r="C478" s="27"/>
      <c r="D478" s="27"/>
      <c r="E478" s="27"/>
      <c r="F478" s="27"/>
      <c r="G478" s="28"/>
      <c r="H478" s="28"/>
      <c r="I478" s="28"/>
      <c r="J478" s="28"/>
      <c r="K478" s="28"/>
      <c r="L478" s="28"/>
      <c r="M478" s="28"/>
      <c r="N478" s="28"/>
      <c r="O478" s="32"/>
      <c r="P478" s="29"/>
      <c r="Q478" s="11" t="str" cm="1">
        <f t="array" aca="1" ref="Q478" ca="1">IF(MOD(ROW(),2)=0, "&lt;sleep ms=""10""/&gt;", INDIRECT("P"&amp;(ROW())/2+0.5))</f>
        <v>&lt;sleep ms="10"/&gt;</v>
      </c>
      <c r="R478" s="2">
        <f>Table1[[#This Row],[Address Offset (hex)]]</f>
        <v>0</v>
      </c>
      <c r="S478" s="33">
        <f>Table1[[#This Row],[Default Hex]]</f>
        <v>0</v>
      </c>
    </row>
    <row r="479" spans="1:19" x14ac:dyDescent="0.3">
      <c r="A479" s="2">
        <v>477</v>
      </c>
      <c r="B479" s="26"/>
      <c r="C479" s="27"/>
      <c r="D479" s="27"/>
      <c r="E479" s="27"/>
      <c r="F479" s="27"/>
      <c r="G479" s="28"/>
      <c r="H479" s="28"/>
      <c r="I479" s="28"/>
      <c r="J479" s="28"/>
      <c r="K479" s="28"/>
      <c r="L479" s="28"/>
      <c r="M479" s="28"/>
      <c r="N479" s="28"/>
      <c r="O479" s="32"/>
      <c r="P479" s="29"/>
      <c r="Q479" s="11" t="str" cm="1">
        <f t="array" aca="1" ref="Q479" ca="1">IF(MOD(ROW(),2)=0, "&lt;sleep ms=""10""/&gt;", INDIRECT("P"&amp;(ROW())/2+0.5))</f>
        <v>&lt;i2c_write addr="0x50" count="2" radix="16"&gt; EE 00&lt;/i2c_write&gt;</v>
      </c>
      <c r="R479" s="2">
        <f>Table1[[#This Row],[Address Offset (hex)]]</f>
        <v>0</v>
      </c>
      <c r="S479" s="33">
        <f>Table1[[#This Row],[Default Hex]]</f>
        <v>0</v>
      </c>
    </row>
    <row r="480" spans="1:19" x14ac:dyDescent="0.3">
      <c r="A480" s="2">
        <v>478</v>
      </c>
      <c r="B480" s="26"/>
      <c r="C480" s="27"/>
      <c r="D480" s="27"/>
      <c r="E480" s="27"/>
      <c r="F480" s="27"/>
      <c r="G480" s="28"/>
      <c r="H480" s="28"/>
      <c r="I480" s="28"/>
      <c r="J480" s="28"/>
      <c r="K480" s="28"/>
      <c r="L480" s="28"/>
      <c r="M480" s="28"/>
      <c r="N480" s="28"/>
      <c r="O480" s="32"/>
      <c r="P480" s="29"/>
      <c r="Q480" s="11" t="str" cm="1">
        <f t="array" aca="1" ref="Q480" ca="1">IF(MOD(ROW(),2)=0, "&lt;sleep ms=""10""/&gt;", INDIRECT("P"&amp;(ROW())/2+0.5))</f>
        <v>&lt;sleep ms="10"/&gt;</v>
      </c>
      <c r="R480" s="2">
        <f>Table1[[#This Row],[Address Offset (hex)]]</f>
        <v>0</v>
      </c>
      <c r="S480" s="33">
        <f>Table1[[#This Row],[Default Hex]]</f>
        <v>0</v>
      </c>
    </row>
    <row r="481" spans="1:19" x14ac:dyDescent="0.3">
      <c r="A481" s="2">
        <v>479</v>
      </c>
      <c r="B481" s="26"/>
      <c r="C481" s="27"/>
      <c r="D481" s="27"/>
      <c r="E481" s="27"/>
      <c r="F481" s="27"/>
      <c r="G481" s="28"/>
      <c r="H481" s="28"/>
      <c r="I481" s="28"/>
      <c r="J481" s="28"/>
      <c r="K481" s="28"/>
      <c r="L481" s="28"/>
      <c r="M481" s="28"/>
      <c r="N481" s="28"/>
      <c r="O481" s="32"/>
      <c r="P481" s="29"/>
      <c r="Q481" s="11" t="str" cm="1">
        <f t="array" aca="1" ref="Q481" ca="1">IF(MOD(ROW(),2)=0, "&lt;sleep ms=""10""/&gt;", INDIRECT("P"&amp;(ROW())/2+0.5))</f>
        <v>&lt;i2c_write addr="0x50" count="2" radix="16"&gt; EF 00&lt;/i2c_write&gt;</v>
      </c>
      <c r="R481" s="2">
        <f>Table1[[#This Row],[Address Offset (hex)]]</f>
        <v>0</v>
      </c>
      <c r="S481" s="33">
        <f>Table1[[#This Row],[Default Hex]]</f>
        <v>0</v>
      </c>
    </row>
    <row r="482" spans="1:19" x14ac:dyDescent="0.3">
      <c r="A482" s="2">
        <v>480</v>
      </c>
      <c r="B482" s="26"/>
      <c r="C482" s="27"/>
      <c r="D482" s="27"/>
      <c r="E482" s="27"/>
      <c r="F482" s="27"/>
      <c r="G482" s="28"/>
      <c r="H482" s="28"/>
      <c r="I482" s="28"/>
      <c r="J482" s="28"/>
      <c r="K482" s="28"/>
      <c r="L482" s="28"/>
      <c r="M482" s="28"/>
      <c r="N482" s="28"/>
      <c r="O482" s="32"/>
      <c r="P482" s="29"/>
      <c r="Q482" s="11" t="str" cm="1">
        <f t="array" aca="1" ref="Q482" ca="1">IF(MOD(ROW(),2)=0, "&lt;sleep ms=""10""/&gt;", INDIRECT("P"&amp;(ROW())/2+0.5))</f>
        <v>&lt;sleep ms="10"/&gt;</v>
      </c>
      <c r="R482" s="2">
        <f>Table1[[#This Row],[Address Offset (hex)]]</f>
        <v>0</v>
      </c>
      <c r="S482" s="33">
        <f>Table1[[#This Row],[Default Hex]]</f>
        <v>0</v>
      </c>
    </row>
    <row r="483" spans="1:19" x14ac:dyDescent="0.3">
      <c r="A483" s="2">
        <v>481</v>
      </c>
      <c r="B483" s="26"/>
      <c r="C483" s="27"/>
      <c r="D483" s="27"/>
      <c r="E483" s="27"/>
      <c r="F483" s="27"/>
      <c r="G483" s="28"/>
      <c r="H483" s="28"/>
      <c r="I483" s="28"/>
      <c r="J483" s="28"/>
      <c r="K483" s="28"/>
      <c r="L483" s="28"/>
      <c r="M483" s="28"/>
      <c r="N483" s="28"/>
      <c r="O483" s="32"/>
      <c r="P483" s="29"/>
      <c r="Q483" s="11" t="str" cm="1">
        <f t="array" aca="1" ref="Q483" ca="1">IF(MOD(ROW(),2)=0, "&lt;sleep ms=""10""/&gt;", INDIRECT("P"&amp;(ROW())/2+0.5))</f>
        <v>&lt;i2c_write addr="0x50" count="2" radix="16"&gt; F0 00&lt;/i2c_write&gt;</v>
      </c>
      <c r="R483" s="2">
        <f>Table1[[#This Row],[Address Offset (hex)]]</f>
        <v>0</v>
      </c>
      <c r="S483" s="33">
        <f>Table1[[#This Row],[Default Hex]]</f>
        <v>0</v>
      </c>
    </row>
    <row r="484" spans="1:19" x14ac:dyDescent="0.3">
      <c r="A484" s="2">
        <v>482</v>
      </c>
      <c r="B484" s="26"/>
      <c r="C484" s="27"/>
      <c r="D484" s="27"/>
      <c r="E484" s="27"/>
      <c r="F484" s="27"/>
      <c r="G484" s="28"/>
      <c r="H484" s="28"/>
      <c r="I484" s="28"/>
      <c r="J484" s="28"/>
      <c r="K484" s="28"/>
      <c r="L484" s="28"/>
      <c r="M484" s="28"/>
      <c r="N484" s="28"/>
      <c r="O484" s="32"/>
      <c r="P484" s="29"/>
      <c r="Q484" s="11" t="str" cm="1">
        <f t="array" aca="1" ref="Q484" ca="1">IF(MOD(ROW(),2)=0, "&lt;sleep ms=""10""/&gt;", INDIRECT("P"&amp;(ROW())/2+0.5))</f>
        <v>&lt;sleep ms="10"/&gt;</v>
      </c>
      <c r="R484" s="2">
        <f>Table1[[#This Row],[Address Offset (hex)]]</f>
        <v>0</v>
      </c>
      <c r="S484" s="33">
        <f>Table1[[#This Row],[Default Hex]]</f>
        <v>0</v>
      </c>
    </row>
    <row r="485" spans="1:19" x14ac:dyDescent="0.3">
      <c r="A485" s="2">
        <v>483</v>
      </c>
      <c r="B485" s="26"/>
      <c r="C485" s="27"/>
      <c r="D485" s="27"/>
      <c r="E485" s="27"/>
      <c r="F485" s="27"/>
      <c r="G485" s="28"/>
      <c r="H485" s="28"/>
      <c r="I485" s="28"/>
      <c r="J485" s="28"/>
      <c r="K485" s="28"/>
      <c r="L485" s="28"/>
      <c r="M485" s="28"/>
      <c r="N485" s="28"/>
      <c r="O485" s="32"/>
      <c r="P485" s="29"/>
      <c r="Q485" s="11" t="str" cm="1">
        <f t="array" aca="1" ref="Q485" ca="1">IF(MOD(ROW(),2)=0, "&lt;sleep ms=""10""/&gt;", INDIRECT("P"&amp;(ROW())/2+0.5))</f>
        <v>&lt;i2c_write addr="0x50" count="2" radix="16"&gt; F1 00&lt;/i2c_write&gt;</v>
      </c>
      <c r="R485" s="2">
        <f>Table1[[#This Row],[Address Offset (hex)]]</f>
        <v>0</v>
      </c>
      <c r="S485" s="33">
        <f>Table1[[#This Row],[Default Hex]]</f>
        <v>0</v>
      </c>
    </row>
    <row r="486" spans="1:19" x14ac:dyDescent="0.3">
      <c r="A486" s="2">
        <v>484</v>
      </c>
      <c r="B486" s="26"/>
      <c r="C486" s="27"/>
      <c r="D486" s="27"/>
      <c r="E486" s="27"/>
      <c r="F486" s="27"/>
      <c r="G486" s="28"/>
      <c r="H486" s="28"/>
      <c r="I486" s="28"/>
      <c r="J486" s="28"/>
      <c r="K486" s="28"/>
      <c r="L486" s="28"/>
      <c r="M486" s="28"/>
      <c r="N486" s="28"/>
      <c r="O486" s="32"/>
      <c r="P486" s="29"/>
      <c r="Q486" s="11" t="str" cm="1">
        <f t="array" aca="1" ref="Q486" ca="1">IF(MOD(ROW(),2)=0, "&lt;sleep ms=""10""/&gt;", INDIRECT("P"&amp;(ROW())/2+0.5))</f>
        <v>&lt;sleep ms="10"/&gt;</v>
      </c>
      <c r="R486" s="2">
        <f>Table1[[#This Row],[Address Offset (hex)]]</f>
        <v>0</v>
      </c>
      <c r="S486" s="33">
        <f>Table1[[#This Row],[Default Hex]]</f>
        <v>0</v>
      </c>
    </row>
    <row r="487" spans="1:19" x14ac:dyDescent="0.3">
      <c r="A487" s="2">
        <v>485</v>
      </c>
      <c r="B487" s="26"/>
      <c r="C487" s="27"/>
      <c r="D487" s="27"/>
      <c r="E487" s="27"/>
      <c r="F487" s="27"/>
      <c r="G487" s="28"/>
      <c r="H487" s="28"/>
      <c r="I487" s="28"/>
      <c r="J487" s="28"/>
      <c r="K487" s="28"/>
      <c r="L487" s="28"/>
      <c r="M487" s="28"/>
      <c r="N487" s="28"/>
      <c r="O487" s="32"/>
      <c r="P487" s="29"/>
      <c r="Q487" s="11" t="str" cm="1">
        <f t="array" aca="1" ref="Q487" ca="1">IF(MOD(ROW(),2)=0, "&lt;sleep ms=""10""/&gt;", INDIRECT("P"&amp;(ROW())/2+0.5))</f>
        <v>&lt;i2c_write addr="0x50" count="2" radix="16"&gt; F2 00&lt;/i2c_write&gt;</v>
      </c>
      <c r="R487" s="2">
        <f>Table1[[#This Row],[Address Offset (hex)]]</f>
        <v>0</v>
      </c>
      <c r="S487" s="33">
        <f>Table1[[#This Row],[Default Hex]]</f>
        <v>0</v>
      </c>
    </row>
    <row r="488" spans="1:19" x14ac:dyDescent="0.3">
      <c r="A488" s="2">
        <v>486</v>
      </c>
      <c r="B488" s="26"/>
      <c r="C488" s="27"/>
      <c r="D488" s="27"/>
      <c r="E488" s="27"/>
      <c r="F488" s="27"/>
      <c r="G488" s="28"/>
      <c r="H488" s="28"/>
      <c r="I488" s="28"/>
      <c r="J488" s="28"/>
      <c r="K488" s="28"/>
      <c r="L488" s="28"/>
      <c r="M488" s="28"/>
      <c r="N488" s="28"/>
      <c r="O488" s="32"/>
      <c r="P488" s="29"/>
      <c r="Q488" s="11" t="str" cm="1">
        <f t="array" aca="1" ref="Q488" ca="1">IF(MOD(ROW(),2)=0, "&lt;sleep ms=""10""/&gt;", INDIRECT("P"&amp;(ROW())/2+0.5))</f>
        <v>&lt;sleep ms="10"/&gt;</v>
      </c>
      <c r="R488" s="2">
        <f>Table1[[#This Row],[Address Offset (hex)]]</f>
        <v>0</v>
      </c>
      <c r="S488" s="33">
        <f>Table1[[#This Row],[Default Hex]]</f>
        <v>0</v>
      </c>
    </row>
    <row r="489" spans="1:19" x14ac:dyDescent="0.3">
      <c r="A489" s="2">
        <v>487</v>
      </c>
      <c r="B489" s="26"/>
      <c r="C489" s="27"/>
      <c r="D489" s="27"/>
      <c r="E489" s="27"/>
      <c r="F489" s="27"/>
      <c r="G489" s="28"/>
      <c r="H489" s="28"/>
      <c r="I489" s="28"/>
      <c r="J489" s="28"/>
      <c r="K489" s="28"/>
      <c r="L489" s="28"/>
      <c r="M489" s="28"/>
      <c r="N489" s="28"/>
      <c r="O489" s="32"/>
      <c r="P489" s="29"/>
      <c r="Q489" s="11" t="str" cm="1">
        <f t="array" aca="1" ref="Q489" ca="1">IF(MOD(ROW(),2)=0, "&lt;sleep ms=""10""/&gt;", INDIRECT("P"&amp;(ROW())/2+0.5))</f>
        <v>&lt;i2c_write addr="0x50" count="2" radix="16"&gt; F3 00&lt;/i2c_write&gt;</v>
      </c>
      <c r="R489" s="2">
        <f>Table1[[#This Row],[Address Offset (hex)]]</f>
        <v>0</v>
      </c>
      <c r="S489" s="33">
        <f>Table1[[#This Row],[Default Hex]]</f>
        <v>0</v>
      </c>
    </row>
    <row r="490" spans="1:19" x14ac:dyDescent="0.3">
      <c r="A490" s="2">
        <v>488</v>
      </c>
      <c r="B490" s="26"/>
      <c r="C490" s="27"/>
      <c r="D490" s="27"/>
      <c r="E490" s="27"/>
      <c r="F490" s="27"/>
      <c r="G490" s="28"/>
      <c r="H490" s="28"/>
      <c r="I490" s="28"/>
      <c r="J490" s="28"/>
      <c r="K490" s="28"/>
      <c r="L490" s="28"/>
      <c r="M490" s="28"/>
      <c r="N490" s="28"/>
      <c r="O490" s="32"/>
      <c r="P490" s="29"/>
      <c r="Q490" s="11" t="str" cm="1">
        <f t="array" aca="1" ref="Q490" ca="1">IF(MOD(ROW(),2)=0, "&lt;sleep ms=""10""/&gt;", INDIRECT("P"&amp;(ROW())/2+0.5))</f>
        <v>&lt;sleep ms="10"/&gt;</v>
      </c>
      <c r="R490" s="2">
        <f>Table1[[#This Row],[Address Offset (hex)]]</f>
        <v>0</v>
      </c>
      <c r="S490" s="33">
        <f>Table1[[#This Row],[Default Hex]]</f>
        <v>0</v>
      </c>
    </row>
    <row r="491" spans="1:19" x14ac:dyDescent="0.3">
      <c r="A491" s="2">
        <v>489</v>
      </c>
      <c r="B491" s="26"/>
      <c r="C491" s="27"/>
      <c r="D491" s="27"/>
      <c r="E491" s="27"/>
      <c r="F491" s="27"/>
      <c r="G491" s="28"/>
      <c r="H491" s="28"/>
      <c r="I491" s="28"/>
      <c r="J491" s="28"/>
      <c r="K491" s="28"/>
      <c r="L491" s="28"/>
      <c r="M491" s="28"/>
      <c r="N491" s="28"/>
      <c r="O491" s="32"/>
      <c r="P491" s="29"/>
      <c r="Q491" s="11" t="str" cm="1">
        <f t="array" aca="1" ref="Q491" ca="1">IF(MOD(ROW(),2)=0, "&lt;sleep ms=""10""/&gt;", INDIRECT("P"&amp;(ROW())/2+0.5))</f>
        <v>&lt;i2c_write addr="0x50" count="2" radix="16"&gt; F4 00&lt;/i2c_write&gt;</v>
      </c>
      <c r="R491" s="2">
        <f>Table1[[#This Row],[Address Offset (hex)]]</f>
        <v>0</v>
      </c>
      <c r="S491" s="33">
        <f>Table1[[#This Row],[Default Hex]]</f>
        <v>0</v>
      </c>
    </row>
    <row r="492" spans="1:19" x14ac:dyDescent="0.3">
      <c r="A492" s="2">
        <v>490</v>
      </c>
      <c r="B492" s="26"/>
      <c r="C492" s="27"/>
      <c r="D492" s="27"/>
      <c r="E492" s="27"/>
      <c r="F492" s="27"/>
      <c r="G492" s="28"/>
      <c r="H492" s="28"/>
      <c r="I492" s="28"/>
      <c r="J492" s="28"/>
      <c r="K492" s="28"/>
      <c r="L492" s="28"/>
      <c r="M492" s="28"/>
      <c r="N492" s="28"/>
      <c r="O492" s="32"/>
      <c r="P492" s="29"/>
      <c r="Q492" s="11" t="str" cm="1">
        <f t="array" aca="1" ref="Q492" ca="1">IF(MOD(ROW(),2)=0, "&lt;sleep ms=""10""/&gt;", INDIRECT("P"&amp;(ROW())/2+0.5))</f>
        <v>&lt;sleep ms="10"/&gt;</v>
      </c>
      <c r="R492" s="2">
        <f>Table1[[#This Row],[Address Offset (hex)]]</f>
        <v>0</v>
      </c>
      <c r="S492" s="33">
        <f>Table1[[#This Row],[Default Hex]]</f>
        <v>0</v>
      </c>
    </row>
    <row r="493" spans="1:19" x14ac:dyDescent="0.3">
      <c r="A493" s="2">
        <v>491</v>
      </c>
      <c r="B493" s="26"/>
      <c r="C493" s="27"/>
      <c r="D493" s="27"/>
      <c r="E493" s="27"/>
      <c r="F493" s="27"/>
      <c r="G493" s="28"/>
      <c r="H493" s="28"/>
      <c r="I493" s="28"/>
      <c r="J493" s="28"/>
      <c r="K493" s="28"/>
      <c r="L493" s="28"/>
      <c r="M493" s="28"/>
      <c r="N493" s="28"/>
      <c r="O493" s="32"/>
      <c r="P493" s="29"/>
      <c r="Q493" s="11" t="str" cm="1">
        <f t="array" aca="1" ref="Q493" ca="1">IF(MOD(ROW(),2)=0, "&lt;sleep ms=""10""/&gt;", INDIRECT("P"&amp;(ROW())/2+0.5))</f>
        <v>&lt;i2c_write addr="0x50" count="2" radix="16"&gt; F5 00&lt;/i2c_write&gt;</v>
      </c>
      <c r="R493" s="2">
        <f>Table1[[#This Row],[Address Offset (hex)]]</f>
        <v>0</v>
      </c>
      <c r="S493" s="33">
        <f>Table1[[#This Row],[Default Hex]]</f>
        <v>0</v>
      </c>
    </row>
    <row r="494" spans="1:19" x14ac:dyDescent="0.3">
      <c r="A494" s="2">
        <v>492</v>
      </c>
      <c r="B494" s="26"/>
      <c r="C494" s="27"/>
      <c r="D494" s="27"/>
      <c r="E494" s="27"/>
      <c r="F494" s="27"/>
      <c r="G494" s="28"/>
      <c r="H494" s="28"/>
      <c r="I494" s="28"/>
      <c r="J494" s="28"/>
      <c r="K494" s="28"/>
      <c r="L494" s="28"/>
      <c r="M494" s="28"/>
      <c r="N494" s="28"/>
      <c r="O494" s="32"/>
      <c r="P494" s="29"/>
      <c r="Q494" s="11" t="str" cm="1">
        <f t="array" aca="1" ref="Q494" ca="1">IF(MOD(ROW(),2)=0, "&lt;sleep ms=""10""/&gt;", INDIRECT("P"&amp;(ROW())/2+0.5))</f>
        <v>&lt;sleep ms="10"/&gt;</v>
      </c>
      <c r="R494" s="2">
        <f>Table1[[#This Row],[Address Offset (hex)]]</f>
        <v>0</v>
      </c>
      <c r="S494" s="33">
        <f>Table1[[#This Row],[Default Hex]]</f>
        <v>0</v>
      </c>
    </row>
    <row r="495" spans="1:19" x14ac:dyDescent="0.3">
      <c r="A495" s="2">
        <v>493</v>
      </c>
      <c r="B495" s="26"/>
      <c r="C495" s="27"/>
      <c r="D495" s="27"/>
      <c r="E495" s="27"/>
      <c r="F495" s="27"/>
      <c r="G495" s="28"/>
      <c r="H495" s="28"/>
      <c r="I495" s="28"/>
      <c r="J495" s="28"/>
      <c r="K495" s="28"/>
      <c r="L495" s="28"/>
      <c r="M495" s="28"/>
      <c r="N495" s="28"/>
      <c r="O495" s="32"/>
      <c r="P495" s="29"/>
      <c r="Q495" s="11" t="str" cm="1">
        <f t="array" aca="1" ref="Q495" ca="1">IF(MOD(ROW(),2)=0, "&lt;sleep ms=""10""/&gt;", INDIRECT("P"&amp;(ROW())/2+0.5))</f>
        <v>&lt;i2c_write addr="0x50" count="2" radix="16"&gt; F6 00&lt;/i2c_write&gt;</v>
      </c>
      <c r="R495" s="2">
        <f>Table1[[#This Row],[Address Offset (hex)]]</f>
        <v>0</v>
      </c>
      <c r="S495" s="33">
        <f>Table1[[#This Row],[Default Hex]]</f>
        <v>0</v>
      </c>
    </row>
    <row r="496" spans="1:19" x14ac:dyDescent="0.3">
      <c r="A496" s="2">
        <v>494</v>
      </c>
      <c r="B496" s="26"/>
      <c r="C496" s="27"/>
      <c r="D496" s="27"/>
      <c r="E496" s="27"/>
      <c r="F496" s="27"/>
      <c r="G496" s="28"/>
      <c r="H496" s="28"/>
      <c r="I496" s="28"/>
      <c r="J496" s="28"/>
      <c r="K496" s="28"/>
      <c r="L496" s="28"/>
      <c r="M496" s="28"/>
      <c r="N496" s="28"/>
      <c r="O496" s="32"/>
      <c r="P496" s="29"/>
      <c r="Q496" s="11" t="str" cm="1">
        <f t="array" aca="1" ref="Q496" ca="1">IF(MOD(ROW(),2)=0, "&lt;sleep ms=""10""/&gt;", INDIRECT("P"&amp;(ROW())/2+0.5))</f>
        <v>&lt;sleep ms="10"/&gt;</v>
      </c>
      <c r="R496" s="2">
        <f>Table1[[#This Row],[Address Offset (hex)]]</f>
        <v>0</v>
      </c>
      <c r="S496" s="33">
        <f>Table1[[#This Row],[Default Hex]]</f>
        <v>0</v>
      </c>
    </row>
    <row r="497" spans="1:19" x14ac:dyDescent="0.3">
      <c r="A497" s="2">
        <v>495</v>
      </c>
      <c r="B497" s="26"/>
      <c r="C497" s="27"/>
      <c r="D497" s="27"/>
      <c r="E497" s="27"/>
      <c r="F497" s="27"/>
      <c r="G497" s="28"/>
      <c r="H497" s="28"/>
      <c r="I497" s="28"/>
      <c r="J497" s="28"/>
      <c r="K497" s="28"/>
      <c r="L497" s="28"/>
      <c r="M497" s="28"/>
      <c r="N497" s="28"/>
      <c r="O497" s="32"/>
      <c r="P497" s="29"/>
      <c r="Q497" s="11" t="str" cm="1">
        <f t="array" aca="1" ref="Q497" ca="1">IF(MOD(ROW(),2)=0, "&lt;sleep ms=""10""/&gt;", INDIRECT("P"&amp;(ROW())/2+0.5))</f>
        <v>&lt;i2c_write addr="0x50" count="2" radix="16"&gt; F7 00&lt;/i2c_write&gt;</v>
      </c>
      <c r="R497" s="2">
        <f>Table1[[#This Row],[Address Offset (hex)]]</f>
        <v>0</v>
      </c>
      <c r="S497" s="33">
        <f>Table1[[#This Row],[Default Hex]]</f>
        <v>0</v>
      </c>
    </row>
    <row r="498" spans="1:19" x14ac:dyDescent="0.3">
      <c r="A498" s="2">
        <v>496</v>
      </c>
      <c r="B498" s="26"/>
      <c r="C498" s="27"/>
      <c r="D498" s="27"/>
      <c r="E498" s="27"/>
      <c r="F498" s="27"/>
      <c r="G498" s="28"/>
      <c r="H498" s="28"/>
      <c r="I498" s="28"/>
      <c r="J498" s="28"/>
      <c r="K498" s="28"/>
      <c r="L498" s="28"/>
      <c r="M498" s="28"/>
      <c r="N498" s="28"/>
      <c r="O498" s="32"/>
      <c r="P498" s="29"/>
      <c r="Q498" s="11" t="str" cm="1">
        <f t="array" aca="1" ref="Q498" ca="1">IF(MOD(ROW(),2)=0, "&lt;sleep ms=""10""/&gt;", INDIRECT("P"&amp;(ROW())/2+0.5))</f>
        <v>&lt;sleep ms="10"/&gt;</v>
      </c>
      <c r="R498" s="2">
        <f>Table1[[#This Row],[Address Offset (hex)]]</f>
        <v>0</v>
      </c>
      <c r="S498" s="33">
        <f>Table1[[#This Row],[Default Hex]]</f>
        <v>0</v>
      </c>
    </row>
    <row r="499" spans="1:19" x14ac:dyDescent="0.3">
      <c r="A499" s="2">
        <v>497</v>
      </c>
      <c r="B499" s="26"/>
      <c r="C499" s="27"/>
      <c r="D499" s="27"/>
      <c r="E499" s="27"/>
      <c r="F499" s="27"/>
      <c r="G499" s="28"/>
      <c r="H499" s="28"/>
      <c r="I499" s="28"/>
      <c r="J499" s="28"/>
      <c r="K499" s="28"/>
      <c r="L499" s="28"/>
      <c r="M499" s="28"/>
      <c r="N499" s="28"/>
      <c r="O499" s="32"/>
      <c r="P499" s="29"/>
      <c r="Q499" s="11" t="str" cm="1">
        <f t="array" aca="1" ref="Q499" ca="1">IF(MOD(ROW(),2)=0, "&lt;sleep ms=""10""/&gt;", INDIRECT("P"&amp;(ROW())/2+0.5))</f>
        <v>&lt;i2c_write addr="0x50" count="2" radix="16"&gt; F8 00&lt;/i2c_write&gt;</v>
      </c>
      <c r="R499" s="2">
        <f>Table1[[#This Row],[Address Offset (hex)]]</f>
        <v>0</v>
      </c>
      <c r="S499" s="33">
        <f>Table1[[#This Row],[Default Hex]]</f>
        <v>0</v>
      </c>
    </row>
    <row r="500" spans="1:19" x14ac:dyDescent="0.3">
      <c r="A500" s="2">
        <v>498</v>
      </c>
      <c r="B500" s="26"/>
      <c r="C500" s="27"/>
      <c r="D500" s="27"/>
      <c r="E500" s="27"/>
      <c r="F500" s="27"/>
      <c r="G500" s="28"/>
      <c r="H500" s="28"/>
      <c r="I500" s="28"/>
      <c r="J500" s="28"/>
      <c r="K500" s="28"/>
      <c r="L500" s="28"/>
      <c r="M500" s="28"/>
      <c r="N500" s="28"/>
      <c r="O500" s="32"/>
      <c r="P500" s="29"/>
      <c r="Q500" s="11" t="str" cm="1">
        <f t="array" aca="1" ref="Q500" ca="1">IF(MOD(ROW(),2)=0, "&lt;sleep ms=""10""/&gt;", INDIRECT("P"&amp;(ROW())/2+0.5))</f>
        <v>&lt;sleep ms="10"/&gt;</v>
      </c>
      <c r="R500" s="2">
        <f>Table1[[#This Row],[Address Offset (hex)]]</f>
        <v>0</v>
      </c>
      <c r="S500" s="33">
        <f>Table1[[#This Row],[Default Hex]]</f>
        <v>0</v>
      </c>
    </row>
    <row r="501" spans="1:19" x14ac:dyDescent="0.3">
      <c r="A501" s="2">
        <v>499</v>
      </c>
      <c r="B501" s="26"/>
      <c r="C501" s="27"/>
      <c r="D501" s="27"/>
      <c r="E501" s="27"/>
      <c r="F501" s="27"/>
      <c r="G501" s="28"/>
      <c r="H501" s="28"/>
      <c r="I501" s="28"/>
      <c r="J501" s="28"/>
      <c r="K501" s="28"/>
      <c r="L501" s="28"/>
      <c r="M501" s="28"/>
      <c r="N501" s="28"/>
      <c r="O501" s="32"/>
      <c r="P501" s="29"/>
      <c r="Q501" s="11" t="str" cm="1">
        <f t="array" aca="1" ref="Q501" ca="1">IF(MOD(ROW(),2)=0, "&lt;sleep ms=""10""/&gt;", INDIRECT("P"&amp;(ROW())/2+0.5))</f>
        <v>&lt;i2c_write addr="0x50" count="2" radix="16"&gt; F9 00&lt;/i2c_write&gt;</v>
      </c>
      <c r="R501" s="2">
        <f>Table1[[#This Row],[Address Offset (hex)]]</f>
        <v>0</v>
      </c>
      <c r="S501" s="33">
        <f>Table1[[#This Row],[Default Hex]]</f>
        <v>0</v>
      </c>
    </row>
    <row r="502" spans="1:19" x14ac:dyDescent="0.3">
      <c r="A502" s="2">
        <v>500</v>
      </c>
      <c r="B502" s="26"/>
      <c r="C502" s="27"/>
      <c r="D502" s="27"/>
      <c r="E502" s="27"/>
      <c r="F502" s="27"/>
      <c r="G502" s="28"/>
      <c r="H502" s="28"/>
      <c r="I502" s="28"/>
      <c r="J502" s="28"/>
      <c r="K502" s="28"/>
      <c r="L502" s="28"/>
      <c r="M502" s="28"/>
      <c r="N502" s="28"/>
      <c r="O502" s="32"/>
      <c r="P502" s="29"/>
      <c r="Q502" s="11" t="str" cm="1">
        <f t="array" aca="1" ref="Q502" ca="1">IF(MOD(ROW(),2)=0, "&lt;sleep ms=""10""/&gt;", INDIRECT("P"&amp;(ROW())/2+0.5))</f>
        <v>&lt;sleep ms="10"/&gt;</v>
      </c>
      <c r="R502" s="2">
        <f>Table1[[#This Row],[Address Offset (hex)]]</f>
        <v>0</v>
      </c>
      <c r="S502" s="33">
        <f>Table1[[#This Row],[Default Hex]]</f>
        <v>0</v>
      </c>
    </row>
    <row r="503" spans="1:19" x14ac:dyDescent="0.3">
      <c r="A503" s="2">
        <v>501</v>
      </c>
      <c r="B503" s="26"/>
      <c r="C503" s="27"/>
      <c r="D503" s="27"/>
      <c r="E503" s="27"/>
      <c r="F503" s="27"/>
      <c r="G503" s="28"/>
      <c r="H503" s="28"/>
      <c r="I503" s="28"/>
      <c r="J503" s="28"/>
      <c r="K503" s="28"/>
      <c r="L503" s="28"/>
      <c r="M503" s="28"/>
      <c r="N503" s="28"/>
      <c r="O503" s="32"/>
      <c r="P503" s="29"/>
      <c r="Q503" s="11" t="str" cm="1">
        <f t="array" aca="1" ref="Q503" ca="1">IF(MOD(ROW(),2)=0, "&lt;sleep ms=""10""/&gt;", INDIRECT("P"&amp;(ROW())/2+0.5))</f>
        <v>&lt;i2c_write addr="0x50" count="2" radix="16"&gt; FA 00&lt;/i2c_write&gt;</v>
      </c>
      <c r="R503" s="2">
        <f>Table1[[#This Row],[Address Offset (hex)]]</f>
        <v>0</v>
      </c>
      <c r="S503" s="33">
        <f>Table1[[#This Row],[Default Hex]]</f>
        <v>0</v>
      </c>
    </row>
    <row r="504" spans="1:19" x14ac:dyDescent="0.3">
      <c r="A504" s="2">
        <v>502</v>
      </c>
      <c r="B504" s="26"/>
      <c r="C504" s="27"/>
      <c r="D504" s="27"/>
      <c r="E504" s="27"/>
      <c r="F504" s="27"/>
      <c r="G504" s="28"/>
      <c r="H504" s="28"/>
      <c r="I504" s="28"/>
      <c r="J504" s="28"/>
      <c r="K504" s="28"/>
      <c r="L504" s="28"/>
      <c r="M504" s="28"/>
      <c r="N504" s="28"/>
      <c r="O504" s="32"/>
      <c r="P504" s="29"/>
      <c r="Q504" s="11" t="str" cm="1">
        <f t="array" aca="1" ref="Q504" ca="1">IF(MOD(ROW(),2)=0, "&lt;sleep ms=""10""/&gt;", INDIRECT("P"&amp;(ROW())/2+0.5))</f>
        <v>&lt;sleep ms="10"/&gt;</v>
      </c>
      <c r="R504" s="2">
        <f>Table1[[#This Row],[Address Offset (hex)]]</f>
        <v>0</v>
      </c>
      <c r="S504" s="33">
        <f>Table1[[#This Row],[Default Hex]]</f>
        <v>0</v>
      </c>
    </row>
    <row r="505" spans="1:19" x14ac:dyDescent="0.3">
      <c r="A505" s="2">
        <v>503</v>
      </c>
      <c r="B505" s="26"/>
      <c r="C505" s="27"/>
      <c r="D505" s="27"/>
      <c r="E505" s="27"/>
      <c r="F505" s="27"/>
      <c r="G505" s="28"/>
      <c r="H505" s="28"/>
      <c r="I505" s="28"/>
      <c r="J505" s="28"/>
      <c r="K505" s="28"/>
      <c r="L505" s="28"/>
      <c r="M505" s="28"/>
      <c r="N505" s="28"/>
      <c r="O505" s="32"/>
      <c r="P505" s="29"/>
      <c r="Q505" s="11" t="str" cm="1">
        <f t="array" aca="1" ref="Q505" ca="1">IF(MOD(ROW(),2)=0, "&lt;sleep ms=""10""/&gt;", INDIRECT("P"&amp;(ROW())/2+0.5))</f>
        <v>&lt;i2c_write addr="0x50" count="2" radix="16"&gt; FB 00&lt;/i2c_write&gt;</v>
      </c>
      <c r="R505" s="2">
        <f>Table1[[#This Row],[Address Offset (hex)]]</f>
        <v>0</v>
      </c>
      <c r="S505" s="33">
        <f>Table1[[#This Row],[Default Hex]]</f>
        <v>0</v>
      </c>
    </row>
    <row r="506" spans="1:19" x14ac:dyDescent="0.3">
      <c r="A506" s="2">
        <v>504</v>
      </c>
      <c r="B506" s="26"/>
      <c r="C506" s="27"/>
      <c r="D506" s="27"/>
      <c r="E506" s="27"/>
      <c r="F506" s="27"/>
      <c r="G506" s="28"/>
      <c r="H506" s="28"/>
      <c r="I506" s="28"/>
      <c r="J506" s="28"/>
      <c r="K506" s="28"/>
      <c r="L506" s="28"/>
      <c r="M506" s="28"/>
      <c r="N506" s="28"/>
      <c r="O506" s="32"/>
      <c r="P506" s="29"/>
      <c r="Q506" s="11" t="str" cm="1">
        <f t="array" aca="1" ref="Q506" ca="1">IF(MOD(ROW(),2)=0, "&lt;sleep ms=""10""/&gt;", INDIRECT("P"&amp;(ROW())/2+0.5))</f>
        <v>&lt;sleep ms="10"/&gt;</v>
      </c>
      <c r="R506" s="2">
        <f>Table1[[#This Row],[Address Offset (hex)]]</f>
        <v>0</v>
      </c>
      <c r="S506" s="33">
        <f>Table1[[#This Row],[Default Hex]]</f>
        <v>0</v>
      </c>
    </row>
    <row r="507" spans="1:19" x14ac:dyDescent="0.3">
      <c r="A507" s="2">
        <v>505</v>
      </c>
      <c r="B507" s="26"/>
      <c r="C507" s="27"/>
      <c r="D507" s="27"/>
      <c r="E507" s="27"/>
      <c r="F507" s="27"/>
      <c r="G507" s="28"/>
      <c r="H507" s="28"/>
      <c r="I507" s="28"/>
      <c r="J507" s="28"/>
      <c r="K507" s="28"/>
      <c r="L507" s="28"/>
      <c r="M507" s="28"/>
      <c r="N507" s="28"/>
      <c r="O507" s="32"/>
      <c r="P507" s="29"/>
      <c r="Q507" s="11" t="str" cm="1">
        <f t="array" aca="1" ref="Q507" ca="1">IF(MOD(ROW(),2)=0, "&lt;sleep ms=""10""/&gt;", INDIRECT("P"&amp;(ROW())/2+0.5))</f>
        <v>&lt;i2c_write addr="0x50" count="2" radix="16"&gt; FC 00&lt;/i2c_write&gt;</v>
      </c>
      <c r="R507" s="2">
        <f>Table1[[#This Row],[Address Offset (hex)]]</f>
        <v>0</v>
      </c>
      <c r="S507" s="33">
        <f>Table1[[#This Row],[Default Hex]]</f>
        <v>0</v>
      </c>
    </row>
    <row r="508" spans="1:19" x14ac:dyDescent="0.3">
      <c r="A508" s="2">
        <v>506</v>
      </c>
      <c r="B508" s="26"/>
      <c r="C508" s="27"/>
      <c r="D508" s="27"/>
      <c r="E508" s="27"/>
      <c r="F508" s="27"/>
      <c r="G508" s="28"/>
      <c r="H508" s="28"/>
      <c r="I508" s="28"/>
      <c r="J508" s="28"/>
      <c r="K508" s="28"/>
      <c r="L508" s="28"/>
      <c r="M508" s="28"/>
      <c r="N508" s="28"/>
      <c r="O508" s="32"/>
      <c r="P508" s="29"/>
      <c r="Q508" s="11" t="str" cm="1">
        <f t="array" aca="1" ref="Q508" ca="1">IF(MOD(ROW(),2)=0, "&lt;sleep ms=""10""/&gt;", INDIRECT("P"&amp;(ROW())/2+0.5))</f>
        <v>&lt;sleep ms="10"/&gt;</v>
      </c>
      <c r="R508" s="2">
        <f>Table1[[#This Row],[Address Offset (hex)]]</f>
        <v>0</v>
      </c>
      <c r="S508" s="33">
        <f>Table1[[#This Row],[Default Hex]]</f>
        <v>0</v>
      </c>
    </row>
    <row r="509" spans="1:19" x14ac:dyDescent="0.3">
      <c r="A509" s="2">
        <v>507</v>
      </c>
      <c r="B509" s="26"/>
      <c r="C509" s="27"/>
      <c r="D509" s="27"/>
      <c r="E509" s="27"/>
      <c r="F509" s="27"/>
      <c r="G509" s="28"/>
      <c r="H509" s="28"/>
      <c r="I509" s="28"/>
      <c r="J509" s="28"/>
      <c r="K509" s="28"/>
      <c r="L509" s="28"/>
      <c r="M509" s="28"/>
      <c r="N509" s="28"/>
      <c r="O509" s="32"/>
      <c r="P509" s="29"/>
      <c r="Q509" s="11" t="str" cm="1">
        <f t="array" aca="1" ref="Q509" ca="1">IF(MOD(ROW(),2)=0, "&lt;sleep ms=""10""/&gt;", INDIRECT("P"&amp;(ROW())/2+0.5))</f>
        <v>&lt;i2c_write addr="0x50" count="2" radix="16"&gt; FD 26&lt;/i2c_write&gt;</v>
      </c>
      <c r="R509" s="2">
        <f>Table1[[#This Row],[Address Offset (hex)]]</f>
        <v>0</v>
      </c>
      <c r="S509" s="33">
        <f>Table1[[#This Row],[Default Hex]]</f>
        <v>0</v>
      </c>
    </row>
    <row r="510" spans="1:19" x14ac:dyDescent="0.3">
      <c r="A510" s="2">
        <v>508</v>
      </c>
      <c r="B510" s="26"/>
      <c r="C510" s="27"/>
      <c r="D510" s="27"/>
      <c r="E510" s="27"/>
      <c r="F510" s="27"/>
      <c r="G510" s="28"/>
      <c r="H510" s="28"/>
      <c r="I510" s="28"/>
      <c r="J510" s="28"/>
      <c r="K510" s="28"/>
      <c r="L510" s="28"/>
      <c r="M510" s="28"/>
      <c r="N510" s="28"/>
      <c r="O510" s="32"/>
      <c r="P510" s="29"/>
      <c r="Q510" s="11" t="str" cm="1">
        <f t="array" aca="1" ref="Q510" ca="1">IF(MOD(ROW(),2)=0, "&lt;sleep ms=""10""/&gt;", INDIRECT("P"&amp;(ROW())/2+0.5))</f>
        <v>&lt;sleep ms="10"/&gt;</v>
      </c>
      <c r="R510" s="2">
        <f>Table1[[#This Row],[Address Offset (hex)]]</f>
        <v>0</v>
      </c>
      <c r="S510" s="33">
        <f>Table1[[#This Row],[Default Hex]]</f>
        <v>0</v>
      </c>
    </row>
    <row r="511" spans="1:19" x14ac:dyDescent="0.3">
      <c r="A511" s="2">
        <v>509</v>
      </c>
      <c r="B511" s="26"/>
      <c r="C511" s="27"/>
      <c r="D511" s="27"/>
      <c r="E511" s="27"/>
      <c r="F511" s="27"/>
      <c r="G511" s="28"/>
      <c r="H511" s="28"/>
      <c r="I511" s="28"/>
      <c r="J511" s="28"/>
      <c r="K511" s="28"/>
      <c r="L511" s="28"/>
      <c r="M511" s="28"/>
      <c r="N511" s="28"/>
      <c r="O511" s="32"/>
      <c r="P511" s="29"/>
      <c r="Q511" s="11" t="str" cm="1">
        <f t="array" aca="1" ref="Q511" ca="1">IF(MOD(ROW(),2)=0, "&lt;sleep ms=""10""/&gt;", INDIRECT("P"&amp;(ROW())/2+0.5))</f>
        <v>&lt;i2c_write addr="0x50" count="2" radix="16"&gt; FE 5D&lt;/i2c_write&gt;</v>
      </c>
      <c r="R511" s="2">
        <f>Table1[[#This Row],[Address Offset (hex)]]</f>
        <v>0</v>
      </c>
      <c r="S511" s="33">
        <f>Table1[[#This Row],[Default Hex]]</f>
        <v>0</v>
      </c>
    </row>
    <row r="512" spans="1:19" x14ac:dyDescent="0.3">
      <c r="A512" s="2">
        <v>510</v>
      </c>
      <c r="B512" s="26"/>
      <c r="C512" s="27"/>
      <c r="D512" s="27"/>
      <c r="E512" s="27"/>
      <c r="F512" s="27"/>
      <c r="G512" s="28"/>
      <c r="H512" s="28"/>
      <c r="I512" s="28"/>
      <c r="J512" s="28"/>
      <c r="K512" s="28"/>
      <c r="L512" s="28"/>
      <c r="M512" s="28"/>
      <c r="N512" s="28"/>
      <c r="O512" s="32"/>
      <c r="P512" s="29"/>
      <c r="Q512" s="11" t="str" cm="1">
        <f t="array" aca="1" ref="Q512" ca="1">IF(MOD(ROW(),2)=0, "&lt;sleep ms=""10""/&gt;", INDIRECT("P"&amp;(ROW())/2+0.5))</f>
        <v>&lt;sleep ms="10"/&gt;</v>
      </c>
      <c r="R512" s="2">
        <f>Table1[[#This Row],[Address Offset (hex)]]</f>
        <v>0</v>
      </c>
      <c r="S512" s="33">
        <f>Table1[[#This Row],[Default Hex]]</f>
        <v>0</v>
      </c>
    </row>
    <row r="513" spans="1:19" x14ac:dyDescent="0.3">
      <c r="A513" s="2">
        <v>510</v>
      </c>
      <c r="B513" s="26"/>
      <c r="C513" s="27"/>
      <c r="D513" s="27"/>
      <c r="E513" s="27"/>
      <c r="F513" s="27"/>
      <c r="G513" s="28"/>
      <c r="H513" s="28"/>
      <c r="I513" s="28"/>
      <c r="J513" s="28"/>
      <c r="K513" s="28"/>
      <c r="L513" s="28"/>
      <c r="M513" s="28"/>
      <c r="N513" s="28"/>
      <c r="O513" s="32"/>
      <c r="P513" s="29"/>
      <c r="Q513" s="11" t="str" cm="1">
        <f t="array" aca="1" ref="Q513" ca="1">IF(MOD(ROW(),2)=0, "&lt;sleep ms=""10""/&gt;", INDIRECT("P"&amp;(ROW())/2+0.5))</f>
        <v>&lt;i2c_write addr="0x50" count="2" radix="16"&gt; FF 00&lt;/i2c_write&gt;</v>
      </c>
      <c r="R513" s="2">
        <f>Table1[[#This Row],[Address Offset (hex)]]</f>
        <v>0</v>
      </c>
      <c r="S513" s="33">
        <f>Table1[[#This Row],[Default Hex]]</f>
        <v>0</v>
      </c>
    </row>
    <row r="514" spans="1:19" x14ac:dyDescent="0.3">
      <c r="A514" s="2"/>
    </row>
  </sheetData>
  <phoneticPr fontId="1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9386-7583-445D-AA28-545A61690800}">
  <dimension ref="A1:Q257"/>
  <sheetViews>
    <sheetView topLeftCell="E1" zoomScale="115" zoomScaleNormal="115" workbookViewId="0">
      <selection activeCell="C145" sqref="C145"/>
    </sheetView>
  </sheetViews>
  <sheetFormatPr defaultRowHeight="14.4" x14ac:dyDescent="0.3"/>
  <cols>
    <col min="4" max="4" width="40.5546875" bestFit="1" customWidth="1"/>
    <col min="5" max="5" width="140.6640625" customWidth="1"/>
    <col min="6" max="6" width="10.44140625" bestFit="1" customWidth="1"/>
    <col min="7" max="13" width="5.6640625" bestFit="1" customWidth="1"/>
    <col min="14" max="14" width="6" bestFit="1" customWidth="1"/>
    <col min="15" max="15" width="8.33203125" hidden="1" customWidth="1"/>
    <col min="16" max="16" width="59" bestFit="1" customWidth="1"/>
    <col min="17" max="17" width="60" bestFit="1" customWidth="1"/>
  </cols>
  <sheetData>
    <row r="1" spans="1:17" ht="43.2" x14ac:dyDescent="0.3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1" t="s">
        <v>15</v>
      </c>
      <c r="P1" s="6" t="s">
        <v>16</v>
      </c>
      <c r="Q1" s="5" t="s">
        <v>17</v>
      </c>
    </row>
    <row r="2" spans="1:17" x14ac:dyDescent="0.3">
      <c r="A2" s="2">
        <v>0</v>
      </c>
      <c r="B2" s="8" t="str">
        <f>DEC2HEX(A2, 2)</f>
        <v>00</v>
      </c>
      <c r="C2" s="9" t="s">
        <v>18</v>
      </c>
      <c r="D2" s="10" t="s">
        <v>19</v>
      </c>
      <c r="E2" s="9" t="s">
        <v>20</v>
      </c>
      <c r="F2" s="18" t="s">
        <v>43</v>
      </c>
      <c r="G2" s="11" t="str">
        <f>TEXT(MID(HEX2BIN($F2, 8), 1, 1), "0")</f>
        <v>1</v>
      </c>
      <c r="H2" s="11" t="str">
        <f>TEXT(MID(HEX2BIN($F2, 8), 2, 1), "0")</f>
        <v>1</v>
      </c>
      <c r="I2" s="11" t="str">
        <f>TEXT(MID(HEX2BIN($F2, 8), 3, 1), "0")</f>
        <v>1</v>
      </c>
      <c r="J2" s="11" t="str">
        <f>TEXT(MID(HEX2BIN($F2, 8), 4, 1), "0")</f>
        <v>1</v>
      </c>
      <c r="K2" s="11" t="str">
        <f>TEXT(MID(HEX2BIN($F2, 8), 5, 1), "0")</f>
        <v>1</v>
      </c>
      <c r="L2" s="11" t="str">
        <f>TEXT(MID(HEX2BIN($F2, 8), 6, 1), "0")</f>
        <v>1</v>
      </c>
      <c r="M2" s="11" t="str">
        <f>TEXT(MID(HEX2BIN($F2, 8), 7, 1), "0")</f>
        <v>1</v>
      </c>
      <c r="N2" s="11" t="str">
        <f>TEXT(MID(HEX2BIN($F2, 8), 8, 1), "0")</f>
        <v>1</v>
      </c>
      <c r="O2" s="30" t="str">
        <f>DEC2HEX((2 ^ 7) * G2 + (2 ^ 6) * H2 + (2 ^ 5) * I2 + (2 ^ 4) * J2 + (2 ^ 3) * K2 + (2 ^ 2) * L2 + (2 ^ 1) * M2 + (2 ^ 0) * N2, 2)</f>
        <v>FF</v>
      </c>
      <c r="P2" s="19" t="str">
        <f>CONCATENATE("&lt;i2c_write addr=""0x50"" count=""2"" radix=""16""&gt; ",B2, " ",  O2, "&lt;/i2c_write&gt;")</f>
        <v>&lt;i2c_write addr="0x50" count="2" radix="16"&gt; 00 FF&lt;/i2c_write&gt;</v>
      </c>
      <c r="Q2" s="24" t="str" cm="1">
        <f t="array" aca="1" ref="Q2" ca="1">IF(MOD(ROW(),2)=0, "&lt;sleep ms=""10""/&gt;", INDIRECT("P"&amp;(ROW())/2+0.5))</f>
        <v>&lt;sleep ms="10"/&gt;</v>
      </c>
    </row>
    <row r="3" spans="1:17" x14ac:dyDescent="0.3">
      <c r="A3" s="2">
        <v>1</v>
      </c>
      <c r="B3" s="8" t="str">
        <f t="shared" ref="B3:B66" si="0">DEC2HEX(A3, 2)</f>
        <v>01</v>
      </c>
      <c r="C3" s="11" t="s">
        <v>18</v>
      </c>
      <c r="D3" s="12" t="s">
        <v>21</v>
      </c>
      <c r="E3" s="11" t="s">
        <v>22</v>
      </c>
      <c r="F3" s="18" t="s">
        <v>43</v>
      </c>
      <c r="G3" s="11" t="str">
        <f t="shared" ref="G3:G66" si="1">TEXT(MID(HEX2BIN($F3, 8), 1, 1), "0")</f>
        <v>1</v>
      </c>
      <c r="H3" s="11" t="str">
        <f t="shared" ref="H3:H66" si="2">TEXT(MID(HEX2BIN($F3, 8), 2, 1), "0")</f>
        <v>1</v>
      </c>
      <c r="I3" s="11" t="str">
        <f t="shared" ref="I3:I66" si="3">TEXT(MID(HEX2BIN($F3, 8), 3, 1), "0")</f>
        <v>1</v>
      </c>
      <c r="J3" s="11" t="str">
        <f t="shared" ref="J3:J66" si="4">TEXT(MID(HEX2BIN($F3, 8), 4, 1), "0")</f>
        <v>1</v>
      </c>
      <c r="K3" s="11" t="str">
        <f t="shared" ref="K3:K66" si="5">TEXT(MID(HEX2BIN($F3, 8), 5, 1), "0")</f>
        <v>1</v>
      </c>
      <c r="L3" s="11" t="str">
        <f t="shared" ref="L3:L66" si="6">TEXT(MID(HEX2BIN($F3, 8), 6, 1), "0")</f>
        <v>1</v>
      </c>
      <c r="M3" s="11" t="str">
        <f t="shared" ref="M3:M66" si="7">TEXT(MID(HEX2BIN($F3, 8), 7, 1), "0")</f>
        <v>1</v>
      </c>
      <c r="N3" s="11" t="str">
        <f t="shared" ref="N3:N66" si="8">TEXT(MID(HEX2BIN($F3, 8), 8, 1), "0")</f>
        <v>1</v>
      </c>
      <c r="O3" s="30" t="str">
        <f t="shared" ref="O3:O66" si="9">DEC2HEX((2 ^ 7) * G3 + (2 ^ 6) * H3 + (2 ^ 5) * I3 + (2 ^ 4) * J3 + (2 ^ 3) * K3 + (2 ^ 2) * L3 + (2 ^ 1) * M3 + (2 ^ 0) * N3, 2)</f>
        <v>FF</v>
      </c>
      <c r="P3" s="19" t="str">
        <f t="shared" ref="P3:P66" si="10">CONCATENATE("&lt;i2c_write addr=""0x50"" count=""2"" radix=""16""&gt; ",B3, " ",  O3, "&lt;/i2c_write&gt;")</f>
        <v>&lt;i2c_write addr="0x50" count="2" radix="16"&gt; 01 FF&lt;/i2c_write&gt;</v>
      </c>
      <c r="Q3" s="11" t="str" cm="1">
        <f t="array" aca="1" ref="Q3" ca="1">IF(MOD(ROW(),2)=0, "&lt;sleep ms=""10""/&gt;", INDIRECT("P"&amp;(ROW())/2+0.5))</f>
        <v>&lt;i2c_write addr="0x50" count="2" radix="16"&gt; 00 FF&lt;/i2c_write&gt;</v>
      </c>
    </row>
    <row r="4" spans="1:17" x14ac:dyDescent="0.3">
      <c r="A4" s="2">
        <v>2</v>
      </c>
      <c r="B4" s="8" t="str">
        <f t="shared" si="0"/>
        <v>02</v>
      </c>
      <c r="C4" s="13" t="s">
        <v>18</v>
      </c>
      <c r="D4" s="13" t="s">
        <v>23</v>
      </c>
      <c r="E4" s="13" t="s">
        <v>24</v>
      </c>
      <c r="F4" s="18" t="s">
        <v>43</v>
      </c>
      <c r="G4" s="11" t="str">
        <f t="shared" si="1"/>
        <v>1</v>
      </c>
      <c r="H4" s="11" t="str">
        <f t="shared" si="2"/>
        <v>1</v>
      </c>
      <c r="I4" s="11" t="str">
        <f t="shared" si="3"/>
        <v>1</v>
      </c>
      <c r="J4" s="11" t="str">
        <f t="shared" si="4"/>
        <v>1</v>
      </c>
      <c r="K4" s="11" t="str">
        <f t="shared" si="5"/>
        <v>1</v>
      </c>
      <c r="L4" s="11" t="str">
        <f t="shared" si="6"/>
        <v>1</v>
      </c>
      <c r="M4" s="11" t="str">
        <f t="shared" si="7"/>
        <v>1</v>
      </c>
      <c r="N4" s="11" t="str">
        <f t="shared" si="8"/>
        <v>1</v>
      </c>
      <c r="O4" s="30" t="str">
        <f t="shared" si="9"/>
        <v>FF</v>
      </c>
      <c r="P4" s="19" t="str">
        <f t="shared" si="10"/>
        <v>&lt;i2c_write addr="0x50" count="2" radix="16"&gt; 02 FF&lt;/i2c_write&gt;</v>
      </c>
      <c r="Q4" s="11" t="str" cm="1">
        <f t="array" aca="1" ref="Q4" ca="1">IF(MOD(ROW(),2)=0, "&lt;sleep ms=""10""/&gt;", INDIRECT("P"&amp;(ROW())/2+0.5))</f>
        <v>&lt;sleep ms="10"/&gt;</v>
      </c>
    </row>
    <row r="5" spans="1:17" x14ac:dyDescent="0.3">
      <c r="A5" s="2">
        <v>3</v>
      </c>
      <c r="B5" s="8" t="str">
        <f t="shared" si="0"/>
        <v>03</v>
      </c>
      <c r="C5" s="13" t="s">
        <v>18</v>
      </c>
      <c r="D5" s="13" t="s">
        <v>25</v>
      </c>
      <c r="E5" s="13" t="s">
        <v>26</v>
      </c>
      <c r="F5" s="18" t="s">
        <v>43</v>
      </c>
      <c r="G5" s="11" t="str">
        <f t="shared" si="1"/>
        <v>1</v>
      </c>
      <c r="H5" s="11" t="str">
        <f t="shared" si="2"/>
        <v>1</v>
      </c>
      <c r="I5" s="11" t="str">
        <f t="shared" si="3"/>
        <v>1</v>
      </c>
      <c r="J5" s="11" t="str">
        <f t="shared" si="4"/>
        <v>1</v>
      </c>
      <c r="K5" s="11" t="str">
        <f t="shared" si="5"/>
        <v>1</v>
      </c>
      <c r="L5" s="11" t="str">
        <f t="shared" si="6"/>
        <v>1</v>
      </c>
      <c r="M5" s="11" t="str">
        <f t="shared" si="7"/>
        <v>1</v>
      </c>
      <c r="N5" s="11" t="str">
        <f t="shared" si="8"/>
        <v>1</v>
      </c>
      <c r="O5" s="30" t="str">
        <f t="shared" si="9"/>
        <v>FF</v>
      </c>
      <c r="P5" s="19" t="str">
        <f t="shared" si="10"/>
        <v>&lt;i2c_write addr="0x50" count="2" radix="16"&gt; 03 FF&lt;/i2c_write&gt;</v>
      </c>
      <c r="Q5" s="11" t="str" cm="1">
        <f t="array" aca="1" ref="Q5" ca="1">IF(MOD(ROW(),2)=0, "&lt;sleep ms=""10""/&gt;", INDIRECT("P"&amp;(ROW())/2+0.5))</f>
        <v>&lt;i2c_write addr="0x50" count="2" radix="16"&gt; 01 FF&lt;/i2c_write&gt;</v>
      </c>
    </row>
    <row r="6" spans="1:17" x14ac:dyDescent="0.3">
      <c r="A6" s="2">
        <v>4</v>
      </c>
      <c r="B6" s="8" t="str">
        <f t="shared" si="0"/>
        <v>04</v>
      </c>
      <c r="C6" s="13" t="s">
        <v>18</v>
      </c>
      <c r="D6" s="13" t="s">
        <v>27</v>
      </c>
      <c r="E6" s="13" t="s">
        <v>28</v>
      </c>
      <c r="F6" s="18" t="s">
        <v>43</v>
      </c>
      <c r="G6" s="11" t="str">
        <f t="shared" si="1"/>
        <v>1</v>
      </c>
      <c r="H6" s="11" t="str">
        <f t="shared" si="2"/>
        <v>1</v>
      </c>
      <c r="I6" s="11" t="str">
        <f t="shared" si="3"/>
        <v>1</v>
      </c>
      <c r="J6" s="11" t="str">
        <f t="shared" si="4"/>
        <v>1</v>
      </c>
      <c r="K6" s="11" t="str">
        <f t="shared" si="5"/>
        <v>1</v>
      </c>
      <c r="L6" s="11" t="str">
        <f t="shared" si="6"/>
        <v>1</v>
      </c>
      <c r="M6" s="11" t="str">
        <f t="shared" si="7"/>
        <v>1</v>
      </c>
      <c r="N6" s="11" t="str">
        <f t="shared" si="8"/>
        <v>1</v>
      </c>
      <c r="O6" s="30" t="str">
        <f t="shared" si="9"/>
        <v>FF</v>
      </c>
      <c r="P6" s="19" t="str">
        <f t="shared" si="10"/>
        <v>&lt;i2c_write addr="0x50" count="2" radix="16"&gt; 04 FF&lt;/i2c_write&gt;</v>
      </c>
      <c r="Q6" s="11" t="str" cm="1">
        <f t="array" aca="1" ref="Q6" ca="1">IF(MOD(ROW(),2)=0, "&lt;sleep ms=""10""/&gt;", INDIRECT("P"&amp;(ROW())/2+0.5))</f>
        <v>&lt;sleep ms="10"/&gt;</v>
      </c>
    </row>
    <row r="7" spans="1:17" x14ac:dyDescent="0.3">
      <c r="A7" s="2">
        <v>5</v>
      </c>
      <c r="B7" s="8" t="str">
        <f t="shared" si="0"/>
        <v>05</v>
      </c>
      <c r="C7" s="13" t="s">
        <v>18</v>
      </c>
      <c r="D7" s="13" t="s">
        <v>29</v>
      </c>
      <c r="E7" s="13" t="s">
        <v>30</v>
      </c>
      <c r="F7" s="18" t="s">
        <v>43</v>
      </c>
      <c r="G7" s="11" t="str">
        <f t="shared" si="1"/>
        <v>1</v>
      </c>
      <c r="H7" s="11" t="str">
        <f t="shared" si="2"/>
        <v>1</v>
      </c>
      <c r="I7" s="11" t="str">
        <f t="shared" si="3"/>
        <v>1</v>
      </c>
      <c r="J7" s="11" t="str">
        <f t="shared" si="4"/>
        <v>1</v>
      </c>
      <c r="K7" s="11" t="str">
        <f t="shared" si="5"/>
        <v>1</v>
      </c>
      <c r="L7" s="11" t="str">
        <f t="shared" si="6"/>
        <v>1</v>
      </c>
      <c r="M7" s="11" t="str">
        <f t="shared" si="7"/>
        <v>1</v>
      </c>
      <c r="N7" s="11" t="str">
        <f t="shared" si="8"/>
        <v>1</v>
      </c>
      <c r="O7" s="30" t="str">
        <f t="shared" si="9"/>
        <v>FF</v>
      </c>
      <c r="P7" s="19" t="str">
        <f t="shared" si="10"/>
        <v>&lt;i2c_write addr="0x50" count="2" radix="16"&gt; 05 FF&lt;/i2c_write&gt;</v>
      </c>
      <c r="Q7" s="11" t="str" cm="1">
        <f t="array" aca="1" ref="Q7" ca="1">IF(MOD(ROW(),2)=0, "&lt;sleep ms=""10""/&gt;", INDIRECT("P"&amp;(ROW())/2+0.5))</f>
        <v>&lt;i2c_write addr="0x50" count="2" radix="16"&gt; 02 FF&lt;/i2c_write&gt;</v>
      </c>
    </row>
    <row r="8" spans="1:17" x14ac:dyDescent="0.3">
      <c r="A8" s="2">
        <v>6</v>
      </c>
      <c r="B8" s="8" t="str">
        <f t="shared" si="0"/>
        <v>06</v>
      </c>
      <c r="C8" s="13" t="s">
        <v>18</v>
      </c>
      <c r="D8" s="13" t="s">
        <v>31</v>
      </c>
      <c r="E8" s="13" t="s">
        <v>32</v>
      </c>
      <c r="F8" s="18" t="s">
        <v>43</v>
      </c>
      <c r="G8" s="11" t="str">
        <f t="shared" si="1"/>
        <v>1</v>
      </c>
      <c r="H8" s="11" t="str">
        <f t="shared" si="2"/>
        <v>1</v>
      </c>
      <c r="I8" s="11" t="str">
        <f t="shared" si="3"/>
        <v>1</v>
      </c>
      <c r="J8" s="11" t="str">
        <f t="shared" si="4"/>
        <v>1</v>
      </c>
      <c r="K8" s="11" t="str">
        <f t="shared" si="5"/>
        <v>1</v>
      </c>
      <c r="L8" s="11" t="str">
        <f t="shared" si="6"/>
        <v>1</v>
      </c>
      <c r="M8" s="11" t="str">
        <f t="shared" si="7"/>
        <v>1</v>
      </c>
      <c r="N8" s="11" t="str">
        <f t="shared" si="8"/>
        <v>1</v>
      </c>
      <c r="O8" s="30" t="str">
        <f t="shared" si="9"/>
        <v>FF</v>
      </c>
      <c r="P8" s="19" t="str">
        <f t="shared" si="10"/>
        <v>&lt;i2c_write addr="0x50" count="2" radix="16"&gt; 06 FF&lt;/i2c_write&gt;</v>
      </c>
      <c r="Q8" s="11" t="str" cm="1">
        <f t="array" aca="1" ref="Q8" ca="1">IF(MOD(ROW(),2)=0, "&lt;sleep ms=""10""/&gt;", INDIRECT("P"&amp;(ROW())/2+0.5))</f>
        <v>&lt;sleep ms="10"/&gt;</v>
      </c>
    </row>
    <row r="9" spans="1:17" x14ac:dyDescent="0.3">
      <c r="A9" s="2">
        <v>7</v>
      </c>
      <c r="B9" s="8" t="str">
        <f t="shared" si="0"/>
        <v>07</v>
      </c>
      <c r="C9" s="13" t="s">
        <v>18</v>
      </c>
      <c r="D9" s="13" t="s">
        <v>33</v>
      </c>
      <c r="E9" s="13" t="s">
        <v>34</v>
      </c>
      <c r="F9" s="18" t="s">
        <v>43</v>
      </c>
      <c r="G9" s="11" t="str">
        <f t="shared" si="1"/>
        <v>1</v>
      </c>
      <c r="H9" s="11" t="str">
        <f t="shared" si="2"/>
        <v>1</v>
      </c>
      <c r="I9" s="11" t="str">
        <f t="shared" si="3"/>
        <v>1</v>
      </c>
      <c r="J9" s="11" t="str">
        <f t="shared" si="4"/>
        <v>1</v>
      </c>
      <c r="K9" s="11" t="str">
        <f t="shared" si="5"/>
        <v>1</v>
      </c>
      <c r="L9" s="11" t="str">
        <f t="shared" si="6"/>
        <v>1</v>
      </c>
      <c r="M9" s="11" t="str">
        <f t="shared" si="7"/>
        <v>1</v>
      </c>
      <c r="N9" s="11" t="str">
        <f t="shared" si="8"/>
        <v>1</v>
      </c>
      <c r="O9" s="30" t="str">
        <f t="shared" si="9"/>
        <v>FF</v>
      </c>
      <c r="P9" s="19" t="str">
        <f t="shared" si="10"/>
        <v>&lt;i2c_write addr="0x50" count="2" radix="16"&gt; 07 FF&lt;/i2c_write&gt;</v>
      </c>
      <c r="Q9" s="11" t="str" cm="1">
        <f t="array" aca="1" ref="Q9" ca="1">IF(MOD(ROW(),2)=0, "&lt;sleep ms=""10""/&gt;", INDIRECT("P"&amp;(ROW())/2+0.5))</f>
        <v>&lt;i2c_write addr="0x50" count="2" radix="16"&gt; 03 FF&lt;/i2c_write&gt;</v>
      </c>
    </row>
    <row r="10" spans="1:17" x14ac:dyDescent="0.3">
      <c r="A10" s="2">
        <v>8</v>
      </c>
      <c r="B10" s="8" t="str">
        <f t="shared" si="0"/>
        <v>08</v>
      </c>
      <c r="C10" s="11"/>
      <c r="D10" s="11"/>
      <c r="E10" s="11"/>
      <c r="F10" s="18" t="s">
        <v>43</v>
      </c>
      <c r="G10" s="11" t="str">
        <f t="shared" si="1"/>
        <v>1</v>
      </c>
      <c r="H10" s="11" t="str">
        <f t="shared" si="2"/>
        <v>1</v>
      </c>
      <c r="I10" s="11" t="str">
        <f t="shared" si="3"/>
        <v>1</v>
      </c>
      <c r="J10" s="11" t="str">
        <f t="shared" si="4"/>
        <v>1</v>
      </c>
      <c r="K10" s="11" t="str">
        <f t="shared" si="5"/>
        <v>1</v>
      </c>
      <c r="L10" s="11" t="str">
        <f t="shared" si="6"/>
        <v>1</v>
      </c>
      <c r="M10" s="11" t="str">
        <f t="shared" si="7"/>
        <v>1</v>
      </c>
      <c r="N10" s="11" t="str">
        <f t="shared" si="8"/>
        <v>1</v>
      </c>
      <c r="O10" s="30" t="str">
        <f t="shared" si="9"/>
        <v>FF</v>
      </c>
      <c r="P10" s="19" t="str">
        <f t="shared" si="10"/>
        <v>&lt;i2c_write addr="0x50" count="2" radix="16"&gt; 08 FF&lt;/i2c_write&gt;</v>
      </c>
      <c r="Q10" s="11" t="str" cm="1">
        <f t="array" aca="1" ref="Q10" ca="1">IF(MOD(ROW(),2)=0, "&lt;sleep ms=""10""/&gt;", INDIRECT("P"&amp;(ROW())/2+0.5))</f>
        <v>&lt;sleep ms="10"/&gt;</v>
      </c>
    </row>
    <row r="11" spans="1:17" x14ac:dyDescent="0.3">
      <c r="A11" s="2">
        <v>9</v>
      </c>
      <c r="B11" s="8" t="str">
        <f t="shared" si="0"/>
        <v>09</v>
      </c>
      <c r="C11" s="11"/>
      <c r="D11" s="11"/>
      <c r="E11" s="11"/>
      <c r="F11" s="18" t="s">
        <v>43</v>
      </c>
      <c r="G11" s="11" t="str">
        <f t="shared" si="1"/>
        <v>1</v>
      </c>
      <c r="H11" s="11" t="str">
        <f t="shared" si="2"/>
        <v>1</v>
      </c>
      <c r="I11" s="11" t="str">
        <f t="shared" si="3"/>
        <v>1</v>
      </c>
      <c r="J11" s="11" t="str">
        <f t="shared" si="4"/>
        <v>1</v>
      </c>
      <c r="K11" s="11" t="str">
        <f t="shared" si="5"/>
        <v>1</v>
      </c>
      <c r="L11" s="11" t="str">
        <f t="shared" si="6"/>
        <v>1</v>
      </c>
      <c r="M11" s="11" t="str">
        <f t="shared" si="7"/>
        <v>1</v>
      </c>
      <c r="N11" s="11" t="str">
        <f t="shared" si="8"/>
        <v>1</v>
      </c>
      <c r="O11" s="30" t="str">
        <f t="shared" si="9"/>
        <v>FF</v>
      </c>
      <c r="P11" s="19" t="str">
        <f t="shared" si="10"/>
        <v>&lt;i2c_write addr="0x50" count="2" radix="16"&gt; 09 FF&lt;/i2c_write&gt;</v>
      </c>
      <c r="Q11" s="11" t="str" cm="1">
        <f t="array" aca="1" ref="Q11" ca="1">IF(MOD(ROW(),2)=0, "&lt;sleep ms=""10""/&gt;", INDIRECT("P"&amp;(ROW())/2+0.5))</f>
        <v>&lt;i2c_write addr="0x50" count="2" radix="16"&gt; 04 FF&lt;/i2c_write&gt;</v>
      </c>
    </row>
    <row r="12" spans="1:17" x14ac:dyDescent="0.3">
      <c r="A12" s="2">
        <v>10</v>
      </c>
      <c r="B12" s="8" t="str">
        <f t="shared" si="0"/>
        <v>0A</v>
      </c>
      <c r="C12" s="13" t="s">
        <v>18</v>
      </c>
      <c r="D12" s="13" t="s">
        <v>35</v>
      </c>
      <c r="E12" s="13" t="s">
        <v>36</v>
      </c>
      <c r="F12" s="18" t="s">
        <v>43</v>
      </c>
      <c r="G12" s="11" t="str">
        <f t="shared" si="1"/>
        <v>1</v>
      </c>
      <c r="H12" s="11" t="str">
        <f t="shared" si="2"/>
        <v>1</v>
      </c>
      <c r="I12" s="11" t="str">
        <f t="shared" si="3"/>
        <v>1</v>
      </c>
      <c r="J12" s="11" t="str">
        <f t="shared" si="4"/>
        <v>1</v>
      </c>
      <c r="K12" s="11" t="str">
        <f t="shared" si="5"/>
        <v>1</v>
      </c>
      <c r="L12" s="11" t="str">
        <f t="shared" si="6"/>
        <v>1</v>
      </c>
      <c r="M12" s="11" t="str">
        <f t="shared" si="7"/>
        <v>1</v>
      </c>
      <c r="N12" s="11" t="str">
        <f t="shared" si="8"/>
        <v>1</v>
      </c>
      <c r="O12" s="30" t="str">
        <f t="shared" si="9"/>
        <v>FF</v>
      </c>
      <c r="P12" s="19" t="str">
        <f t="shared" si="10"/>
        <v>&lt;i2c_write addr="0x50" count="2" radix="16"&gt; 0A FF&lt;/i2c_write&gt;</v>
      </c>
      <c r="Q12" s="11" t="str" cm="1">
        <f t="array" aca="1" ref="Q12" ca="1">IF(MOD(ROW(),2)=0, "&lt;sleep ms=""10""/&gt;", INDIRECT("P"&amp;(ROW())/2+0.5))</f>
        <v>&lt;sleep ms="10"/&gt;</v>
      </c>
    </row>
    <row r="13" spans="1:17" x14ac:dyDescent="0.3">
      <c r="A13" s="2">
        <v>11</v>
      </c>
      <c r="B13" s="8" t="str">
        <f t="shared" si="0"/>
        <v>0B</v>
      </c>
      <c r="C13" s="11"/>
      <c r="D13" s="11"/>
      <c r="E13" s="11"/>
      <c r="F13" s="18" t="s">
        <v>43</v>
      </c>
      <c r="G13" s="11" t="str">
        <f t="shared" si="1"/>
        <v>1</v>
      </c>
      <c r="H13" s="11" t="str">
        <f t="shared" si="2"/>
        <v>1</v>
      </c>
      <c r="I13" s="11" t="str">
        <f t="shared" si="3"/>
        <v>1</v>
      </c>
      <c r="J13" s="11" t="str">
        <f t="shared" si="4"/>
        <v>1</v>
      </c>
      <c r="K13" s="11" t="str">
        <f t="shared" si="5"/>
        <v>1</v>
      </c>
      <c r="L13" s="11" t="str">
        <f t="shared" si="6"/>
        <v>1</v>
      </c>
      <c r="M13" s="11" t="str">
        <f t="shared" si="7"/>
        <v>1</v>
      </c>
      <c r="N13" s="11" t="str">
        <f t="shared" si="8"/>
        <v>1</v>
      </c>
      <c r="O13" s="30" t="str">
        <f t="shared" si="9"/>
        <v>FF</v>
      </c>
      <c r="P13" s="19" t="str">
        <f t="shared" si="10"/>
        <v>&lt;i2c_write addr="0x50" count="2" radix="16"&gt; 0B FF&lt;/i2c_write&gt;</v>
      </c>
      <c r="Q13" s="11" t="str" cm="1">
        <f t="array" aca="1" ref="Q13" ca="1">IF(MOD(ROW(),2)=0, "&lt;sleep ms=""10""/&gt;", INDIRECT("P"&amp;(ROW())/2+0.5))</f>
        <v>&lt;i2c_write addr="0x50" count="2" radix="16"&gt; 05 FF&lt;/i2c_write&gt;</v>
      </c>
    </row>
    <row r="14" spans="1:17" x14ac:dyDescent="0.3">
      <c r="A14" s="2">
        <v>12</v>
      </c>
      <c r="B14" s="8" t="str">
        <f>DEC2HEX(A14, 2)</f>
        <v>0C</v>
      </c>
      <c r="C14" s="13" t="s">
        <v>3</v>
      </c>
      <c r="D14" s="13" t="s">
        <v>37</v>
      </c>
      <c r="E14" s="13" t="s">
        <v>38</v>
      </c>
      <c r="F14" s="18" t="s">
        <v>43</v>
      </c>
      <c r="G14" s="11" t="str">
        <f t="shared" si="1"/>
        <v>1</v>
      </c>
      <c r="H14" s="11" t="str">
        <f t="shared" si="2"/>
        <v>1</v>
      </c>
      <c r="I14" s="11" t="str">
        <f t="shared" si="3"/>
        <v>1</v>
      </c>
      <c r="J14" s="11" t="str">
        <f t="shared" si="4"/>
        <v>1</v>
      </c>
      <c r="K14" s="11" t="str">
        <f t="shared" si="5"/>
        <v>1</v>
      </c>
      <c r="L14" s="11" t="str">
        <f t="shared" si="6"/>
        <v>1</v>
      </c>
      <c r="M14" s="11" t="str">
        <f t="shared" si="7"/>
        <v>1</v>
      </c>
      <c r="N14" s="11" t="str">
        <f t="shared" si="8"/>
        <v>1</v>
      </c>
      <c r="O14" s="30" t="str">
        <f t="shared" si="9"/>
        <v>FF</v>
      </c>
      <c r="P14" s="19" t="str">
        <f t="shared" si="10"/>
        <v>&lt;i2c_write addr="0x50" count="2" radix="16"&gt; 0C FF&lt;/i2c_write&gt;</v>
      </c>
      <c r="Q14" s="11" t="str" cm="1">
        <f t="array" aca="1" ref="Q14" ca="1">IF(MOD(ROW(),2)=0, "&lt;sleep ms=""10""/&gt;", INDIRECT("P"&amp;(ROW())/2+0.5))</f>
        <v>&lt;sleep ms="10"/&gt;</v>
      </c>
    </row>
    <row r="15" spans="1:17" x14ac:dyDescent="0.3">
      <c r="A15" s="2">
        <v>13</v>
      </c>
      <c r="B15" s="8" t="str">
        <f t="shared" si="0"/>
        <v>0D</v>
      </c>
      <c r="C15" s="13" t="s">
        <v>3</v>
      </c>
      <c r="D15" s="13" t="s">
        <v>39</v>
      </c>
      <c r="E15" s="13" t="s">
        <v>40</v>
      </c>
      <c r="F15" s="18" t="s">
        <v>43</v>
      </c>
      <c r="G15" s="11" t="str">
        <f t="shared" si="1"/>
        <v>1</v>
      </c>
      <c r="H15" s="11" t="str">
        <f t="shared" si="2"/>
        <v>1</v>
      </c>
      <c r="I15" s="11" t="str">
        <f t="shared" si="3"/>
        <v>1</v>
      </c>
      <c r="J15" s="11" t="str">
        <f t="shared" si="4"/>
        <v>1</v>
      </c>
      <c r="K15" s="11" t="str">
        <f t="shared" si="5"/>
        <v>1</v>
      </c>
      <c r="L15" s="11" t="str">
        <f t="shared" si="6"/>
        <v>1</v>
      </c>
      <c r="M15" s="11" t="str">
        <f t="shared" si="7"/>
        <v>1</v>
      </c>
      <c r="N15" s="11" t="str">
        <f t="shared" si="8"/>
        <v>1</v>
      </c>
      <c r="O15" s="30" t="str">
        <f t="shared" si="9"/>
        <v>FF</v>
      </c>
      <c r="P15" s="19" t="str">
        <f t="shared" si="10"/>
        <v>&lt;i2c_write addr="0x50" count="2" radix="16"&gt; 0D FF&lt;/i2c_write&gt;</v>
      </c>
      <c r="Q15" s="11" t="str" cm="1">
        <f t="array" aca="1" ref="Q15" ca="1">IF(MOD(ROW(),2)=0, "&lt;sleep ms=""10""/&gt;", INDIRECT("P"&amp;(ROW())/2+0.5))</f>
        <v>&lt;i2c_write addr="0x50" count="2" radix="16"&gt; 06 FF&lt;/i2c_write&gt;</v>
      </c>
    </row>
    <row r="16" spans="1:17" x14ac:dyDescent="0.3">
      <c r="A16" s="2">
        <v>14</v>
      </c>
      <c r="B16" s="8" t="str">
        <f t="shared" si="0"/>
        <v>0E</v>
      </c>
      <c r="C16" s="9"/>
      <c r="D16" s="10"/>
      <c r="E16" s="14"/>
      <c r="F16" s="18" t="s">
        <v>43</v>
      </c>
      <c r="G16" s="11" t="str">
        <f t="shared" si="1"/>
        <v>1</v>
      </c>
      <c r="H16" s="11" t="str">
        <f t="shared" si="2"/>
        <v>1</v>
      </c>
      <c r="I16" s="11" t="str">
        <f t="shared" si="3"/>
        <v>1</v>
      </c>
      <c r="J16" s="11" t="str">
        <f t="shared" si="4"/>
        <v>1</v>
      </c>
      <c r="K16" s="11" t="str">
        <f t="shared" si="5"/>
        <v>1</v>
      </c>
      <c r="L16" s="11" t="str">
        <f t="shared" si="6"/>
        <v>1</v>
      </c>
      <c r="M16" s="11" t="str">
        <f t="shared" si="7"/>
        <v>1</v>
      </c>
      <c r="N16" s="11" t="str">
        <f t="shared" si="8"/>
        <v>1</v>
      </c>
      <c r="O16" s="30" t="str">
        <f t="shared" si="9"/>
        <v>FF</v>
      </c>
      <c r="P16" s="19" t="str">
        <f t="shared" si="10"/>
        <v>&lt;i2c_write addr="0x50" count="2" radix="16"&gt; 0E FF&lt;/i2c_write&gt;</v>
      </c>
      <c r="Q16" s="11" t="str" cm="1">
        <f t="array" aca="1" ref="Q16" ca="1">IF(MOD(ROW(),2)=0, "&lt;sleep ms=""10""/&gt;", INDIRECT("P"&amp;(ROW())/2+0.5))</f>
        <v>&lt;sleep ms="10"/&gt;</v>
      </c>
    </row>
    <row r="17" spans="1:17" x14ac:dyDescent="0.3">
      <c r="A17" s="2">
        <v>15</v>
      </c>
      <c r="B17" s="8" t="str">
        <f t="shared" si="0"/>
        <v>0F</v>
      </c>
      <c r="C17" s="11"/>
      <c r="D17" s="12"/>
      <c r="E17" s="11"/>
      <c r="F17" s="18" t="s">
        <v>43</v>
      </c>
      <c r="G17" s="11" t="str">
        <f t="shared" si="1"/>
        <v>1</v>
      </c>
      <c r="H17" s="11" t="str">
        <f t="shared" si="2"/>
        <v>1</v>
      </c>
      <c r="I17" s="11" t="str">
        <f t="shared" si="3"/>
        <v>1</v>
      </c>
      <c r="J17" s="11" t="str">
        <f t="shared" si="4"/>
        <v>1</v>
      </c>
      <c r="K17" s="11" t="str">
        <f t="shared" si="5"/>
        <v>1</v>
      </c>
      <c r="L17" s="11" t="str">
        <f t="shared" si="6"/>
        <v>1</v>
      </c>
      <c r="M17" s="11" t="str">
        <f t="shared" si="7"/>
        <v>1</v>
      </c>
      <c r="N17" s="11" t="str">
        <f t="shared" si="8"/>
        <v>1</v>
      </c>
      <c r="O17" s="30" t="str">
        <f t="shared" si="9"/>
        <v>FF</v>
      </c>
      <c r="P17" s="19" t="str">
        <f t="shared" si="10"/>
        <v>&lt;i2c_write addr="0x50" count="2" radix="16"&gt; 0F FF&lt;/i2c_write&gt;</v>
      </c>
      <c r="Q17" s="11" t="str" cm="1">
        <f t="array" aca="1" ref="Q17" ca="1">IF(MOD(ROW(),2)=0, "&lt;sleep ms=""10""/&gt;", INDIRECT("P"&amp;(ROW())/2+0.5))</f>
        <v>&lt;i2c_write addr="0x50" count="2" radix="16"&gt; 07 FF&lt;/i2c_write&gt;</v>
      </c>
    </row>
    <row r="18" spans="1:17" x14ac:dyDescent="0.3">
      <c r="A18" s="2">
        <v>16</v>
      </c>
      <c r="B18" s="8" t="str">
        <f t="shared" si="0"/>
        <v>10</v>
      </c>
      <c r="C18" s="13" t="s">
        <v>18</v>
      </c>
      <c r="D18" s="13" t="s">
        <v>41</v>
      </c>
      <c r="E18" s="13" t="s">
        <v>42</v>
      </c>
      <c r="F18" s="18" t="s">
        <v>43</v>
      </c>
      <c r="G18" s="11" t="str">
        <f t="shared" si="1"/>
        <v>1</v>
      </c>
      <c r="H18" s="11" t="str">
        <f t="shared" si="2"/>
        <v>1</v>
      </c>
      <c r="I18" s="11" t="str">
        <f t="shared" si="3"/>
        <v>1</v>
      </c>
      <c r="J18" s="11" t="str">
        <f t="shared" si="4"/>
        <v>1</v>
      </c>
      <c r="K18" s="11" t="str">
        <f t="shared" si="5"/>
        <v>1</v>
      </c>
      <c r="L18" s="11" t="str">
        <f t="shared" si="6"/>
        <v>1</v>
      </c>
      <c r="M18" s="11" t="str">
        <f t="shared" si="7"/>
        <v>1</v>
      </c>
      <c r="N18" s="11" t="str">
        <f t="shared" si="8"/>
        <v>1</v>
      </c>
      <c r="O18" s="30" t="str">
        <f t="shared" si="9"/>
        <v>FF</v>
      </c>
      <c r="P18" s="19" t="str">
        <f t="shared" si="10"/>
        <v>&lt;i2c_write addr="0x50" count="2" radix="16"&gt; 10 FF&lt;/i2c_write&gt;</v>
      </c>
      <c r="Q18" s="11" t="str" cm="1">
        <f t="array" aca="1" ref="Q18" ca="1">IF(MOD(ROW(),2)=0, "&lt;sleep ms=""10""/&gt;", INDIRECT("P"&amp;(ROW())/2+0.5))</f>
        <v>&lt;sleep ms="10"/&gt;</v>
      </c>
    </row>
    <row r="19" spans="1:17" x14ac:dyDescent="0.3">
      <c r="A19" s="2">
        <v>17</v>
      </c>
      <c r="B19" s="8" t="str">
        <f t="shared" si="0"/>
        <v>11</v>
      </c>
      <c r="C19" s="13" t="s">
        <v>3</v>
      </c>
      <c r="D19" s="13" t="s">
        <v>44</v>
      </c>
      <c r="E19" s="13" t="s">
        <v>45</v>
      </c>
      <c r="F19" s="18" t="s">
        <v>43</v>
      </c>
      <c r="G19" s="11" t="str">
        <f t="shared" si="1"/>
        <v>1</v>
      </c>
      <c r="H19" s="11" t="str">
        <f t="shared" si="2"/>
        <v>1</v>
      </c>
      <c r="I19" s="11" t="str">
        <f t="shared" si="3"/>
        <v>1</v>
      </c>
      <c r="J19" s="11" t="str">
        <f t="shared" si="4"/>
        <v>1</v>
      </c>
      <c r="K19" s="11" t="str">
        <f t="shared" si="5"/>
        <v>1</v>
      </c>
      <c r="L19" s="11" t="str">
        <f t="shared" si="6"/>
        <v>1</v>
      </c>
      <c r="M19" s="11" t="str">
        <f t="shared" si="7"/>
        <v>1</v>
      </c>
      <c r="N19" s="11" t="str">
        <f t="shared" si="8"/>
        <v>1</v>
      </c>
      <c r="O19" s="30" t="str">
        <f t="shared" si="9"/>
        <v>FF</v>
      </c>
      <c r="P19" s="19" t="str">
        <f t="shared" si="10"/>
        <v>&lt;i2c_write addr="0x50" count="2" radix="16"&gt; 11 FF&lt;/i2c_write&gt;</v>
      </c>
      <c r="Q19" s="11" t="str" cm="1">
        <f t="array" aca="1" ref="Q19" ca="1">IF(MOD(ROW(),2)=0, "&lt;sleep ms=""10""/&gt;", INDIRECT("P"&amp;(ROW())/2+0.5))</f>
        <v>&lt;i2c_write addr="0x50" count="2" radix="16"&gt; 08 FF&lt;/i2c_write&gt;</v>
      </c>
    </row>
    <row r="20" spans="1:17" x14ac:dyDescent="0.3">
      <c r="A20" s="2">
        <v>18</v>
      </c>
      <c r="B20" s="8" t="str">
        <f t="shared" si="0"/>
        <v>12</v>
      </c>
      <c r="C20" s="13" t="s">
        <v>3</v>
      </c>
      <c r="D20" s="13" t="s">
        <v>46</v>
      </c>
      <c r="E20" s="13" t="s">
        <v>47</v>
      </c>
      <c r="F20" s="18" t="s">
        <v>43</v>
      </c>
      <c r="G20" s="11" t="str">
        <f t="shared" si="1"/>
        <v>1</v>
      </c>
      <c r="H20" s="11" t="str">
        <f t="shared" si="2"/>
        <v>1</v>
      </c>
      <c r="I20" s="11" t="str">
        <f t="shared" si="3"/>
        <v>1</v>
      </c>
      <c r="J20" s="11" t="str">
        <f t="shared" si="4"/>
        <v>1</v>
      </c>
      <c r="K20" s="11" t="str">
        <f t="shared" si="5"/>
        <v>1</v>
      </c>
      <c r="L20" s="11" t="str">
        <f t="shared" si="6"/>
        <v>1</v>
      </c>
      <c r="M20" s="11" t="str">
        <f t="shared" si="7"/>
        <v>1</v>
      </c>
      <c r="N20" s="11" t="str">
        <f t="shared" si="8"/>
        <v>1</v>
      </c>
      <c r="O20" s="30" t="str">
        <f t="shared" si="9"/>
        <v>FF</v>
      </c>
      <c r="P20" s="19" t="str">
        <f t="shared" si="10"/>
        <v>&lt;i2c_write addr="0x50" count="2" radix="16"&gt; 12 FF&lt;/i2c_write&gt;</v>
      </c>
      <c r="Q20" s="11" t="str" cm="1">
        <f t="array" aca="1" ref="Q20" ca="1">IF(MOD(ROW(),2)=0, "&lt;sleep ms=""10""/&gt;", INDIRECT("P"&amp;(ROW())/2+0.5))</f>
        <v>&lt;sleep ms="10"/&gt;</v>
      </c>
    </row>
    <row r="21" spans="1:17" x14ac:dyDescent="0.3">
      <c r="A21" s="2">
        <v>19</v>
      </c>
      <c r="B21" s="8" t="str">
        <f t="shared" si="0"/>
        <v>13</v>
      </c>
      <c r="C21" s="11"/>
      <c r="D21" s="12"/>
      <c r="E21" s="11"/>
      <c r="F21" s="18" t="s">
        <v>43</v>
      </c>
      <c r="G21" s="11" t="str">
        <f t="shared" si="1"/>
        <v>1</v>
      </c>
      <c r="H21" s="11" t="str">
        <f t="shared" si="2"/>
        <v>1</v>
      </c>
      <c r="I21" s="11" t="str">
        <f t="shared" si="3"/>
        <v>1</v>
      </c>
      <c r="J21" s="11" t="str">
        <f t="shared" si="4"/>
        <v>1</v>
      </c>
      <c r="K21" s="11" t="str">
        <f t="shared" si="5"/>
        <v>1</v>
      </c>
      <c r="L21" s="11" t="str">
        <f t="shared" si="6"/>
        <v>1</v>
      </c>
      <c r="M21" s="11" t="str">
        <f t="shared" si="7"/>
        <v>1</v>
      </c>
      <c r="N21" s="11" t="str">
        <f t="shared" si="8"/>
        <v>1</v>
      </c>
      <c r="O21" s="30" t="str">
        <f t="shared" si="9"/>
        <v>FF</v>
      </c>
      <c r="P21" s="19" t="str">
        <f t="shared" si="10"/>
        <v>&lt;i2c_write addr="0x50" count="2" radix="16"&gt; 13 FF&lt;/i2c_write&gt;</v>
      </c>
      <c r="Q21" s="11" t="str" cm="1">
        <f t="array" aca="1" ref="Q21" ca="1">IF(MOD(ROW(),2)=0, "&lt;sleep ms=""10""/&gt;", INDIRECT("P"&amp;(ROW())/2+0.5))</f>
        <v>&lt;i2c_write addr="0x50" count="2" radix="16"&gt; 09 FF&lt;/i2c_write&gt;</v>
      </c>
    </row>
    <row r="22" spans="1:17" x14ac:dyDescent="0.3">
      <c r="A22" s="2">
        <v>20</v>
      </c>
      <c r="B22" s="8" t="str">
        <f>DEC2HEX(A22, 2)</f>
        <v>14</v>
      </c>
      <c r="C22" s="13" t="s">
        <v>48</v>
      </c>
      <c r="D22" s="13" t="s">
        <v>49</v>
      </c>
      <c r="E22" s="13" t="s">
        <v>50</v>
      </c>
      <c r="F22" s="18" t="s">
        <v>43</v>
      </c>
      <c r="G22" s="11" t="str">
        <f t="shared" si="1"/>
        <v>1</v>
      </c>
      <c r="H22" s="11" t="str">
        <f t="shared" si="2"/>
        <v>1</v>
      </c>
      <c r="I22" s="11" t="str">
        <f t="shared" si="3"/>
        <v>1</v>
      </c>
      <c r="J22" s="11" t="str">
        <f t="shared" si="4"/>
        <v>1</v>
      </c>
      <c r="K22" s="11" t="str">
        <f t="shared" si="5"/>
        <v>1</v>
      </c>
      <c r="L22" s="11" t="str">
        <f t="shared" si="6"/>
        <v>1</v>
      </c>
      <c r="M22" s="11" t="str">
        <f t="shared" si="7"/>
        <v>1</v>
      </c>
      <c r="N22" s="11" t="str">
        <f t="shared" si="8"/>
        <v>1</v>
      </c>
      <c r="O22" s="30" t="str">
        <f t="shared" si="9"/>
        <v>FF</v>
      </c>
      <c r="P22" s="19" t="str">
        <f t="shared" si="10"/>
        <v>&lt;i2c_write addr="0x50" count="2" radix="16"&gt; 14 FF&lt;/i2c_write&gt;</v>
      </c>
      <c r="Q22" s="11" t="str" cm="1">
        <f t="array" aca="1" ref="Q22" ca="1">IF(MOD(ROW(),2)=0, "&lt;sleep ms=""10""/&gt;", INDIRECT("P"&amp;(ROW())/2+0.5))</f>
        <v>&lt;sleep ms="10"/&gt;</v>
      </c>
    </row>
    <row r="23" spans="1:17" x14ac:dyDescent="0.3">
      <c r="A23" s="2">
        <v>21</v>
      </c>
      <c r="B23" s="8" t="str">
        <f t="shared" si="0"/>
        <v>15</v>
      </c>
      <c r="C23" s="13" t="s">
        <v>48</v>
      </c>
      <c r="D23" s="13" t="s">
        <v>51</v>
      </c>
      <c r="E23" s="13" t="s">
        <v>52</v>
      </c>
      <c r="F23" s="18" t="s">
        <v>43</v>
      </c>
      <c r="G23" s="11" t="str">
        <f t="shared" si="1"/>
        <v>1</v>
      </c>
      <c r="H23" s="11" t="str">
        <f t="shared" si="2"/>
        <v>1</v>
      </c>
      <c r="I23" s="11" t="str">
        <f t="shared" si="3"/>
        <v>1</v>
      </c>
      <c r="J23" s="11" t="str">
        <f t="shared" si="4"/>
        <v>1</v>
      </c>
      <c r="K23" s="11" t="str">
        <f t="shared" si="5"/>
        <v>1</v>
      </c>
      <c r="L23" s="11" t="str">
        <f t="shared" si="6"/>
        <v>1</v>
      </c>
      <c r="M23" s="11" t="str">
        <f t="shared" si="7"/>
        <v>1</v>
      </c>
      <c r="N23" s="11" t="str">
        <f t="shared" si="8"/>
        <v>1</v>
      </c>
      <c r="O23" s="30" t="str">
        <f t="shared" si="9"/>
        <v>FF</v>
      </c>
      <c r="P23" s="19" t="str">
        <f t="shared" si="10"/>
        <v>&lt;i2c_write addr="0x50" count="2" radix="16"&gt; 15 FF&lt;/i2c_write&gt;</v>
      </c>
      <c r="Q23" s="11" t="str" cm="1">
        <f t="array" aca="1" ref="Q23" ca="1">IF(MOD(ROW(),2)=0, "&lt;sleep ms=""10""/&gt;", INDIRECT("P"&amp;(ROW())/2+0.5))</f>
        <v>&lt;i2c_write addr="0x50" count="2" radix="16"&gt; 0A FF&lt;/i2c_write&gt;</v>
      </c>
    </row>
    <row r="24" spans="1:17" x14ac:dyDescent="0.3">
      <c r="A24" s="2">
        <v>22</v>
      </c>
      <c r="B24" s="8" t="str">
        <f t="shared" si="0"/>
        <v>16</v>
      </c>
      <c r="C24" s="9"/>
      <c r="D24" s="10"/>
      <c r="E24" s="9"/>
      <c r="F24" s="18" t="s">
        <v>43</v>
      </c>
      <c r="G24" s="11" t="str">
        <f t="shared" si="1"/>
        <v>1</v>
      </c>
      <c r="H24" s="11" t="str">
        <f t="shared" si="2"/>
        <v>1</v>
      </c>
      <c r="I24" s="11" t="str">
        <f t="shared" si="3"/>
        <v>1</v>
      </c>
      <c r="J24" s="11" t="str">
        <f t="shared" si="4"/>
        <v>1</v>
      </c>
      <c r="K24" s="11" t="str">
        <f t="shared" si="5"/>
        <v>1</v>
      </c>
      <c r="L24" s="11" t="str">
        <f t="shared" si="6"/>
        <v>1</v>
      </c>
      <c r="M24" s="11" t="str">
        <f t="shared" si="7"/>
        <v>1</v>
      </c>
      <c r="N24" s="11" t="str">
        <f t="shared" si="8"/>
        <v>1</v>
      </c>
      <c r="O24" s="30" t="str">
        <f t="shared" si="9"/>
        <v>FF</v>
      </c>
      <c r="P24" s="19" t="str">
        <f t="shared" si="10"/>
        <v>&lt;i2c_write addr="0x50" count="2" radix="16"&gt; 16 FF&lt;/i2c_write&gt;</v>
      </c>
      <c r="Q24" s="11" t="str" cm="1">
        <f t="array" aca="1" ref="Q24" ca="1">IF(MOD(ROW(),2)=0, "&lt;sleep ms=""10""/&gt;", INDIRECT("P"&amp;(ROW())/2+0.5))</f>
        <v>&lt;sleep ms="10"/&gt;</v>
      </c>
    </row>
    <row r="25" spans="1:17" x14ac:dyDescent="0.3">
      <c r="A25" s="2">
        <v>23</v>
      </c>
      <c r="B25" s="8" t="str">
        <f t="shared" si="0"/>
        <v>17</v>
      </c>
      <c r="C25" s="13" t="s">
        <v>3</v>
      </c>
      <c r="D25" s="13" t="s">
        <v>53</v>
      </c>
      <c r="E25" s="13" t="s">
        <v>54</v>
      </c>
      <c r="F25" s="18" t="s">
        <v>43</v>
      </c>
      <c r="G25" s="11" t="str">
        <f t="shared" si="1"/>
        <v>1</v>
      </c>
      <c r="H25" s="11" t="str">
        <f t="shared" si="2"/>
        <v>1</v>
      </c>
      <c r="I25" s="11" t="str">
        <f t="shared" si="3"/>
        <v>1</v>
      </c>
      <c r="J25" s="11" t="str">
        <f t="shared" si="4"/>
        <v>1</v>
      </c>
      <c r="K25" s="11" t="str">
        <f t="shared" si="5"/>
        <v>1</v>
      </c>
      <c r="L25" s="11" t="str">
        <f t="shared" si="6"/>
        <v>1</v>
      </c>
      <c r="M25" s="11" t="str">
        <f t="shared" si="7"/>
        <v>1</v>
      </c>
      <c r="N25" s="11" t="str">
        <f t="shared" si="8"/>
        <v>1</v>
      </c>
      <c r="O25" s="30" t="str">
        <f t="shared" si="9"/>
        <v>FF</v>
      </c>
      <c r="P25" s="19" t="str">
        <f t="shared" si="10"/>
        <v>&lt;i2c_write addr="0x50" count="2" radix="16"&gt; 17 FF&lt;/i2c_write&gt;</v>
      </c>
      <c r="Q25" s="11" t="str" cm="1">
        <f t="array" aca="1" ref="Q25" ca="1">IF(MOD(ROW(),2)=0, "&lt;sleep ms=""10""/&gt;", INDIRECT("P"&amp;(ROW())/2+0.5))</f>
        <v>&lt;i2c_write addr="0x50" count="2" radix="16"&gt; 0B FF&lt;/i2c_write&gt;</v>
      </c>
    </row>
    <row r="26" spans="1:17" x14ac:dyDescent="0.3">
      <c r="A26" s="2">
        <v>24</v>
      </c>
      <c r="B26" s="8" t="str">
        <f t="shared" si="0"/>
        <v>18</v>
      </c>
      <c r="C26" s="9"/>
      <c r="D26" s="10"/>
      <c r="E26" s="9"/>
      <c r="F26" s="18" t="s">
        <v>43</v>
      </c>
      <c r="G26" s="11" t="str">
        <f t="shared" si="1"/>
        <v>1</v>
      </c>
      <c r="H26" s="11" t="str">
        <f t="shared" si="2"/>
        <v>1</v>
      </c>
      <c r="I26" s="11" t="str">
        <f t="shared" si="3"/>
        <v>1</v>
      </c>
      <c r="J26" s="11" t="str">
        <f t="shared" si="4"/>
        <v>1</v>
      </c>
      <c r="K26" s="11" t="str">
        <f t="shared" si="5"/>
        <v>1</v>
      </c>
      <c r="L26" s="11" t="str">
        <f t="shared" si="6"/>
        <v>1</v>
      </c>
      <c r="M26" s="11" t="str">
        <f t="shared" si="7"/>
        <v>1</v>
      </c>
      <c r="N26" s="11" t="str">
        <f t="shared" si="8"/>
        <v>1</v>
      </c>
      <c r="O26" s="30" t="str">
        <f>DEC2HEX((2 ^ 7) * G26 + (2 ^ 6) * H26 + (2 ^ 5) * I26 + (2 ^ 4) * J26 + (2 ^ 3) * K26 + (2 ^ 2) * L26 + (2 ^ 1) * M26 + (2 ^ 0) * N26, 2)</f>
        <v>FF</v>
      </c>
      <c r="P26" s="19" t="str">
        <f t="shared" si="10"/>
        <v>&lt;i2c_write addr="0x50" count="2" radix="16"&gt; 18 FF&lt;/i2c_write&gt;</v>
      </c>
      <c r="Q26" s="11" t="str" cm="1">
        <f t="array" aca="1" ref="Q26" ca="1">IF(MOD(ROW(),2)=0, "&lt;sleep ms=""10""/&gt;", INDIRECT("P"&amp;(ROW())/2+0.5))</f>
        <v>&lt;sleep ms="10"/&gt;</v>
      </c>
    </row>
    <row r="27" spans="1:17" x14ac:dyDescent="0.3">
      <c r="A27" s="2">
        <v>25</v>
      </c>
      <c r="B27" s="8" t="str">
        <f t="shared" si="0"/>
        <v>19</v>
      </c>
      <c r="C27" s="13" t="s">
        <v>55</v>
      </c>
      <c r="D27" s="13" t="s">
        <v>56</v>
      </c>
      <c r="E27" s="13" t="s">
        <v>57</v>
      </c>
      <c r="F27" s="18" t="s">
        <v>43</v>
      </c>
      <c r="G27" s="11" t="str">
        <f t="shared" si="1"/>
        <v>1</v>
      </c>
      <c r="H27" s="11" t="str">
        <f t="shared" si="2"/>
        <v>1</v>
      </c>
      <c r="I27" s="11" t="str">
        <f t="shared" si="3"/>
        <v>1</v>
      </c>
      <c r="J27" s="11" t="str">
        <f t="shared" si="4"/>
        <v>1</v>
      </c>
      <c r="K27" s="11" t="str">
        <f t="shared" si="5"/>
        <v>1</v>
      </c>
      <c r="L27" s="11" t="str">
        <f t="shared" si="6"/>
        <v>1</v>
      </c>
      <c r="M27" s="11" t="str">
        <f t="shared" si="7"/>
        <v>1</v>
      </c>
      <c r="N27" s="11" t="str">
        <f t="shared" si="8"/>
        <v>1</v>
      </c>
      <c r="O27" s="30" t="str">
        <f t="shared" ref="O27:O30" si="11">DEC2HEX((2 ^ 7) * G27 + (2 ^ 6) * H27 + (2 ^ 5) * I27 + (2 ^ 4) * J27 + (2 ^ 3) * K27 + (2 ^ 2) * L27 + (2 ^ 1) * M27 + (2 ^ 0) * N27, 2)</f>
        <v>FF</v>
      </c>
      <c r="P27" s="19" t="str">
        <f t="shared" si="10"/>
        <v>&lt;i2c_write addr="0x50" count="2" radix="16"&gt; 19 FF&lt;/i2c_write&gt;</v>
      </c>
      <c r="Q27" s="11" t="str" cm="1">
        <f t="array" aca="1" ref="Q27" ca="1">IF(MOD(ROW(),2)=0, "&lt;sleep ms=""10""/&gt;", INDIRECT("P"&amp;(ROW())/2+0.5))</f>
        <v>&lt;i2c_write addr="0x50" count="2" radix="16"&gt; 0C FF&lt;/i2c_write&gt;</v>
      </c>
    </row>
    <row r="28" spans="1:17" x14ac:dyDescent="0.3">
      <c r="A28" s="2">
        <v>26</v>
      </c>
      <c r="B28" s="8" t="str">
        <f t="shared" si="0"/>
        <v>1A</v>
      </c>
      <c r="C28" s="13" t="s">
        <v>55</v>
      </c>
      <c r="D28" s="13" t="s">
        <v>58</v>
      </c>
      <c r="E28" s="13" t="s">
        <v>59</v>
      </c>
      <c r="F28" s="18" t="s">
        <v>43</v>
      </c>
      <c r="G28" s="11" t="str">
        <f t="shared" si="1"/>
        <v>1</v>
      </c>
      <c r="H28" s="11" t="str">
        <f t="shared" si="2"/>
        <v>1</v>
      </c>
      <c r="I28" s="11" t="str">
        <f t="shared" si="3"/>
        <v>1</v>
      </c>
      <c r="J28" s="11" t="str">
        <f t="shared" si="4"/>
        <v>1</v>
      </c>
      <c r="K28" s="11" t="str">
        <f t="shared" si="5"/>
        <v>1</v>
      </c>
      <c r="L28" s="11" t="str">
        <f t="shared" si="6"/>
        <v>1</v>
      </c>
      <c r="M28" s="11" t="str">
        <f t="shared" si="7"/>
        <v>1</v>
      </c>
      <c r="N28" s="11" t="str">
        <f t="shared" si="8"/>
        <v>1</v>
      </c>
      <c r="O28" s="30" t="str">
        <f t="shared" si="11"/>
        <v>FF</v>
      </c>
      <c r="P28" s="19" t="str">
        <f t="shared" si="10"/>
        <v>&lt;i2c_write addr="0x50" count="2" radix="16"&gt; 1A FF&lt;/i2c_write&gt;</v>
      </c>
      <c r="Q28" s="11" t="str" cm="1">
        <f t="array" aca="1" ref="Q28" ca="1">IF(MOD(ROW(),2)=0, "&lt;sleep ms=""10""/&gt;", INDIRECT("P"&amp;(ROW())/2+0.5))</f>
        <v>&lt;sleep ms="10"/&gt;</v>
      </c>
    </row>
    <row r="29" spans="1:17" x14ac:dyDescent="0.3">
      <c r="A29" s="2">
        <v>27</v>
      </c>
      <c r="B29" s="8" t="str">
        <f t="shared" si="0"/>
        <v>1B</v>
      </c>
      <c r="C29" s="13" t="s">
        <v>55</v>
      </c>
      <c r="D29" s="13" t="s">
        <v>60</v>
      </c>
      <c r="E29" s="13" t="s">
        <v>61</v>
      </c>
      <c r="F29" s="18" t="s">
        <v>43</v>
      </c>
      <c r="G29" s="11" t="str">
        <f t="shared" si="1"/>
        <v>1</v>
      </c>
      <c r="H29" s="11" t="str">
        <f t="shared" si="2"/>
        <v>1</v>
      </c>
      <c r="I29" s="11" t="str">
        <f t="shared" si="3"/>
        <v>1</v>
      </c>
      <c r="J29" s="11" t="str">
        <f t="shared" si="4"/>
        <v>1</v>
      </c>
      <c r="K29" s="11" t="str">
        <f t="shared" si="5"/>
        <v>1</v>
      </c>
      <c r="L29" s="11" t="str">
        <f t="shared" si="6"/>
        <v>1</v>
      </c>
      <c r="M29" s="11" t="str">
        <f t="shared" si="7"/>
        <v>1</v>
      </c>
      <c r="N29" s="11" t="str">
        <f t="shared" si="8"/>
        <v>1</v>
      </c>
      <c r="O29" s="30" t="str">
        <f t="shared" si="11"/>
        <v>FF</v>
      </c>
      <c r="P29" s="19" t="str">
        <f t="shared" si="10"/>
        <v>&lt;i2c_write addr="0x50" count="2" radix="16"&gt; 1B FF&lt;/i2c_write&gt;</v>
      </c>
      <c r="Q29" s="11" t="str" cm="1">
        <f t="array" aca="1" ref="Q29" ca="1">IF(MOD(ROW(),2)=0, "&lt;sleep ms=""10""/&gt;", INDIRECT("P"&amp;(ROW())/2+0.5))</f>
        <v>&lt;i2c_write addr="0x50" count="2" radix="16"&gt; 0D FF&lt;/i2c_write&gt;</v>
      </c>
    </row>
    <row r="30" spans="1:17" x14ac:dyDescent="0.3">
      <c r="A30" s="2">
        <v>28</v>
      </c>
      <c r="B30" s="8" t="str">
        <f t="shared" si="0"/>
        <v>1C</v>
      </c>
      <c r="C30" s="9"/>
      <c r="D30" s="10"/>
      <c r="E30" s="9"/>
      <c r="F30" s="18" t="s">
        <v>43</v>
      </c>
      <c r="G30" s="11" t="str">
        <f t="shared" si="1"/>
        <v>1</v>
      </c>
      <c r="H30" s="11" t="str">
        <f t="shared" si="2"/>
        <v>1</v>
      </c>
      <c r="I30" s="11" t="str">
        <f t="shared" si="3"/>
        <v>1</v>
      </c>
      <c r="J30" s="11" t="str">
        <f t="shared" si="4"/>
        <v>1</v>
      </c>
      <c r="K30" s="11" t="str">
        <f t="shared" si="5"/>
        <v>1</v>
      </c>
      <c r="L30" s="11" t="str">
        <f t="shared" si="6"/>
        <v>1</v>
      </c>
      <c r="M30" s="11" t="str">
        <f t="shared" si="7"/>
        <v>1</v>
      </c>
      <c r="N30" s="11" t="str">
        <f t="shared" si="8"/>
        <v>1</v>
      </c>
      <c r="O30" s="30" t="str">
        <f t="shared" si="11"/>
        <v>FF</v>
      </c>
      <c r="P30" s="19" t="str">
        <f t="shared" si="10"/>
        <v>&lt;i2c_write addr="0x50" count="2" radix="16"&gt; 1C FF&lt;/i2c_write&gt;</v>
      </c>
      <c r="Q30" s="11" t="str" cm="1">
        <f t="array" aca="1" ref="Q30" ca="1">IF(MOD(ROW(),2)=0, "&lt;sleep ms=""10""/&gt;", INDIRECT("P"&amp;(ROW())/2+0.5))</f>
        <v>&lt;sleep ms="10"/&gt;</v>
      </c>
    </row>
    <row r="31" spans="1:17" x14ac:dyDescent="0.3">
      <c r="A31" s="2">
        <v>29</v>
      </c>
      <c r="B31" s="8" t="str">
        <f t="shared" si="0"/>
        <v>1D</v>
      </c>
      <c r="C31" s="13" t="s">
        <v>55</v>
      </c>
      <c r="D31" s="13" t="s">
        <v>62</v>
      </c>
      <c r="E31" s="13" t="s">
        <v>63</v>
      </c>
      <c r="F31" s="18" t="s">
        <v>43</v>
      </c>
      <c r="G31" s="11" t="str">
        <f t="shared" si="1"/>
        <v>1</v>
      </c>
      <c r="H31" s="11" t="str">
        <f t="shared" si="2"/>
        <v>1</v>
      </c>
      <c r="I31" s="11" t="str">
        <f t="shared" si="3"/>
        <v>1</v>
      </c>
      <c r="J31" s="11" t="str">
        <f t="shared" si="4"/>
        <v>1</v>
      </c>
      <c r="K31" s="11" t="str">
        <f t="shared" si="5"/>
        <v>1</v>
      </c>
      <c r="L31" s="11" t="str">
        <f t="shared" si="6"/>
        <v>1</v>
      </c>
      <c r="M31" s="11" t="str">
        <f t="shared" si="7"/>
        <v>1</v>
      </c>
      <c r="N31" s="11" t="str">
        <f t="shared" si="8"/>
        <v>1</v>
      </c>
      <c r="O31" s="30" t="str">
        <f t="shared" si="9"/>
        <v>FF</v>
      </c>
      <c r="P31" s="19" t="str">
        <f t="shared" si="10"/>
        <v>&lt;i2c_write addr="0x50" count="2" radix="16"&gt; 1D FF&lt;/i2c_write&gt;</v>
      </c>
      <c r="Q31" s="11" t="str" cm="1">
        <f t="array" aca="1" ref="Q31" ca="1">IF(MOD(ROW(),2)=0, "&lt;sleep ms=""10""/&gt;", INDIRECT("P"&amp;(ROW())/2+0.5))</f>
        <v>&lt;i2c_write addr="0x50" count="2" radix="16"&gt; 0E FF&lt;/i2c_write&gt;</v>
      </c>
    </row>
    <row r="32" spans="1:17" x14ac:dyDescent="0.3">
      <c r="A32" s="2">
        <v>30</v>
      </c>
      <c r="B32" s="8" t="str">
        <f t="shared" si="0"/>
        <v>1E</v>
      </c>
      <c r="C32" s="9"/>
      <c r="D32" s="10"/>
      <c r="E32" s="9"/>
      <c r="F32" s="18" t="s">
        <v>43</v>
      </c>
      <c r="G32" s="11" t="str">
        <f t="shared" si="1"/>
        <v>1</v>
      </c>
      <c r="H32" s="11" t="str">
        <f t="shared" si="2"/>
        <v>1</v>
      </c>
      <c r="I32" s="11" t="str">
        <f t="shared" si="3"/>
        <v>1</v>
      </c>
      <c r="J32" s="11" t="str">
        <f t="shared" si="4"/>
        <v>1</v>
      </c>
      <c r="K32" s="11" t="str">
        <f t="shared" si="5"/>
        <v>1</v>
      </c>
      <c r="L32" s="11" t="str">
        <f t="shared" si="6"/>
        <v>1</v>
      </c>
      <c r="M32" s="11" t="str">
        <f t="shared" si="7"/>
        <v>1</v>
      </c>
      <c r="N32" s="11" t="str">
        <f t="shared" si="8"/>
        <v>1</v>
      </c>
      <c r="O32" s="30" t="str">
        <f t="shared" si="9"/>
        <v>FF</v>
      </c>
      <c r="P32" s="19" t="str">
        <f t="shared" si="10"/>
        <v>&lt;i2c_write addr="0x50" count="2" radix="16"&gt; 1E FF&lt;/i2c_write&gt;</v>
      </c>
      <c r="Q32" s="11" t="str" cm="1">
        <f t="array" aca="1" ref="Q32" ca="1">IF(MOD(ROW(),2)=0, "&lt;sleep ms=""10""/&gt;", INDIRECT("P"&amp;(ROW())/2+0.5))</f>
        <v>&lt;sleep ms="10"/&gt;</v>
      </c>
    </row>
    <row r="33" spans="1:17" x14ac:dyDescent="0.3">
      <c r="A33" s="2">
        <v>31</v>
      </c>
      <c r="B33" s="8" t="str">
        <f t="shared" si="0"/>
        <v>1F</v>
      </c>
      <c r="C33" s="13" t="s">
        <v>18</v>
      </c>
      <c r="D33" s="13" t="s">
        <v>64</v>
      </c>
      <c r="E33" s="13" t="s">
        <v>65</v>
      </c>
      <c r="F33" s="18" t="s">
        <v>43</v>
      </c>
      <c r="G33" s="11" t="str">
        <f t="shared" si="1"/>
        <v>1</v>
      </c>
      <c r="H33" s="11" t="str">
        <f t="shared" si="2"/>
        <v>1</v>
      </c>
      <c r="I33" s="11" t="str">
        <f t="shared" si="3"/>
        <v>1</v>
      </c>
      <c r="J33" s="11" t="str">
        <f t="shared" si="4"/>
        <v>1</v>
      </c>
      <c r="K33" s="11" t="str">
        <f t="shared" si="5"/>
        <v>1</v>
      </c>
      <c r="L33" s="11" t="str">
        <f t="shared" si="6"/>
        <v>1</v>
      </c>
      <c r="M33" s="11" t="str">
        <f t="shared" si="7"/>
        <v>1</v>
      </c>
      <c r="N33" s="11" t="str">
        <f t="shared" si="8"/>
        <v>1</v>
      </c>
      <c r="O33" s="30" t="str">
        <f t="shared" si="9"/>
        <v>FF</v>
      </c>
      <c r="P33" s="19" t="str">
        <f t="shared" si="10"/>
        <v>&lt;i2c_write addr="0x50" count="2" radix="16"&gt; 1F FF&lt;/i2c_write&gt;</v>
      </c>
      <c r="Q33" s="11" t="str" cm="1">
        <f t="array" aca="1" ref="Q33" ca="1">IF(MOD(ROW(),2)=0, "&lt;sleep ms=""10""/&gt;", INDIRECT("P"&amp;(ROW())/2+0.5))</f>
        <v>&lt;i2c_write addr="0x50" count="2" radix="16"&gt; 0F FF&lt;/i2c_write&gt;</v>
      </c>
    </row>
    <row r="34" spans="1:17" x14ac:dyDescent="0.3">
      <c r="A34" s="2">
        <v>32</v>
      </c>
      <c r="B34" s="8" t="str">
        <f t="shared" si="0"/>
        <v>20</v>
      </c>
      <c r="C34" s="13" t="s">
        <v>3</v>
      </c>
      <c r="D34" s="13" t="s">
        <v>66</v>
      </c>
      <c r="E34" s="13" t="s">
        <v>67</v>
      </c>
      <c r="F34" s="18" t="s">
        <v>43</v>
      </c>
      <c r="G34" s="11" t="str">
        <f t="shared" si="1"/>
        <v>1</v>
      </c>
      <c r="H34" s="11" t="str">
        <f t="shared" si="2"/>
        <v>1</v>
      </c>
      <c r="I34" s="11" t="str">
        <f t="shared" si="3"/>
        <v>1</v>
      </c>
      <c r="J34" s="11" t="str">
        <f t="shared" si="4"/>
        <v>1</v>
      </c>
      <c r="K34" s="11" t="str">
        <f t="shared" si="5"/>
        <v>1</v>
      </c>
      <c r="L34" s="11" t="str">
        <f t="shared" si="6"/>
        <v>1</v>
      </c>
      <c r="M34" s="11" t="str">
        <f t="shared" si="7"/>
        <v>1</v>
      </c>
      <c r="N34" s="11" t="str">
        <f t="shared" si="8"/>
        <v>1</v>
      </c>
      <c r="O34" s="30" t="str">
        <f t="shared" si="9"/>
        <v>FF</v>
      </c>
      <c r="P34" s="19" t="str">
        <f t="shared" si="10"/>
        <v>&lt;i2c_write addr="0x50" count="2" radix="16"&gt; 20 FF&lt;/i2c_write&gt;</v>
      </c>
      <c r="Q34" s="11" t="str" cm="1">
        <f t="array" aca="1" ref="Q34" ca="1">IF(MOD(ROW(),2)=0, "&lt;sleep ms=""10""/&gt;", INDIRECT("P"&amp;(ROW())/2+0.5))</f>
        <v>&lt;sleep ms="10"/&gt;</v>
      </c>
    </row>
    <row r="35" spans="1:17" x14ac:dyDescent="0.3">
      <c r="A35" s="2">
        <v>33</v>
      </c>
      <c r="B35" s="8" t="str">
        <f t="shared" si="0"/>
        <v>21</v>
      </c>
      <c r="C35" s="13" t="s">
        <v>3</v>
      </c>
      <c r="D35" s="13" t="s">
        <v>68</v>
      </c>
      <c r="E35" s="13" t="s">
        <v>69</v>
      </c>
      <c r="F35" s="18" t="s">
        <v>43</v>
      </c>
      <c r="G35" s="11" t="str">
        <f t="shared" si="1"/>
        <v>1</v>
      </c>
      <c r="H35" s="11" t="str">
        <f t="shared" si="2"/>
        <v>1</v>
      </c>
      <c r="I35" s="11" t="str">
        <f t="shared" si="3"/>
        <v>1</v>
      </c>
      <c r="J35" s="11" t="str">
        <f t="shared" si="4"/>
        <v>1</v>
      </c>
      <c r="K35" s="11" t="str">
        <f t="shared" si="5"/>
        <v>1</v>
      </c>
      <c r="L35" s="11" t="str">
        <f t="shared" si="6"/>
        <v>1</v>
      </c>
      <c r="M35" s="11" t="str">
        <f t="shared" si="7"/>
        <v>1</v>
      </c>
      <c r="N35" s="11" t="str">
        <f t="shared" si="8"/>
        <v>1</v>
      </c>
      <c r="O35" s="30" t="str">
        <f t="shared" si="9"/>
        <v>FF</v>
      </c>
      <c r="P35" s="19" t="str">
        <f t="shared" si="10"/>
        <v>&lt;i2c_write addr="0x50" count="2" radix="16"&gt; 21 FF&lt;/i2c_write&gt;</v>
      </c>
      <c r="Q35" s="11" t="str" cm="1">
        <f t="array" aca="1" ref="Q35" ca="1">IF(MOD(ROW(),2)=0, "&lt;sleep ms=""10""/&gt;", INDIRECT("P"&amp;(ROW())/2+0.5))</f>
        <v>&lt;i2c_write addr="0x50" count="2" radix="16"&gt; 10 FF&lt;/i2c_write&gt;</v>
      </c>
    </row>
    <row r="36" spans="1:17" x14ac:dyDescent="0.3">
      <c r="A36" s="2">
        <v>34</v>
      </c>
      <c r="B36" s="8" t="str">
        <f t="shared" si="0"/>
        <v>22</v>
      </c>
      <c r="C36" s="9"/>
      <c r="D36" s="10"/>
      <c r="E36" s="9"/>
      <c r="F36" s="18" t="s">
        <v>43</v>
      </c>
      <c r="G36" s="11" t="str">
        <f t="shared" si="1"/>
        <v>1</v>
      </c>
      <c r="H36" s="11" t="str">
        <f t="shared" si="2"/>
        <v>1</v>
      </c>
      <c r="I36" s="11" t="str">
        <f t="shared" si="3"/>
        <v>1</v>
      </c>
      <c r="J36" s="11" t="str">
        <f t="shared" si="4"/>
        <v>1</v>
      </c>
      <c r="K36" s="11" t="str">
        <f t="shared" si="5"/>
        <v>1</v>
      </c>
      <c r="L36" s="11" t="str">
        <f t="shared" si="6"/>
        <v>1</v>
      </c>
      <c r="M36" s="11" t="str">
        <f t="shared" si="7"/>
        <v>1</v>
      </c>
      <c r="N36" s="11" t="str">
        <f t="shared" si="8"/>
        <v>1</v>
      </c>
      <c r="O36" s="30" t="str">
        <f t="shared" si="9"/>
        <v>FF</v>
      </c>
      <c r="P36" s="19" t="str">
        <f t="shared" si="10"/>
        <v>&lt;i2c_write addr="0x50" count="2" radix="16"&gt; 22 FF&lt;/i2c_write&gt;</v>
      </c>
      <c r="Q36" s="11" t="str" cm="1">
        <f t="array" aca="1" ref="Q36" ca="1">IF(MOD(ROW(),2)=0, "&lt;sleep ms=""10""/&gt;", INDIRECT("P"&amp;(ROW())/2+0.5))</f>
        <v>&lt;sleep ms="10"/&gt;</v>
      </c>
    </row>
    <row r="37" spans="1:17" x14ac:dyDescent="0.3">
      <c r="A37" s="2">
        <v>35</v>
      </c>
      <c r="B37" s="8" t="str">
        <f t="shared" si="0"/>
        <v>23</v>
      </c>
      <c r="C37" s="13" t="s">
        <v>71</v>
      </c>
      <c r="D37" s="13" t="s">
        <v>72</v>
      </c>
      <c r="E37" s="13" t="s">
        <v>73</v>
      </c>
      <c r="F37" s="18" t="s">
        <v>43</v>
      </c>
      <c r="G37" s="11" t="str">
        <f t="shared" si="1"/>
        <v>1</v>
      </c>
      <c r="H37" s="11" t="str">
        <f t="shared" si="2"/>
        <v>1</v>
      </c>
      <c r="I37" s="11" t="str">
        <f t="shared" si="3"/>
        <v>1</v>
      </c>
      <c r="J37" s="11" t="str">
        <f t="shared" si="4"/>
        <v>1</v>
      </c>
      <c r="K37" s="11" t="str">
        <f t="shared" si="5"/>
        <v>1</v>
      </c>
      <c r="L37" s="11" t="str">
        <f t="shared" si="6"/>
        <v>1</v>
      </c>
      <c r="M37" s="11" t="str">
        <f t="shared" si="7"/>
        <v>1</v>
      </c>
      <c r="N37" s="11" t="str">
        <f t="shared" si="8"/>
        <v>1</v>
      </c>
      <c r="O37" s="30" t="str">
        <f t="shared" si="9"/>
        <v>FF</v>
      </c>
      <c r="P37" s="19" t="str">
        <f t="shared" si="10"/>
        <v>&lt;i2c_write addr="0x50" count="2" radix="16"&gt; 23 FF&lt;/i2c_write&gt;</v>
      </c>
      <c r="Q37" s="11" t="str" cm="1">
        <f t="array" aca="1" ref="Q37" ca="1">IF(MOD(ROW(),2)=0, "&lt;sleep ms=""10""/&gt;", INDIRECT("P"&amp;(ROW())/2+0.5))</f>
        <v>&lt;i2c_write addr="0x50" count="2" radix="16"&gt; 11 FF&lt;/i2c_write&gt;</v>
      </c>
    </row>
    <row r="38" spans="1:17" x14ac:dyDescent="0.3">
      <c r="A38" s="2">
        <v>36</v>
      </c>
      <c r="B38" s="8" t="str">
        <f t="shared" si="0"/>
        <v>24</v>
      </c>
      <c r="C38" s="13" t="s">
        <v>71</v>
      </c>
      <c r="D38" s="13" t="s">
        <v>74</v>
      </c>
      <c r="E38" s="21" t="s">
        <v>75</v>
      </c>
      <c r="F38" s="18" t="s">
        <v>43</v>
      </c>
      <c r="G38" s="11" t="str">
        <f t="shared" si="1"/>
        <v>1</v>
      </c>
      <c r="H38" s="11" t="str">
        <f t="shared" si="2"/>
        <v>1</v>
      </c>
      <c r="I38" s="11" t="str">
        <f t="shared" si="3"/>
        <v>1</v>
      </c>
      <c r="J38" s="11" t="str">
        <f t="shared" si="4"/>
        <v>1</v>
      </c>
      <c r="K38" s="11" t="str">
        <f t="shared" si="5"/>
        <v>1</v>
      </c>
      <c r="L38" s="11" t="str">
        <f t="shared" si="6"/>
        <v>1</v>
      </c>
      <c r="M38" s="11" t="str">
        <f t="shared" si="7"/>
        <v>1</v>
      </c>
      <c r="N38" s="11" t="str">
        <f t="shared" si="8"/>
        <v>1</v>
      </c>
      <c r="O38" s="30" t="str">
        <f t="shared" si="9"/>
        <v>FF</v>
      </c>
      <c r="P38" s="19" t="str">
        <f t="shared" si="10"/>
        <v>&lt;i2c_write addr="0x50" count="2" radix="16"&gt; 24 FF&lt;/i2c_write&gt;</v>
      </c>
      <c r="Q38" s="11" t="str" cm="1">
        <f t="array" aca="1" ref="Q38" ca="1">IF(MOD(ROW(),2)=0, "&lt;sleep ms=""10""/&gt;", INDIRECT("P"&amp;(ROW())/2+0.5))</f>
        <v>&lt;sleep ms="10"/&gt;</v>
      </c>
    </row>
    <row r="39" spans="1:17" x14ac:dyDescent="0.3">
      <c r="A39" s="2">
        <v>37</v>
      </c>
      <c r="B39" s="8" t="str">
        <f t="shared" si="0"/>
        <v>25</v>
      </c>
      <c r="C39" s="13" t="s">
        <v>71</v>
      </c>
      <c r="D39" s="13" t="s">
        <v>76</v>
      </c>
      <c r="E39" s="13" t="s">
        <v>77</v>
      </c>
      <c r="F39" s="18" t="s">
        <v>43</v>
      </c>
      <c r="G39" s="11" t="str">
        <f t="shared" si="1"/>
        <v>1</v>
      </c>
      <c r="H39" s="11" t="str">
        <f t="shared" si="2"/>
        <v>1</v>
      </c>
      <c r="I39" s="11" t="str">
        <f t="shared" si="3"/>
        <v>1</v>
      </c>
      <c r="J39" s="11" t="str">
        <f t="shared" si="4"/>
        <v>1</v>
      </c>
      <c r="K39" s="11" t="str">
        <f t="shared" si="5"/>
        <v>1</v>
      </c>
      <c r="L39" s="11" t="str">
        <f t="shared" si="6"/>
        <v>1</v>
      </c>
      <c r="M39" s="11" t="str">
        <f t="shared" si="7"/>
        <v>1</v>
      </c>
      <c r="N39" s="11" t="str">
        <f t="shared" si="8"/>
        <v>1</v>
      </c>
      <c r="O39" s="30" t="str">
        <f t="shared" si="9"/>
        <v>FF</v>
      </c>
      <c r="P39" s="19" t="str">
        <f t="shared" si="10"/>
        <v>&lt;i2c_write addr="0x50" count="2" radix="16"&gt; 25 FF&lt;/i2c_write&gt;</v>
      </c>
      <c r="Q39" s="11" t="str" cm="1">
        <f t="array" aca="1" ref="Q39" ca="1">IF(MOD(ROW(),2)=0, "&lt;sleep ms=""10""/&gt;", INDIRECT("P"&amp;(ROW())/2+0.5))</f>
        <v>&lt;i2c_write addr="0x50" count="2" radix="16"&gt; 12 FF&lt;/i2c_write&gt;</v>
      </c>
    </row>
    <row r="40" spans="1:17" x14ac:dyDescent="0.3">
      <c r="A40" s="2">
        <v>38</v>
      </c>
      <c r="B40" s="8" t="str">
        <f t="shared" si="0"/>
        <v>26</v>
      </c>
      <c r="C40" s="13" t="s">
        <v>71</v>
      </c>
      <c r="D40" s="13" t="s">
        <v>78</v>
      </c>
      <c r="E40" s="13" t="s">
        <v>79</v>
      </c>
      <c r="F40" s="18" t="s">
        <v>43</v>
      </c>
      <c r="G40" s="11" t="str">
        <f t="shared" si="1"/>
        <v>1</v>
      </c>
      <c r="H40" s="11" t="str">
        <f t="shared" si="2"/>
        <v>1</v>
      </c>
      <c r="I40" s="11" t="str">
        <f t="shared" si="3"/>
        <v>1</v>
      </c>
      <c r="J40" s="11" t="str">
        <f t="shared" si="4"/>
        <v>1</v>
      </c>
      <c r="K40" s="11" t="str">
        <f t="shared" si="5"/>
        <v>1</v>
      </c>
      <c r="L40" s="11" t="str">
        <f t="shared" si="6"/>
        <v>1</v>
      </c>
      <c r="M40" s="11" t="str">
        <f t="shared" si="7"/>
        <v>1</v>
      </c>
      <c r="N40" s="11" t="str">
        <f t="shared" si="8"/>
        <v>1</v>
      </c>
      <c r="O40" s="30" t="str">
        <f t="shared" si="9"/>
        <v>FF</v>
      </c>
      <c r="P40" s="19" t="str">
        <f t="shared" si="10"/>
        <v>&lt;i2c_write addr="0x50" count="2" radix="16"&gt; 26 FF&lt;/i2c_write&gt;</v>
      </c>
      <c r="Q40" s="11" t="str" cm="1">
        <f t="array" aca="1" ref="Q40" ca="1">IF(MOD(ROW(),2)=0, "&lt;sleep ms=""10""/&gt;", INDIRECT("P"&amp;(ROW())/2+0.5))</f>
        <v>&lt;sleep ms="10"/&gt;</v>
      </c>
    </row>
    <row r="41" spans="1:17" x14ac:dyDescent="0.3">
      <c r="A41" s="2">
        <v>39</v>
      </c>
      <c r="B41" s="8" t="str">
        <f t="shared" si="0"/>
        <v>27</v>
      </c>
      <c r="C41" s="13" t="s">
        <v>71</v>
      </c>
      <c r="D41" s="13" t="s">
        <v>80</v>
      </c>
      <c r="E41" s="13" t="s">
        <v>81</v>
      </c>
      <c r="F41" s="18" t="s">
        <v>43</v>
      </c>
      <c r="G41" s="11" t="str">
        <f t="shared" si="1"/>
        <v>1</v>
      </c>
      <c r="H41" s="11" t="str">
        <f t="shared" si="2"/>
        <v>1</v>
      </c>
      <c r="I41" s="11" t="str">
        <f t="shared" si="3"/>
        <v>1</v>
      </c>
      <c r="J41" s="11" t="str">
        <f t="shared" si="4"/>
        <v>1</v>
      </c>
      <c r="K41" s="11" t="str">
        <f t="shared" si="5"/>
        <v>1</v>
      </c>
      <c r="L41" s="11" t="str">
        <f t="shared" si="6"/>
        <v>1</v>
      </c>
      <c r="M41" s="11" t="str">
        <f t="shared" si="7"/>
        <v>1</v>
      </c>
      <c r="N41" s="11" t="str">
        <f t="shared" si="8"/>
        <v>1</v>
      </c>
      <c r="O41" s="30" t="str">
        <f t="shared" si="9"/>
        <v>FF</v>
      </c>
      <c r="P41" s="19" t="str">
        <f t="shared" si="10"/>
        <v>&lt;i2c_write addr="0x50" count="2" radix="16"&gt; 27 FF&lt;/i2c_write&gt;</v>
      </c>
      <c r="Q41" s="11" t="str" cm="1">
        <f t="array" aca="1" ref="Q41" ca="1">IF(MOD(ROW(),2)=0, "&lt;sleep ms=""10""/&gt;", INDIRECT("P"&amp;(ROW())/2+0.5))</f>
        <v>&lt;i2c_write addr="0x50" count="2" radix="16"&gt; 13 FF&lt;/i2c_write&gt;</v>
      </c>
    </row>
    <row r="42" spans="1:17" x14ac:dyDescent="0.3">
      <c r="A42" s="2">
        <v>40</v>
      </c>
      <c r="B42" s="8" t="str">
        <f t="shared" si="0"/>
        <v>28</v>
      </c>
      <c r="C42" s="13" t="s">
        <v>3</v>
      </c>
      <c r="D42" s="13" t="s">
        <v>82</v>
      </c>
      <c r="E42" s="13" t="s">
        <v>83</v>
      </c>
      <c r="F42" s="18" t="s">
        <v>43</v>
      </c>
      <c r="G42" s="11" t="str">
        <f t="shared" si="1"/>
        <v>1</v>
      </c>
      <c r="H42" s="11" t="str">
        <f t="shared" si="2"/>
        <v>1</v>
      </c>
      <c r="I42" s="11" t="str">
        <f t="shared" si="3"/>
        <v>1</v>
      </c>
      <c r="J42" s="11" t="str">
        <f t="shared" si="4"/>
        <v>1</v>
      </c>
      <c r="K42" s="11" t="str">
        <f t="shared" si="5"/>
        <v>1</v>
      </c>
      <c r="L42" s="11" t="str">
        <f t="shared" si="6"/>
        <v>1</v>
      </c>
      <c r="M42" s="11" t="str">
        <f t="shared" si="7"/>
        <v>1</v>
      </c>
      <c r="N42" s="11" t="str">
        <f t="shared" si="8"/>
        <v>1</v>
      </c>
      <c r="O42" s="30" t="str">
        <f t="shared" si="9"/>
        <v>FF</v>
      </c>
      <c r="P42" s="19" t="str">
        <f t="shared" si="10"/>
        <v>&lt;i2c_write addr="0x50" count="2" radix="16"&gt; 28 FF&lt;/i2c_write&gt;</v>
      </c>
      <c r="Q42" s="11" t="str" cm="1">
        <f t="array" aca="1" ref="Q42" ca="1">IF(MOD(ROW(),2)=0, "&lt;sleep ms=""10""/&gt;", INDIRECT("P"&amp;(ROW())/2+0.5))</f>
        <v>&lt;sleep ms="10"/&gt;</v>
      </c>
    </row>
    <row r="43" spans="1:17" x14ac:dyDescent="0.3">
      <c r="A43" s="2">
        <v>41</v>
      </c>
      <c r="B43" s="8" t="str">
        <f t="shared" si="0"/>
        <v>29</v>
      </c>
      <c r="C43" s="13" t="s">
        <v>3</v>
      </c>
      <c r="D43" s="13" t="s">
        <v>84</v>
      </c>
      <c r="E43" s="13" t="s">
        <v>85</v>
      </c>
      <c r="F43" s="18" t="s">
        <v>43</v>
      </c>
      <c r="G43" s="11" t="str">
        <f t="shared" si="1"/>
        <v>1</v>
      </c>
      <c r="H43" s="11" t="str">
        <f t="shared" si="2"/>
        <v>1</v>
      </c>
      <c r="I43" s="11" t="str">
        <f t="shared" si="3"/>
        <v>1</v>
      </c>
      <c r="J43" s="11" t="str">
        <f t="shared" si="4"/>
        <v>1</v>
      </c>
      <c r="K43" s="11" t="str">
        <f t="shared" si="5"/>
        <v>1</v>
      </c>
      <c r="L43" s="11" t="str">
        <f t="shared" si="6"/>
        <v>1</v>
      </c>
      <c r="M43" s="11" t="str">
        <f t="shared" si="7"/>
        <v>1</v>
      </c>
      <c r="N43" s="11" t="str">
        <f t="shared" si="8"/>
        <v>1</v>
      </c>
      <c r="O43" s="30" t="str">
        <f t="shared" si="9"/>
        <v>FF</v>
      </c>
      <c r="P43" s="19" t="str">
        <f t="shared" si="10"/>
        <v>&lt;i2c_write addr="0x50" count="2" radix="16"&gt; 29 FF&lt;/i2c_write&gt;</v>
      </c>
      <c r="Q43" s="11" t="str" cm="1">
        <f t="array" aca="1" ref="Q43" ca="1">IF(MOD(ROW(),2)=0, "&lt;sleep ms=""10""/&gt;", INDIRECT("P"&amp;(ROW())/2+0.5))</f>
        <v>&lt;i2c_write addr="0x50" count="2" radix="16"&gt; 14 FF&lt;/i2c_write&gt;</v>
      </c>
    </row>
    <row r="44" spans="1:17" x14ac:dyDescent="0.3">
      <c r="A44" s="2">
        <v>42</v>
      </c>
      <c r="B44" s="8" t="str">
        <f t="shared" si="0"/>
        <v>2A</v>
      </c>
      <c r="C44" s="13" t="s">
        <v>3</v>
      </c>
      <c r="D44" s="13" t="s">
        <v>86</v>
      </c>
      <c r="E44" s="13" t="s">
        <v>87</v>
      </c>
      <c r="F44" s="18" t="s">
        <v>43</v>
      </c>
      <c r="G44" s="11" t="str">
        <f t="shared" si="1"/>
        <v>1</v>
      </c>
      <c r="H44" s="11" t="str">
        <f t="shared" si="2"/>
        <v>1</v>
      </c>
      <c r="I44" s="11" t="str">
        <f t="shared" si="3"/>
        <v>1</v>
      </c>
      <c r="J44" s="11" t="str">
        <f t="shared" si="4"/>
        <v>1</v>
      </c>
      <c r="K44" s="11" t="str">
        <f t="shared" si="5"/>
        <v>1</v>
      </c>
      <c r="L44" s="11" t="str">
        <f t="shared" si="6"/>
        <v>1</v>
      </c>
      <c r="M44" s="11" t="str">
        <f t="shared" si="7"/>
        <v>1</v>
      </c>
      <c r="N44" s="11" t="str">
        <f t="shared" si="8"/>
        <v>1</v>
      </c>
      <c r="O44" s="30" t="str">
        <f t="shared" si="9"/>
        <v>FF</v>
      </c>
      <c r="P44" s="19" t="str">
        <f t="shared" si="10"/>
        <v>&lt;i2c_write addr="0x50" count="2" radix="16"&gt; 2A FF&lt;/i2c_write&gt;</v>
      </c>
      <c r="Q44" s="11" t="str" cm="1">
        <f t="array" aca="1" ref="Q44" ca="1">IF(MOD(ROW(),2)=0, "&lt;sleep ms=""10""/&gt;", INDIRECT("P"&amp;(ROW())/2+0.5))</f>
        <v>&lt;sleep ms="10"/&gt;</v>
      </c>
    </row>
    <row r="45" spans="1:17" x14ac:dyDescent="0.3">
      <c r="A45" s="2">
        <v>43</v>
      </c>
      <c r="B45" s="8" t="str">
        <f t="shared" si="0"/>
        <v>2B</v>
      </c>
      <c r="C45" s="13" t="s">
        <v>3</v>
      </c>
      <c r="D45" s="13" t="s">
        <v>88</v>
      </c>
      <c r="E45" s="13" t="s">
        <v>89</v>
      </c>
      <c r="F45" s="18" t="s">
        <v>43</v>
      </c>
      <c r="G45" s="11" t="str">
        <f t="shared" si="1"/>
        <v>1</v>
      </c>
      <c r="H45" s="11" t="str">
        <f t="shared" si="2"/>
        <v>1</v>
      </c>
      <c r="I45" s="11" t="str">
        <f t="shared" si="3"/>
        <v>1</v>
      </c>
      <c r="J45" s="11" t="str">
        <f t="shared" si="4"/>
        <v>1</v>
      </c>
      <c r="K45" s="11" t="str">
        <f t="shared" si="5"/>
        <v>1</v>
      </c>
      <c r="L45" s="11" t="str">
        <f t="shared" si="6"/>
        <v>1</v>
      </c>
      <c r="M45" s="11" t="str">
        <f t="shared" si="7"/>
        <v>1</v>
      </c>
      <c r="N45" s="11" t="str">
        <f t="shared" si="8"/>
        <v>1</v>
      </c>
      <c r="O45" s="30" t="str">
        <f t="shared" si="9"/>
        <v>FF</v>
      </c>
      <c r="P45" s="19" t="str">
        <f t="shared" si="10"/>
        <v>&lt;i2c_write addr="0x50" count="2" radix="16"&gt; 2B FF&lt;/i2c_write&gt;</v>
      </c>
      <c r="Q45" s="11" t="str" cm="1">
        <f t="array" aca="1" ref="Q45" ca="1">IF(MOD(ROW(),2)=0, "&lt;sleep ms=""10""/&gt;", INDIRECT("P"&amp;(ROW())/2+0.5))</f>
        <v>&lt;i2c_write addr="0x50" count="2" radix="16"&gt; 15 FF&lt;/i2c_write&gt;</v>
      </c>
    </row>
    <row r="46" spans="1:17" x14ac:dyDescent="0.3">
      <c r="A46" s="2">
        <v>44</v>
      </c>
      <c r="B46" s="8" t="str">
        <f t="shared" si="0"/>
        <v>2C</v>
      </c>
      <c r="C46" s="9"/>
      <c r="D46" s="10"/>
      <c r="E46" s="9"/>
      <c r="F46" s="18" t="s">
        <v>43</v>
      </c>
      <c r="G46" s="11" t="str">
        <f t="shared" si="1"/>
        <v>1</v>
      </c>
      <c r="H46" s="11" t="str">
        <f t="shared" si="2"/>
        <v>1</v>
      </c>
      <c r="I46" s="11" t="str">
        <f t="shared" si="3"/>
        <v>1</v>
      </c>
      <c r="J46" s="11" t="str">
        <f t="shared" si="4"/>
        <v>1</v>
      </c>
      <c r="K46" s="11" t="str">
        <f t="shared" si="5"/>
        <v>1</v>
      </c>
      <c r="L46" s="11" t="str">
        <f t="shared" si="6"/>
        <v>1</v>
      </c>
      <c r="M46" s="11" t="str">
        <f t="shared" si="7"/>
        <v>1</v>
      </c>
      <c r="N46" s="11" t="str">
        <f t="shared" si="8"/>
        <v>1</v>
      </c>
      <c r="O46" s="30" t="str">
        <f t="shared" si="9"/>
        <v>FF</v>
      </c>
      <c r="P46" s="19" t="str">
        <f t="shared" si="10"/>
        <v>&lt;i2c_write addr="0x50" count="2" radix="16"&gt; 2C FF&lt;/i2c_write&gt;</v>
      </c>
      <c r="Q46" s="11" t="str" cm="1">
        <f t="array" aca="1" ref="Q46" ca="1">IF(MOD(ROW(),2)=0, "&lt;sleep ms=""10""/&gt;", INDIRECT("P"&amp;(ROW())/2+0.5))</f>
        <v>&lt;sleep ms="10"/&gt;</v>
      </c>
    </row>
    <row r="47" spans="1:17" x14ac:dyDescent="0.3">
      <c r="A47" s="2">
        <v>45</v>
      </c>
      <c r="B47" s="8" t="str">
        <f t="shared" si="0"/>
        <v>2D</v>
      </c>
      <c r="C47" s="11"/>
      <c r="D47" s="12"/>
      <c r="E47" s="11"/>
      <c r="F47" s="18" t="s">
        <v>43</v>
      </c>
      <c r="G47" s="11" t="str">
        <f t="shared" si="1"/>
        <v>1</v>
      </c>
      <c r="H47" s="11" t="str">
        <f t="shared" si="2"/>
        <v>1</v>
      </c>
      <c r="I47" s="11" t="str">
        <f t="shared" si="3"/>
        <v>1</v>
      </c>
      <c r="J47" s="11" t="str">
        <f t="shared" si="4"/>
        <v>1</v>
      </c>
      <c r="K47" s="11" t="str">
        <f t="shared" si="5"/>
        <v>1</v>
      </c>
      <c r="L47" s="11" t="str">
        <f t="shared" si="6"/>
        <v>1</v>
      </c>
      <c r="M47" s="11" t="str">
        <f t="shared" si="7"/>
        <v>1</v>
      </c>
      <c r="N47" s="11" t="str">
        <f t="shared" si="8"/>
        <v>1</v>
      </c>
      <c r="O47" s="30" t="str">
        <f t="shared" si="9"/>
        <v>FF</v>
      </c>
      <c r="P47" s="19" t="str">
        <f t="shared" si="10"/>
        <v>&lt;i2c_write addr="0x50" count="2" radix="16"&gt; 2D FF&lt;/i2c_write&gt;</v>
      </c>
      <c r="Q47" s="11" t="str" cm="1">
        <f t="array" aca="1" ref="Q47" ca="1">IF(MOD(ROW(),2)=0, "&lt;sleep ms=""10""/&gt;", INDIRECT("P"&amp;(ROW())/2+0.5))</f>
        <v>&lt;i2c_write addr="0x50" count="2" radix="16"&gt; 16 FF&lt;/i2c_write&gt;</v>
      </c>
    </row>
    <row r="48" spans="1:17" x14ac:dyDescent="0.3">
      <c r="A48" s="2">
        <v>46</v>
      </c>
      <c r="B48" s="8" t="str">
        <f t="shared" si="0"/>
        <v>2E</v>
      </c>
      <c r="C48" s="9"/>
      <c r="D48" s="10"/>
      <c r="E48" s="9"/>
      <c r="F48" s="18" t="s">
        <v>43</v>
      </c>
      <c r="G48" s="11" t="str">
        <f t="shared" si="1"/>
        <v>1</v>
      </c>
      <c r="H48" s="11" t="str">
        <f t="shared" si="2"/>
        <v>1</v>
      </c>
      <c r="I48" s="11" t="str">
        <f t="shared" si="3"/>
        <v>1</v>
      </c>
      <c r="J48" s="11" t="str">
        <f t="shared" si="4"/>
        <v>1</v>
      </c>
      <c r="K48" s="11" t="str">
        <f t="shared" si="5"/>
        <v>1</v>
      </c>
      <c r="L48" s="11" t="str">
        <f t="shared" si="6"/>
        <v>1</v>
      </c>
      <c r="M48" s="11" t="str">
        <f t="shared" si="7"/>
        <v>1</v>
      </c>
      <c r="N48" s="11" t="str">
        <f t="shared" si="8"/>
        <v>1</v>
      </c>
      <c r="O48" s="30" t="str">
        <f t="shared" si="9"/>
        <v>FF</v>
      </c>
      <c r="P48" s="19" t="str">
        <f t="shared" si="10"/>
        <v>&lt;i2c_write addr="0x50" count="2" radix="16"&gt; 2E FF&lt;/i2c_write&gt;</v>
      </c>
      <c r="Q48" s="11" t="str" cm="1">
        <f t="array" aca="1" ref="Q48" ca="1">IF(MOD(ROW(),2)=0, "&lt;sleep ms=""10""/&gt;", INDIRECT("P"&amp;(ROW())/2+0.5))</f>
        <v>&lt;sleep ms="10"/&gt;</v>
      </c>
    </row>
    <row r="49" spans="1:17" x14ac:dyDescent="0.3">
      <c r="A49" s="2">
        <v>47</v>
      </c>
      <c r="B49" s="8" t="str">
        <f t="shared" si="0"/>
        <v>2F</v>
      </c>
      <c r="C49" s="11"/>
      <c r="D49" s="12"/>
      <c r="E49" s="11"/>
      <c r="F49" s="18" t="s">
        <v>43</v>
      </c>
      <c r="G49" s="11" t="str">
        <f t="shared" si="1"/>
        <v>1</v>
      </c>
      <c r="H49" s="11" t="str">
        <f t="shared" si="2"/>
        <v>1</v>
      </c>
      <c r="I49" s="11" t="str">
        <f t="shared" si="3"/>
        <v>1</v>
      </c>
      <c r="J49" s="11" t="str">
        <f t="shared" si="4"/>
        <v>1</v>
      </c>
      <c r="K49" s="11" t="str">
        <f t="shared" si="5"/>
        <v>1</v>
      </c>
      <c r="L49" s="11" t="str">
        <f t="shared" si="6"/>
        <v>1</v>
      </c>
      <c r="M49" s="11" t="str">
        <f t="shared" si="7"/>
        <v>1</v>
      </c>
      <c r="N49" s="11" t="str">
        <f t="shared" si="8"/>
        <v>1</v>
      </c>
      <c r="O49" s="30" t="str">
        <f t="shared" si="9"/>
        <v>FF</v>
      </c>
      <c r="P49" s="19" t="str">
        <f t="shared" si="10"/>
        <v>&lt;i2c_write addr="0x50" count="2" radix="16"&gt; 2F FF&lt;/i2c_write&gt;</v>
      </c>
      <c r="Q49" s="11" t="str" cm="1">
        <f t="array" aca="1" ref="Q49" ca="1">IF(MOD(ROW(),2)=0, "&lt;sleep ms=""10""/&gt;", INDIRECT("P"&amp;(ROW())/2+0.5))</f>
        <v>&lt;i2c_write addr="0x50" count="2" radix="16"&gt; 17 FF&lt;/i2c_write&gt;</v>
      </c>
    </row>
    <row r="50" spans="1:17" x14ac:dyDescent="0.3">
      <c r="A50" s="2">
        <v>48</v>
      </c>
      <c r="B50" s="8" t="str">
        <f t="shared" si="0"/>
        <v>30</v>
      </c>
      <c r="C50" s="13" t="s">
        <v>3</v>
      </c>
      <c r="D50" s="13" t="s">
        <v>90</v>
      </c>
      <c r="E50" s="13" t="s">
        <v>91</v>
      </c>
      <c r="F50" s="18" t="s">
        <v>43</v>
      </c>
      <c r="G50" s="11" t="str">
        <f t="shared" si="1"/>
        <v>1</v>
      </c>
      <c r="H50" s="11" t="str">
        <f t="shared" si="2"/>
        <v>1</v>
      </c>
      <c r="I50" s="11" t="str">
        <f t="shared" si="3"/>
        <v>1</v>
      </c>
      <c r="J50" s="11" t="str">
        <f t="shared" si="4"/>
        <v>1</v>
      </c>
      <c r="K50" s="11" t="str">
        <f t="shared" si="5"/>
        <v>1</v>
      </c>
      <c r="L50" s="11" t="str">
        <f t="shared" si="6"/>
        <v>1</v>
      </c>
      <c r="M50" s="11" t="str">
        <f t="shared" si="7"/>
        <v>1</v>
      </c>
      <c r="N50" s="11" t="str">
        <f t="shared" si="8"/>
        <v>1</v>
      </c>
      <c r="O50" s="30" t="str">
        <f t="shared" si="9"/>
        <v>FF</v>
      </c>
      <c r="P50" s="19" t="str">
        <f t="shared" si="10"/>
        <v>&lt;i2c_write addr="0x50" count="2" radix="16"&gt; 30 FF&lt;/i2c_write&gt;</v>
      </c>
      <c r="Q50" s="11" t="str" cm="1">
        <f t="array" aca="1" ref="Q50" ca="1">IF(MOD(ROW(),2)=0, "&lt;sleep ms=""10""/&gt;", INDIRECT("P"&amp;(ROW())/2+0.5))</f>
        <v>&lt;sleep ms="10"/&gt;</v>
      </c>
    </row>
    <row r="51" spans="1:17" x14ac:dyDescent="0.3">
      <c r="A51" s="2">
        <v>49</v>
      </c>
      <c r="B51" s="8" t="str">
        <f t="shared" si="0"/>
        <v>31</v>
      </c>
      <c r="C51" s="13" t="s">
        <v>3</v>
      </c>
      <c r="D51" s="13" t="s">
        <v>92</v>
      </c>
      <c r="E51" s="13" t="s">
        <v>93</v>
      </c>
      <c r="F51" s="18" t="s">
        <v>43</v>
      </c>
      <c r="G51" s="11" t="str">
        <f t="shared" si="1"/>
        <v>1</v>
      </c>
      <c r="H51" s="11" t="str">
        <f t="shared" si="2"/>
        <v>1</v>
      </c>
      <c r="I51" s="11" t="str">
        <f t="shared" si="3"/>
        <v>1</v>
      </c>
      <c r="J51" s="11" t="str">
        <f t="shared" si="4"/>
        <v>1</v>
      </c>
      <c r="K51" s="11" t="str">
        <f t="shared" si="5"/>
        <v>1</v>
      </c>
      <c r="L51" s="11" t="str">
        <f t="shared" si="6"/>
        <v>1</v>
      </c>
      <c r="M51" s="11" t="str">
        <f t="shared" si="7"/>
        <v>1</v>
      </c>
      <c r="N51" s="11" t="str">
        <f t="shared" si="8"/>
        <v>1</v>
      </c>
      <c r="O51" s="30" t="str">
        <f t="shared" si="9"/>
        <v>FF</v>
      </c>
      <c r="P51" s="19" t="str">
        <f t="shared" si="10"/>
        <v>&lt;i2c_write addr="0x50" count="2" radix="16"&gt; 31 FF&lt;/i2c_write&gt;</v>
      </c>
      <c r="Q51" s="11" t="str" cm="1">
        <f t="array" aca="1" ref="Q51" ca="1">IF(MOD(ROW(),2)=0, "&lt;sleep ms=""10""/&gt;", INDIRECT("P"&amp;(ROW())/2+0.5))</f>
        <v>&lt;i2c_write addr="0x50" count="2" radix="16"&gt; 18 FF&lt;/i2c_write&gt;</v>
      </c>
    </row>
    <row r="52" spans="1:17" x14ac:dyDescent="0.3">
      <c r="A52" s="2">
        <v>50</v>
      </c>
      <c r="B52" s="8" t="str">
        <f t="shared" si="0"/>
        <v>32</v>
      </c>
      <c r="C52" s="13" t="s">
        <v>3</v>
      </c>
      <c r="D52" s="13" t="s">
        <v>94</v>
      </c>
      <c r="E52" s="13" t="s">
        <v>95</v>
      </c>
      <c r="F52" s="18" t="s">
        <v>43</v>
      </c>
      <c r="G52" s="11" t="str">
        <f t="shared" si="1"/>
        <v>1</v>
      </c>
      <c r="H52" s="11" t="str">
        <f t="shared" si="2"/>
        <v>1</v>
      </c>
      <c r="I52" s="11" t="str">
        <f t="shared" si="3"/>
        <v>1</v>
      </c>
      <c r="J52" s="11" t="str">
        <f t="shared" si="4"/>
        <v>1</v>
      </c>
      <c r="K52" s="11" t="str">
        <f t="shared" si="5"/>
        <v>1</v>
      </c>
      <c r="L52" s="11" t="str">
        <f t="shared" si="6"/>
        <v>1</v>
      </c>
      <c r="M52" s="11" t="str">
        <f t="shared" si="7"/>
        <v>1</v>
      </c>
      <c r="N52" s="11" t="str">
        <f t="shared" si="8"/>
        <v>1</v>
      </c>
      <c r="O52" s="30" t="str">
        <f t="shared" si="9"/>
        <v>FF</v>
      </c>
      <c r="P52" s="19" t="str">
        <f t="shared" si="10"/>
        <v>&lt;i2c_write addr="0x50" count="2" radix="16"&gt; 32 FF&lt;/i2c_write&gt;</v>
      </c>
      <c r="Q52" s="11" t="str" cm="1">
        <f t="array" aca="1" ref="Q52" ca="1">IF(MOD(ROW(),2)=0, "&lt;sleep ms=""10""/&gt;", INDIRECT("P"&amp;(ROW())/2+0.5))</f>
        <v>&lt;sleep ms="10"/&gt;</v>
      </c>
    </row>
    <row r="53" spans="1:17" x14ac:dyDescent="0.3">
      <c r="A53" s="2">
        <v>51</v>
      </c>
      <c r="B53" s="8" t="str">
        <f t="shared" si="0"/>
        <v>33</v>
      </c>
      <c r="C53" s="11"/>
      <c r="D53" s="12"/>
      <c r="E53" s="11"/>
      <c r="F53" s="18" t="s">
        <v>43</v>
      </c>
      <c r="G53" s="11" t="str">
        <f t="shared" si="1"/>
        <v>1</v>
      </c>
      <c r="H53" s="11" t="str">
        <f t="shared" si="2"/>
        <v>1</v>
      </c>
      <c r="I53" s="11" t="str">
        <f t="shared" si="3"/>
        <v>1</v>
      </c>
      <c r="J53" s="11" t="str">
        <f t="shared" si="4"/>
        <v>1</v>
      </c>
      <c r="K53" s="11" t="str">
        <f t="shared" si="5"/>
        <v>1</v>
      </c>
      <c r="L53" s="11" t="str">
        <f t="shared" si="6"/>
        <v>1</v>
      </c>
      <c r="M53" s="11" t="str">
        <f t="shared" si="7"/>
        <v>1</v>
      </c>
      <c r="N53" s="11" t="str">
        <f t="shared" si="8"/>
        <v>1</v>
      </c>
      <c r="O53" s="30" t="str">
        <f t="shared" si="9"/>
        <v>FF</v>
      </c>
      <c r="P53" s="19" t="str">
        <f t="shared" si="10"/>
        <v>&lt;i2c_write addr="0x50" count="2" radix="16"&gt; 33 FF&lt;/i2c_write&gt;</v>
      </c>
      <c r="Q53" s="11" t="str" cm="1">
        <f t="array" aca="1" ref="Q53" ca="1">IF(MOD(ROW(),2)=0, "&lt;sleep ms=""10""/&gt;", INDIRECT("P"&amp;(ROW())/2+0.5))</f>
        <v>&lt;i2c_write addr="0x50" count="2" radix="16"&gt; 19 FF&lt;/i2c_write&gt;</v>
      </c>
    </row>
    <row r="54" spans="1:17" x14ac:dyDescent="0.3">
      <c r="A54" s="2">
        <v>52</v>
      </c>
      <c r="B54" s="8" t="str">
        <f t="shared" si="0"/>
        <v>34</v>
      </c>
      <c r="C54" s="13" t="s">
        <v>3</v>
      </c>
      <c r="D54" s="13" t="s">
        <v>96</v>
      </c>
      <c r="E54" s="13" t="s">
        <v>97</v>
      </c>
      <c r="F54" s="18" t="s">
        <v>43</v>
      </c>
      <c r="G54" s="11" t="str">
        <f t="shared" si="1"/>
        <v>1</v>
      </c>
      <c r="H54" s="11" t="str">
        <f t="shared" si="2"/>
        <v>1</v>
      </c>
      <c r="I54" s="11" t="str">
        <f t="shared" si="3"/>
        <v>1</v>
      </c>
      <c r="J54" s="11" t="str">
        <f t="shared" si="4"/>
        <v>1</v>
      </c>
      <c r="K54" s="11" t="str">
        <f t="shared" si="5"/>
        <v>1</v>
      </c>
      <c r="L54" s="11" t="str">
        <f t="shared" si="6"/>
        <v>1</v>
      </c>
      <c r="M54" s="11" t="str">
        <f t="shared" si="7"/>
        <v>1</v>
      </c>
      <c r="N54" s="11" t="str">
        <f t="shared" si="8"/>
        <v>1</v>
      </c>
      <c r="O54" s="30" t="str">
        <f t="shared" si="9"/>
        <v>FF</v>
      </c>
      <c r="P54" s="19" t="str">
        <f t="shared" si="10"/>
        <v>&lt;i2c_write addr="0x50" count="2" radix="16"&gt; 34 FF&lt;/i2c_write&gt;</v>
      </c>
      <c r="Q54" s="11" t="str" cm="1">
        <f t="array" aca="1" ref="Q54" ca="1">IF(MOD(ROW(),2)=0, "&lt;sleep ms=""10""/&gt;", INDIRECT("P"&amp;(ROW())/2+0.5))</f>
        <v>&lt;sleep ms="10"/&gt;</v>
      </c>
    </row>
    <row r="55" spans="1:17" x14ac:dyDescent="0.3">
      <c r="A55" s="2">
        <v>53</v>
      </c>
      <c r="B55" s="8" t="str">
        <f t="shared" si="0"/>
        <v>35</v>
      </c>
      <c r="C55" s="11"/>
      <c r="D55" s="12"/>
      <c r="E55" s="11"/>
      <c r="F55" s="18" t="s">
        <v>43</v>
      </c>
      <c r="G55" s="11" t="str">
        <f t="shared" si="1"/>
        <v>1</v>
      </c>
      <c r="H55" s="11" t="str">
        <f t="shared" si="2"/>
        <v>1</v>
      </c>
      <c r="I55" s="11" t="str">
        <f t="shared" si="3"/>
        <v>1</v>
      </c>
      <c r="J55" s="11" t="str">
        <f t="shared" si="4"/>
        <v>1</v>
      </c>
      <c r="K55" s="11" t="str">
        <f t="shared" si="5"/>
        <v>1</v>
      </c>
      <c r="L55" s="11" t="str">
        <f t="shared" si="6"/>
        <v>1</v>
      </c>
      <c r="M55" s="11" t="str">
        <f t="shared" si="7"/>
        <v>1</v>
      </c>
      <c r="N55" s="11" t="str">
        <f t="shared" si="8"/>
        <v>1</v>
      </c>
      <c r="O55" s="30" t="str">
        <f t="shared" si="9"/>
        <v>FF</v>
      </c>
      <c r="P55" s="19" t="str">
        <f t="shared" si="10"/>
        <v>&lt;i2c_write addr="0x50" count="2" radix="16"&gt; 35 FF&lt;/i2c_write&gt;</v>
      </c>
      <c r="Q55" s="11" t="str" cm="1">
        <f t="array" aca="1" ref="Q55" ca="1">IF(MOD(ROW(),2)=0, "&lt;sleep ms=""10""/&gt;", INDIRECT("P"&amp;(ROW())/2+0.5))</f>
        <v>&lt;i2c_write addr="0x50" count="2" radix="16"&gt; 1A FF&lt;/i2c_write&gt;</v>
      </c>
    </row>
    <row r="56" spans="1:17" x14ac:dyDescent="0.3">
      <c r="A56" s="2">
        <v>54</v>
      </c>
      <c r="B56" s="8" t="str">
        <f t="shared" si="0"/>
        <v>36</v>
      </c>
      <c r="C56" s="9"/>
      <c r="D56" s="10"/>
      <c r="E56" s="9"/>
      <c r="F56" s="18" t="s">
        <v>43</v>
      </c>
      <c r="G56" s="11" t="str">
        <f t="shared" si="1"/>
        <v>1</v>
      </c>
      <c r="H56" s="11" t="str">
        <f t="shared" si="2"/>
        <v>1</v>
      </c>
      <c r="I56" s="11" t="str">
        <f t="shared" si="3"/>
        <v>1</v>
      </c>
      <c r="J56" s="11" t="str">
        <f t="shared" si="4"/>
        <v>1</v>
      </c>
      <c r="K56" s="11" t="str">
        <f t="shared" si="5"/>
        <v>1</v>
      </c>
      <c r="L56" s="11" t="str">
        <f t="shared" si="6"/>
        <v>1</v>
      </c>
      <c r="M56" s="11" t="str">
        <f t="shared" si="7"/>
        <v>1</v>
      </c>
      <c r="N56" s="11" t="str">
        <f t="shared" si="8"/>
        <v>1</v>
      </c>
      <c r="O56" s="30" t="str">
        <f t="shared" si="9"/>
        <v>FF</v>
      </c>
      <c r="P56" s="19" t="str">
        <f t="shared" si="10"/>
        <v>&lt;i2c_write addr="0x50" count="2" radix="16"&gt; 36 FF&lt;/i2c_write&gt;</v>
      </c>
      <c r="Q56" s="11" t="str" cm="1">
        <f t="array" aca="1" ref="Q56" ca="1">IF(MOD(ROW(),2)=0, "&lt;sleep ms=""10""/&gt;", INDIRECT("P"&amp;(ROW())/2+0.5))</f>
        <v>&lt;sleep ms="10"/&gt;</v>
      </c>
    </row>
    <row r="57" spans="1:17" x14ac:dyDescent="0.3">
      <c r="A57" s="2">
        <v>55</v>
      </c>
      <c r="B57" s="8" t="str">
        <f t="shared" si="0"/>
        <v>37</v>
      </c>
      <c r="C57" s="11"/>
      <c r="D57" s="12"/>
      <c r="E57" s="11"/>
      <c r="F57" s="18" t="s">
        <v>43</v>
      </c>
      <c r="G57" s="11" t="str">
        <f t="shared" si="1"/>
        <v>1</v>
      </c>
      <c r="H57" s="11" t="str">
        <f t="shared" si="2"/>
        <v>1</v>
      </c>
      <c r="I57" s="11" t="str">
        <f t="shared" si="3"/>
        <v>1</v>
      </c>
      <c r="J57" s="11" t="str">
        <f t="shared" si="4"/>
        <v>1</v>
      </c>
      <c r="K57" s="11" t="str">
        <f t="shared" si="5"/>
        <v>1</v>
      </c>
      <c r="L57" s="11" t="str">
        <f t="shared" si="6"/>
        <v>1</v>
      </c>
      <c r="M57" s="11" t="str">
        <f t="shared" si="7"/>
        <v>1</v>
      </c>
      <c r="N57" s="11" t="str">
        <f t="shared" si="8"/>
        <v>1</v>
      </c>
      <c r="O57" s="30" t="str">
        <f t="shared" si="9"/>
        <v>FF</v>
      </c>
      <c r="P57" s="19" t="str">
        <f t="shared" si="10"/>
        <v>&lt;i2c_write addr="0x50" count="2" radix="16"&gt; 37 FF&lt;/i2c_write&gt;</v>
      </c>
      <c r="Q57" s="11" t="str" cm="1">
        <f t="array" aca="1" ref="Q57" ca="1">IF(MOD(ROW(),2)=0, "&lt;sleep ms=""10""/&gt;", INDIRECT("P"&amp;(ROW())/2+0.5))</f>
        <v>&lt;i2c_write addr="0x50" count="2" radix="16"&gt; 1B FF&lt;/i2c_write&gt;</v>
      </c>
    </row>
    <row r="58" spans="1:17" x14ac:dyDescent="0.3">
      <c r="A58" s="2">
        <v>56</v>
      </c>
      <c r="B58" s="8" t="str">
        <f t="shared" si="0"/>
        <v>38</v>
      </c>
      <c r="C58" s="13" t="s">
        <v>3</v>
      </c>
      <c r="D58" s="13" t="s">
        <v>98</v>
      </c>
      <c r="E58" s="13" t="s">
        <v>99</v>
      </c>
      <c r="F58" s="18" t="s">
        <v>43</v>
      </c>
      <c r="G58" s="11" t="str">
        <f t="shared" si="1"/>
        <v>1</v>
      </c>
      <c r="H58" s="11" t="str">
        <f t="shared" si="2"/>
        <v>1</v>
      </c>
      <c r="I58" s="11" t="str">
        <f t="shared" si="3"/>
        <v>1</v>
      </c>
      <c r="J58" s="11" t="str">
        <f t="shared" si="4"/>
        <v>1</v>
      </c>
      <c r="K58" s="11" t="str">
        <f t="shared" si="5"/>
        <v>1</v>
      </c>
      <c r="L58" s="11" t="str">
        <f t="shared" si="6"/>
        <v>1</v>
      </c>
      <c r="M58" s="11" t="str">
        <f t="shared" si="7"/>
        <v>1</v>
      </c>
      <c r="N58" s="11" t="str">
        <f t="shared" si="8"/>
        <v>1</v>
      </c>
      <c r="O58" s="30" t="str">
        <f t="shared" si="9"/>
        <v>FF</v>
      </c>
      <c r="P58" s="19" t="str">
        <f t="shared" si="10"/>
        <v>&lt;i2c_write addr="0x50" count="2" radix="16"&gt; 38 FF&lt;/i2c_write&gt;</v>
      </c>
      <c r="Q58" s="11" t="str" cm="1">
        <f t="array" aca="1" ref="Q58" ca="1">IF(MOD(ROW(),2)=0, "&lt;sleep ms=""10""/&gt;", INDIRECT("P"&amp;(ROW())/2+0.5))</f>
        <v>&lt;sleep ms="10"/&gt;</v>
      </c>
    </row>
    <row r="59" spans="1:17" x14ac:dyDescent="0.3">
      <c r="A59" s="2">
        <v>57</v>
      </c>
      <c r="B59" s="8" t="str">
        <f t="shared" si="0"/>
        <v>39</v>
      </c>
      <c r="C59" s="13" t="s">
        <v>3</v>
      </c>
      <c r="D59" s="13" t="s">
        <v>100</v>
      </c>
      <c r="E59" s="13" t="s">
        <v>101</v>
      </c>
      <c r="F59" s="18" t="s">
        <v>43</v>
      </c>
      <c r="G59" s="11" t="str">
        <f t="shared" si="1"/>
        <v>1</v>
      </c>
      <c r="H59" s="11" t="str">
        <f t="shared" si="2"/>
        <v>1</v>
      </c>
      <c r="I59" s="11" t="str">
        <f t="shared" si="3"/>
        <v>1</v>
      </c>
      <c r="J59" s="11" t="str">
        <f t="shared" si="4"/>
        <v>1</v>
      </c>
      <c r="K59" s="11" t="str">
        <f t="shared" si="5"/>
        <v>1</v>
      </c>
      <c r="L59" s="11" t="str">
        <f t="shared" si="6"/>
        <v>1</v>
      </c>
      <c r="M59" s="11" t="str">
        <f t="shared" si="7"/>
        <v>1</v>
      </c>
      <c r="N59" s="11" t="str">
        <f t="shared" si="8"/>
        <v>1</v>
      </c>
      <c r="O59" s="30" t="str">
        <f t="shared" si="9"/>
        <v>FF</v>
      </c>
      <c r="P59" s="19" t="str">
        <f t="shared" si="10"/>
        <v>&lt;i2c_write addr="0x50" count="2" radix="16"&gt; 39 FF&lt;/i2c_write&gt;</v>
      </c>
      <c r="Q59" s="11" t="str" cm="1">
        <f t="array" aca="1" ref="Q59" ca="1">IF(MOD(ROW(),2)=0, "&lt;sleep ms=""10""/&gt;", INDIRECT("P"&amp;(ROW())/2+0.5))</f>
        <v>&lt;i2c_write addr="0x50" count="2" radix="16"&gt; 1C FF&lt;/i2c_write&gt;</v>
      </c>
    </row>
    <row r="60" spans="1:17" x14ac:dyDescent="0.3">
      <c r="A60" s="2">
        <v>58</v>
      </c>
      <c r="B60" s="8" t="str">
        <f t="shared" si="0"/>
        <v>3A</v>
      </c>
      <c r="C60" s="13" t="s">
        <v>3</v>
      </c>
      <c r="D60" s="13" t="s">
        <v>102</v>
      </c>
      <c r="E60" s="13" t="s">
        <v>103</v>
      </c>
      <c r="F60" s="18" t="s">
        <v>43</v>
      </c>
      <c r="G60" s="11" t="str">
        <f t="shared" si="1"/>
        <v>1</v>
      </c>
      <c r="H60" s="11" t="str">
        <f t="shared" si="2"/>
        <v>1</v>
      </c>
      <c r="I60" s="11" t="str">
        <f t="shared" si="3"/>
        <v>1</v>
      </c>
      <c r="J60" s="11" t="str">
        <f t="shared" si="4"/>
        <v>1</v>
      </c>
      <c r="K60" s="11" t="str">
        <f t="shared" si="5"/>
        <v>1</v>
      </c>
      <c r="L60" s="11" t="str">
        <f t="shared" si="6"/>
        <v>1</v>
      </c>
      <c r="M60" s="11" t="str">
        <f t="shared" si="7"/>
        <v>1</v>
      </c>
      <c r="N60" s="11" t="str">
        <f t="shared" si="8"/>
        <v>1</v>
      </c>
      <c r="O60" s="30" t="str">
        <f t="shared" si="9"/>
        <v>FF</v>
      </c>
      <c r="P60" s="19" t="str">
        <f t="shared" si="10"/>
        <v>&lt;i2c_write addr="0x50" count="2" radix="16"&gt; 3A FF&lt;/i2c_write&gt;</v>
      </c>
      <c r="Q60" s="11" t="str" cm="1">
        <f t="array" aca="1" ref="Q60" ca="1">IF(MOD(ROW(),2)=0, "&lt;sleep ms=""10""/&gt;", INDIRECT("P"&amp;(ROW())/2+0.5))</f>
        <v>&lt;sleep ms="10"/&gt;</v>
      </c>
    </row>
    <row r="61" spans="1:17" x14ac:dyDescent="0.3">
      <c r="A61" s="2">
        <v>59</v>
      </c>
      <c r="B61" s="8" t="str">
        <f t="shared" si="0"/>
        <v>3B</v>
      </c>
      <c r="C61" s="11"/>
      <c r="D61" s="12"/>
      <c r="E61" s="11"/>
      <c r="F61" s="18" t="s">
        <v>43</v>
      </c>
      <c r="G61" s="11" t="str">
        <f t="shared" si="1"/>
        <v>1</v>
      </c>
      <c r="H61" s="11" t="str">
        <f t="shared" si="2"/>
        <v>1</v>
      </c>
      <c r="I61" s="11" t="str">
        <f t="shared" si="3"/>
        <v>1</v>
      </c>
      <c r="J61" s="11" t="str">
        <f t="shared" si="4"/>
        <v>1</v>
      </c>
      <c r="K61" s="11" t="str">
        <f t="shared" si="5"/>
        <v>1</v>
      </c>
      <c r="L61" s="11" t="str">
        <f t="shared" si="6"/>
        <v>1</v>
      </c>
      <c r="M61" s="11" t="str">
        <f t="shared" si="7"/>
        <v>1</v>
      </c>
      <c r="N61" s="11" t="str">
        <f t="shared" si="8"/>
        <v>1</v>
      </c>
      <c r="O61" s="30" t="str">
        <f t="shared" si="9"/>
        <v>FF</v>
      </c>
      <c r="P61" s="19" t="str">
        <f t="shared" si="10"/>
        <v>&lt;i2c_write addr="0x50" count="2" radix="16"&gt; 3B FF&lt;/i2c_write&gt;</v>
      </c>
      <c r="Q61" s="11" t="str" cm="1">
        <f t="array" aca="1" ref="Q61" ca="1">IF(MOD(ROW(),2)=0, "&lt;sleep ms=""10""/&gt;", INDIRECT("P"&amp;(ROW())/2+0.5))</f>
        <v>&lt;i2c_write addr="0x50" count="2" radix="16"&gt; 1D FF&lt;/i2c_write&gt;</v>
      </c>
    </row>
    <row r="62" spans="1:17" x14ac:dyDescent="0.3">
      <c r="A62" s="2">
        <v>60</v>
      </c>
      <c r="B62" s="8" t="str">
        <f t="shared" si="0"/>
        <v>3C</v>
      </c>
      <c r="C62" s="13" t="s">
        <v>3</v>
      </c>
      <c r="D62" s="13" t="s">
        <v>104</v>
      </c>
      <c r="E62" s="13" t="s">
        <v>105</v>
      </c>
      <c r="F62" s="18" t="s">
        <v>43</v>
      </c>
      <c r="G62" s="11" t="str">
        <f t="shared" si="1"/>
        <v>1</v>
      </c>
      <c r="H62" s="11" t="str">
        <f t="shared" si="2"/>
        <v>1</v>
      </c>
      <c r="I62" s="11" t="str">
        <f t="shared" si="3"/>
        <v>1</v>
      </c>
      <c r="J62" s="11" t="str">
        <f t="shared" si="4"/>
        <v>1</v>
      </c>
      <c r="K62" s="11" t="str">
        <f t="shared" si="5"/>
        <v>1</v>
      </c>
      <c r="L62" s="11" t="str">
        <f t="shared" si="6"/>
        <v>1</v>
      </c>
      <c r="M62" s="11" t="str">
        <f t="shared" si="7"/>
        <v>1</v>
      </c>
      <c r="N62" s="11" t="str">
        <f t="shared" si="8"/>
        <v>1</v>
      </c>
      <c r="O62" s="30" t="str">
        <f t="shared" si="9"/>
        <v>FF</v>
      </c>
      <c r="P62" s="19" t="str">
        <f t="shared" si="10"/>
        <v>&lt;i2c_write addr="0x50" count="2" radix="16"&gt; 3C FF&lt;/i2c_write&gt;</v>
      </c>
      <c r="Q62" s="11" t="str" cm="1">
        <f t="array" aca="1" ref="Q62" ca="1">IF(MOD(ROW(),2)=0, "&lt;sleep ms=""10""/&gt;", INDIRECT("P"&amp;(ROW())/2+0.5))</f>
        <v>&lt;sleep ms="10"/&gt;</v>
      </c>
    </row>
    <row r="63" spans="1:17" x14ac:dyDescent="0.3">
      <c r="A63" s="2">
        <v>61</v>
      </c>
      <c r="B63" s="8" t="str">
        <f t="shared" si="0"/>
        <v>3D</v>
      </c>
      <c r="C63" s="11"/>
      <c r="D63" s="12"/>
      <c r="E63" s="11"/>
      <c r="F63" s="18" t="s">
        <v>43</v>
      </c>
      <c r="G63" s="11" t="str">
        <f t="shared" si="1"/>
        <v>1</v>
      </c>
      <c r="H63" s="11" t="str">
        <f t="shared" si="2"/>
        <v>1</v>
      </c>
      <c r="I63" s="11" t="str">
        <f t="shared" si="3"/>
        <v>1</v>
      </c>
      <c r="J63" s="11" t="str">
        <f t="shared" si="4"/>
        <v>1</v>
      </c>
      <c r="K63" s="11" t="str">
        <f t="shared" si="5"/>
        <v>1</v>
      </c>
      <c r="L63" s="11" t="str">
        <f t="shared" si="6"/>
        <v>1</v>
      </c>
      <c r="M63" s="11" t="str">
        <f t="shared" si="7"/>
        <v>1</v>
      </c>
      <c r="N63" s="11" t="str">
        <f t="shared" si="8"/>
        <v>1</v>
      </c>
      <c r="O63" s="30" t="str">
        <f t="shared" si="9"/>
        <v>FF</v>
      </c>
      <c r="P63" s="19" t="str">
        <f t="shared" si="10"/>
        <v>&lt;i2c_write addr="0x50" count="2" radix="16"&gt; 3D FF&lt;/i2c_write&gt;</v>
      </c>
      <c r="Q63" s="11" t="str" cm="1">
        <f t="array" aca="1" ref="Q63" ca="1">IF(MOD(ROW(),2)=0, "&lt;sleep ms=""10""/&gt;", INDIRECT("P"&amp;(ROW())/2+0.5))</f>
        <v>&lt;i2c_write addr="0x50" count="2" radix="16"&gt; 1E FF&lt;/i2c_write&gt;</v>
      </c>
    </row>
    <row r="64" spans="1:17" x14ac:dyDescent="0.3">
      <c r="A64" s="2">
        <v>62</v>
      </c>
      <c r="B64" s="8" t="str">
        <f t="shared" si="0"/>
        <v>3E</v>
      </c>
      <c r="C64" s="9"/>
      <c r="D64" s="10"/>
      <c r="E64" s="9"/>
      <c r="F64" s="18" t="s">
        <v>43</v>
      </c>
      <c r="G64" s="11" t="str">
        <f t="shared" si="1"/>
        <v>1</v>
      </c>
      <c r="H64" s="11" t="str">
        <f t="shared" si="2"/>
        <v>1</v>
      </c>
      <c r="I64" s="11" t="str">
        <f t="shared" si="3"/>
        <v>1</v>
      </c>
      <c r="J64" s="11" t="str">
        <f t="shared" si="4"/>
        <v>1</v>
      </c>
      <c r="K64" s="11" t="str">
        <f t="shared" si="5"/>
        <v>1</v>
      </c>
      <c r="L64" s="11" t="str">
        <f t="shared" si="6"/>
        <v>1</v>
      </c>
      <c r="M64" s="11" t="str">
        <f t="shared" si="7"/>
        <v>1</v>
      </c>
      <c r="N64" s="11" t="str">
        <f t="shared" si="8"/>
        <v>1</v>
      </c>
      <c r="O64" s="30" t="str">
        <f t="shared" si="9"/>
        <v>FF</v>
      </c>
      <c r="P64" s="19" t="str">
        <f t="shared" si="10"/>
        <v>&lt;i2c_write addr="0x50" count="2" radix="16"&gt; 3E FF&lt;/i2c_write&gt;</v>
      </c>
      <c r="Q64" s="11" t="str" cm="1">
        <f t="array" aca="1" ref="Q64" ca="1">IF(MOD(ROW(),2)=0, "&lt;sleep ms=""10""/&gt;", INDIRECT("P"&amp;(ROW())/2+0.5))</f>
        <v>&lt;sleep ms="10"/&gt;</v>
      </c>
    </row>
    <row r="65" spans="1:17" x14ac:dyDescent="0.3">
      <c r="A65" s="2">
        <v>63</v>
      </c>
      <c r="B65" s="8" t="str">
        <f t="shared" si="0"/>
        <v>3F</v>
      </c>
      <c r="C65" s="11"/>
      <c r="D65" s="12"/>
      <c r="E65" s="11"/>
      <c r="F65" s="18" t="s">
        <v>43</v>
      </c>
      <c r="G65" s="11" t="str">
        <f t="shared" si="1"/>
        <v>1</v>
      </c>
      <c r="H65" s="11" t="str">
        <f t="shared" si="2"/>
        <v>1</v>
      </c>
      <c r="I65" s="11" t="str">
        <f t="shared" si="3"/>
        <v>1</v>
      </c>
      <c r="J65" s="11" t="str">
        <f t="shared" si="4"/>
        <v>1</v>
      </c>
      <c r="K65" s="11" t="str">
        <f t="shared" si="5"/>
        <v>1</v>
      </c>
      <c r="L65" s="11" t="str">
        <f t="shared" si="6"/>
        <v>1</v>
      </c>
      <c r="M65" s="11" t="str">
        <f t="shared" si="7"/>
        <v>1</v>
      </c>
      <c r="N65" s="11" t="str">
        <f t="shared" si="8"/>
        <v>1</v>
      </c>
      <c r="O65" s="30" t="str">
        <f t="shared" si="9"/>
        <v>FF</v>
      </c>
      <c r="P65" s="19" t="str">
        <f t="shared" si="10"/>
        <v>&lt;i2c_write addr="0x50" count="2" radix="16"&gt; 3F FF&lt;/i2c_write&gt;</v>
      </c>
      <c r="Q65" s="11" t="str" cm="1">
        <f t="array" aca="1" ref="Q65" ca="1">IF(MOD(ROW(),2)=0, "&lt;sleep ms=""10""/&gt;", INDIRECT("P"&amp;(ROW())/2+0.5))</f>
        <v>&lt;i2c_write addr="0x50" count="2" radix="16"&gt; 1F FF&lt;/i2c_write&gt;</v>
      </c>
    </row>
    <row r="66" spans="1:17" x14ac:dyDescent="0.3">
      <c r="A66" s="2">
        <v>64</v>
      </c>
      <c r="B66" s="8" t="str">
        <f t="shared" si="0"/>
        <v>40</v>
      </c>
      <c r="C66" s="13" t="s">
        <v>3</v>
      </c>
      <c r="D66" s="13" t="s">
        <v>106</v>
      </c>
      <c r="E66" s="13" t="s">
        <v>107</v>
      </c>
      <c r="F66" s="18" t="s">
        <v>43</v>
      </c>
      <c r="G66" s="11" t="str">
        <f t="shared" si="1"/>
        <v>1</v>
      </c>
      <c r="H66" s="11" t="str">
        <f t="shared" si="2"/>
        <v>1</v>
      </c>
      <c r="I66" s="11" t="str">
        <f t="shared" si="3"/>
        <v>1</v>
      </c>
      <c r="J66" s="11" t="str">
        <f t="shared" si="4"/>
        <v>1</v>
      </c>
      <c r="K66" s="11" t="str">
        <f t="shared" si="5"/>
        <v>1</v>
      </c>
      <c r="L66" s="11" t="str">
        <f t="shared" si="6"/>
        <v>1</v>
      </c>
      <c r="M66" s="11" t="str">
        <f t="shared" si="7"/>
        <v>1</v>
      </c>
      <c r="N66" s="11" t="str">
        <f t="shared" si="8"/>
        <v>1</v>
      </c>
      <c r="O66" s="30" t="str">
        <f t="shared" si="9"/>
        <v>FF</v>
      </c>
      <c r="P66" s="19" t="str">
        <f t="shared" si="10"/>
        <v>&lt;i2c_write addr="0x50" count="2" radix="16"&gt; 40 FF&lt;/i2c_write&gt;</v>
      </c>
      <c r="Q66" s="11" t="str" cm="1">
        <f t="array" aca="1" ref="Q66" ca="1">IF(MOD(ROW(),2)=0, "&lt;sleep ms=""10""/&gt;", INDIRECT("P"&amp;(ROW())/2+0.5))</f>
        <v>&lt;sleep ms="10"/&gt;</v>
      </c>
    </row>
    <row r="67" spans="1:17" x14ac:dyDescent="0.3">
      <c r="A67" s="2">
        <v>65</v>
      </c>
      <c r="B67" s="8" t="str">
        <f t="shared" ref="B67:B130" si="12">DEC2HEX(A67, 2)</f>
        <v>41</v>
      </c>
      <c r="C67" s="13" t="s">
        <v>3</v>
      </c>
      <c r="D67" s="13" t="s">
        <v>108</v>
      </c>
      <c r="E67" s="13" t="s">
        <v>109</v>
      </c>
      <c r="F67" s="18" t="s">
        <v>43</v>
      </c>
      <c r="G67" s="11" t="str">
        <f t="shared" ref="G67:G130" si="13">TEXT(MID(HEX2BIN($F67, 8), 1, 1), "0")</f>
        <v>1</v>
      </c>
      <c r="H67" s="11" t="str">
        <f t="shared" ref="H67:H130" si="14">TEXT(MID(HEX2BIN($F67, 8), 2, 1), "0")</f>
        <v>1</v>
      </c>
      <c r="I67" s="11" t="str">
        <f t="shared" ref="I67:I130" si="15">TEXT(MID(HEX2BIN($F67, 8), 3, 1), "0")</f>
        <v>1</v>
      </c>
      <c r="J67" s="11" t="str">
        <f t="shared" ref="J67:J130" si="16">TEXT(MID(HEX2BIN($F67, 8), 4, 1), "0")</f>
        <v>1</v>
      </c>
      <c r="K67" s="11" t="str">
        <f t="shared" ref="K67:K130" si="17">TEXT(MID(HEX2BIN($F67, 8), 5, 1), "0")</f>
        <v>1</v>
      </c>
      <c r="L67" s="11" t="str">
        <f t="shared" ref="L67:L130" si="18">TEXT(MID(HEX2BIN($F67, 8), 6, 1), "0")</f>
        <v>1</v>
      </c>
      <c r="M67" s="11" t="str">
        <f t="shared" ref="M67:M130" si="19">TEXT(MID(HEX2BIN($F67, 8), 7, 1), "0")</f>
        <v>1</v>
      </c>
      <c r="N67" s="11" t="str">
        <f t="shared" ref="N67:N130" si="20">TEXT(MID(HEX2BIN($F67, 8), 8, 1), "0")</f>
        <v>1</v>
      </c>
      <c r="O67" s="30" t="str">
        <f t="shared" ref="O67:O130" si="21">DEC2HEX((2 ^ 7) * G67 + (2 ^ 6) * H67 + (2 ^ 5) * I67 + (2 ^ 4) * J67 + (2 ^ 3) * K67 + (2 ^ 2) * L67 + (2 ^ 1) * M67 + (2 ^ 0) * N67, 2)</f>
        <v>FF</v>
      </c>
      <c r="P67" s="19" t="str">
        <f t="shared" ref="P67:P130" si="22">CONCATENATE("&lt;i2c_write addr=""0x50"" count=""2"" radix=""16""&gt; ",B67, " ",  O67, "&lt;/i2c_write&gt;")</f>
        <v>&lt;i2c_write addr="0x50" count="2" radix="16"&gt; 41 FF&lt;/i2c_write&gt;</v>
      </c>
      <c r="Q67" s="11" t="str" cm="1">
        <f t="array" aca="1" ref="Q67" ca="1">IF(MOD(ROW(),2)=0, "&lt;sleep ms=""10""/&gt;", INDIRECT("P"&amp;(ROW())/2+0.5))</f>
        <v>&lt;i2c_write addr="0x50" count="2" radix="16"&gt; 20 FF&lt;/i2c_write&gt;</v>
      </c>
    </row>
    <row r="68" spans="1:17" x14ac:dyDescent="0.3">
      <c r="A68" s="2">
        <v>66</v>
      </c>
      <c r="B68" s="8" t="str">
        <f t="shared" si="12"/>
        <v>42</v>
      </c>
      <c r="C68" s="13" t="s">
        <v>3</v>
      </c>
      <c r="D68" s="13" t="s">
        <v>110</v>
      </c>
      <c r="E68" s="13" t="s">
        <v>111</v>
      </c>
      <c r="F68" s="18" t="s">
        <v>43</v>
      </c>
      <c r="G68" s="11" t="str">
        <f t="shared" si="13"/>
        <v>1</v>
      </c>
      <c r="H68" s="11" t="str">
        <f t="shared" si="14"/>
        <v>1</v>
      </c>
      <c r="I68" s="11" t="str">
        <f t="shared" si="15"/>
        <v>1</v>
      </c>
      <c r="J68" s="11" t="str">
        <f t="shared" si="16"/>
        <v>1</v>
      </c>
      <c r="K68" s="11" t="str">
        <f t="shared" si="17"/>
        <v>1</v>
      </c>
      <c r="L68" s="11" t="str">
        <f t="shared" si="18"/>
        <v>1</v>
      </c>
      <c r="M68" s="11" t="str">
        <f t="shared" si="19"/>
        <v>1</v>
      </c>
      <c r="N68" s="11" t="str">
        <f t="shared" si="20"/>
        <v>1</v>
      </c>
      <c r="O68" s="30" t="str">
        <f t="shared" si="21"/>
        <v>FF</v>
      </c>
      <c r="P68" s="19" t="str">
        <f t="shared" si="22"/>
        <v>&lt;i2c_write addr="0x50" count="2" radix="16"&gt; 42 FF&lt;/i2c_write&gt;</v>
      </c>
      <c r="Q68" s="11" t="str" cm="1">
        <f t="array" aca="1" ref="Q68" ca="1">IF(MOD(ROW(),2)=0, "&lt;sleep ms=""10""/&gt;", INDIRECT("P"&amp;(ROW())/2+0.5))</f>
        <v>&lt;sleep ms="10"/&gt;</v>
      </c>
    </row>
    <row r="69" spans="1:17" x14ac:dyDescent="0.3">
      <c r="A69" s="2">
        <v>67</v>
      </c>
      <c r="B69" s="8" t="str">
        <f t="shared" si="12"/>
        <v>43</v>
      </c>
      <c r="C69" s="13" t="s">
        <v>3</v>
      </c>
      <c r="D69" s="13" t="s">
        <v>113</v>
      </c>
      <c r="E69" s="13" t="s">
        <v>114</v>
      </c>
      <c r="F69" s="18" t="s">
        <v>43</v>
      </c>
      <c r="G69" s="11" t="str">
        <f t="shared" si="13"/>
        <v>1</v>
      </c>
      <c r="H69" s="11" t="str">
        <f t="shared" si="14"/>
        <v>1</v>
      </c>
      <c r="I69" s="11" t="str">
        <f t="shared" si="15"/>
        <v>1</v>
      </c>
      <c r="J69" s="11" t="str">
        <f t="shared" si="16"/>
        <v>1</v>
      </c>
      <c r="K69" s="11" t="str">
        <f t="shared" si="17"/>
        <v>1</v>
      </c>
      <c r="L69" s="11" t="str">
        <f t="shared" si="18"/>
        <v>1</v>
      </c>
      <c r="M69" s="11" t="str">
        <f t="shared" si="19"/>
        <v>1</v>
      </c>
      <c r="N69" s="11" t="str">
        <f t="shared" si="20"/>
        <v>1</v>
      </c>
      <c r="O69" s="30" t="str">
        <f t="shared" si="21"/>
        <v>FF</v>
      </c>
      <c r="P69" s="19" t="str">
        <f t="shared" si="22"/>
        <v>&lt;i2c_write addr="0x50" count="2" radix="16"&gt; 43 FF&lt;/i2c_write&gt;</v>
      </c>
      <c r="Q69" s="11" t="str" cm="1">
        <f t="array" aca="1" ref="Q69" ca="1">IF(MOD(ROW(),2)=0, "&lt;sleep ms=""10""/&gt;", INDIRECT("P"&amp;(ROW())/2+0.5))</f>
        <v>&lt;i2c_write addr="0x50" count="2" radix="16"&gt; 21 FF&lt;/i2c_write&gt;</v>
      </c>
    </row>
    <row r="70" spans="1:17" x14ac:dyDescent="0.3">
      <c r="A70" s="2">
        <v>68</v>
      </c>
      <c r="B70" s="8" t="str">
        <f t="shared" si="12"/>
        <v>44</v>
      </c>
      <c r="C70" s="9"/>
      <c r="D70" s="10"/>
      <c r="E70" s="9"/>
      <c r="F70" s="18" t="s">
        <v>43</v>
      </c>
      <c r="G70" s="11" t="str">
        <f t="shared" si="13"/>
        <v>1</v>
      </c>
      <c r="H70" s="11" t="str">
        <f t="shared" si="14"/>
        <v>1</v>
      </c>
      <c r="I70" s="11" t="str">
        <f t="shared" si="15"/>
        <v>1</v>
      </c>
      <c r="J70" s="11" t="str">
        <f t="shared" si="16"/>
        <v>1</v>
      </c>
      <c r="K70" s="11" t="str">
        <f t="shared" si="17"/>
        <v>1</v>
      </c>
      <c r="L70" s="11" t="str">
        <f t="shared" si="18"/>
        <v>1</v>
      </c>
      <c r="M70" s="11" t="str">
        <f t="shared" si="19"/>
        <v>1</v>
      </c>
      <c r="N70" s="11" t="str">
        <f t="shared" si="20"/>
        <v>1</v>
      </c>
      <c r="O70" s="30" t="str">
        <f t="shared" si="21"/>
        <v>FF</v>
      </c>
      <c r="P70" s="19" t="str">
        <f t="shared" si="22"/>
        <v>&lt;i2c_write addr="0x50" count="2" radix="16"&gt; 44 FF&lt;/i2c_write&gt;</v>
      </c>
      <c r="Q70" s="11" t="str" cm="1">
        <f t="array" aca="1" ref="Q70" ca="1">IF(MOD(ROW(),2)=0, "&lt;sleep ms=""10""/&gt;", INDIRECT("P"&amp;(ROW())/2+0.5))</f>
        <v>&lt;sleep ms="10"/&gt;</v>
      </c>
    </row>
    <row r="71" spans="1:17" x14ac:dyDescent="0.3">
      <c r="A71" s="2">
        <v>69</v>
      </c>
      <c r="B71" s="8" t="str">
        <f t="shared" si="12"/>
        <v>45</v>
      </c>
      <c r="C71" s="13" t="s">
        <v>3</v>
      </c>
      <c r="D71" s="13" t="s">
        <v>115</v>
      </c>
      <c r="E71" s="13" t="s">
        <v>116</v>
      </c>
      <c r="F71" s="18" t="s">
        <v>43</v>
      </c>
      <c r="G71" s="11" t="str">
        <f t="shared" si="13"/>
        <v>1</v>
      </c>
      <c r="H71" s="11" t="str">
        <f t="shared" si="14"/>
        <v>1</v>
      </c>
      <c r="I71" s="11" t="str">
        <f t="shared" si="15"/>
        <v>1</v>
      </c>
      <c r="J71" s="11" t="str">
        <f t="shared" si="16"/>
        <v>1</v>
      </c>
      <c r="K71" s="11" t="str">
        <f t="shared" si="17"/>
        <v>1</v>
      </c>
      <c r="L71" s="11" t="str">
        <f t="shared" si="18"/>
        <v>1</v>
      </c>
      <c r="M71" s="11" t="str">
        <f t="shared" si="19"/>
        <v>1</v>
      </c>
      <c r="N71" s="11" t="str">
        <f t="shared" si="20"/>
        <v>1</v>
      </c>
      <c r="O71" s="30" t="str">
        <f t="shared" si="21"/>
        <v>FF</v>
      </c>
      <c r="P71" s="19" t="str">
        <f t="shared" si="22"/>
        <v>&lt;i2c_write addr="0x50" count="2" radix="16"&gt; 45 FF&lt;/i2c_write&gt;</v>
      </c>
      <c r="Q71" s="11" t="str" cm="1">
        <f t="array" aca="1" ref="Q71" ca="1">IF(MOD(ROW(),2)=0, "&lt;sleep ms=""10""/&gt;", INDIRECT("P"&amp;(ROW())/2+0.5))</f>
        <v>&lt;i2c_write addr="0x50" count="2" radix="16"&gt; 22 FF&lt;/i2c_write&gt;</v>
      </c>
    </row>
    <row r="72" spans="1:17" x14ac:dyDescent="0.3">
      <c r="A72" s="2">
        <v>70</v>
      </c>
      <c r="B72" s="8" t="str">
        <f t="shared" si="12"/>
        <v>46</v>
      </c>
      <c r="C72" s="13" t="s">
        <v>3</v>
      </c>
      <c r="D72" s="13" t="s">
        <v>118</v>
      </c>
      <c r="E72" s="13" t="s">
        <v>119</v>
      </c>
      <c r="F72" s="18" t="s">
        <v>43</v>
      </c>
      <c r="G72" s="11" t="str">
        <f t="shared" si="13"/>
        <v>1</v>
      </c>
      <c r="H72" s="11" t="str">
        <f t="shared" si="14"/>
        <v>1</v>
      </c>
      <c r="I72" s="11" t="str">
        <f t="shared" si="15"/>
        <v>1</v>
      </c>
      <c r="J72" s="11" t="str">
        <f t="shared" si="16"/>
        <v>1</v>
      </c>
      <c r="K72" s="11" t="str">
        <f t="shared" si="17"/>
        <v>1</v>
      </c>
      <c r="L72" s="11" t="str">
        <f t="shared" si="18"/>
        <v>1</v>
      </c>
      <c r="M72" s="11" t="str">
        <f t="shared" si="19"/>
        <v>1</v>
      </c>
      <c r="N72" s="11" t="str">
        <f t="shared" si="20"/>
        <v>1</v>
      </c>
      <c r="O72" s="30" t="str">
        <f t="shared" si="21"/>
        <v>FF</v>
      </c>
      <c r="P72" s="19" t="str">
        <f t="shared" si="22"/>
        <v>&lt;i2c_write addr="0x50" count="2" radix="16"&gt; 46 FF&lt;/i2c_write&gt;</v>
      </c>
      <c r="Q72" s="11" t="str" cm="1">
        <f t="array" aca="1" ref="Q72" ca="1">IF(MOD(ROW(),2)=0, "&lt;sleep ms=""10""/&gt;", INDIRECT("P"&amp;(ROW())/2+0.5))</f>
        <v>&lt;sleep ms="10"/&gt;</v>
      </c>
    </row>
    <row r="73" spans="1:17" x14ac:dyDescent="0.3">
      <c r="A73" s="2">
        <v>71</v>
      </c>
      <c r="B73" s="8" t="str">
        <f t="shared" si="12"/>
        <v>47</v>
      </c>
      <c r="C73" s="13" t="s">
        <v>3</v>
      </c>
      <c r="D73" s="13" t="s">
        <v>120</v>
      </c>
      <c r="E73" s="13" t="s">
        <v>121</v>
      </c>
      <c r="F73" s="18" t="s">
        <v>43</v>
      </c>
      <c r="G73" s="11" t="str">
        <f t="shared" si="13"/>
        <v>1</v>
      </c>
      <c r="H73" s="11" t="str">
        <f t="shared" si="14"/>
        <v>1</v>
      </c>
      <c r="I73" s="11" t="str">
        <f t="shared" si="15"/>
        <v>1</v>
      </c>
      <c r="J73" s="11" t="str">
        <f t="shared" si="16"/>
        <v>1</v>
      </c>
      <c r="K73" s="11" t="str">
        <f t="shared" si="17"/>
        <v>1</v>
      </c>
      <c r="L73" s="11" t="str">
        <f t="shared" si="18"/>
        <v>1</v>
      </c>
      <c r="M73" s="11" t="str">
        <f t="shared" si="19"/>
        <v>1</v>
      </c>
      <c r="N73" s="11" t="str">
        <f t="shared" si="20"/>
        <v>1</v>
      </c>
      <c r="O73" s="30" t="str">
        <f t="shared" si="21"/>
        <v>FF</v>
      </c>
      <c r="P73" s="19" t="str">
        <f t="shared" si="22"/>
        <v>&lt;i2c_write addr="0x50" count="2" radix="16"&gt; 47 FF&lt;/i2c_write&gt;</v>
      </c>
      <c r="Q73" s="11" t="str" cm="1">
        <f t="array" aca="1" ref="Q73" ca="1">IF(MOD(ROW(),2)=0, "&lt;sleep ms=""10""/&gt;", INDIRECT("P"&amp;(ROW())/2+0.5))</f>
        <v>&lt;i2c_write addr="0x50" count="2" radix="16"&gt; 23 FF&lt;/i2c_write&gt;</v>
      </c>
    </row>
    <row r="74" spans="1:17" x14ac:dyDescent="0.3">
      <c r="A74" s="2">
        <v>72</v>
      </c>
      <c r="B74" s="8" t="str">
        <f t="shared" si="12"/>
        <v>48</v>
      </c>
      <c r="C74" s="13" t="s">
        <v>3</v>
      </c>
      <c r="D74" s="13" t="s">
        <v>122</v>
      </c>
      <c r="E74" s="13" t="s">
        <v>123</v>
      </c>
      <c r="F74" s="18" t="s">
        <v>43</v>
      </c>
      <c r="G74" s="11" t="str">
        <f t="shared" si="13"/>
        <v>1</v>
      </c>
      <c r="H74" s="11" t="str">
        <f t="shared" si="14"/>
        <v>1</v>
      </c>
      <c r="I74" s="11" t="str">
        <f t="shared" si="15"/>
        <v>1</v>
      </c>
      <c r="J74" s="11" t="str">
        <f t="shared" si="16"/>
        <v>1</v>
      </c>
      <c r="K74" s="11" t="str">
        <f t="shared" si="17"/>
        <v>1</v>
      </c>
      <c r="L74" s="11" t="str">
        <f t="shared" si="18"/>
        <v>1</v>
      </c>
      <c r="M74" s="11" t="str">
        <f t="shared" si="19"/>
        <v>1</v>
      </c>
      <c r="N74" s="11" t="str">
        <f t="shared" si="20"/>
        <v>1</v>
      </c>
      <c r="O74" s="30" t="str">
        <f t="shared" si="21"/>
        <v>FF</v>
      </c>
      <c r="P74" s="19" t="str">
        <f t="shared" si="22"/>
        <v>&lt;i2c_write addr="0x50" count="2" radix="16"&gt; 48 FF&lt;/i2c_write&gt;</v>
      </c>
      <c r="Q74" s="11" t="str" cm="1">
        <f t="array" aca="1" ref="Q74" ca="1">IF(MOD(ROW(),2)=0, "&lt;sleep ms=""10""/&gt;", INDIRECT("P"&amp;(ROW())/2+0.5))</f>
        <v>&lt;sleep ms="10"/&gt;</v>
      </c>
    </row>
    <row r="75" spans="1:17" x14ac:dyDescent="0.3">
      <c r="A75" s="2">
        <v>73</v>
      </c>
      <c r="B75" s="8" t="str">
        <f t="shared" si="12"/>
        <v>49</v>
      </c>
      <c r="C75" s="13" t="s">
        <v>3</v>
      </c>
      <c r="D75" s="13" t="s">
        <v>124</v>
      </c>
      <c r="E75" s="13" t="s">
        <v>125</v>
      </c>
      <c r="F75" s="18" t="s">
        <v>43</v>
      </c>
      <c r="G75" s="11" t="str">
        <f t="shared" si="13"/>
        <v>1</v>
      </c>
      <c r="H75" s="11" t="str">
        <f t="shared" si="14"/>
        <v>1</v>
      </c>
      <c r="I75" s="11" t="str">
        <f t="shared" si="15"/>
        <v>1</v>
      </c>
      <c r="J75" s="11" t="str">
        <f t="shared" si="16"/>
        <v>1</v>
      </c>
      <c r="K75" s="11" t="str">
        <f t="shared" si="17"/>
        <v>1</v>
      </c>
      <c r="L75" s="11" t="str">
        <f t="shared" si="18"/>
        <v>1</v>
      </c>
      <c r="M75" s="11" t="str">
        <f t="shared" si="19"/>
        <v>1</v>
      </c>
      <c r="N75" s="11" t="str">
        <f t="shared" si="20"/>
        <v>1</v>
      </c>
      <c r="O75" s="30" t="str">
        <f t="shared" si="21"/>
        <v>FF</v>
      </c>
      <c r="P75" s="19" t="str">
        <f t="shared" si="22"/>
        <v>&lt;i2c_write addr="0x50" count="2" radix="16"&gt; 49 FF&lt;/i2c_write&gt;</v>
      </c>
      <c r="Q75" s="11" t="str" cm="1">
        <f t="array" aca="1" ref="Q75" ca="1">IF(MOD(ROW(),2)=0, "&lt;sleep ms=""10""/&gt;", INDIRECT("P"&amp;(ROW())/2+0.5))</f>
        <v>&lt;i2c_write addr="0x50" count="2" radix="16"&gt; 24 FF&lt;/i2c_write&gt;</v>
      </c>
    </row>
    <row r="76" spans="1:17" x14ac:dyDescent="0.3">
      <c r="A76" s="2">
        <v>74</v>
      </c>
      <c r="B76" s="8" t="str">
        <f t="shared" si="12"/>
        <v>4A</v>
      </c>
      <c r="C76" s="13" t="s">
        <v>3</v>
      </c>
      <c r="D76" s="13" t="s">
        <v>127</v>
      </c>
      <c r="E76" s="13" t="s">
        <v>128</v>
      </c>
      <c r="F76" s="18" t="s">
        <v>43</v>
      </c>
      <c r="G76" s="11" t="str">
        <f t="shared" si="13"/>
        <v>1</v>
      </c>
      <c r="H76" s="11" t="str">
        <f t="shared" si="14"/>
        <v>1</v>
      </c>
      <c r="I76" s="11" t="str">
        <f t="shared" si="15"/>
        <v>1</v>
      </c>
      <c r="J76" s="11" t="str">
        <f t="shared" si="16"/>
        <v>1</v>
      </c>
      <c r="K76" s="11" t="str">
        <f t="shared" si="17"/>
        <v>1</v>
      </c>
      <c r="L76" s="11" t="str">
        <f t="shared" si="18"/>
        <v>1</v>
      </c>
      <c r="M76" s="11" t="str">
        <f t="shared" si="19"/>
        <v>1</v>
      </c>
      <c r="N76" s="11" t="str">
        <f t="shared" si="20"/>
        <v>1</v>
      </c>
      <c r="O76" s="30" t="str">
        <f t="shared" si="21"/>
        <v>FF</v>
      </c>
      <c r="P76" s="19" t="str">
        <f t="shared" si="22"/>
        <v>&lt;i2c_write addr="0x50" count="2" radix="16"&gt; 4A FF&lt;/i2c_write&gt;</v>
      </c>
      <c r="Q76" s="11" t="str" cm="1">
        <f t="array" aca="1" ref="Q76" ca="1">IF(MOD(ROW(),2)=0, "&lt;sleep ms=""10""/&gt;", INDIRECT("P"&amp;(ROW())/2+0.5))</f>
        <v>&lt;sleep ms="10"/&gt;</v>
      </c>
    </row>
    <row r="77" spans="1:17" x14ac:dyDescent="0.3">
      <c r="A77" s="2">
        <v>75</v>
      </c>
      <c r="B77" s="8" t="str">
        <f t="shared" si="12"/>
        <v>4B</v>
      </c>
      <c r="C77" s="13" t="s">
        <v>3</v>
      </c>
      <c r="D77" s="13" t="s">
        <v>129</v>
      </c>
      <c r="E77" s="13" t="s">
        <v>128</v>
      </c>
      <c r="F77" s="18" t="s">
        <v>43</v>
      </c>
      <c r="G77" s="11" t="str">
        <f t="shared" si="13"/>
        <v>1</v>
      </c>
      <c r="H77" s="11" t="str">
        <f t="shared" si="14"/>
        <v>1</v>
      </c>
      <c r="I77" s="11" t="str">
        <f t="shared" si="15"/>
        <v>1</v>
      </c>
      <c r="J77" s="11" t="str">
        <f t="shared" si="16"/>
        <v>1</v>
      </c>
      <c r="K77" s="11" t="str">
        <f t="shared" si="17"/>
        <v>1</v>
      </c>
      <c r="L77" s="11" t="str">
        <f t="shared" si="18"/>
        <v>1</v>
      </c>
      <c r="M77" s="11" t="str">
        <f t="shared" si="19"/>
        <v>1</v>
      </c>
      <c r="N77" s="11" t="str">
        <f t="shared" si="20"/>
        <v>1</v>
      </c>
      <c r="O77" s="30" t="str">
        <f t="shared" si="21"/>
        <v>FF</v>
      </c>
      <c r="P77" s="19" t="str">
        <f t="shared" si="22"/>
        <v>&lt;i2c_write addr="0x50" count="2" radix="16"&gt; 4B FF&lt;/i2c_write&gt;</v>
      </c>
      <c r="Q77" s="11" t="str" cm="1">
        <f t="array" aca="1" ref="Q77" ca="1">IF(MOD(ROW(),2)=0, "&lt;sleep ms=""10""/&gt;", INDIRECT("P"&amp;(ROW())/2+0.5))</f>
        <v>&lt;i2c_write addr="0x50" count="2" radix="16"&gt; 25 FF&lt;/i2c_write&gt;</v>
      </c>
    </row>
    <row r="78" spans="1:17" x14ac:dyDescent="0.3">
      <c r="A78" s="2">
        <v>76</v>
      </c>
      <c r="B78" s="8" t="str">
        <f t="shared" si="12"/>
        <v>4C</v>
      </c>
      <c r="C78" s="13" t="s">
        <v>3</v>
      </c>
      <c r="D78" s="13" t="s">
        <v>130</v>
      </c>
      <c r="E78" s="13" t="s">
        <v>131</v>
      </c>
      <c r="F78" s="18" t="s">
        <v>43</v>
      </c>
      <c r="G78" s="11" t="str">
        <f t="shared" si="13"/>
        <v>1</v>
      </c>
      <c r="H78" s="11" t="str">
        <f t="shared" si="14"/>
        <v>1</v>
      </c>
      <c r="I78" s="11" t="str">
        <f t="shared" si="15"/>
        <v>1</v>
      </c>
      <c r="J78" s="11" t="str">
        <f t="shared" si="16"/>
        <v>1</v>
      </c>
      <c r="K78" s="11" t="str">
        <f t="shared" si="17"/>
        <v>1</v>
      </c>
      <c r="L78" s="11" t="str">
        <f t="shared" si="18"/>
        <v>1</v>
      </c>
      <c r="M78" s="11" t="str">
        <f t="shared" si="19"/>
        <v>1</v>
      </c>
      <c r="N78" s="11" t="str">
        <f t="shared" si="20"/>
        <v>1</v>
      </c>
      <c r="O78" s="30" t="str">
        <f t="shared" si="21"/>
        <v>FF</v>
      </c>
      <c r="P78" s="19" t="str">
        <f t="shared" si="22"/>
        <v>&lt;i2c_write addr="0x50" count="2" radix="16"&gt; 4C FF&lt;/i2c_write&gt;</v>
      </c>
      <c r="Q78" s="11" t="str" cm="1">
        <f t="array" aca="1" ref="Q78" ca="1">IF(MOD(ROW(),2)=0, "&lt;sleep ms=""10""/&gt;", INDIRECT("P"&amp;(ROW())/2+0.5))</f>
        <v>&lt;sleep ms="10"/&gt;</v>
      </c>
    </row>
    <row r="79" spans="1:17" x14ac:dyDescent="0.3">
      <c r="A79" s="2">
        <v>77</v>
      </c>
      <c r="B79" s="8" t="str">
        <f t="shared" si="12"/>
        <v>4D</v>
      </c>
      <c r="C79" s="13" t="s">
        <v>3</v>
      </c>
      <c r="D79" s="13" t="s">
        <v>133</v>
      </c>
      <c r="E79" s="13" t="s">
        <v>134</v>
      </c>
      <c r="F79" s="18" t="s">
        <v>43</v>
      </c>
      <c r="G79" s="11" t="str">
        <f t="shared" si="13"/>
        <v>1</v>
      </c>
      <c r="H79" s="11" t="str">
        <f t="shared" si="14"/>
        <v>1</v>
      </c>
      <c r="I79" s="11" t="str">
        <f t="shared" si="15"/>
        <v>1</v>
      </c>
      <c r="J79" s="11" t="str">
        <f t="shared" si="16"/>
        <v>1</v>
      </c>
      <c r="K79" s="11" t="str">
        <f t="shared" si="17"/>
        <v>1</v>
      </c>
      <c r="L79" s="11" t="str">
        <f t="shared" si="18"/>
        <v>1</v>
      </c>
      <c r="M79" s="11" t="str">
        <f t="shared" si="19"/>
        <v>1</v>
      </c>
      <c r="N79" s="11" t="str">
        <f t="shared" si="20"/>
        <v>1</v>
      </c>
      <c r="O79" s="30" t="str">
        <f t="shared" si="21"/>
        <v>FF</v>
      </c>
      <c r="P79" s="19" t="str">
        <f t="shared" si="22"/>
        <v>&lt;i2c_write addr="0x50" count="2" radix="16"&gt; 4D FF&lt;/i2c_write&gt;</v>
      </c>
      <c r="Q79" s="11" t="str" cm="1">
        <f t="array" aca="1" ref="Q79" ca="1">IF(MOD(ROW(),2)=0, "&lt;sleep ms=""10""/&gt;", INDIRECT("P"&amp;(ROW())/2+0.5))</f>
        <v>&lt;i2c_write addr="0x50" count="2" radix="16"&gt; 26 FF&lt;/i2c_write&gt;</v>
      </c>
    </row>
    <row r="80" spans="1:17" x14ac:dyDescent="0.3">
      <c r="A80" s="2">
        <v>78</v>
      </c>
      <c r="B80" s="8" t="str">
        <f t="shared" si="12"/>
        <v>4E</v>
      </c>
      <c r="C80" s="13" t="s">
        <v>18</v>
      </c>
      <c r="D80" s="13" t="s">
        <v>135</v>
      </c>
      <c r="E80" s="13" t="s">
        <v>136</v>
      </c>
      <c r="F80" s="18" t="s">
        <v>43</v>
      </c>
      <c r="G80" s="11" t="str">
        <f t="shared" si="13"/>
        <v>1</v>
      </c>
      <c r="H80" s="11" t="str">
        <f t="shared" si="14"/>
        <v>1</v>
      </c>
      <c r="I80" s="11" t="str">
        <f t="shared" si="15"/>
        <v>1</v>
      </c>
      <c r="J80" s="11" t="str">
        <f t="shared" si="16"/>
        <v>1</v>
      </c>
      <c r="K80" s="11" t="str">
        <f t="shared" si="17"/>
        <v>1</v>
      </c>
      <c r="L80" s="11" t="str">
        <f t="shared" si="18"/>
        <v>1</v>
      </c>
      <c r="M80" s="11" t="str">
        <f t="shared" si="19"/>
        <v>1</v>
      </c>
      <c r="N80" s="11" t="str">
        <f t="shared" si="20"/>
        <v>1</v>
      </c>
      <c r="O80" s="30" t="str">
        <f t="shared" si="21"/>
        <v>FF</v>
      </c>
      <c r="P80" s="19" t="str">
        <f t="shared" si="22"/>
        <v>&lt;i2c_write addr="0x50" count="2" radix="16"&gt; 4E FF&lt;/i2c_write&gt;</v>
      </c>
      <c r="Q80" s="11" t="str" cm="1">
        <f t="array" aca="1" ref="Q80" ca="1">IF(MOD(ROW(),2)=0, "&lt;sleep ms=""10""/&gt;", INDIRECT("P"&amp;(ROW())/2+0.5))</f>
        <v>&lt;sleep ms="10"/&gt;</v>
      </c>
    </row>
    <row r="81" spans="1:17" x14ac:dyDescent="0.3">
      <c r="A81" s="2">
        <v>79</v>
      </c>
      <c r="B81" s="8" t="str">
        <f t="shared" si="12"/>
        <v>4F</v>
      </c>
      <c r="C81" s="13" t="s">
        <v>18</v>
      </c>
      <c r="D81" s="13" t="s">
        <v>137</v>
      </c>
      <c r="E81" s="13" t="s">
        <v>138</v>
      </c>
      <c r="F81" s="18" t="s">
        <v>43</v>
      </c>
      <c r="G81" s="11" t="str">
        <f t="shared" si="13"/>
        <v>1</v>
      </c>
      <c r="H81" s="11" t="str">
        <f t="shared" si="14"/>
        <v>1</v>
      </c>
      <c r="I81" s="11" t="str">
        <f t="shared" si="15"/>
        <v>1</v>
      </c>
      <c r="J81" s="11" t="str">
        <f t="shared" si="16"/>
        <v>1</v>
      </c>
      <c r="K81" s="11" t="str">
        <f t="shared" si="17"/>
        <v>1</v>
      </c>
      <c r="L81" s="11" t="str">
        <f t="shared" si="18"/>
        <v>1</v>
      </c>
      <c r="M81" s="11" t="str">
        <f t="shared" si="19"/>
        <v>1</v>
      </c>
      <c r="N81" s="11" t="str">
        <f t="shared" si="20"/>
        <v>1</v>
      </c>
      <c r="O81" s="30" t="str">
        <f t="shared" si="21"/>
        <v>FF</v>
      </c>
      <c r="P81" s="19" t="str">
        <f t="shared" si="22"/>
        <v>&lt;i2c_write addr="0x50" count="2" radix="16"&gt; 4F FF&lt;/i2c_write&gt;</v>
      </c>
      <c r="Q81" s="11" t="str" cm="1">
        <f t="array" aca="1" ref="Q81" ca="1">IF(MOD(ROW(),2)=0, "&lt;sleep ms=""10""/&gt;", INDIRECT("P"&amp;(ROW())/2+0.5))</f>
        <v>&lt;i2c_write addr="0x50" count="2" radix="16"&gt; 27 FF&lt;/i2c_write&gt;</v>
      </c>
    </row>
    <row r="82" spans="1:17" x14ac:dyDescent="0.3">
      <c r="A82" s="2">
        <v>80</v>
      </c>
      <c r="B82" s="8" t="str">
        <f t="shared" si="12"/>
        <v>50</v>
      </c>
      <c r="C82" s="13" t="s">
        <v>3</v>
      </c>
      <c r="D82" s="13" t="s">
        <v>139</v>
      </c>
      <c r="E82" s="13" t="s">
        <v>140</v>
      </c>
      <c r="F82" s="18" t="s">
        <v>43</v>
      </c>
      <c r="G82" s="11" t="str">
        <f t="shared" si="13"/>
        <v>1</v>
      </c>
      <c r="H82" s="11" t="str">
        <f t="shared" si="14"/>
        <v>1</v>
      </c>
      <c r="I82" s="11" t="str">
        <f t="shared" si="15"/>
        <v>1</v>
      </c>
      <c r="J82" s="11" t="str">
        <f t="shared" si="16"/>
        <v>1</v>
      </c>
      <c r="K82" s="11" t="str">
        <f t="shared" si="17"/>
        <v>1</v>
      </c>
      <c r="L82" s="11" t="str">
        <f t="shared" si="18"/>
        <v>1</v>
      </c>
      <c r="M82" s="11" t="str">
        <f t="shared" si="19"/>
        <v>1</v>
      </c>
      <c r="N82" s="11" t="str">
        <f t="shared" si="20"/>
        <v>1</v>
      </c>
      <c r="O82" s="30" t="str">
        <f t="shared" si="21"/>
        <v>FF</v>
      </c>
      <c r="P82" s="19" t="str">
        <f t="shared" si="22"/>
        <v>&lt;i2c_write addr="0x50" count="2" radix="16"&gt; 50 FF&lt;/i2c_write&gt;</v>
      </c>
      <c r="Q82" s="11" t="str" cm="1">
        <f t="array" aca="1" ref="Q82" ca="1">IF(MOD(ROW(),2)=0, "&lt;sleep ms=""10""/&gt;", INDIRECT("P"&amp;(ROW())/2+0.5))</f>
        <v>&lt;sleep ms="10"/&gt;</v>
      </c>
    </row>
    <row r="83" spans="1:17" x14ac:dyDescent="0.3">
      <c r="A83" s="2">
        <v>81</v>
      </c>
      <c r="B83" s="8" t="str">
        <f t="shared" si="12"/>
        <v>51</v>
      </c>
      <c r="C83" s="13" t="s">
        <v>3</v>
      </c>
      <c r="D83" s="13" t="s">
        <v>141</v>
      </c>
      <c r="E83" s="13" t="s">
        <v>142</v>
      </c>
      <c r="F83" s="18" t="s">
        <v>43</v>
      </c>
      <c r="G83" s="11" t="str">
        <f t="shared" si="13"/>
        <v>1</v>
      </c>
      <c r="H83" s="11" t="str">
        <f t="shared" si="14"/>
        <v>1</v>
      </c>
      <c r="I83" s="11" t="str">
        <f t="shared" si="15"/>
        <v>1</v>
      </c>
      <c r="J83" s="11" t="str">
        <f t="shared" si="16"/>
        <v>1</v>
      </c>
      <c r="K83" s="11" t="str">
        <f t="shared" si="17"/>
        <v>1</v>
      </c>
      <c r="L83" s="11" t="str">
        <f t="shared" si="18"/>
        <v>1</v>
      </c>
      <c r="M83" s="11" t="str">
        <f t="shared" si="19"/>
        <v>1</v>
      </c>
      <c r="N83" s="11" t="str">
        <f t="shared" si="20"/>
        <v>1</v>
      </c>
      <c r="O83" s="30" t="str">
        <f t="shared" si="21"/>
        <v>FF</v>
      </c>
      <c r="P83" s="19" t="str">
        <f t="shared" si="22"/>
        <v>&lt;i2c_write addr="0x50" count="2" radix="16"&gt; 51 FF&lt;/i2c_write&gt;</v>
      </c>
      <c r="Q83" s="11" t="str" cm="1">
        <f t="array" aca="1" ref="Q83" ca="1">IF(MOD(ROW(),2)=0, "&lt;sleep ms=""10""/&gt;", INDIRECT("P"&amp;(ROW())/2+0.5))</f>
        <v>&lt;i2c_write addr="0x50" count="2" radix="16"&gt; 28 FF&lt;/i2c_write&gt;</v>
      </c>
    </row>
    <row r="84" spans="1:17" x14ac:dyDescent="0.3">
      <c r="A84" s="2">
        <v>82</v>
      </c>
      <c r="B84" s="8" t="str">
        <f t="shared" si="12"/>
        <v>52</v>
      </c>
      <c r="C84" s="13" t="s">
        <v>3</v>
      </c>
      <c r="D84" s="13" t="s">
        <v>144</v>
      </c>
      <c r="E84" s="13" t="s">
        <v>145</v>
      </c>
      <c r="F84" s="18" t="s">
        <v>43</v>
      </c>
      <c r="G84" s="11" t="str">
        <f t="shared" si="13"/>
        <v>1</v>
      </c>
      <c r="H84" s="11" t="str">
        <f t="shared" si="14"/>
        <v>1</v>
      </c>
      <c r="I84" s="11" t="str">
        <f t="shared" si="15"/>
        <v>1</v>
      </c>
      <c r="J84" s="11" t="str">
        <f t="shared" si="16"/>
        <v>1</v>
      </c>
      <c r="K84" s="11" t="str">
        <f t="shared" si="17"/>
        <v>1</v>
      </c>
      <c r="L84" s="11" t="str">
        <f t="shared" si="18"/>
        <v>1</v>
      </c>
      <c r="M84" s="11" t="str">
        <f t="shared" si="19"/>
        <v>1</v>
      </c>
      <c r="N84" s="11" t="str">
        <f t="shared" si="20"/>
        <v>1</v>
      </c>
      <c r="O84" s="30" t="str">
        <f t="shared" si="21"/>
        <v>FF</v>
      </c>
      <c r="P84" s="19" t="str">
        <f t="shared" si="22"/>
        <v>&lt;i2c_write addr="0x50" count="2" radix="16"&gt; 52 FF&lt;/i2c_write&gt;</v>
      </c>
      <c r="Q84" s="11" t="str" cm="1">
        <f t="array" aca="1" ref="Q84" ca="1">IF(MOD(ROW(),2)=0, "&lt;sleep ms=""10""/&gt;", INDIRECT("P"&amp;(ROW())/2+0.5))</f>
        <v>&lt;sleep ms="10"/&gt;</v>
      </c>
    </row>
    <row r="85" spans="1:17" x14ac:dyDescent="0.3">
      <c r="A85" s="2">
        <v>83</v>
      </c>
      <c r="B85" s="8" t="str">
        <f t="shared" si="12"/>
        <v>53</v>
      </c>
      <c r="C85" s="13" t="s">
        <v>3</v>
      </c>
      <c r="D85" s="13" t="s">
        <v>147</v>
      </c>
      <c r="E85" s="13" t="s">
        <v>148</v>
      </c>
      <c r="F85" s="18" t="s">
        <v>43</v>
      </c>
      <c r="G85" s="11" t="str">
        <f t="shared" si="13"/>
        <v>1</v>
      </c>
      <c r="H85" s="11" t="str">
        <f t="shared" si="14"/>
        <v>1</v>
      </c>
      <c r="I85" s="11" t="str">
        <f t="shared" si="15"/>
        <v>1</v>
      </c>
      <c r="J85" s="11" t="str">
        <f t="shared" si="16"/>
        <v>1</v>
      </c>
      <c r="K85" s="11" t="str">
        <f t="shared" si="17"/>
        <v>1</v>
      </c>
      <c r="L85" s="11" t="str">
        <f t="shared" si="18"/>
        <v>1</v>
      </c>
      <c r="M85" s="11" t="str">
        <f t="shared" si="19"/>
        <v>1</v>
      </c>
      <c r="N85" s="11" t="str">
        <f t="shared" si="20"/>
        <v>1</v>
      </c>
      <c r="O85" s="30" t="str">
        <f t="shared" si="21"/>
        <v>FF</v>
      </c>
      <c r="P85" s="19" t="str">
        <f t="shared" si="22"/>
        <v>&lt;i2c_write addr="0x50" count="2" radix="16"&gt; 53 FF&lt;/i2c_write&gt;</v>
      </c>
      <c r="Q85" s="11" t="str" cm="1">
        <f t="array" aca="1" ref="Q85" ca="1">IF(MOD(ROW(),2)=0, "&lt;sleep ms=""10""/&gt;", INDIRECT("P"&amp;(ROW())/2+0.5))</f>
        <v>&lt;i2c_write addr="0x50" count="2" radix="16"&gt; 29 FF&lt;/i2c_write&gt;</v>
      </c>
    </row>
    <row r="86" spans="1:17" x14ac:dyDescent="0.3">
      <c r="A86" s="2">
        <v>84</v>
      </c>
      <c r="B86" s="8" t="str">
        <f t="shared" si="12"/>
        <v>54</v>
      </c>
      <c r="C86" s="13" t="s">
        <v>3</v>
      </c>
      <c r="D86" s="13" t="s">
        <v>149</v>
      </c>
      <c r="E86" s="13" t="s">
        <v>150</v>
      </c>
      <c r="F86" s="18" t="s">
        <v>43</v>
      </c>
      <c r="G86" s="11" t="str">
        <f t="shared" si="13"/>
        <v>1</v>
      </c>
      <c r="H86" s="11" t="str">
        <f t="shared" si="14"/>
        <v>1</v>
      </c>
      <c r="I86" s="11" t="str">
        <f t="shared" si="15"/>
        <v>1</v>
      </c>
      <c r="J86" s="11" t="str">
        <f t="shared" si="16"/>
        <v>1</v>
      </c>
      <c r="K86" s="11" t="str">
        <f t="shared" si="17"/>
        <v>1</v>
      </c>
      <c r="L86" s="11" t="str">
        <f t="shared" si="18"/>
        <v>1</v>
      </c>
      <c r="M86" s="11" t="str">
        <f t="shared" si="19"/>
        <v>1</v>
      </c>
      <c r="N86" s="11" t="str">
        <f t="shared" si="20"/>
        <v>1</v>
      </c>
      <c r="O86" s="30" t="str">
        <f t="shared" si="21"/>
        <v>FF</v>
      </c>
      <c r="P86" s="19" t="str">
        <f t="shared" si="22"/>
        <v>&lt;i2c_write addr="0x50" count="2" radix="16"&gt; 54 FF&lt;/i2c_write&gt;</v>
      </c>
      <c r="Q86" s="11" t="str" cm="1">
        <f t="array" aca="1" ref="Q86" ca="1">IF(MOD(ROW(),2)=0, "&lt;sleep ms=""10""/&gt;", INDIRECT("P"&amp;(ROW())/2+0.5))</f>
        <v>&lt;sleep ms="10"/&gt;</v>
      </c>
    </row>
    <row r="87" spans="1:17" x14ac:dyDescent="0.3">
      <c r="A87" s="2">
        <v>85</v>
      </c>
      <c r="B87" s="8" t="str">
        <f t="shared" si="12"/>
        <v>55</v>
      </c>
      <c r="C87" s="13" t="s">
        <v>3</v>
      </c>
      <c r="D87" s="13" t="s">
        <v>151</v>
      </c>
      <c r="E87" s="13" t="s">
        <v>152</v>
      </c>
      <c r="F87" s="18" t="s">
        <v>43</v>
      </c>
      <c r="G87" s="11" t="str">
        <f t="shared" si="13"/>
        <v>1</v>
      </c>
      <c r="H87" s="11" t="str">
        <f t="shared" si="14"/>
        <v>1</v>
      </c>
      <c r="I87" s="11" t="str">
        <f t="shared" si="15"/>
        <v>1</v>
      </c>
      <c r="J87" s="11" t="str">
        <f t="shared" si="16"/>
        <v>1</v>
      </c>
      <c r="K87" s="11" t="str">
        <f t="shared" si="17"/>
        <v>1</v>
      </c>
      <c r="L87" s="11" t="str">
        <f t="shared" si="18"/>
        <v>1</v>
      </c>
      <c r="M87" s="11" t="str">
        <f t="shared" si="19"/>
        <v>1</v>
      </c>
      <c r="N87" s="11" t="str">
        <f t="shared" si="20"/>
        <v>1</v>
      </c>
      <c r="O87" s="30" t="str">
        <f t="shared" si="21"/>
        <v>FF</v>
      </c>
      <c r="P87" s="19" t="str">
        <f t="shared" si="22"/>
        <v>&lt;i2c_write addr="0x50" count="2" radix="16"&gt; 55 FF&lt;/i2c_write&gt;</v>
      </c>
      <c r="Q87" s="11" t="str" cm="1">
        <f t="array" aca="1" ref="Q87" ca="1">IF(MOD(ROW(),2)=0, "&lt;sleep ms=""10""/&gt;", INDIRECT("P"&amp;(ROW())/2+0.5))</f>
        <v>&lt;i2c_write addr="0x50" count="2" radix="16"&gt; 2A FF&lt;/i2c_write&gt;</v>
      </c>
    </row>
    <row r="88" spans="1:17" x14ac:dyDescent="0.3">
      <c r="A88" s="2">
        <v>86</v>
      </c>
      <c r="B88" s="8" t="str">
        <f t="shared" si="12"/>
        <v>56</v>
      </c>
      <c r="C88" s="13" t="s">
        <v>3</v>
      </c>
      <c r="D88" s="13" t="s">
        <v>153</v>
      </c>
      <c r="E88" s="13" t="s">
        <v>154</v>
      </c>
      <c r="F88" s="18" t="s">
        <v>43</v>
      </c>
      <c r="G88" s="11" t="str">
        <f t="shared" si="13"/>
        <v>1</v>
      </c>
      <c r="H88" s="11" t="str">
        <f t="shared" si="14"/>
        <v>1</v>
      </c>
      <c r="I88" s="11" t="str">
        <f t="shared" si="15"/>
        <v>1</v>
      </c>
      <c r="J88" s="11" t="str">
        <f t="shared" si="16"/>
        <v>1</v>
      </c>
      <c r="K88" s="11" t="str">
        <f t="shared" si="17"/>
        <v>1</v>
      </c>
      <c r="L88" s="11" t="str">
        <f t="shared" si="18"/>
        <v>1</v>
      </c>
      <c r="M88" s="11" t="str">
        <f t="shared" si="19"/>
        <v>1</v>
      </c>
      <c r="N88" s="11" t="str">
        <f t="shared" si="20"/>
        <v>1</v>
      </c>
      <c r="O88" s="30" t="str">
        <f t="shared" si="21"/>
        <v>FF</v>
      </c>
      <c r="P88" s="19" t="str">
        <f t="shared" si="22"/>
        <v>&lt;i2c_write addr="0x50" count="2" radix="16"&gt; 56 FF&lt;/i2c_write&gt;</v>
      </c>
      <c r="Q88" s="11" t="str" cm="1">
        <f t="array" aca="1" ref="Q88" ca="1">IF(MOD(ROW(),2)=0, "&lt;sleep ms=""10""/&gt;", INDIRECT("P"&amp;(ROW())/2+0.5))</f>
        <v>&lt;sleep ms="10"/&gt;</v>
      </c>
    </row>
    <row r="89" spans="1:17" x14ac:dyDescent="0.3">
      <c r="A89" s="2">
        <v>87</v>
      </c>
      <c r="B89" s="8" t="str">
        <f t="shared" si="12"/>
        <v>57</v>
      </c>
      <c r="C89" s="13" t="s">
        <v>3</v>
      </c>
      <c r="D89" s="13" t="s">
        <v>156</v>
      </c>
      <c r="E89" s="13" t="s">
        <v>157</v>
      </c>
      <c r="F89" s="18" t="s">
        <v>43</v>
      </c>
      <c r="G89" s="11" t="str">
        <f t="shared" si="13"/>
        <v>1</v>
      </c>
      <c r="H89" s="11" t="str">
        <f t="shared" si="14"/>
        <v>1</v>
      </c>
      <c r="I89" s="11" t="str">
        <f t="shared" si="15"/>
        <v>1</v>
      </c>
      <c r="J89" s="11" t="str">
        <f t="shared" si="16"/>
        <v>1</v>
      </c>
      <c r="K89" s="11" t="str">
        <f t="shared" si="17"/>
        <v>1</v>
      </c>
      <c r="L89" s="11" t="str">
        <f t="shared" si="18"/>
        <v>1</v>
      </c>
      <c r="M89" s="11" t="str">
        <f t="shared" si="19"/>
        <v>1</v>
      </c>
      <c r="N89" s="11" t="str">
        <f t="shared" si="20"/>
        <v>1</v>
      </c>
      <c r="O89" s="30" t="str">
        <f t="shared" si="21"/>
        <v>FF</v>
      </c>
      <c r="P89" s="19" t="str">
        <f t="shared" si="22"/>
        <v>&lt;i2c_write addr="0x50" count="2" radix="16"&gt; 57 FF&lt;/i2c_write&gt;</v>
      </c>
      <c r="Q89" s="11" t="str" cm="1">
        <f t="array" aca="1" ref="Q89" ca="1">IF(MOD(ROW(),2)=0, "&lt;sleep ms=""10""/&gt;", INDIRECT("P"&amp;(ROW())/2+0.5))</f>
        <v>&lt;i2c_write addr="0x50" count="2" radix="16"&gt; 2B FF&lt;/i2c_write&gt;</v>
      </c>
    </row>
    <row r="90" spans="1:17" x14ac:dyDescent="0.3">
      <c r="A90" s="2">
        <v>88</v>
      </c>
      <c r="B90" s="8" t="str">
        <f t="shared" si="12"/>
        <v>58</v>
      </c>
      <c r="C90" s="13" t="s">
        <v>3</v>
      </c>
      <c r="D90" s="13" t="s">
        <v>158</v>
      </c>
      <c r="E90" s="13" t="s">
        <v>159</v>
      </c>
      <c r="F90" s="18" t="s">
        <v>43</v>
      </c>
      <c r="G90" s="11" t="str">
        <f t="shared" si="13"/>
        <v>1</v>
      </c>
      <c r="H90" s="11" t="str">
        <f t="shared" si="14"/>
        <v>1</v>
      </c>
      <c r="I90" s="11" t="str">
        <f t="shared" si="15"/>
        <v>1</v>
      </c>
      <c r="J90" s="11" t="str">
        <f t="shared" si="16"/>
        <v>1</v>
      </c>
      <c r="K90" s="11" t="str">
        <f t="shared" si="17"/>
        <v>1</v>
      </c>
      <c r="L90" s="11" t="str">
        <f t="shared" si="18"/>
        <v>1</v>
      </c>
      <c r="M90" s="11" t="str">
        <f t="shared" si="19"/>
        <v>1</v>
      </c>
      <c r="N90" s="11" t="str">
        <f t="shared" si="20"/>
        <v>1</v>
      </c>
      <c r="O90" s="30" t="str">
        <f t="shared" si="21"/>
        <v>FF</v>
      </c>
      <c r="P90" s="19" t="str">
        <f t="shared" si="22"/>
        <v>&lt;i2c_write addr="0x50" count="2" radix="16"&gt; 58 FF&lt;/i2c_write&gt;</v>
      </c>
      <c r="Q90" s="11" t="str" cm="1">
        <f t="array" aca="1" ref="Q90" ca="1">IF(MOD(ROW(),2)=0, "&lt;sleep ms=""10""/&gt;", INDIRECT("P"&amp;(ROW())/2+0.5))</f>
        <v>&lt;sleep ms="10"/&gt;</v>
      </c>
    </row>
    <row r="91" spans="1:17" x14ac:dyDescent="0.3">
      <c r="A91" s="2">
        <v>89</v>
      </c>
      <c r="B91" s="8" t="str">
        <f t="shared" si="12"/>
        <v>59</v>
      </c>
      <c r="C91" s="13" t="s">
        <v>3</v>
      </c>
      <c r="D91" s="13" t="s">
        <v>160</v>
      </c>
      <c r="E91" s="13" t="s">
        <v>161</v>
      </c>
      <c r="F91" s="18" t="s">
        <v>43</v>
      </c>
      <c r="G91" s="11" t="str">
        <f t="shared" si="13"/>
        <v>1</v>
      </c>
      <c r="H91" s="11" t="str">
        <f t="shared" si="14"/>
        <v>1</v>
      </c>
      <c r="I91" s="11" t="str">
        <f t="shared" si="15"/>
        <v>1</v>
      </c>
      <c r="J91" s="11" t="str">
        <f t="shared" si="16"/>
        <v>1</v>
      </c>
      <c r="K91" s="11" t="str">
        <f t="shared" si="17"/>
        <v>1</v>
      </c>
      <c r="L91" s="11" t="str">
        <f t="shared" si="18"/>
        <v>1</v>
      </c>
      <c r="M91" s="11" t="str">
        <f t="shared" si="19"/>
        <v>1</v>
      </c>
      <c r="N91" s="11" t="str">
        <f t="shared" si="20"/>
        <v>1</v>
      </c>
      <c r="O91" s="30" t="str">
        <f t="shared" si="21"/>
        <v>FF</v>
      </c>
      <c r="P91" s="19" t="str">
        <f t="shared" si="22"/>
        <v>&lt;i2c_write addr="0x50" count="2" radix="16"&gt; 59 FF&lt;/i2c_write&gt;</v>
      </c>
      <c r="Q91" s="11" t="str" cm="1">
        <f t="array" aca="1" ref="Q91" ca="1">IF(MOD(ROW(),2)=0, "&lt;sleep ms=""10""/&gt;", INDIRECT("P"&amp;(ROW())/2+0.5))</f>
        <v>&lt;i2c_write addr="0x50" count="2" radix="16"&gt; 2C FF&lt;/i2c_write&gt;</v>
      </c>
    </row>
    <row r="92" spans="1:17" x14ac:dyDescent="0.3">
      <c r="A92" s="2">
        <v>90</v>
      </c>
      <c r="B92" s="8" t="str">
        <f t="shared" si="12"/>
        <v>5A</v>
      </c>
      <c r="C92" s="13" t="s">
        <v>3</v>
      </c>
      <c r="D92" s="13" t="s">
        <v>162</v>
      </c>
      <c r="E92" s="13" t="s">
        <v>163</v>
      </c>
      <c r="F92" s="18" t="s">
        <v>43</v>
      </c>
      <c r="G92" s="11" t="str">
        <f t="shared" si="13"/>
        <v>1</v>
      </c>
      <c r="H92" s="11" t="str">
        <f t="shared" si="14"/>
        <v>1</v>
      </c>
      <c r="I92" s="11" t="str">
        <f t="shared" si="15"/>
        <v>1</v>
      </c>
      <c r="J92" s="11" t="str">
        <f t="shared" si="16"/>
        <v>1</v>
      </c>
      <c r="K92" s="11" t="str">
        <f t="shared" si="17"/>
        <v>1</v>
      </c>
      <c r="L92" s="11" t="str">
        <f t="shared" si="18"/>
        <v>1</v>
      </c>
      <c r="M92" s="11" t="str">
        <f t="shared" si="19"/>
        <v>1</v>
      </c>
      <c r="N92" s="11" t="str">
        <f t="shared" si="20"/>
        <v>1</v>
      </c>
      <c r="O92" s="30" t="str">
        <f t="shared" si="21"/>
        <v>FF</v>
      </c>
      <c r="P92" s="19" t="str">
        <f t="shared" si="22"/>
        <v>&lt;i2c_write addr="0x50" count="2" radix="16"&gt; 5A FF&lt;/i2c_write&gt;</v>
      </c>
      <c r="Q92" s="11" t="str" cm="1">
        <f t="array" aca="1" ref="Q92" ca="1">IF(MOD(ROW(),2)=0, "&lt;sleep ms=""10""/&gt;", INDIRECT("P"&amp;(ROW())/2+0.5))</f>
        <v>&lt;sleep ms="10"/&gt;</v>
      </c>
    </row>
    <row r="93" spans="1:17" x14ac:dyDescent="0.3">
      <c r="A93" s="2">
        <v>91</v>
      </c>
      <c r="B93" s="8" t="str">
        <f t="shared" si="12"/>
        <v>5B</v>
      </c>
      <c r="C93" s="13" t="s">
        <v>3</v>
      </c>
      <c r="D93" s="13" t="s">
        <v>164</v>
      </c>
      <c r="E93" s="13" t="s">
        <v>165</v>
      </c>
      <c r="F93" s="18" t="s">
        <v>43</v>
      </c>
      <c r="G93" s="11" t="str">
        <f t="shared" si="13"/>
        <v>1</v>
      </c>
      <c r="H93" s="11" t="str">
        <f t="shared" si="14"/>
        <v>1</v>
      </c>
      <c r="I93" s="11" t="str">
        <f t="shared" si="15"/>
        <v>1</v>
      </c>
      <c r="J93" s="11" t="str">
        <f t="shared" si="16"/>
        <v>1</v>
      </c>
      <c r="K93" s="11" t="str">
        <f t="shared" si="17"/>
        <v>1</v>
      </c>
      <c r="L93" s="11" t="str">
        <f t="shared" si="18"/>
        <v>1</v>
      </c>
      <c r="M93" s="11" t="str">
        <f t="shared" si="19"/>
        <v>1</v>
      </c>
      <c r="N93" s="11" t="str">
        <f t="shared" si="20"/>
        <v>1</v>
      </c>
      <c r="O93" s="30" t="str">
        <f t="shared" si="21"/>
        <v>FF</v>
      </c>
      <c r="P93" s="19" t="str">
        <f t="shared" si="22"/>
        <v>&lt;i2c_write addr="0x50" count="2" radix="16"&gt; 5B FF&lt;/i2c_write&gt;</v>
      </c>
      <c r="Q93" s="11" t="str" cm="1">
        <f t="array" aca="1" ref="Q93" ca="1">IF(MOD(ROW(),2)=0, "&lt;sleep ms=""10""/&gt;", INDIRECT("P"&amp;(ROW())/2+0.5))</f>
        <v>&lt;i2c_write addr="0x50" count="2" radix="16"&gt; 2D FF&lt;/i2c_write&gt;</v>
      </c>
    </row>
    <row r="94" spans="1:17" x14ac:dyDescent="0.3">
      <c r="A94" s="2">
        <v>92</v>
      </c>
      <c r="B94" s="8" t="str">
        <f t="shared" si="12"/>
        <v>5C</v>
      </c>
      <c r="C94" s="13" t="s">
        <v>3</v>
      </c>
      <c r="D94" s="13" t="s">
        <v>167</v>
      </c>
      <c r="E94" s="13" t="s">
        <v>168</v>
      </c>
      <c r="F94" s="18" t="s">
        <v>43</v>
      </c>
      <c r="G94" s="11" t="str">
        <f t="shared" si="13"/>
        <v>1</v>
      </c>
      <c r="H94" s="11" t="str">
        <f t="shared" si="14"/>
        <v>1</v>
      </c>
      <c r="I94" s="11" t="str">
        <f t="shared" si="15"/>
        <v>1</v>
      </c>
      <c r="J94" s="11" t="str">
        <f t="shared" si="16"/>
        <v>1</v>
      </c>
      <c r="K94" s="11" t="str">
        <f t="shared" si="17"/>
        <v>1</v>
      </c>
      <c r="L94" s="11" t="str">
        <f t="shared" si="18"/>
        <v>1</v>
      </c>
      <c r="M94" s="11" t="str">
        <f t="shared" si="19"/>
        <v>1</v>
      </c>
      <c r="N94" s="11" t="str">
        <f t="shared" si="20"/>
        <v>1</v>
      </c>
      <c r="O94" s="30" t="str">
        <f t="shared" si="21"/>
        <v>FF</v>
      </c>
      <c r="P94" s="19" t="str">
        <f t="shared" si="22"/>
        <v>&lt;i2c_write addr="0x50" count="2" radix="16"&gt; 5C FF&lt;/i2c_write&gt;</v>
      </c>
      <c r="Q94" s="11" t="str" cm="1">
        <f t="array" aca="1" ref="Q94" ca="1">IF(MOD(ROW(),2)=0, "&lt;sleep ms=""10""/&gt;", INDIRECT("P"&amp;(ROW())/2+0.5))</f>
        <v>&lt;sleep ms="10"/&gt;</v>
      </c>
    </row>
    <row r="95" spans="1:17" x14ac:dyDescent="0.3">
      <c r="A95" s="2">
        <v>93</v>
      </c>
      <c r="B95" s="8" t="str">
        <f t="shared" si="12"/>
        <v>5D</v>
      </c>
      <c r="C95" s="13" t="s">
        <v>3</v>
      </c>
      <c r="D95" s="13" t="s">
        <v>169</v>
      </c>
      <c r="E95" s="13" t="s">
        <v>170</v>
      </c>
      <c r="F95" s="18" t="s">
        <v>43</v>
      </c>
      <c r="G95" s="11" t="str">
        <f t="shared" si="13"/>
        <v>1</v>
      </c>
      <c r="H95" s="11" t="str">
        <f t="shared" si="14"/>
        <v>1</v>
      </c>
      <c r="I95" s="11" t="str">
        <f t="shared" si="15"/>
        <v>1</v>
      </c>
      <c r="J95" s="11" t="str">
        <f t="shared" si="16"/>
        <v>1</v>
      </c>
      <c r="K95" s="11" t="str">
        <f t="shared" si="17"/>
        <v>1</v>
      </c>
      <c r="L95" s="11" t="str">
        <f t="shared" si="18"/>
        <v>1</v>
      </c>
      <c r="M95" s="11" t="str">
        <f t="shared" si="19"/>
        <v>1</v>
      </c>
      <c r="N95" s="11" t="str">
        <f t="shared" si="20"/>
        <v>1</v>
      </c>
      <c r="O95" s="30" t="str">
        <f t="shared" si="21"/>
        <v>FF</v>
      </c>
      <c r="P95" s="19" t="str">
        <f t="shared" si="22"/>
        <v>&lt;i2c_write addr="0x50" count="2" radix="16"&gt; 5D FF&lt;/i2c_write&gt;</v>
      </c>
      <c r="Q95" s="11" t="str" cm="1">
        <f t="array" aca="1" ref="Q95" ca="1">IF(MOD(ROW(),2)=0, "&lt;sleep ms=""10""/&gt;", INDIRECT("P"&amp;(ROW())/2+0.5))</f>
        <v>&lt;i2c_write addr="0x50" count="2" radix="16"&gt; 2E FF&lt;/i2c_write&gt;</v>
      </c>
    </row>
    <row r="96" spans="1:17" x14ac:dyDescent="0.3">
      <c r="A96" s="2">
        <v>94</v>
      </c>
      <c r="B96" s="8" t="str">
        <f t="shared" si="12"/>
        <v>5E</v>
      </c>
      <c r="C96" s="13" t="s">
        <v>3</v>
      </c>
      <c r="D96" s="13" t="s">
        <v>171</v>
      </c>
      <c r="E96" s="13" t="s">
        <v>172</v>
      </c>
      <c r="F96" s="18" t="s">
        <v>43</v>
      </c>
      <c r="G96" s="11" t="str">
        <f t="shared" si="13"/>
        <v>1</v>
      </c>
      <c r="H96" s="11" t="str">
        <f t="shared" si="14"/>
        <v>1</v>
      </c>
      <c r="I96" s="11" t="str">
        <f t="shared" si="15"/>
        <v>1</v>
      </c>
      <c r="J96" s="11" t="str">
        <f t="shared" si="16"/>
        <v>1</v>
      </c>
      <c r="K96" s="11" t="str">
        <f t="shared" si="17"/>
        <v>1</v>
      </c>
      <c r="L96" s="11" t="str">
        <f t="shared" si="18"/>
        <v>1</v>
      </c>
      <c r="M96" s="11" t="str">
        <f t="shared" si="19"/>
        <v>1</v>
      </c>
      <c r="N96" s="11" t="str">
        <f t="shared" si="20"/>
        <v>1</v>
      </c>
      <c r="O96" s="30" t="str">
        <f t="shared" si="21"/>
        <v>FF</v>
      </c>
      <c r="P96" s="19" t="str">
        <f t="shared" si="22"/>
        <v>&lt;i2c_write addr="0x50" count="2" radix="16"&gt; 5E FF&lt;/i2c_write&gt;</v>
      </c>
      <c r="Q96" s="11" t="str" cm="1">
        <f t="array" aca="1" ref="Q96" ca="1">IF(MOD(ROW(),2)=0, "&lt;sleep ms=""10""/&gt;", INDIRECT("P"&amp;(ROW())/2+0.5))</f>
        <v>&lt;sleep ms="10"/&gt;</v>
      </c>
    </row>
    <row r="97" spans="1:17" x14ac:dyDescent="0.3">
      <c r="A97" s="2">
        <v>95</v>
      </c>
      <c r="B97" s="8" t="str">
        <f t="shared" si="12"/>
        <v>5F</v>
      </c>
      <c r="C97" s="13" t="s">
        <v>3</v>
      </c>
      <c r="D97" s="13" t="s">
        <v>173</v>
      </c>
      <c r="E97" s="13" t="s">
        <v>174</v>
      </c>
      <c r="F97" s="18" t="s">
        <v>43</v>
      </c>
      <c r="G97" s="11" t="str">
        <f t="shared" si="13"/>
        <v>1</v>
      </c>
      <c r="H97" s="11" t="str">
        <f t="shared" si="14"/>
        <v>1</v>
      </c>
      <c r="I97" s="11" t="str">
        <f t="shared" si="15"/>
        <v>1</v>
      </c>
      <c r="J97" s="11" t="str">
        <f t="shared" si="16"/>
        <v>1</v>
      </c>
      <c r="K97" s="11" t="str">
        <f t="shared" si="17"/>
        <v>1</v>
      </c>
      <c r="L97" s="11" t="str">
        <f t="shared" si="18"/>
        <v>1</v>
      </c>
      <c r="M97" s="11" t="str">
        <f t="shared" si="19"/>
        <v>1</v>
      </c>
      <c r="N97" s="11" t="str">
        <f t="shared" si="20"/>
        <v>1</v>
      </c>
      <c r="O97" s="30" t="str">
        <f t="shared" si="21"/>
        <v>FF</v>
      </c>
      <c r="P97" s="19" t="str">
        <f t="shared" si="22"/>
        <v>&lt;i2c_write addr="0x50" count="2" radix="16"&gt; 5F FF&lt;/i2c_write&gt;</v>
      </c>
      <c r="Q97" s="11" t="str" cm="1">
        <f t="array" aca="1" ref="Q97" ca="1">IF(MOD(ROW(),2)=0, "&lt;sleep ms=""10""/&gt;", INDIRECT("P"&amp;(ROW())/2+0.5))</f>
        <v>&lt;i2c_write addr="0x50" count="2" radix="16"&gt; 2F FF&lt;/i2c_write&gt;</v>
      </c>
    </row>
    <row r="98" spans="1:17" x14ac:dyDescent="0.3">
      <c r="A98" s="2">
        <v>96</v>
      </c>
      <c r="B98" s="8" t="str">
        <f t="shared" si="12"/>
        <v>60</v>
      </c>
      <c r="C98" s="13" t="s">
        <v>3</v>
      </c>
      <c r="D98" s="13" t="s">
        <v>175</v>
      </c>
      <c r="E98" s="13" t="s">
        <v>176</v>
      </c>
      <c r="F98" s="18" t="s">
        <v>43</v>
      </c>
      <c r="G98" s="11" t="str">
        <f t="shared" si="13"/>
        <v>1</v>
      </c>
      <c r="H98" s="11" t="str">
        <f t="shared" si="14"/>
        <v>1</v>
      </c>
      <c r="I98" s="11" t="str">
        <f t="shared" si="15"/>
        <v>1</v>
      </c>
      <c r="J98" s="11" t="str">
        <f t="shared" si="16"/>
        <v>1</v>
      </c>
      <c r="K98" s="11" t="str">
        <f t="shared" si="17"/>
        <v>1</v>
      </c>
      <c r="L98" s="11" t="str">
        <f t="shared" si="18"/>
        <v>1</v>
      </c>
      <c r="M98" s="11" t="str">
        <f t="shared" si="19"/>
        <v>1</v>
      </c>
      <c r="N98" s="11" t="str">
        <f t="shared" si="20"/>
        <v>1</v>
      </c>
      <c r="O98" s="30" t="str">
        <f t="shared" si="21"/>
        <v>FF</v>
      </c>
      <c r="P98" s="19" t="str">
        <f t="shared" si="22"/>
        <v>&lt;i2c_write addr="0x50" count="2" radix="16"&gt; 60 FF&lt;/i2c_write&gt;</v>
      </c>
      <c r="Q98" s="11" t="str" cm="1">
        <f t="array" aca="1" ref="Q98" ca="1">IF(MOD(ROW(),2)=0, "&lt;sleep ms=""10""/&gt;", INDIRECT("P"&amp;(ROW())/2+0.5))</f>
        <v>&lt;sleep ms="10"/&gt;</v>
      </c>
    </row>
    <row r="99" spans="1:17" x14ac:dyDescent="0.3">
      <c r="A99" s="2">
        <v>97</v>
      </c>
      <c r="B99" s="8" t="str">
        <f t="shared" si="12"/>
        <v>61</v>
      </c>
      <c r="C99" s="13" t="s">
        <v>3</v>
      </c>
      <c r="D99" s="13" t="s">
        <v>178</v>
      </c>
      <c r="E99" s="13" t="s">
        <v>179</v>
      </c>
      <c r="F99" s="18" t="s">
        <v>43</v>
      </c>
      <c r="G99" s="11" t="str">
        <f t="shared" si="13"/>
        <v>1</v>
      </c>
      <c r="H99" s="11" t="str">
        <f t="shared" si="14"/>
        <v>1</v>
      </c>
      <c r="I99" s="11" t="str">
        <f t="shared" si="15"/>
        <v>1</v>
      </c>
      <c r="J99" s="11" t="str">
        <f t="shared" si="16"/>
        <v>1</v>
      </c>
      <c r="K99" s="11" t="str">
        <f t="shared" si="17"/>
        <v>1</v>
      </c>
      <c r="L99" s="11" t="str">
        <f t="shared" si="18"/>
        <v>1</v>
      </c>
      <c r="M99" s="11" t="str">
        <f t="shared" si="19"/>
        <v>1</v>
      </c>
      <c r="N99" s="11" t="str">
        <f t="shared" si="20"/>
        <v>1</v>
      </c>
      <c r="O99" s="30" t="str">
        <f t="shared" si="21"/>
        <v>FF</v>
      </c>
      <c r="P99" s="19" t="str">
        <f t="shared" si="22"/>
        <v>&lt;i2c_write addr="0x50" count="2" radix="16"&gt; 61 FF&lt;/i2c_write&gt;</v>
      </c>
      <c r="Q99" s="11" t="str" cm="1">
        <f t="array" aca="1" ref="Q99" ca="1">IF(MOD(ROW(),2)=0, "&lt;sleep ms=""10""/&gt;", INDIRECT("P"&amp;(ROW())/2+0.5))</f>
        <v>&lt;i2c_write addr="0x50" count="2" radix="16"&gt; 30 FF&lt;/i2c_write&gt;</v>
      </c>
    </row>
    <row r="100" spans="1:17" x14ac:dyDescent="0.3">
      <c r="A100" s="2">
        <v>98</v>
      </c>
      <c r="B100" s="8" t="str">
        <f t="shared" si="12"/>
        <v>62</v>
      </c>
      <c r="C100" s="13" t="s">
        <v>3</v>
      </c>
      <c r="D100" s="13" t="s">
        <v>180</v>
      </c>
      <c r="E100" s="13" t="s">
        <v>181</v>
      </c>
      <c r="F100" s="18" t="s">
        <v>43</v>
      </c>
      <c r="G100" s="11" t="str">
        <f t="shared" si="13"/>
        <v>1</v>
      </c>
      <c r="H100" s="11" t="str">
        <f t="shared" si="14"/>
        <v>1</v>
      </c>
      <c r="I100" s="11" t="str">
        <f t="shared" si="15"/>
        <v>1</v>
      </c>
      <c r="J100" s="11" t="str">
        <f t="shared" si="16"/>
        <v>1</v>
      </c>
      <c r="K100" s="11" t="str">
        <f t="shared" si="17"/>
        <v>1</v>
      </c>
      <c r="L100" s="11" t="str">
        <f t="shared" si="18"/>
        <v>1</v>
      </c>
      <c r="M100" s="11" t="str">
        <f t="shared" si="19"/>
        <v>1</v>
      </c>
      <c r="N100" s="11" t="str">
        <f t="shared" si="20"/>
        <v>1</v>
      </c>
      <c r="O100" s="30" t="str">
        <f t="shared" si="21"/>
        <v>FF</v>
      </c>
      <c r="P100" s="19" t="str">
        <f t="shared" si="22"/>
        <v>&lt;i2c_write addr="0x50" count="2" radix="16"&gt; 62 FF&lt;/i2c_write&gt;</v>
      </c>
      <c r="Q100" s="11" t="str" cm="1">
        <f t="array" aca="1" ref="Q100" ca="1">IF(MOD(ROW(),2)=0, "&lt;sleep ms=""10""/&gt;", INDIRECT("P"&amp;(ROW())/2+0.5))</f>
        <v>&lt;sleep ms="10"/&gt;</v>
      </c>
    </row>
    <row r="101" spans="1:17" x14ac:dyDescent="0.3">
      <c r="A101" s="2">
        <v>99</v>
      </c>
      <c r="B101" s="8" t="str">
        <f t="shared" si="12"/>
        <v>63</v>
      </c>
      <c r="C101" s="13" t="s">
        <v>3</v>
      </c>
      <c r="D101" s="13" t="s">
        <v>182</v>
      </c>
      <c r="E101" s="13" t="s">
        <v>183</v>
      </c>
      <c r="F101" s="18" t="s">
        <v>43</v>
      </c>
      <c r="G101" s="11" t="str">
        <f t="shared" si="13"/>
        <v>1</v>
      </c>
      <c r="H101" s="11" t="str">
        <f t="shared" si="14"/>
        <v>1</v>
      </c>
      <c r="I101" s="11" t="str">
        <f t="shared" si="15"/>
        <v>1</v>
      </c>
      <c r="J101" s="11" t="str">
        <f t="shared" si="16"/>
        <v>1</v>
      </c>
      <c r="K101" s="11" t="str">
        <f t="shared" si="17"/>
        <v>1</v>
      </c>
      <c r="L101" s="11" t="str">
        <f t="shared" si="18"/>
        <v>1</v>
      </c>
      <c r="M101" s="11" t="str">
        <f t="shared" si="19"/>
        <v>1</v>
      </c>
      <c r="N101" s="11" t="str">
        <f t="shared" si="20"/>
        <v>1</v>
      </c>
      <c r="O101" s="30" t="str">
        <f t="shared" si="21"/>
        <v>FF</v>
      </c>
      <c r="P101" s="19" t="str">
        <f t="shared" si="22"/>
        <v>&lt;i2c_write addr="0x50" count="2" radix="16"&gt; 63 FF&lt;/i2c_write&gt;</v>
      </c>
      <c r="Q101" s="11" t="str" cm="1">
        <f t="array" aca="1" ref="Q101" ca="1">IF(MOD(ROW(),2)=0, "&lt;sleep ms=""10""/&gt;", INDIRECT("P"&amp;(ROW())/2+0.5))</f>
        <v>&lt;i2c_write addr="0x50" count="2" radix="16"&gt; 31 FF&lt;/i2c_write&gt;</v>
      </c>
    </row>
    <row r="102" spans="1:17" x14ac:dyDescent="0.3">
      <c r="A102" s="2">
        <v>100</v>
      </c>
      <c r="B102" s="8" t="str">
        <f t="shared" si="12"/>
        <v>64</v>
      </c>
      <c r="C102" s="13" t="s">
        <v>3</v>
      </c>
      <c r="D102" s="13" t="s">
        <v>184</v>
      </c>
      <c r="E102" s="13" t="s">
        <v>185</v>
      </c>
      <c r="F102" s="18" t="s">
        <v>43</v>
      </c>
      <c r="G102" s="11" t="str">
        <f t="shared" si="13"/>
        <v>1</v>
      </c>
      <c r="H102" s="11" t="str">
        <f t="shared" si="14"/>
        <v>1</v>
      </c>
      <c r="I102" s="11" t="str">
        <f t="shared" si="15"/>
        <v>1</v>
      </c>
      <c r="J102" s="11" t="str">
        <f t="shared" si="16"/>
        <v>1</v>
      </c>
      <c r="K102" s="11" t="str">
        <f t="shared" si="17"/>
        <v>1</v>
      </c>
      <c r="L102" s="11" t="str">
        <f t="shared" si="18"/>
        <v>1</v>
      </c>
      <c r="M102" s="11" t="str">
        <f t="shared" si="19"/>
        <v>1</v>
      </c>
      <c r="N102" s="11" t="str">
        <f t="shared" si="20"/>
        <v>1</v>
      </c>
      <c r="O102" s="30" t="str">
        <f t="shared" si="21"/>
        <v>FF</v>
      </c>
      <c r="P102" s="19" t="str">
        <f t="shared" si="22"/>
        <v>&lt;i2c_write addr="0x50" count="2" radix="16"&gt; 64 FF&lt;/i2c_write&gt;</v>
      </c>
      <c r="Q102" s="11" t="str" cm="1">
        <f t="array" aca="1" ref="Q102" ca="1">IF(MOD(ROW(),2)=0, "&lt;sleep ms=""10""/&gt;", INDIRECT("P"&amp;(ROW())/2+0.5))</f>
        <v>&lt;sleep ms="10"/&gt;</v>
      </c>
    </row>
    <row r="103" spans="1:17" x14ac:dyDescent="0.3">
      <c r="A103" s="2">
        <v>101</v>
      </c>
      <c r="B103" s="8" t="str">
        <f t="shared" si="12"/>
        <v>65</v>
      </c>
      <c r="C103" s="13" t="s">
        <v>3</v>
      </c>
      <c r="D103" s="13" t="s">
        <v>186</v>
      </c>
      <c r="E103" s="13" t="s">
        <v>187</v>
      </c>
      <c r="F103" s="18" t="s">
        <v>43</v>
      </c>
      <c r="G103" s="11" t="str">
        <f t="shared" si="13"/>
        <v>1</v>
      </c>
      <c r="H103" s="11" t="str">
        <f t="shared" si="14"/>
        <v>1</v>
      </c>
      <c r="I103" s="11" t="str">
        <f t="shared" si="15"/>
        <v>1</v>
      </c>
      <c r="J103" s="11" t="str">
        <f t="shared" si="16"/>
        <v>1</v>
      </c>
      <c r="K103" s="11" t="str">
        <f t="shared" si="17"/>
        <v>1</v>
      </c>
      <c r="L103" s="11" t="str">
        <f t="shared" si="18"/>
        <v>1</v>
      </c>
      <c r="M103" s="11" t="str">
        <f t="shared" si="19"/>
        <v>1</v>
      </c>
      <c r="N103" s="11" t="str">
        <f t="shared" si="20"/>
        <v>1</v>
      </c>
      <c r="O103" s="30" t="str">
        <f t="shared" si="21"/>
        <v>FF</v>
      </c>
      <c r="P103" s="19" t="str">
        <f t="shared" si="22"/>
        <v>&lt;i2c_write addr="0x50" count="2" radix="16"&gt; 65 FF&lt;/i2c_write&gt;</v>
      </c>
      <c r="Q103" s="11" t="str" cm="1">
        <f t="array" aca="1" ref="Q103" ca="1">IF(MOD(ROW(),2)=0, "&lt;sleep ms=""10""/&gt;", INDIRECT("P"&amp;(ROW())/2+0.5))</f>
        <v>&lt;i2c_write addr="0x50" count="2" radix="16"&gt; 32 FF&lt;/i2c_write&gt;</v>
      </c>
    </row>
    <row r="104" spans="1:17" x14ac:dyDescent="0.3">
      <c r="A104" s="2">
        <v>102</v>
      </c>
      <c r="B104" s="8" t="str">
        <f t="shared" si="12"/>
        <v>66</v>
      </c>
      <c r="C104" s="13" t="s">
        <v>3</v>
      </c>
      <c r="D104" s="13" t="s">
        <v>189</v>
      </c>
      <c r="E104" s="13" t="s">
        <v>190</v>
      </c>
      <c r="F104" s="18" t="s">
        <v>43</v>
      </c>
      <c r="G104" s="11" t="str">
        <f t="shared" si="13"/>
        <v>1</v>
      </c>
      <c r="H104" s="11" t="str">
        <f t="shared" si="14"/>
        <v>1</v>
      </c>
      <c r="I104" s="11" t="str">
        <f t="shared" si="15"/>
        <v>1</v>
      </c>
      <c r="J104" s="11" t="str">
        <f t="shared" si="16"/>
        <v>1</v>
      </c>
      <c r="K104" s="11" t="str">
        <f t="shared" si="17"/>
        <v>1</v>
      </c>
      <c r="L104" s="11" t="str">
        <f t="shared" si="18"/>
        <v>1</v>
      </c>
      <c r="M104" s="11" t="str">
        <f t="shared" si="19"/>
        <v>1</v>
      </c>
      <c r="N104" s="11" t="str">
        <f t="shared" si="20"/>
        <v>1</v>
      </c>
      <c r="O104" s="30" t="str">
        <f t="shared" si="21"/>
        <v>FF</v>
      </c>
      <c r="P104" s="19" t="str">
        <f t="shared" si="22"/>
        <v>&lt;i2c_write addr="0x50" count="2" radix="16"&gt; 66 FF&lt;/i2c_write&gt;</v>
      </c>
      <c r="Q104" s="11" t="str" cm="1">
        <f t="array" aca="1" ref="Q104" ca="1">IF(MOD(ROW(),2)=0, "&lt;sleep ms=""10""/&gt;", INDIRECT("P"&amp;(ROW())/2+0.5))</f>
        <v>&lt;sleep ms="10"/&gt;</v>
      </c>
    </row>
    <row r="105" spans="1:17" x14ac:dyDescent="0.3">
      <c r="A105" s="2">
        <v>103</v>
      </c>
      <c r="B105" s="8" t="str">
        <f t="shared" si="12"/>
        <v>67</v>
      </c>
      <c r="C105" s="13" t="s">
        <v>3</v>
      </c>
      <c r="D105" s="13" t="s">
        <v>191</v>
      </c>
      <c r="E105" s="13" t="s">
        <v>192</v>
      </c>
      <c r="F105" s="18" t="s">
        <v>43</v>
      </c>
      <c r="G105" s="11" t="str">
        <f t="shared" si="13"/>
        <v>1</v>
      </c>
      <c r="H105" s="11" t="str">
        <f t="shared" si="14"/>
        <v>1</v>
      </c>
      <c r="I105" s="11" t="str">
        <f t="shared" si="15"/>
        <v>1</v>
      </c>
      <c r="J105" s="11" t="str">
        <f t="shared" si="16"/>
        <v>1</v>
      </c>
      <c r="K105" s="11" t="str">
        <f t="shared" si="17"/>
        <v>1</v>
      </c>
      <c r="L105" s="11" t="str">
        <f t="shared" si="18"/>
        <v>1</v>
      </c>
      <c r="M105" s="11" t="str">
        <f t="shared" si="19"/>
        <v>1</v>
      </c>
      <c r="N105" s="11" t="str">
        <f t="shared" si="20"/>
        <v>1</v>
      </c>
      <c r="O105" s="30" t="str">
        <f t="shared" si="21"/>
        <v>FF</v>
      </c>
      <c r="P105" s="19" t="str">
        <f t="shared" si="22"/>
        <v>&lt;i2c_write addr="0x50" count="2" radix="16"&gt; 67 FF&lt;/i2c_write&gt;</v>
      </c>
      <c r="Q105" s="11" t="str" cm="1">
        <f t="array" aca="1" ref="Q105" ca="1">IF(MOD(ROW(),2)=0, "&lt;sleep ms=""10""/&gt;", INDIRECT("P"&amp;(ROW())/2+0.5))</f>
        <v>&lt;i2c_write addr="0x50" count="2" radix="16"&gt; 33 FF&lt;/i2c_write&gt;</v>
      </c>
    </row>
    <row r="106" spans="1:17" x14ac:dyDescent="0.3">
      <c r="A106" s="2">
        <v>104</v>
      </c>
      <c r="B106" s="8" t="str">
        <f t="shared" si="12"/>
        <v>68</v>
      </c>
      <c r="C106" s="13" t="s">
        <v>3</v>
      </c>
      <c r="D106" s="13" t="s">
        <v>193</v>
      </c>
      <c r="E106" s="13" t="s">
        <v>194</v>
      </c>
      <c r="F106" s="18" t="s">
        <v>43</v>
      </c>
      <c r="G106" s="11" t="str">
        <f t="shared" si="13"/>
        <v>1</v>
      </c>
      <c r="H106" s="11" t="str">
        <f t="shared" si="14"/>
        <v>1</v>
      </c>
      <c r="I106" s="11" t="str">
        <f t="shared" si="15"/>
        <v>1</v>
      </c>
      <c r="J106" s="11" t="str">
        <f t="shared" si="16"/>
        <v>1</v>
      </c>
      <c r="K106" s="11" t="str">
        <f t="shared" si="17"/>
        <v>1</v>
      </c>
      <c r="L106" s="11" t="str">
        <f t="shared" si="18"/>
        <v>1</v>
      </c>
      <c r="M106" s="11" t="str">
        <f t="shared" si="19"/>
        <v>1</v>
      </c>
      <c r="N106" s="11" t="str">
        <f t="shared" si="20"/>
        <v>1</v>
      </c>
      <c r="O106" s="30" t="str">
        <f t="shared" si="21"/>
        <v>FF</v>
      </c>
      <c r="P106" s="19" t="str">
        <f t="shared" si="22"/>
        <v>&lt;i2c_write addr="0x50" count="2" radix="16"&gt; 68 FF&lt;/i2c_write&gt;</v>
      </c>
      <c r="Q106" s="11" t="str" cm="1">
        <f t="array" aca="1" ref="Q106" ca="1">IF(MOD(ROW(),2)=0, "&lt;sleep ms=""10""/&gt;", INDIRECT("P"&amp;(ROW())/2+0.5))</f>
        <v>&lt;sleep ms="10"/&gt;</v>
      </c>
    </row>
    <row r="107" spans="1:17" x14ac:dyDescent="0.3">
      <c r="A107" s="2">
        <v>105</v>
      </c>
      <c r="B107" s="8" t="str">
        <f t="shared" si="12"/>
        <v>69</v>
      </c>
      <c r="C107" s="13" t="s">
        <v>3</v>
      </c>
      <c r="D107" s="13" t="s">
        <v>195</v>
      </c>
      <c r="E107" s="13" t="s">
        <v>196</v>
      </c>
      <c r="F107" s="18" t="s">
        <v>43</v>
      </c>
      <c r="G107" s="11" t="str">
        <f t="shared" si="13"/>
        <v>1</v>
      </c>
      <c r="H107" s="11" t="str">
        <f t="shared" si="14"/>
        <v>1</v>
      </c>
      <c r="I107" s="11" t="str">
        <f t="shared" si="15"/>
        <v>1</v>
      </c>
      <c r="J107" s="11" t="str">
        <f t="shared" si="16"/>
        <v>1</v>
      </c>
      <c r="K107" s="11" t="str">
        <f t="shared" si="17"/>
        <v>1</v>
      </c>
      <c r="L107" s="11" t="str">
        <f t="shared" si="18"/>
        <v>1</v>
      </c>
      <c r="M107" s="11" t="str">
        <f t="shared" si="19"/>
        <v>1</v>
      </c>
      <c r="N107" s="11" t="str">
        <f t="shared" si="20"/>
        <v>1</v>
      </c>
      <c r="O107" s="30" t="str">
        <f t="shared" si="21"/>
        <v>FF</v>
      </c>
      <c r="P107" s="19" t="str">
        <f t="shared" si="22"/>
        <v>&lt;i2c_write addr="0x50" count="2" radix="16"&gt; 69 FF&lt;/i2c_write&gt;</v>
      </c>
      <c r="Q107" s="11" t="str" cm="1">
        <f t="array" aca="1" ref="Q107" ca="1">IF(MOD(ROW(),2)=0, "&lt;sleep ms=""10""/&gt;", INDIRECT("P"&amp;(ROW())/2+0.5))</f>
        <v>&lt;i2c_write addr="0x50" count="2" radix="16"&gt; 34 FF&lt;/i2c_write&gt;</v>
      </c>
    </row>
    <row r="108" spans="1:17" x14ac:dyDescent="0.3">
      <c r="A108" s="2">
        <v>106</v>
      </c>
      <c r="B108" s="8" t="str">
        <f t="shared" si="12"/>
        <v>6A</v>
      </c>
      <c r="C108" s="13" t="s">
        <v>3</v>
      </c>
      <c r="D108" s="13" t="s">
        <v>197</v>
      </c>
      <c r="E108" s="13" t="s">
        <v>198</v>
      </c>
      <c r="F108" s="18" t="s">
        <v>43</v>
      </c>
      <c r="G108" s="11" t="str">
        <f t="shared" si="13"/>
        <v>1</v>
      </c>
      <c r="H108" s="11" t="str">
        <f t="shared" si="14"/>
        <v>1</v>
      </c>
      <c r="I108" s="11" t="str">
        <f t="shared" si="15"/>
        <v>1</v>
      </c>
      <c r="J108" s="11" t="str">
        <f t="shared" si="16"/>
        <v>1</v>
      </c>
      <c r="K108" s="11" t="str">
        <f t="shared" si="17"/>
        <v>1</v>
      </c>
      <c r="L108" s="11" t="str">
        <f t="shared" si="18"/>
        <v>1</v>
      </c>
      <c r="M108" s="11" t="str">
        <f t="shared" si="19"/>
        <v>1</v>
      </c>
      <c r="N108" s="11" t="str">
        <f t="shared" si="20"/>
        <v>1</v>
      </c>
      <c r="O108" s="30" t="str">
        <f t="shared" si="21"/>
        <v>FF</v>
      </c>
      <c r="P108" s="19" t="str">
        <f t="shared" si="22"/>
        <v>&lt;i2c_write addr="0x50" count="2" radix="16"&gt; 6A FF&lt;/i2c_write&gt;</v>
      </c>
      <c r="Q108" s="11" t="str" cm="1">
        <f t="array" aca="1" ref="Q108" ca="1">IF(MOD(ROW(),2)=0, "&lt;sleep ms=""10""/&gt;", INDIRECT("P"&amp;(ROW())/2+0.5))</f>
        <v>&lt;sleep ms="10"/&gt;</v>
      </c>
    </row>
    <row r="109" spans="1:17" x14ac:dyDescent="0.3">
      <c r="A109" s="2">
        <v>107</v>
      </c>
      <c r="B109" s="8" t="str">
        <f t="shared" si="12"/>
        <v>6B</v>
      </c>
      <c r="C109" s="13" t="s">
        <v>3</v>
      </c>
      <c r="D109" s="13" t="s">
        <v>199</v>
      </c>
      <c r="E109" s="13" t="s">
        <v>200</v>
      </c>
      <c r="F109" s="18" t="s">
        <v>43</v>
      </c>
      <c r="G109" s="11" t="str">
        <f t="shared" si="13"/>
        <v>1</v>
      </c>
      <c r="H109" s="11" t="str">
        <f t="shared" si="14"/>
        <v>1</v>
      </c>
      <c r="I109" s="11" t="str">
        <f t="shared" si="15"/>
        <v>1</v>
      </c>
      <c r="J109" s="11" t="str">
        <f t="shared" si="16"/>
        <v>1</v>
      </c>
      <c r="K109" s="11" t="str">
        <f t="shared" si="17"/>
        <v>1</v>
      </c>
      <c r="L109" s="11" t="str">
        <f t="shared" si="18"/>
        <v>1</v>
      </c>
      <c r="M109" s="11" t="str">
        <f t="shared" si="19"/>
        <v>1</v>
      </c>
      <c r="N109" s="11" t="str">
        <f t="shared" si="20"/>
        <v>1</v>
      </c>
      <c r="O109" s="30" t="str">
        <f t="shared" si="21"/>
        <v>FF</v>
      </c>
      <c r="P109" s="19" t="str">
        <f t="shared" si="22"/>
        <v>&lt;i2c_write addr="0x50" count="2" radix="16"&gt; 6B FF&lt;/i2c_write&gt;</v>
      </c>
      <c r="Q109" s="11" t="str" cm="1">
        <f t="array" aca="1" ref="Q109" ca="1">IF(MOD(ROW(),2)=0, "&lt;sleep ms=""10""/&gt;", INDIRECT("P"&amp;(ROW())/2+0.5))</f>
        <v>&lt;i2c_write addr="0x50" count="2" radix="16"&gt; 35 FF&lt;/i2c_write&gt;</v>
      </c>
    </row>
    <row r="110" spans="1:17" x14ac:dyDescent="0.3">
      <c r="A110" s="2">
        <v>108</v>
      </c>
      <c r="B110" s="8" t="str">
        <f t="shared" si="12"/>
        <v>6C</v>
      </c>
      <c r="C110" s="13" t="s">
        <v>3</v>
      </c>
      <c r="D110" s="13" t="s">
        <v>201</v>
      </c>
      <c r="E110" s="13" t="s">
        <v>202</v>
      </c>
      <c r="F110" s="18" t="s">
        <v>43</v>
      </c>
      <c r="G110" s="11" t="str">
        <f t="shared" si="13"/>
        <v>1</v>
      </c>
      <c r="H110" s="11" t="str">
        <f t="shared" si="14"/>
        <v>1</v>
      </c>
      <c r="I110" s="11" t="str">
        <f t="shared" si="15"/>
        <v>1</v>
      </c>
      <c r="J110" s="11" t="str">
        <f t="shared" si="16"/>
        <v>1</v>
      </c>
      <c r="K110" s="11" t="str">
        <f t="shared" si="17"/>
        <v>1</v>
      </c>
      <c r="L110" s="11" t="str">
        <f t="shared" si="18"/>
        <v>1</v>
      </c>
      <c r="M110" s="11" t="str">
        <f t="shared" si="19"/>
        <v>1</v>
      </c>
      <c r="N110" s="11" t="str">
        <f t="shared" si="20"/>
        <v>1</v>
      </c>
      <c r="O110" s="30" t="str">
        <f t="shared" si="21"/>
        <v>FF</v>
      </c>
      <c r="P110" s="19" t="str">
        <f t="shared" si="22"/>
        <v>&lt;i2c_write addr="0x50" count="2" radix="16"&gt; 6C FF&lt;/i2c_write&gt;</v>
      </c>
      <c r="Q110" s="11" t="str" cm="1">
        <f t="array" aca="1" ref="Q110" ca="1">IF(MOD(ROW(),2)=0, "&lt;sleep ms=""10""/&gt;", INDIRECT("P"&amp;(ROW())/2+0.5))</f>
        <v>&lt;sleep ms="10"/&gt;</v>
      </c>
    </row>
    <row r="111" spans="1:17" x14ac:dyDescent="0.3">
      <c r="A111" s="2">
        <v>109</v>
      </c>
      <c r="B111" s="8" t="str">
        <f t="shared" si="12"/>
        <v>6D</v>
      </c>
      <c r="C111" s="13" t="s">
        <v>3</v>
      </c>
      <c r="D111" s="13" t="s">
        <v>203</v>
      </c>
      <c r="E111" s="13" t="s">
        <v>204</v>
      </c>
      <c r="F111" s="18" t="s">
        <v>43</v>
      </c>
      <c r="G111" s="11" t="str">
        <f t="shared" si="13"/>
        <v>1</v>
      </c>
      <c r="H111" s="11" t="str">
        <f t="shared" si="14"/>
        <v>1</v>
      </c>
      <c r="I111" s="11" t="str">
        <f t="shared" si="15"/>
        <v>1</v>
      </c>
      <c r="J111" s="11" t="str">
        <f t="shared" si="16"/>
        <v>1</v>
      </c>
      <c r="K111" s="11" t="str">
        <f t="shared" si="17"/>
        <v>1</v>
      </c>
      <c r="L111" s="11" t="str">
        <f t="shared" si="18"/>
        <v>1</v>
      </c>
      <c r="M111" s="11" t="str">
        <f t="shared" si="19"/>
        <v>1</v>
      </c>
      <c r="N111" s="11" t="str">
        <f t="shared" si="20"/>
        <v>1</v>
      </c>
      <c r="O111" s="30" t="str">
        <f t="shared" si="21"/>
        <v>FF</v>
      </c>
      <c r="P111" s="19" t="str">
        <f t="shared" si="22"/>
        <v>&lt;i2c_write addr="0x50" count="2" radix="16"&gt; 6D FF&lt;/i2c_write&gt;</v>
      </c>
      <c r="Q111" s="11" t="str" cm="1">
        <f t="array" aca="1" ref="Q111" ca="1">IF(MOD(ROW(),2)=0, "&lt;sleep ms=""10""/&gt;", INDIRECT("P"&amp;(ROW())/2+0.5))</f>
        <v>&lt;i2c_write addr="0x50" count="2" radix="16"&gt; 36 FF&lt;/i2c_write&gt;</v>
      </c>
    </row>
    <row r="112" spans="1:17" x14ac:dyDescent="0.3">
      <c r="A112" s="2">
        <v>110</v>
      </c>
      <c r="B112" s="8" t="str">
        <f t="shared" si="12"/>
        <v>6E</v>
      </c>
      <c r="C112" s="13" t="s">
        <v>3</v>
      </c>
      <c r="D112" s="13" t="s">
        <v>205</v>
      </c>
      <c r="E112" s="13" t="s">
        <v>206</v>
      </c>
      <c r="F112" s="18" t="s">
        <v>43</v>
      </c>
      <c r="G112" s="11" t="str">
        <f t="shared" si="13"/>
        <v>1</v>
      </c>
      <c r="H112" s="11" t="str">
        <f t="shared" si="14"/>
        <v>1</v>
      </c>
      <c r="I112" s="11" t="str">
        <f t="shared" si="15"/>
        <v>1</v>
      </c>
      <c r="J112" s="11" t="str">
        <f t="shared" si="16"/>
        <v>1</v>
      </c>
      <c r="K112" s="11" t="str">
        <f t="shared" si="17"/>
        <v>1</v>
      </c>
      <c r="L112" s="11" t="str">
        <f t="shared" si="18"/>
        <v>1</v>
      </c>
      <c r="M112" s="11" t="str">
        <f t="shared" si="19"/>
        <v>1</v>
      </c>
      <c r="N112" s="11" t="str">
        <f t="shared" si="20"/>
        <v>1</v>
      </c>
      <c r="O112" s="30" t="str">
        <f t="shared" si="21"/>
        <v>FF</v>
      </c>
      <c r="P112" s="19" t="str">
        <f t="shared" si="22"/>
        <v>&lt;i2c_write addr="0x50" count="2" radix="16"&gt; 6E FF&lt;/i2c_write&gt;</v>
      </c>
      <c r="Q112" s="11" t="str" cm="1">
        <f t="array" aca="1" ref="Q112" ca="1">IF(MOD(ROW(),2)=0, "&lt;sleep ms=""10""/&gt;", INDIRECT("P"&amp;(ROW())/2+0.5))</f>
        <v>&lt;sleep ms="10"/&gt;</v>
      </c>
    </row>
    <row r="113" spans="1:17" x14ac:dyDescent="0.3">
      <c r="A113" s="2">
        <v>111</v>
      </c>
      <c r="B113" s="8" t="str">
        <f t="shared" si="12"/>
        <v>6F</v>
      </c>
      <c r="C113" s="13" t="s">
        <v>3</v>
      </c>
      <c r="D113" s="13" t="s">
        <v>207</v>
      </c>
      <c r="E113" s="13" t="s">
        <v>208</v>
      </c>
      <c r="F113" s="18" t="s">
        <v>43</v>
      </c>
      <c r="G113" s="11" t="str">
        <f t="shared" si="13"/>
        <v>1</v>
      </c>
      <c r="H113" s="11" t="str">
        <f t="shared" si="14"/>
        <v>1</v>
      </c>
      <c r="I113" s="11" t="str">
        <f t="shared" si="15"/>
        <v>1</v>
      </c>
      <c r="J113" s="11" t="str">
        <f t="shared" si="16"/>
        <v>1</v>
      </c>
      <c r="K113" s="11" t="str">
        <f t="shared" si="17"/>
        <v>1</v>
      </c>
      <c r="L113" s="11" t="str">
        <f t="shared" si="18"/>
        <v>1</v>
      </c>
      <c r="M113" s="11" t="str">
        <f t="shared" si="19"/>
        <v>1</v>
      </c>
      <c r="N113" s="11" t="str">
        <f t="shared" si="20"/>
        <v>1</v>
      </c>
      <c r="O113" s="30" t="str">
        <f t="shared" si="21"/>
        <v>FF</v>
      </c>
      <c r="P113" s="19" t="str">
        <f t="shared" si="22"/>
        <v>&lt;i2c_write addr="0x50" count="2" radix="16"&gt; 6F FF&lt;/i2c_write&gt;</v>
      </c>
      <c r="Q113" s="11" t="str" cm="1">
        <f t="array" aca="1" ref="Q113" ca="1">IF(MOD(ROW(),2)=0, "&lt;sleep ms=""10""/&gt;", INDIRECT("P"&amp;(ROW())/2+0.5))</f>
        <v>&lt;i2c_write addr="0x50" count="2" radix="16"&gt; 37 FF&lt;/i2c_write&gt;</v>
      </c>
    </row>
    <row r="114" spans="1:17" x14ac:dyDescent="0.3">
      <c r="A114" s="2">
        <v>112</v>
      </c>
      <c r="B114" s="8" t="str">
        <f t="shared" si="12"/>
        <v>70</v>
      </c>
      <c r="C114" s="13" t="s">
        <v>3</v>
      </c>
      <c r="D114" s="13" t="s">
        <v>209</v>
      </c>
      <c r="E114" s="13" t="s">
        <v>210</v>
      </c>
      <c r="F114" s="18" t="s">
        <v>43</v>
      </c>
      <c r="G114" s="11" t="str">
        <f t="shared" si="13"/>
        <v>1</v>
      </c>
      <c r="H114" s="11" t="str">
        <f t="shared" si="14"/>
        <v>1</v>
      </c>
      <c r="I114" s="11" t="str">
        <f t="shared" si="15"/>
        <v>1</v>
      </c>
      <c r="J114" s="11" t="str">
        <f t="shared" si="16"/>
        <v>1</v>
      </c>
      <c r="K114" s="11" t="str">
        <f t="shared" si="17"/>
        <v>1</v>
      </c>
      <c r="L114" s="11" t="str">
        <f t="shared" si="18"/>
        <v>1</v>
      </c>
      <c r="M114" s="11" t="str">
        <f t="shared" si="19"/>
        <v>1</v>
      </c>
      <c r="N114" s="11" t="str">
        <f t="shared" si="20"/>
        <v>1</v>
      </c>
      <c r="O114" s="30" t="str">
        <f t="shared" si="21"/>
        <v>FF</v>
      </c>
      <c r="P114" s="19" t="str">
        <f t="shared" si="22"/>
        <v>&lt;i2c_write addr="0x50" count="2" radix="16"&gt; 70 FF&lt;/i2c_write&gt;</v>
      </c>
      <c r="Q114" s="11" t="str" cm="1">
        <f t="array" aca="1" ref="Q114" ca="1">IF(MOD(ROW(),2)=0, "&lt;sleep ms=""10""/&gt;", INDIRECT("P"&amp;(ROW())/2+0.5))</f>
        <v>&lt;sleep ms="10"/&gt;</v>
      </c>
    </row>
    <row r="115" spans="1:17" x14ac:dyDescent="0.3">
      <c r="A115" s="2">
        <v>113</v>
      </c>
      <c r="B115" s="8" t="str">
        <f t="shared" si="12"/>
        <v>71</v>
      </c>
      <c r="C115" s="13" t="s">
        <v>3</v>
      </c>
      <c r="D115" s="13" t="s">
        <v>211</v>
      </c>
      <c r="E115" s="13" t="s">
        <v>212</v>
      </c>
      <c r="F115" s="18" t="s">
        <v>43</v>
      </c>
      <c r="G115" s="11" t="str">
        <f t="shared" si="13"/>
        <v>1</v>
      </c>
      <c r="H115" s="11" t="str">
        <f t="shared" si="14"/>
        <v>1</v>
      </c>
      <c r="I115" s="11" t="str">
        <f t="shared" si="15"/>
        <v>1</v>
      </c>
      <c r="J115" s="11" t="str">
        <f t="shared" si="16"/>
        <v>1</v>
      </c>
      <c r="K115" s="11" t="str">
        <f t="shared" si="17"/>
        <v>1</v>
      </c>
      <c r="L115" s="11" t="str">
        <f t="shared" si="18"/>
        <v>1</v>
      </c>
      <c r="M115" s="11" t="str">
        <f t="shared" si="19"/>
        <v>1</v>
      </c>
      <c r="N115" s="11" t="str">
        <f t="shared" si="20"/>
        <v>1</v>
      </c>
      <c r="O115" s="30" t="str">
        <f t="shared" si="21"/>
        <v>FF</v>
      </c>
      <c r="P115" s="19" t="str">
        <f t="shared" si="22"/>
        <v>&lt;i2c_write addr="0x50" count="2" radix="16"&gt; 71 FF&lt;/i2c_write&gt;</v>
      </c>
      <c r="Q115" s="11" t="str" cm="1">
        <f t="array" aca="1" ref="Q115" ca="1">IF(MOD(ROW(),2)=0, "&lt;sleep ms=""10""/&gt;", INDIRECT("P"&amp;(ROW())/2+0.5))</f>
        <v>&lt;i2c_write addr="0x50" count="2" radix="16"&gt; 38 FF&lt;/i2c_write&gt;</v>
      </c>
    </row>
    <row r="116" spans="1:17" x14ac:dyDescent="0.3">
      <c r="A116" s="2">
        <v>114</v>
      </c>
      <c r="B116" s="8" t="str">
        <f t="shared" si="12"/>
        <v>72</v>
      </c>
      <c r="C116" s="13" t="s">
        <v>3</v>
      </c>
      <c r="D116" s="13" t="s">
        <v>213</v>
      </c>
      <c r="E116" s="13" t="s">
        <v>214</v>
      </c>
      <c r="F116" s="18" t="s">
        <v>43</v>
      </c>
      <c r="G116" s="11" t="str">
        <f t="shared" si="13"/>
        <v>1</v>
      </c>
      <c r="H116" s="11" t="str">
        <f t="shared" si="14"/>
        <v>1</v>
      </c>
      <c r="I116" s="11" t="str">
        <f t="shared" si="15"/>
        <v>1</v>
      </c>
      <c r="J116" s="11" t="str">
        <f t="shared" si="16"/>
        <v>1</v>
      </c>
      <c r="K116" s="11" t="str">
        <f t="shared" si="17"/>
        <v>1</v>
      </c>
      <c r="L116" s="11" t="str">
        <f t="shared" si="18"/>
        <v>1</v>
      </c>
      <c r="M116" s="11" t="str">
        <f t="shared" si="19"/>
        <v>1</v>
      </c>
      <c r="N116" s="11" t="str">
        <f t="shared" si="20"/>
        <v>1</v>
      </c>
      <c r="O116" s="30" t="str">
        <f t="shared" si="21"/>
        <v>FF</v>
      </c>
      <c r="P116" s="19" t="str">
        <f t="shared" si="22"/>
        <v>&lt;i2c_write addr="0x50" count="2" radix="16"&gt; 72 FF&lt;/i2c_write&gt;</v>
      </c>
      <c r="Q116" s="11" t="str" cm="1">
        <f t="array" aca="1" ref="Q116" ca="1">IF(MOD(ROW(),2)=0, "&lt;sleep ms=""10""/&gt;", INDIRECT("P"&amp;(ROW())/2+0.5))</f>
        <v>&lt;sleep ms="10"/&gt;</v>
      </c>
    </row>
    <row r="117" spans="1:17" x14ac:dyDescent="0.3">
      <c r="A117" s="2">
        <v>115</v>
      </c>
      <c r="B117" s="8" t="str">
        <f t="shared" si="12"/>
        <v>73</v>
      </c>
      <c r="C117" s="13" t="s">
        <v>3</v>
      </c>
      <c r="D117" s="13" t="s">
        <v>215</v>
      </c>
      <c r="E117" s="13" t="s">
        <v>216</v>
      </c>
      <c r="F117" s="18" t="s">
        <v>43</v>
      </c>
      <c r="G117" s="11" t="str">
        <f t="shared" si="13"/>
        <v>1</v>
      </c>
      <c r="H117" s="11" t="str">
        <f t="shared" si="14"/>
        <v>1</v>
      </c>
      <c r="I117" s="11" t="str">
        <f t="shared" si="15"/>
        <v>1</v>
      </c>
      <c r="J117" s="11" t="str">
        <f t="shared" si="16"/>
        <v>1</v>
      </c>
      <c r="K117" s="11" t="str">
        <f t="shared" si="17"/>
        <v>1</v>
      </c>
      <c r="L117" s="11" t="str">
        <f t="shared" si="18"/>
        <v>1</v>
      </c>
      <c r="M117" s="11" t="str">
        <f t="shared" si="19"/>
        <v>1</v>
      </c>
      <c r="N117" s="11" t="str">
        <f t="shared" si="20"/>
        <v>1</v>
      </c>
      <c r="O117" s="30" t="str">
        <f t="shared" si="21"/>
        <v>FF</v>
      </c>
      <c r="P117" s="19" t="str">
        <f t="shared" si="22"/>
        <v>&lt;i2c_write addr="0x50" count="2" radix="16"&gt; 73 FF&lt;/i2c_write&gt;</v>
      </c>
      <c r="Q117" s="11" t="str" cm="1">
        <f t="array" aca="1" ref="Q117" ca="1">IF(MOD(ROW(),2)=0, "&lt;sleep ms=""10""/&gt;", INDIRECT("P"&amp;(ROW())/2+0.5))</f>
        <v>&lt;i2c_write addr="0x50" count="2" radix="16"&gt; 39 FF&lt;/i2c_write&gt;</v>
      </c>
    </row>
    <row r="118" spans="1:17" x14ac:dyDescent="0.3">
      <c r="A118" s="2">
        <v>116</v>
      </c>
      <c r="B118" s="8" t="str">
        <f t="shared" si="12"/>
        <v>74</v>
      </c>
      <c r="C118" s="13" t="s">
        <v>3</v>
      </c>
      <c r="D118" s="13" t="s">
        <v>217</v>
      </c>
      <c r="E118" s="13" t="s">
        <v>218</v>
      </c>
      <c r="F118" s="18" t="s">
        <v>43</v>
      </c>
      <c r="G118" s="11" t="str">
        <f t="shared" si="13"/>
        <v>1</v>
      </c>
      <c r="H118" s="11" t="str">
        <f t="shared" si="14"/>
        <v>1</v>
      </c>
      <c r="I118" s="11" t="str">
        <f t="shared" si="15"/>
        <v>1</v>
      </c>
      <c r="J118" s="11" t="str">
        <f t="shared" si="16"/>
        <v>1</v>
      </c>
      <c r="K118" s="11" t="str">
        <f t="shared" si="17"/>
        <v>1</v>
      </c>
      <c r="L118" s="11" t="str">
        <f t="shared" si="18"/>
        <v>1</v>
      </c>
      <c r="M118" s="11" t="str">
        <f t="shared" si="19"/>
        <v>1</v>
      </c>
      <c r="N118" s="11" t="str">
        <f t="shared" si="20"/>
        <v>1</v>
      </c>
      <c r="O118" s="30" t="str">
        <f t="shared" si="21"/>
        <v>FF</v>
      </c>
      <c r="P118" s="19" t="str">
        <f t="shared" si="22"/>
        <v>&lt;i2c_write addr="0x50" count="2" radix="16"&gt; 74 FF&lt;/i2c_write&gt;</v>
      </c>
      <c r="Q118" s="11" t="str" cm="1">
        <f t="array" aca="1" ref="Q118" ca="1">IF(MOD(ROW(),2)=0, "&lt;sleep ms=""10""/&gt;", INDIRECT("P"&amp;(ROW())/2+0.5))</f>
        <v>&lt;sleep ms="10"/&gt;</v>
      </c>
    </row>
    <row r="119" spans="1:17" x14ac:dyDescent="0.3">
      <c r="A119" s="2">
        <v>117</v>
      </c>
      <c r="B119" s="8" t="str">
        <f t="shared" si="12"/>
        <v>75</v>
      </c>
      <c r="C119" s="13" t="s">
        <v>3</v>
      </c>
      <c r="D119" s="13" t="s">
        <v>219</v>
      </c>
      <c r="E119" s="13" t="s">
        <v>220</v>
      </c>
      <c r="F119" s="18" t="s">
        <v>43</v>
      </c>
      <c r="G119" s="11" t="str">
        <f t="shared" si="13"/>
        <v>1</v>
      </c>
      <c r="H119" s="11" t="str">
        <f t="shared" si="14"/>
        <v>1</v>
      </c>
      <c r="I119" s="11" t="str">
        <f t="shared" si="15"/>
        <v>1</v>
      </c>
      <c r="J119" s="11" t="str">
        <f t="shared" si="16"/>
        <v>1</v>
      </c>
      <c r="K119" s="11" t="str">
        <f t="shared" si="17"/>
        <v>1</v>
      </c>
      <c r="L119" s="11" t="str">
        <f t="shared" si="18"/>
        <v>1</v>
      </c>
      <c r="M119" s="11" t="str">
        <f t="shared" si="19"/>
        <v>1</v>
      </c>
      <c r="N119" s="11" t="str">
        <f t="shared" si="20"/>
        <v>1</v>
      </c>
      <c r="O119" s="30" t="str">
        <f t="shared" si="21"/>
        <v>FF</v>
      </c>
      <c r="P119" s="19" t="str">
        <f t="shared" si="22"/>
        <v>&lt;i2c_write addr="0x50" count="2" radix="16"&gt; 75 FF&lt;/i2c_write&gt;</v>
      </c>
      <c r="Q119" s="11" t="str" cm="1">
        <f t="array" aca="1" ref="Q119" ca="1">IF(MOD(ROW(),2)=0, "&lt;sleep ms=""10""/&gt;", INDIRECT("P"&amp;(ROW())/2+0.5))</f>
        <v>&lt;i2c_write addr="0x50" count="2" radix="16"&gt; 3A FF&lt;/i2c_write&gt;</v>
      </c>
    </row>
    <row r="120" spans="1:17" x14ac:dyDescent="0.3">
      <c r="A120" s="2">
        <v>118</v>
      </c>
      <c r="B120" s="8" t="str">
        <f t="shared" si="12"/>
        <v>76</v>
      </c>
      <c r="C120" s="13" t="s">
        <v>3</v>
      </c>
      <c r="D120" s="13" t="s">
        <v>221</v>
      </c>
      <c r="E120" s="13" t="s">
        <v>222</v>
      </c>
      <c r="F120" s="18" t="s">
        <v>43</v>
      </c>
      <c r="G120" s="11" t="str">
        <f t="shared" si="13"/>
        <v>1</v>
      </c>
      <c r="H120" s="11" t="str">
        <f t="shared" si="14"/>
        <v>1</v>
      </c>
      <c r="I120" s="11" t="str">
        <f t="shared" si="15"/>
        <v>1</v>
      </c>
      <c r="J120" s="11" t="str">
        <f t="shared" si="16"/>
        <v>1</v>
      </c>
      <c r="K120" s="11" t="str">
        <f t="shared" si="17"/>
        <v>1</v>
      </c>
      <c r="L120" s="11" t="str">
        <f t="shared" si="18"/>
        <v>1</v>
      </c>
      <c r="M120" s="11" t="str">
        <f t="shared" si="19"/>
        <v>1</v>
      </c>
      <c r="N120" s="11" t="str">
        <f t="shared" si="20"/>
        <v>1</v>
      </c>
      <c r="O120" s="30" t="str">
        <f t="shared" si="21"/>
        <v>FF</v>
      </c>
      <c r="P120" s="19" t="str">
        <f t="shared" si="22"/>
        <v>&lt;i2c_write addr="0x50" count="2" radix="16"&gt; 76 FF&lt;/i2c_write&gt;</v>
      </c>
      <c r="Q120" s="11" t="str" cm="1">
        <f t="array" aca="1" ref="Q120" ca="1">IF(MOD(ROW(),2)=0, "&lt;sleep ms=""10""/&gt;", INDIRECT("P"&amp;(ROW())/2+0.5))</f>
        <v>&lt;sleep ms="10"/&gt;</v>
      </c>
    </row>
    <row r="121" spans="1:17" x14ac:dyDescent="0.3">
      <c r="A121" s="2">
        <v>119</v>
      </c>
      <c r="B121" s="8" t="str">
        <f t="shared" si="12"/>
        <v>77</v>
      </c>
      <c r="C121" s="13" t="s">
        <v>3</v>
      </c>
      <c r="D121" s="13" t="s">
        <v>223</v>
      </c>
      <c r="E121" s="13" t="s">
        <v>224</v>
      </c>
      <c r="F121" s="18" t="s">
        <v>43</v>
      </c>
      <c r="G121" s="11" t="str">
        <f t="shared" si="13"/>
        <v>1</v>
      </c>
      <c r="H121" s="11" t="str">
        <f t="shared" si="14"/>
        <v>1</v>
      </c>
      <c r="I121" s="11" t="str">
        <f t="shared" si="15"/>
        <v>1</v>
      </c>
      <c r="J121" s="11" t="str">
        <f t="shared" si="16"/>
        <v>1</v>
      </c>
      <c r="K121" s="11" t="str">
        <f t="shared" si="17"/>
        <v>1</v>
      </c>
      <c r="L121" s="11" t="str">
        <f t="shared" si="18"/>
        <v>1</v>
      </c>
      <c r="M121" s="11" t="str">
        <f t="shared" si="19"/>
        <v>1</v>
      </c>
      <c r="N121" s="11" t="str">
        <f t="shared" si="20"/>
        <v>1</v>
      </c>
      <c r="O121" s="30" t="str">
        <f t="shared" si="21"/>
        <v>FF</v>
      </c>
      <c r="P121" s="19" t="str">
        <f t="shared" si="22"/>
        <v>&lt;i2c_write addr="0x50" count="2" radix="16"&gt; 77 FF&lt;/i2c_write&gt;</v>
      </c>
      <c r="Q121" s="11" t="str" cm="1">
        <f t="array" aca="1" ref="Q121" ca="1">IF(MOD(ROW(),2)=0, "&lt;sleep ms=""10""/&gt;", INDIRECT("P"&amp;(ROW())/2+0.5))</f>
        <v>&lt;i2c_write addr="0x50" count="2" radix="16"&gt; 3B FF&lt;/i2c_write&gt;</v>
      </c>
    </row>
    <row r="122" spans="1:17" x14ac:dyDescent="0.3">
      <c r="A122" s="2">
        <v>120</v>
      </c>
      <c r="B122" s="8" t="str">
        <f t="shared" si="12"/>
        <v>78</v>
      </c>
      <c r="C122" s="13" t="s">
        <v>3</v>
      </c>
      <c r="D122" s="13" t="s">
        <v>225</v>
      </c>
      <c r="E122" s="13" t="s">
        <v>226</v>
      </c>
      <c r="F122" s="18" t="s">
        <v>43</v>
      </c>
      <c r="G122" s="11" t="str">
        <f t="shared" si="13"/>
        <v>1</v>
      </c>
      <c r="H122" s="11" t="str">
        <f t="shared" si="14"/>
        <v>1</v>
      </c>
      <c r="I122" s="11" t="str">
        <f t="shared" si="15"/>
        <v>1</v>
      </c>
      <c r="J122" s="11" t="str">
        <f t="shared" si="16"/>
        <v>1</v>
      </c>
      <c r="K122" s="11" t="str">
        <f t="shared" si="17"/>
        <v>1</v>
      </c>
      <c r="L122" s="11" t="str">
        <f t="shared" si="18"/>
        <v>1</v>
      </c>
      <c r="M122" s="11" t="str">
        <f t="shared" si="19"/>
        <v>1</v>
      </c>
      <c r="N122" s="11" t="str">
        <f t="shared" si="20"/>
        <v>1</v>
      </c>
      <c r="O122" s="30" t="str">
        <f t="shared" si="21"/>
        <v>FF</v>
      </c>
      <c r="P122" s="19" t="str">
        <f t="shared" si="22"/>
        <v>&lt;i2c_write addr="0x50" count="2" radix="16"&gt; 78 FF&lt;/i2c_write&gt;</v>
      </c>
      <c r="Q122" s="11" t="str" cm="1">
        <f t="array" aca="1" ref="Q122" ca="1">IF(MOD(ROW(),2)=0, "&lt;sleep ms=""10""/&gt;", INDIRECT("P"&amp;(ROW())/2+0.5))</f>
        <v>&lt;sleep ms="10"/&gt;</v>
      </c>
    </row>
    <row r="123" spans="1:17" x14ac:dyDescent="0.3">
      <c r="A123" s="2">
        <v>121</v>
      </c>
      <c r="B123" s="8" t="str">
        <f t="shared" si="12"/>
        <v>79</v>
      </c>
      <c r="C123" s="13" t="s">
        <v>3</v>
      </c>
      <c r="D123" s="13" t="s">
        <v>227</v>
      </c>
      <c r="E123" s="13" t="s">
        <v>228</v>
      </c>
      <c r="F123" s="18" t="s">
        <v>43</v>
      </c>
      <c r="G123" s="11" t="str">
        <f t="shared" si="13"/>
        <v>1</v>
      </c>
      <c r="H123" s="11" t="str">
        <f t="shared" si="14"/>
        <v>1</v>
      </c>
      <c r="I123" s="11" t="str">
        <f t="shared" si="15"/>
        <v>1</v>
      </c>
      <c r="J123" s="11" t="str">
        <f t="shared" si="16"/>
        <v>1</v>
      </c>
      <c r="K123" s="11" t="str">
        <f t="shared" si="17"/>
        <v>1</v>
      </c>
      <c r="L123" s="11" t="str">
        <f t="shared" si="18"/>
        <v>1</v>
      </c>
      <c r="M123" s="11" t="str">
        <f t="shared" si="19"/>
        <v>1</v>
      </c>
      <c r="N123" s="11" t="str">
        <f t="shared" si="20"/>
        <v>1</v>
      </c>
      <c r="O123" s="30" t="str">
        <f t="shared" si="21"/>
        <v>FF</v>
      </c>
      <c r="P123" s="19" t="str">
        <f t="shared" si="22"/>
        <v>&lt;i2c_write addr="0x50" count="2" radix="16"&gt; 79 FF&lt;/i2c_write&gt;</v>
      </c>
      <c r="Q123" s="11" t="str" cm="1">
        <f t="array" aca="1" ref="Q123" ca="1">IF(MOD(ROW(),2)=0, "&lt;sleep ms=""10""/&gt;", INDIRECT("P"&amp;(ROW())/2+0.5))</f>
        <v>&lt;i2c_write addr="0x50" count="2" radix="16"&gt; 3C FF&lt;/i2c_write&gt;</v>
      </c>
    </row>
    <row r="124" spans="1:17" x14ac:dyDescent="0.3">
      <c r="A124" s="2">
        <v>122</v>
      </c>
      <c r="B124" s="8" t="str">
        <f t="shared" si="12"/>
        <v>7A</v>
      </c>
      <c r="C124" s="11"/>
      <c r="D124" s="13"/>
      <c r="E124" s="11"/>
      <c r="F124" s="18" t="s">
        <v>43</v>
      </c>
      <c r="G124" s="11" t="str">
        <f t="shared" si="13"/>
        <v>1</v>
      </c>
      <c r="H124" s="11" t="str">
        <f t="shared" si="14"/>
        <v>1</v>
      </c>
      <c r="I124" s="11" t="str">
        <f t="shared" si="15"/>
        <v>1</v>
      </c>
      <c r="J124" s="11" t="str">
        <f t="shared" si="16"/>
        <v>1</v>
      </c>
      <c r="K124" s="11" t="str">
        <f t="shared" si="17"/>
        <v>1</v>
      </c>
      <c r="L124" s="11" t="str">
        <f t="shared" si="18"/>
        <v>1</v>
      </c>
      <c r="M124" s="11" t="str">
        <f t="shared" si="19"/>
        <v>1</v>
      </c>
      <c r="N124" s="11" t="str">
        <f t="shared" si="20"/>
        <v>1</v>
      </c>
      <c r="O124" s="30" t="str">
        <f t="shared" si="21"/>
        <v>FF</v>
      </c>
      <c r="P124" s="19" t="str">
        <f t="shared" si="22"/>
        <v>&lt;i2c_write addr="0x50" count="2" radix="16"&gt; 7A FF&lt;/i2c_write&gt;</v>
      </c>
      <c r="Q124" s="11" t="str" cm="1">
        <f t="array" aca="1" ref="Q124" ca="1">IF(MOD(ROW(),2)=0, "&lt;sleep ms=""10""/&gt;", INDIRECT("P"&amp;(ROW())/2+0.5))</f>
        <v>&lt;sleep ms="10"/&gt;</v>
      </c>
    </row>
    <row r="125" spans="1:17" x14ac:dyDescent="0.3">
      <c r="A125" s="2">
        <v>123</v>
      </c>
      <c r="B125" s="8" t="str">
        <f t="shared" si="12"/>
        <v>7B</v>
      </c>
      <c r="C125" s="11"/>
      <c r="D125" s="11"/>
      <c r="E125" s="11"/>
      <c r="F125" s="18" t="s">
        <v>43</v>
      </c>
      <c r="G125" s="11" t="str">
        <f t="shared" si="13"/>
        <v>1</v>
      </c>
      <c r="H125" s="11" t="str">
        <f t="shared" si="14"/>
        <v>1</v>
      </c>
      <c r="I125" s="11" t="str">
        <f t="shared" si="15"/>
        <v>1</v>
      </c>
      <c r="J125" s="11" t="str">
        <f t="shared" si="16"/>
        <v>1</v>
      </c>
      <c r="K125" s="11" t="str">
        <f t="shared" si="17"/>
        <v>1</v>
      </c>
      <c r="L125" s="11" t="str">
        <f t="shared" si="18"/>
        <v>1</v>
      </c>
      <c r="M125" s="11" t="str">
        <f t="shared" si="19"/>
        <v>1</v>
      </c>
      <c r="N125" s="11" t="str">
        <f t="shared" si="20"/>
        <v>1</v>
      </c>
      <c r="O125" s="30" t="str">
        <f t="shared" si="21"/>
        <v>FF</v>
      </c>
      <c r="P125" s="19" t="str">
        <f t="shared" si="22"/>
        <v>&lt;i2c_write addr="0x50" count="2" radix="16"&gt; 7B FF&lt;/i2c_write&gt;</v>
      </c>
      <c r="Q125" s="11" t="str" cm="1">
        <f t="array" aca="1" ref="Q125" ca="1">IF(MOD(ROW(),2)=0, "&lt;sleep ms=""10""/&gt;", INDIRECT("P"&amp;(ROW())/2+0.5))</f>
        <v>&lt;i2c_write addr="0x50" count="2" radix="16"&gt; 3D FF&lt;/i2c_write&gt;</v>
      </c>
    </row>
    <row r="126" spans="1:17" x14ac:dyDescent="0.3">
      <c r="A126" s="2">
        <v>124</v>
      </c>
      <c r="B126" s="8" t="str">
        <f t="shared" si="12"/>
        <v>7C</v>
      </c>
      <c r="C126" s="11"/>
      <c r="D126" s="11"/>
      <c r="E126" s="11"/>
      <c r="F126" s="18" t="s">
        <v>43</v>
      </c>
      <c r="G126" s="11" t="str">
        <f t="shared" si="13"/>
        <v>1</v>
      </c>
      <c r="H126" s="11" t="str">
        <f t="shared" si="14"/>
        <v>1</v>
      </c>
      <c r="I126" s="11" t="str">
        <f t="shared" si="15"/>
        <v>1</v>
      </c>
      <c r="J126" s="11" t="str">
        <f t="shared" si="16"/>
        <v>1</v>
      </c>
      <c r="K126" s="11" t="str">
        <f t="shared" si="17"/>
        <v>1</v>
      </c>
      <c r="L126" s="11" t="str">
        <f t="shared" si="18"/>
        <v>1</v>
      </c>
      <c r="M126" s="11" t="str">
        <f t="shared" si="19"/>
        <v>1</v>
      </c>
      <c r="N126" s="11" t="str">
        <f t="shared" si="20"/>
        <v>1</v>
      </c>
      <c r="O126" s="30" t="str">
        <f t="shared" si="21"/>
        <v>FF</v>
      </c>
      <c r="P126" s="19" t="str">
        <f t="shared" si="22"/>
        <v>&lt;i2c_write addr="0x50" count="2" radix="16"&gt; 7C FF&lt;/i2c_write&gt;</v>
      </c>
      <c r="Q126" s="11" t="str" cm="1">
        <f t="array" aca="1" ref="Q126" ca="1">IF(MOD(ROW(),2)=0, "&lt;sleep ms=""10""/&gt;", INDIRECT("P"&amp;(ROW())/2+0.5))</f>
        <v>&lt;sleep ms="10"/&gt;</v>
      </c>
    </row>
    <row r="127" spans="1:17" x14ac:dyDescent="0.3">
      <c r="A127" s="2">
        <v>125</v>
      </c>
      <c r="B127" s="8" t="str">
        <f t="shared" si="12"/>
        <v>7D</v>
      </c>
      <c r="C127" s="11"/>
      <c r="D127" s="11"/>
      <c r="E127" s="11"/>
      <c r="F127" s="18" t="s">
        <v>43</v>
      </c>
      <c r="G127" s="11" t="str">
        <f t="shared" si="13"/>
        <v>1</v>
      </c>
      <c r="H127" s="11" t="str">
        <f t="shared" si="14"/>
        <v>1</v>
      </c>
      <c r="I127" s="11" t="str">
        <f t="shared" si="15"/>
        <v>1</v>
      </c>
      <c r="J127" s="11" t="str">
        <f t="shared" si="16"/>
        <v>1</v>
      </c>
      <c r="K127" s="11" t="str">
        <f t="shared" si="17"/>
        <v>1</v>
      </c>
      <c r="L127" s="11" t="str">
        <f t="shared" si="18"/>
        <v>1</v>
      </c>
      <c r="M127" s="11" t="str">
        <f t="shared" si="19"/>
        <v>1</v>
      </c>
      <c r="N127" s="11" t="str">
        <f t="shared" si="20"/>
        <v>1</v>
      </c>
      <c r="O127" s="30" t="str">
        <f t="shared" si="21"/>
        <v>FF</v>
      </c>
      <c r="P127" s="19" t="str">
        <f t="shared" si="22"/>
        <v>&lt;i2c_write addr="0x50" count="2" radix="16"&gt; 7D FF&lt;/i2c_write&gt;</v>
      </c>
      <c r="Q127" s="11" t="str" cm="1">
        <f t="array" aca="1" ref="Q127" ca="1">IF(MOD(ROW(),2)=0, "&lt;sleep ms=""10""/&gt;", INDIRECT("P"&amp;(ROW())/2+0.5))</f>
        <v>&lt;i2c_write addr="0x50" count="2" radix="16"&gt; 3E FF&lt;/i2c_write&gt;</v>
      </c>
    </row>
    <row r="128" spans="1:17" x14ac:dyDescent="0.3">
      <c r="A128" s="2">
        <v>126</v>
      </c>
      <c r="B128" s="8" t="str">
        <f t="shared" si="12"/>
        <v>7E</v>
      </c>
      <c r="C128" s="11"/>
      <c r="D128" s="11"/>
      <c r="E128" s="11"/>
      <c r="F128" s="18" t="s">
        <v>43</v>
      </c>
      <c r="G128" s="11" t="str">
        <f t="shared" si="13"/>
        <v>1</v>
      </c>
      <c r="H128" s="11" t="str">
        <f t="shared" si="14"/>
        <v>1</v>
      </c>
      <c r="I128" s="11" t="str">
        <f t="shared" si="15"/>
        <v>1</v>
      </c>
      <c r="J128" s="11" t="str">
        <f t="shared" si="16"/>
        <v>1</v>
      </c>
      <c r="K128" s="11" t="str">
        <f t="shared" si="17"/>
        <v>1</v>
      </c>
      <c r="L128" s="11" t="str">
        <f t="shared" si="18"/>
        <v>1</v>
      </c>
      <c r="M128" s="11" t="str">
        <f t="shared" si="19"/>
        <v>1</v>
      </c>
      <c r="N128" s="11" t="str">
        <f t="shared" si="20"/>
        <v>1</v>
      </c>
      <c r="O128" s="30" t="str">
        <f t="shared" si="21"/>
        <v>FF</v>
      </c>
      <c r="P128" s="19" t="str">
        <f t="shared" si="22"/>
        <v>&lt;i2c_write addr="0x50" count="2" radix="16"&gt; 7E FF&lt;/i2c_write&gt;</v>
      </c>
      <c r="Q128" s="11" t="str" cm="1">
        <f t="array" aca="1" ref="Q128" ca="1">IF(MOD(ROW(),2)=0, "&lt;sleep ms=""10""/&gt;", INDIRECT("P"&amp;(ROW())/2+0.5))</f>
        <v>&lt;sleep ms="10"/&gt;</v>
      </c>
    </row>
    <row r="129" spans="1:17" x14ac:dyDescent="0.3">
      <c r="A129" s="2">
        <v>127</v>
      </c>
      <c r="B129" s="8" t="str">
        <f t="shared" si="12"/>
        <v>7F</v>
      </c>
      <c r="C129" s="11"/>
      <c r="D129" s="11"/>
      <c r="E129" s="11"/>
      <c r="F129" s="18" t="s">
        <v>43</v>
      </c>
      <c r="G129" s="11" t="str">
        <f t="shared" si="13"/>
        <v>1</v>
      </c>
      <c r="H129" s="11" t="str">
        <f t="shared" si="14"/>
        <v>1</v>
      </c>
      <c r="I129" s="11" t="str">
        <f t="shared" si="15"/>
        <v>1</v>
      </c>
      <c r="J129" s="11" t="str">
        <f t="shared" si="16"/>
        <v>1</v>
      </c>
      <c r="K129" s="11" t="str">
        <f t="shared" si="17"/>
        <v>1</v>
      </c>
      <c r="L129" s="11" t="str">
        <f t="shared" si="18"/>
        <v>1</v>
      </c>
      <c r="M129" s="11" t="str">
        <f t="shared" si="19"/>
        <v>1</v>
      </c>
      <c r="N129" s="11" t="str">
        <f t="shared" si="20"/>
        <v>1</v>
      </c>
      <c r="O129" s="30" t="str">
        <f t="shared" si="21"/>
        <v>FF</v>
      </c>
      <c r="P129" s="19" t="str">
        <f t="shared" si="22"/>
        <v>&lt;i2c_write addr="0x50" count="2" radix="16"&gt; 7F FF&lt;/i2c_write&gt;</v>
      </c>
      <c r="Q129" s="11" t="str" cm="1">
        <f t="array" aca="1" ref="Q129" ca="1">IF(MOD(ROW(),2)=0, "&lt;sleep ms=""10""/&gt;", INDIRECT("P"&amp;(ROW())/2+0.5))</f>
        <v>&lt;i2c_write addr="0x50" count="2" radix="16"&gt; 3F FF&lt;/i2c_write&gt;</v>
      </c>
    </row>
    <row r="130" spans="1:17" x14ac:dyDescent="0.3">
      <c r="A130" s="2">
        <v>128</v>
      </c>
      <c r="B130" s="8" t="str">
        <f t="shared" si="12"/>
        <v>80</v>
      </c>
      <c r="C130" s="9" t="s">
        <v>18</v>
      </c>
      <c r="D130" s="11" t="s">
        <v>230</v>
      </c>
      <c r="E130" s="9" t="s">
        <v>270</v>
      </c>
      <c r="F130" s="18" t="s">
        <v>43</v>
      </c>
      <c r="G130" s="11" t="str">
        <f t="shared" si="13"/>
        <v>1</v>
      </c>
      <c r="H130" s="11" t="str">
        <f t="shared" si="14"/>
        <v>1</v>
      </c>
      <c r="I130" s="11" t="str">
        <f t="shared" si="15"/>
        <v>1</v>
      </c>
      <c r="J130" s="11" t="str">
        <f t="shared" si="16"/>
        <v>1</v>
      </c>
      <c r="K130" s="11" t="str">
        <f t="shared" si="17"/>
        <v>1</v>
      </c>
      <c r="L130" s="11" t="str">
        <f t="shared" si="18"/>
        <v>1</v>
      </c>
      <c r="M130" s="11" t="str">
        <f t="shared" si="19"/>
        <v>1</v>
      </c>
      <c r="N130" s="11" t="str">
        <f t="shared" si="20"/>
        <v>1</v>
      </c>
      <c r="O130" s="30" t="str">
        <f t="shared" si="21"/>
        <v>FF</v>
      </c>
      <c r="P130" s="19" t="str">
        <f t="shared" si="22"/>
        <v>&lt;i2c_write addr="0x50" count="2" radix="16"&gt; 80 FF&lt;/i2c_write&gt;</v>
      </c>
      <c r="Q130" s="11" t="str" cm="1">
        <f t="array" aca="1" ref="Q130" ca="1">IF(MOD(ROW(),2)=0, "&lt;sleep ms=""10""/&gt;", INDIRECT("P"&amp;(ROW())/2+0.5))</f>
        <v>&lt;sleep ms="10"/&gt;</v>
      </c>
    </row>
    <row r="131" spans="1:17" x14ac:dyDescent="0.3">
      <c r="A131" s="2">
        <v>129</v>
      </c>
      <c r="B131" s="8" t="str">
        <f t="shared" ref="B131:B194" si="23">DEC2HEX(A131, 2)</f>
        <v>81</v>
      </c>
      <c r="C131" s="11" t="s">
        <v>18</v>
      </c>
      <c r="D131" s="11" t="s">
        <v>232</v>
      </c>
      <c r="E131" s="11" t="s">
        <v>271</v>
      </c>
      <c r="F131" s="18" t="s">
        <v>43</v>
      </c>
      <c r="G131" s="11" t="str">
        <f t="shared" ref="G131:G194" si="24">TEXT(MID(HEX2BIN($F131, 8), 1, 1), "0")</f>
        <v>1</v>
      </c>
      <c r="H131" s="11" t="str">
        <f t="shared" ref="H131:H194" si="25">TEXT(MID(HEX2BIN($F131, 8), 2, 1), "0")</f>
        <v>1</v>
      </c>
      <c r="I131" s="11" t="str">
        <f t="shared" ref="I131:I194" si="26">TEXT(MID(HEX2BIN($F131, 8), 3, 1), "0")</f>
        <v>1</v>
      </c>
      <c r="J131" s="11" t="str">
        <f t="shared" ref="J131:J194" si="27">TEXT(MID(HEX2BIN($F131, 8), 4, 1), "0")</f>
        <v>1</v>
      </c>
      <c r="K131" s="11" t="str">
        <f t="shared" ref="K131:K194" si="28">TEXT(MID(HEX2BIN($F131, 8), 5, 1), "0")</f>
        <v>1</v>
      </c>
      <c r="L131" s="11" t="str">
        <f t="shared" ref="L131:L194" si="29">TEXT(MID(HEX2BIN($F131, 8), 6, 1), "0")</f>
        <v>1</v>
      </c>
      <c r="M131" s="11" t="str">
        <f t="shared" ref="M131:M194" si="30">TEXT(MID(HEX2BIN($F131, 8), 7, 1), "0")</f>
        <v>1</v>
      </c>
      <c r="N131" s="11" t="str">
        <f t="shared" ref="N131:N194" si="31">TEXT(MID(HEX2BIN($F131, 8), 8, 1), "0")</f>
        <v>1</v>
      </c>
      <c r="O131" s="30" t="str">
        <f t="shared" ref="O131:O194" si="32">DEC2HEX((2 ^ 7) * G131 + (2 ^ 6) * H131 + (2 ^ 5) * I131 + (2 ^ 4) * J131 + (2 ^ 3) * K131 + (2 ^ 2) * L131 + (2 ^ 1) * M131 + (2 ^ 0) * N131, 2)</f>
        <v>FF</v>
      </c>
      <c r="P131" s="19" t="str">
        <f t="shared" ref="P131:P194" si="33">CONCATENATE("&lt;i2c_write addr=""0x50"" count=""2"" radix=""16""&gt; ",B131, " ",  O131, "&lt;/i2c_write&gt;")</f>
        <v>&lt;i2c_write addr="0x50" count="2" radix="16"&gt; 81 FF&lt;/i2c_write&gt;</v>
      </c>
      <c r="Q131" s="11" t="str" cm="1">
        <f t="array" aca="1" ref="Q131" ca="1">IF(MOD(ROW(),2)=0, "&lt;sleep ms=""10""/&gt;", INDIRECT("P"&amp;(ROW())/2+0.5))</f>
        <v>&lt;i2c_write addr="0x50" count="2" radix="16"&gt; 40 FF&lt;/i2c_write&gt;</v>
      </c>
    </row>
    <row r="132" spans="1:17" x14ac:dyDescent="0.3">
      <c r="A132" s="2">
        <v>130</v>
      </c>
      <c r="B132" s="8" t="str">
        <f t="shared" si="23"/>
        <v>82</v>
      </c>
      <c r="C132" s="11" t="s">
        <v>18</v>
      </c>
      <c r="D132" s="11" t="s">
        <v>234</v>
      </c>
      <c r="E132" s="9" t="s">
        <v>235</v>
      </c>
      <c r="F132" s="18" t="s">
        <v>43</v>
      </c>
      <c r="G132" s="11" t="str">
        <f t="shared" si="24"/>
        <v>1</v>
      </c>
      <c r="H132" s="11" t="str">
        <f t="shared" si="25"/>
        <v>1</v>
      </c>
      <c r="I132" s="11" t="str">
        <f t="shared" si="26"/>
        <v>1</v>
      </c>
      <c r="J132" s="11" t="str">
        <f t="shared" si="27"/>
        <v>1</v>
      </c>
      <c r="K132" s="11" t="str">
        <f t="shared" si="28"/>
        <v>1</v>
      </c>
      <c r="L132" s="11" t="str">
        <f t="shared" si="29"/>
        <v>1</v>
      </c>
      <c r="M132" s="11" t="str">
        <f t="shared" si="30"/>
        <v>1</v>
      </c>
      <c r="N132" s="11" t="str">
        <f t="shared" si="31"/>
        <v>1</v>
      </c>
      <c r="O132" s="30" t="str">
        <f t="shared" si="32"/>
        <v>FF</v>
      </c>
      <c r="P132" s="19" t="str">
        <f t="shared" si="33"/>
        <v>&lt;i2c_write addr="0x50" count="2" radix="16"&gt; 82 FF&lt;/i2c_write&gt;</v>
      </c>
      <c r="Q132" s="11" t="str" cm="1">
        <f t="array" aca="1" ref="Q132" ca="1">IF(MOD(ROW(),2)=0, "&lt;sleep ms=""10""/&gt;", INDIRECT("P"&amp;(ROW())/2+0.5))</f>
        <v>&lt;sleep ms="10"/&gt;</v>
      </c>
    </row>
    <row r="133" spans="1:17" x14ac:dyDescent="0.3">
      <c r="A133" s="2">
        <v>131</v>
      </c>
      <c r="B133" s="8" t="str">
        <f t="shared" si="23"/>
        <v>83</v>
      </c>
      <c r="C133" s="11" t="s">
        <v>18</v>
      </c>
      <c r="D133" s="11" t="s">
        <v>236</v>
      </c>
      <c r="E133" s="11"/>
      <c r="F133" s="18" t="s">
        <v>43</v>
      </c>
      <c r="G133" s="11" t="str">
        <f t="shared" si="24"/>
        <v>1</v>
      </c>
      <c r="H133" s="11" t="str">
        <f t="shared" si="25"/>
        <v>1</v>
      </c>
      <c r="I133" s="11" t="str">
        <f t="shared" si="26"/>
        <v>1</v>
      </c>
      <c r="J133" s="11" t="str">
        <f t="shared" si="27"/>
        <v>1</v>
      </c>
      <c r="K133" s="11" t="str">
        <f t="shared" si="28"/>
        <v>1</v>
      </c>
      <c r="L133" s="11" t="str">
        <f t="shared" si="29"/>
        <v>1</v>
      </c>
      <c r="M133" s="11" t="str">
        <f t="shared" si="30"/>
        <v>1</v>
      </c>
      <c r="N133" s="11" t="str">
        <f t="shared" si="31"/>
        <v>1</v>
      </c>
      <c r="O133" s="30" t="str">
        <f t="shared" si="32"/>
        <v>FF</v>
      </c>
      <c r="P133" s="19" t="str">
        <f t="shared" si="33"/>
        <v>&lt;i2c_write addr="0x50" count="2" radix="16"&gt; 83 FF&lt;/i2c_write&gt;</v>
      </c>
      <c r="Q133" s="11" t="str" cm="1">
        <f t="array" aca="1" ref="Q133" ca="1">IF(MOD(ROW(),2)=0, "&lt;sleep ms=""10""/&gt;", INDIRECT("P"&amp;(ROW())/2+0.5))</f>
        <v>&lt;i2c_write addr="0x50" count="2" radix="16"&gt; 41 FF&lt;/i2c_write&gt;</v>
      </c>
    </row>
    <row r="134" spans="1:17" x14ac:dyDescent="0.3">
      <c r="A134" s="2">
        <v>132</v>
      </c>
      <c r="B134" s="8" t="str">
        <f t="shared" si="23"/>
        <v>84</v>
      </c>
      <c r="C134" s="11" t="s">
        <v>18</v>
      </c>
      <c r="D134" s="11" t="s">
        <v>237</v>
      </c>
      <c r="E134" s="9"/>
      <c r="F134" s="18" t="s">
        <v>43</v>
      </c>
      <c r="G134" s="11" t="str">
        <f t="shared" si="24"/>
        <v>1</v>
      </c>
      <c r="H134" s="11" t="str">
        <f t="shared" si="25"/>
        <v>1</v>
      </c>
      <c r="I134" s="11" t="str">
        <f t="shared" si="26"/>
        <v>1</v>
      </c>
      <c r="J134" s="11" t="str">
        <f t="shared" si="27"/>
        <v>1</v>
      </c>
      <c r="K134" s="11" t="str">
        <f t="shared" si="28"/>
        <v>1</v>
      </c>
      <c r="L134" s="11" t="str">
        <f t="shared" si="29"/>
        <v>1</v>
      </c>
      <c r="M134" s="11" t="str">
        <f t="shared" si="30"/>
        <v>1</v>
      </c>
      <c r="N134" s="11" t="str">
        <f t="shared" si="31"/>
        <v>1</v>
      </c>
      <c r="O134" s="30" t="str">
        <f t="shared" si="32"/>
        <v>FF</v>
      </c>
      <c r="P134" s="19" t="str">
        <f t="shared" si="33"/>
        <v>&lt;i2c_write addr="0x50" count="2" radix="16"&gt; 84 FF&lt;/i2c_write&gt;</v>
      </c>
      <c r="Q134" s="11" t="str" cm="1">
        <f t="array" aca="1" ref="Q134" ca="1">IF(MOD(ROW(),2)=0, "&lt;sleep ms=""10""/&gt;", INDIRECT("P"&amp;(ROW())/2+0.5))</f>
        <v>&lt;sleep ms="10"/&gt;</v>
      </c>
    </row>
    <row r="135" spans="1:17" x14ac:dyDescent="0.3">
      <c r="A135" s="2">
        <v>133</v>
      </c>
      <c r="B135" s="8" t="str">
        <f t="shared" si="23"/>
        <v>85</v>
      </c>
      <c r="C135" s="11" t="s">
        <v>18</v>
      </c>
      <c r="D135" s="11" t="s">
        <v>238</v>
      </c>
      <c r="E135" s="11"/>
      <c r="F135" s="18" t="s">
        <v>43</v>
      </c>
      <c r="G135" s="11" t="str">
        <f t="shared" si="24"/>
        <v>1</v>
      </c>
      <c r="H135" s="11" t="str">
        <f t="shared" si="25"/>
        <v>1</v>
      </c>
      <c r="I135" s="11" t="str">
        <f t="shared" si="26"/>
        <v>1</v>
      </c>
      <c r="J135" s="11" t="str">
        <f t="shared" si="27"/>
        <v>1</v>
      </c>
      <c r="K135" s="11" t="str">
        <f t="shared" si="28"/>
        <v>1</v>
      </c>
      <c r="L135" s="11" t="str">
        <f t="shared" si="29"/>
        <v>1</v>
      </c>
      <c r="M135" s="11" t="str">
        <f t="shared" si="30"/>
        <v>1</v>
      </c>
      <c r="N135" s="11" t="str">
        <f t="shared" si="31"/>
        <v>1</v>
      </c>
      <c r="O135" s="30" t="str">
        <f t="shared" si="32"/>
        <v>FF</v>
      </c>
      <c r="P135" s="19" t="str">
        <f t="shared" si="33"/>
        <v>&lt;i2c_write addr="0x50" count="2" radix="16"&gt; 85 FF&lt;/i2c_write&gt;</v>
      </c>
      <c r="Q135" s="11" t="str" cm="1">
        <f t="array" aca="1" ref="Q135" ca="1">IF(MOD(ROW(),2)=0, "&lt;sleep ms=""10""/&gt;", INDIRECT("P"&amp;(ROW())/2+0.5))</f>
        <v>&lt;i2c_write addr="0x50" count="2" radix="16"&gt; 42 FF&lt;/i2c_write&gt;</v>
      </c>
    </row>
    <row r="136" spans="1:17" x14ac:dyDescent="0.3">
      <c r="A136" s="2">
        <v>134</v>
      </c>
      <c r="B136" s="8" t="str">
        <f t="shared" si="23"/>
        <v>86</v>
      </c>
      <c r="C136" s="11" t="s">
        <v>18</v>
      </c>
      <c r="D136" s="11" t="s">
        <v>239</v>
      </c>
      <c r="E136" s="9"/>
      <c r="F136" s="18" t="s">
        <v>43</v>
      </c>
      <c r="G136" s="11" t="str">
        <f t="shared" si="24"/>
        <v>1</v>
      </c>
      <c r="H136" s="11" t="str">
        <f t="shared" si="25"/>
        <v>1</v>
      </c>
      <c r="I136" s="11" t="str">
        <f t="shared" si="26"/>
        <v>1</v>
      </c>
      <c r="J136" s="11" t="str">
        <f t="shared" si="27"/>
        <v>1</v>
      </c>
      <c r="K136" s="11" t="str">
        <f t="shared" si="28"/>
        <v>1</v>
      </c>
      <c r="L136" s="11" t="str">
        <f t="shared" si="29"/>
        <v>1</v>
      </c>
      <c r="M136" s="11" t="str">
        <f t="shared" si="30"/>
        <v>1</v>
      </c>
      <c r="N136" s="11" t="str">
        <f t="shared" si="31"/>
        <v>1</v>
      </c>
      <c r="O136" s="30" t="str">
        <f t="shared" si="32"/>
        <v>FF</v>
      </c>
      <c r="P136" s="19" t="str">
        <f t="shared" si="33"/>
        <v>&lt;i2c_write addr="0x50" count="2" radix="16"&gt; 86 FF&lt;/i2c_write&gt;</v>
      </c>
      <c r="Q136" s="11" t="str" cm="1">
        <f t="array" aca="1" ref="Q136" ca="1">IF(MOD(ROW(),2)=0, "&lt;sleep ms=""10""/&gt;", INDIRECT("P"&amp;(ROW())/2+0.5))</f>
        <v>&lt;sleep ms="10"/&gt;</v>
      </c>
    </row>
    <row r="137" spans="1:17" x14ac:dyDescent="0.3">
      <c r="A137" s="2">
        <v>135</v>
      </c>
      <c r="B137" s="8" t="str">
        <f t="shared" si="23"/>
        <v>87</v>
      </c>
      <c r="C137" s="11" t="s">
        <v>18</v>
      </c>
      <c r="D137" s="11" t="s">
        <v>240</v>
      </c>
      <c r="E137" s="11"/>
      <c r="F137" s="18" t="s">
        <v>43</v>
      </c>
      <c r="G137" s="11" t="str">
        <f t="shared" si="24"/>
        <v>1</v>
      </c>
      <c r="H137" s="11" t="str">
        <f t="shared" si="25"/>
        <v>1</v>
      </c>
      <c r="I137" s="11" t="str">
        <f t="shared" si="26"/>
        <v>1</v>
      </c>
      <c r="J137" s="11" t="str">
        <f t="shared" si="27"/>
        <v>1</v>
      </c>
      <c r="K137" s="11" t="str">
        <f t="shared" si="28"/>
        <v>1</v>
      </c>
      <c r="L137" s="11" t="str">
        <f t="shared" si="29"/>
        <v>1</v>
      </c>
      <c r="M137" s="11" t="str">
        <f t="shared" si="30"/>
        <v>1</v>
      </c>
      <c r="N137" s="11" t="str">
        <f t="shared" si="31"/>
        <v>1</v>
      </c>
      <c r="O137" s="30" t="str">
        <f t="shared" si="32"/>
        <v>FF</v>
      </c>
      <c r="P137" s="19" t="str">
        <f t="shared" si="33"/>
        <v>&lt;i2c_write addr="0x50" count="2" radix="16"&gt; 87 FF&lt;/i2c_write&gt;</v>
      </c>
      <c r="Q137" s="11" t="str" cm="1">
        <f t="array" aca="1" ref="Q137" ca="1">IF(MOD(ROW(),2)=0, "&lt;sleep ms=""10""/&gt;", INDIRECT("P"&amp;(ROW())/2+0.5))</f>
        <v>&lt;i2c_write addr="0x50" count="2" radix="16"&gt; 43 FF&lt;/i2c_write&gt;</v>
      </c>
    </row>
    <row r="138" spans="1:17" x14ac:dyDescent="0.3">
      <c r="A138" s="2">
        <v>136</v>
      </c>
      <c r="B138" s="8" t="str">
        <f t="shared" si="23"/>
        <v>88</v>
      </c>
      <c r="C138" s="11" t="s">
        <v>18</v>
      </c>
      <c r="D138" s="11" t="s">
        <v>241</v>
      </c>
      <c r="E138" s="9"/>
      <c r="F138" s="18" t="s">
        <v>43</v>
      </c>
      <c r="G138" s="11" t="str">
        <f t="shared" si="24"/>
        <v>1</v>
      </c>
      <c r="H138" s="11" t="str">
        <f t="shared" si="25"/>
        <v>1</v>
      </c>
      <c r="I138" s="11" t="str">
        <f t="shared" si="26"/>
        <v>1</v>
      </c>
      <c r="J138" s="11" t="str">
        <f t="shared" si="27"/>
        <v>1</v>
      </c>
      <c r="K138" s="11" t="str">
        <f t="shared" si="28"/>
        <v>1</v>
      </c>
      <c r="L138" s="11" t="str">
        <f t="shared" si="29"/>
        <v>1</v>
      </c>
      <c r="M138" s="11" t="str">
        <f t="shared" si="30"/>
        <v>1</v>
      </c>
      <c r="N138" s="11" t="str">
        <f t="shared" si="31"/>
        <v>1</v>
      </c>
      <c r="O138" s="30" t="str">
        <f t="shared" si="32"/>
        <v>FF</v>
      </c>
      <c r="P138" s="19" t="str">
        <f t="shared" si="33"/>
        <v>&lt;i2c_write addr="0x50" count="2" radix="16"&gt; 88 FF&lt;/i2c_write&gt;</v>
      </c>
      <c r="Q138" s="11" t="str" cm="1">
        <f t="array" aca="1" ref="Q138" ca="1">IF(MOD(ROW(),2)=0, "&lt;sleep ms=""10""/&gt;", INDIRECT("P"&amp;(ROW())/2+0.5))</f>
        <v>&lt;sleep ms="10"/&gt;</v>
      </c>
    </row>
    <row r="139" spans="1:17" x14ac:dyDescent="0.3">
      <c r="A139" s="2">
        <v>137</v>
      </c>
      <c r="B139" s="8" t="str">
        <f t="shared" si="23"/>
        <v>89</v>
      </c>
      <c r="C139" s="11" t="s">
        <v>18</v>
      </c>
      <c r="D139" s="11" t="s">
        <v>242</v>
      </c>
      <c r="E139" s="11"/>
      <c r="F139" s="18" t="s">
        <v>43</v>
      </c>
      <c r="G139" s="11" t="str">
        <f t="shared" si="24"/>
        <v>1</v>
      </c>
      <c r="H139" s="11" t="str">
        <f t="shared" si="25"/>
        <v>1</v>
      </c>
      <c r="I139" s="11" t="str">
        <f t="shared" si="26"/>
        <v>1</v>
      </c>
      <c r="J139" s="11" t="str">
        <f t="shared" si="27"/>
        <v>1</v>
      </c>
      <c r="K139" s="11" t="str">
        <f t="shared" si="28"/>
        <v>1</v>
      </c>
      <c r="L139" s="11" t="str">
        <f t="shared" si="29"/>
        <v>1</v>
      </c>
      <c r="M139" s="11" t="str">
        <f t="shared" si="30"/>
        <v>1</v>
      </c>
      <c r="N139" s="11" t="str">
        <f t="shared" si="31"/>
        <v>1</v>
      </c>
      <c r="O139" s="30" t="str">
        <f t="shared" si="32"/>
        <v>FF</v>
      </c>
      <c r="P139" s="19" t="str">
        <f t="shared" si="33"/>
        <v>&lt;i2c_write addr="0x50" count="2" radix="16"&gt; 89 FF&lt;/i2c_write&gt;</v>
      </c>
      <c r="Q139" s="11" t="str" cm="1">
        <f t="array" aca="1" ref="Q139" ca="1">IF(MOD(ROW(),2)=0, "&lt;sleep ms=""10""/&gt;", INDIRECT("P"&amp;(ROW())/2+0.5))</f>
        <v>&lt;i2c_write addr="0x50" count="2" radix="16"&gt; 44 FF&lt;/i2c_write&gt;</v>
      </c>
    </row>
    <row r="140" spans="1:17" x14ac:dyDescent="0.3">
      <c r="A140" s="2">
        <v>138</v>
      </c>
      <c r="B140" s="8" t="str">
        <f t="shared" si="23"/>
        <v>8A</v>
      </c>
      <c r="C140" s="11" t="s">
        <v>18</v>
      </c>
      <c r="D140" s="11" t="s">
        <v>243</v>
      </c>
      <c r="E140" s="9"/>
      <c r="F140" s="18" t="s">
        <v>43</v>
      </c>
      <c r="G140" s="11" t="str">
        <f t="shared" si="24"/>
        <v>1</v>
      </c>
      <c r="H140" s="11" t="str">
        <f t="shared" si="25"/>
        <v>1</v>
      </c>
      <c r="I140" s="11" t="str">
        <f t="shared" si="26"/>
        <v>1</v>
      </c>
      <c r="J140" s="11" t="str">
        <f t="shared" si="27"/>
        <v>1</v>
      </c>
      <c r="K140" s="11" t="str">
        <f t="shared" si="28"/>
        <v>1</v>
      </c>
      <c r="L140" s="11" t="str">
        <f t="shared" si="29"/>
        <v>1</v>
      </c>
      <c r="M140" s="11" t="str">
        <f t="shared" si="30"/>
        <v>1</v>
      </c>
      <c r="N140" s="11" t="str">
        <f t="shared" si="31"/>
        <v>1</v>
      </c>
      <c r="O140" s="30" t="str">
        <f t="shared" si="32"/>
        <v>FF</v>
      </c>
      <c r="P140" s="19" t="str">
        <f t="shared" si="33"/>
        <v>&lt;i2c_write addr="0x50" count="2" radix="16"&gt; 8A FF&lt;/i2c_write&gt;</v>
      </c>
      <c r="Q140" s="11" t="str" cm="1">
        <f t="array" aca="1" ref="Q140" ca="1">IF(MOD(ROW(),2)=0, "&lt;sleep ms=""10""/&gt;", INDIRECT("P"&amp;(ROW())/2+0.5))</f>
        <v>&lt;sleep ms="10"/&gt;</v>
      </c>
    </row>
    <row r="141" spans="1:17" x14ac:dyDescent="0.3">
      <c r="A141" s="2">
        <v>139</v>
      </c>
      <c r="B141" s="8" t="str">
        <f t="shared" si="23"/>
        <v>8B</v>
      </c>
      <c r="C141" s="11" t="s">
        <v>18</v>
      </c>
      <c r="D141" s="11" t="s">
        <v>244</v>
      </c>
      <c r="E141" s="11"/>
      <c r="F141" s="18" t="s">
        <v>43</v>
      </c>
      <c r="G141" s="11" t="str">
        <f t="shared" si="24"/>
        <v>1</v>
      </c>
      <c r="H141" s="11" t="str">
        <f t="shared" si="25"/>
        <v>1</v>
      </c>
      <c r="I141" s="11" t="str">
        <f t="shared" si="26"/>
        <v>1</v>
      </c>
      <c r="J141" s="11" t="str">
        <f t="shared" si="27"/>
        <v>1</v>
      </c>
      <c r="K141" s="11" t="str">
        <f t="shared" si="28"/>
        <v>1</v>
      </c>
      <c r="L141" s="11" t="str">
        <f t="shared" si="29"/>
        <v>1</v>
      </c>
      <c r="M141" s="11" t="str">
        <f t="shared" si="30"/>
        <v>1</v>
      </c>
      <c r="N141" s="11" t="str">
        <f t="shared" si="31"/>
        <v>1</v>
      </c>
      <c r="O141" s="30" t="str">
        <f t="shared" si="32"/>
        <v>FF</v>
      </c>
      <c r="P141" s="19" t="str">
        <f t="shared" si="33"/>
        <v>&lt;i2c_write addr="0x50" count="2" radix="16"&gt; 8B FF&lt;/i2c_write&gt;</v>
      </c>
      <c r="Q141" s="11" t="str" cm="1">
        <f t="array" aca="1" ref="Q141" ca="1">IF(MOD(ROW(),2)=0, "&lt;sleep ms=""10""/&gt;", INDIRECT("P"&amp;(ROW())/2+0.5))</f>
        <v>&lt;i2c_write addr="0x50" count="2" radix="16"&gt; 45 FF&lt;/i2c_write&gt;</v>
      </c>
    </row>
    <row r="142" spans="1:17" x14ac:dyDescent="0.3">
      <c r="A142" s="2">
        <v>140</v>
      </c>
      <c r="B142" s="8" t="str">
        <f t="shared" si="23"/>
        <v>8C</v>
      </c>
      <c r="C142" s="11" t="s">
        <v>18</v>
      </c>
      <c r="D142" s="11" t="s">
        <v>245</v>
      </c>
      <c r="E142" s="9"/>
      <c r="F142" s="18" t="s">
        <v>43</v>
      </c>
      <c r="G142" s="11" t="str">
        <f t="shared" si="24"/>
        <v>1</v>
      </c>
      <c r="H142" s="11" t="str">
        <f t="shared" si="25"/>
        <v>1</v>
      </c>
      <c r="I142" s="11" t="str">
        <f t="shared" si="26"/>
        <v>1</v>
      </c>
      <c r="J142" s="11" t="str">
        <f t="shared" si="27"/>
        <v>1</v>
      </c>
      <c r="K142" s="11" t="str">
        <f t="shared" si="28"/>
        <v>1</v>
      </c>
      <c r="L142" s="11" t="str">
        <f t="shared" si="29"/>
        <v>1</v>
      </c>
      <c r="M142" s="11" t="str">
        <f t="shared" si="30"/>
        <v>1</v>
      </c>
      <c r="N142" s="11" t="str">
        <f t="shared" si="31"/>
        <v>1</v>
      </c>
      <c r="O142" s="30" t="str">
        <f t="shared" si="32"/>
        <v>FF</v>
      </c>
      <c r="P142" s="19" t="str">
        <f t="shared" si="33"/>
        <v>&lt;i2c_write addr="0x50" count="2" radix="16"&gt; 8C FF&lt;/i2c_write&gt;</v>
      </c>
      <c r="Q142" s="11" t="str" cm="1">
        <f t="array" aca="1" ref="Q142" ca="1">IF(MOD(ROW(),2)=0, "&lt;sleep ms=""10""/&gt;", INDIRECT("P"&amp;(ROW())/2+0.5))</f>
        <v>&lt;sleep ms="10"/&gt;</v>
      </c>
    </row>
    <row r="143" spans="1:17" x14ac:dyDescent="0.3">
      <c r="A143" s="2">
        <v>141</v>
      </c>
      <c r="B143" s="8" t="str">
        <f t="shared" si="23"/>
        <v>8D</v>
      </c>
      <c r="C143" s="11" t="s">
        <v>18</v>
      </c>
      <c r="D143" s="11" t="s">
        <v>246</v>
      </c>
      <c r="E143" s="11"/>
      <c r="F143" s="18" t="s">
        <v>43</v>
      </c>
      <c r="G143" s="11" t="str">
        <f t="shared" si="24"/>
        <v>1</v>
      </c>
      <c r="H143" s="11" t="str">
        <f t="shared" si="25"/>
        <v>1</v>
      </c>
      <c r="I143" s="11" t="str">
        <f t="shared" si="26"/>
        <v>1</v>
      </c>
      <c r="J143" s="11" t="str">
        <f t="shared" si="27"/>
        <v>1</v>
      </c>
      <c r="K143" s="11" t="str">
        <f t="shared" si="28"/>
        <v>1</v>
      </c>
      <c r="L143" s="11" t="str">
        <f t="shared" si="29"/>
        <v>1</v>
      </c>
      <c r="M143" s="11" t="str">
        <f t="shared" si="30"/>
        <v>1</v>
      </c>
      <c r="N143" s="11" t="str">
        <f t="shared" si="31"/>
        <v>1</v>
      </c>
      <c r="O143" s="30" t="str">
        <f t="shared" si="32"/>
        <v>FF</v>
      </c>
      <c r="P143" s="19" t="str">
        <f t="shared" si="33"/>
        <v>&lt;i2c_write addr="0x50" count="2" radix="16"&gt; 8D FF&lt;/i2c_write&gt;</v>
      </c>
      <c r="Q143" s="11" t="str" cm="1">
        <f t="array" aca="1" ref="Q143" ca="1">IF(MOD(ROW(),2)=0, "&lt;sleep ms=""10""/&gt;", INDIRECT("P"&amp;(ROW())/2+0.5))</f>
        <v>&lt;i2c_write addr="0x50" count="2" radix="16"&gt; 46 FF&lt;/i2c_write&gt;</v>
      </c>
    </row>
    <row r="144" spans="1:17" x14ac:dyDescent="0.3">
      <c r="A144" s="2">
        <v>142</v>
      </c>
      <c r="B144" s="8" t="str">
        <f t="shared" si="23"/>
        <v>8E</v>
      </c>
      <c r="C144" s="11"/>
      <c r="D144" s="11"/>
      <c r="E144" s="9"/>
      <c r="F144" s="18" t="s">
        <v>43</v>
      </c>
      <c r="G144" s="11" t="str">
        <f t="shared" si="24"/>
        <v>1</v>
      </c>
      <c r="H144" s="11" t="str">
        <f t="shared" si="25"/>
        <v>1</v>
      </c>
      <c r="I144" s="11" t="str">
        <f t="shared" si="26"/>
        <v>1</v>
      </c>
      <c r="J144" s="11" t="str">
        <f t="shared" si="27"/>
        <v>1</v>
      </c>
      <c r="K144" s="11" t="str">
        <f t="shared" si="28"/>
        <v>1</v>
      </c>
      <c r="L144" s="11" t="str">
        <f t="shared" si="29"/>
        <v>1</v>
      </c>
      <c r="M144" s="11" t="str">
        <f t="shared" si="30"/>
        <v>1</v>
      </c>
      <c r="N144" s="11" t="str">
        <f t="shared" si="31"/>
        <v>1</v>
      </c>
      <c r="O144" s="30" t="str">
        <f t="shared" si="32"/>
        <v>FF</v>
      </c>
      <c r="P144" s="19" t="str">
        <f t="shared" si="33"/>
        <v>&lt;i2c_write addr="0x50" count="2" radix="16"&gt; 8E FF&lt;/i2c_write&gt;</v>
      </c>
      <c r="Q144" s="11" t="str" cm="1">
        <f t="array" aca="1" ref="Q144" ca="1">IF(MOD(ROW(),2)=0, "&lt;sleep ms=""10""/&gt;", INDIRECT("P"&amp;(ROW())/2+0.5))</f>
        <v>&lt;sleep ms="10"/&gt;</v>
      </c>
    </row>
    <row r="145" spans="1:17" x14ac:dyDescent="0.3">
      <c r="A145" s="2">
        <v>143</v>
      </c>
      <c r="B145" s="8" t="str">
        <f t="shared" si="23"/>
        <v>8F</v>
      </c>
      <c r="C145" s="11"/>
      <c r="D145" s="11"/>
      <c r="E145" s="11"/>
      <c r="F145" s="18" t="s">
        <v>43</v>
      </c>
      <c r="G145" s="11" t="str">
        <f t="shared" si="24"/>
        <v>1</v>
      </c>
      <c r="H145" s="11" t="str">
        <f t="shared" si="25"/>
        <v>1</v>
      </c>
      <c r="I145" s="11" t="str">
        <f t="shared" si="26"/>
        <v>1</v>
      </c>
      <c r="J145" s="11" t="str">
        <f t="shared" si="27"/>
        <v>1</v>
      </c>
      <c r="K145" s="11" t="str">
        <f t="shared" si="28"/>
        <v>1</v>
      </c>
      <c r="L145" s="11" t="str">
        <f t="shared" si="29"/>
        <v>1</v>
      </c>
      <c r="M145" s="11" t="str">
        <f t="shared" si="30"/>
        <v>1</v>
      </c>
      <c r="N145" s="11" t="str">
        <f t="shared" si="31"/>
        <v>1</v>
      </c>
      <c r="O145" s="30" t="str">
        <f t="shared" si="32"/>
        <v>FF</v>
      </c>
      <c r="P145" s="19" t="str">
        <f t="shared" si="33"/>
        <v>&lt;i2c_write addr="0x50" count="2" radix="16"&gt; 8F FF&lt;/i2c_write&gt;</v>
      </c>
      <c r="Q145" s="11" t="str" cm="1">
        <f t="array" aca="1" ref="Q145" ca="1">IF(MOD(ROW(),2)=0, "&lt;sleep ms=""10""/&gt;", INDIRECT("P"&amp;(ROW())/2+0.5))</f>
        <v>&lt;i2c_write addr="0x50" count="2" radix="16"&gt; 47 FF&lt;/i2c_write&gt;</v>
      </c>
    </row>
    <row r="146" spans="1:17" x14ac:dyDescent="0.3">
      <c r="A146" s="2">
        <v>144</v>
      </c>
      <c r="B146" s="8" t="str">
        <f t="shared" si="23"/>
        <v>90</v>
      </c>
      <c r="C146" s="9"/>
      <c r="D146" s="11"/>
      <c r="E146" s="9"/>
      <c r="F146" s="18" t="s">
        <v>43</v>
      </c>
      <c r="G146" s="11" t="str">
        <f t="shared" si="24"/>
        <v>1</v>
      </c>
      <c r="H146" s="11" t="str">
        <f t="shared" si="25"/>
        <v>1</v>
      </c>
      <c r="I146" s="11" t="str">
        <f t="shared" si="26"/>
        <v>1</v>
      </c>
      <c r="J146" s="11" t="str">
        <f t="shared" si="27"/>
        <v>1</v>
      </c>
      <c r="K146" s="11" t="str">
        <f t="shared" si="28"/>
        <v>1</v>
      </c>
      <c r="L146" s="11" t="str">
        <f t="shared" si="29"/>
        <v>1</v>
      </c>
      <c r="M146" s="11" t="str">
        <f t="shared" si="30"/>
        <v>1</v>
      </c>
      <c r="N146" s="11" t="str">
        <f t="shared" si="31"/>
        <v>1</v>
      </c>
      <c r="O146" s="30" t="str">
        <f t="shared" si="32"/>
        <v>FF</v>
      </c>
      <c r="P146" s="19" t="str">
        <f t="shared" si="33"/>
        <v>&lt;i2c_write addr="0x50" count="2" radix="16"&gt; 90 FF&lt;/i2c_write&gt;</v>
      </c>
      <c r="Q146" s="11" t="str" cm="1">
        <f t="array" aca="1" ref="Q146" ca="1">IF(MOD(ROW(),2)=0, "&lt;sleep ms=""10""/&gt;", INDIRECT("P"&amp;(ROW())/2+0.5))</f>
        <v>&lt;sleep ms="10"/&gt;</v>
      </c>
    </row>
    <row r="147" spans="1:17" x14ac:dyDescent="0.3">
      <c r="A147" s="2">
        <v>145</v>
      </c>
      <c r="B147" s="8" t="str">
        <f t="shared" si="23"/>
        <v>91</v>
      </c>
      <c r="C147" s="11"/>
      <c r="D147" s="11"/>
      <c r="E147" s="11"/>
      <c r="F147" s="18" t="s">
        <v>43</v>
      </c>
      <c r="G147" s="11" t="str">
        <f t="shared" si="24"/>
        <v>1</v>
      </c>
      <c r="H147" s="11" t="str">
        <f t="shared" si="25"/>
        <v>1</v>
      </c>
      <c r="I147" s="11" t="str">
        <f t="shared" si="26"/>
        <v>1</v>
      </c>
      <c r="J147" s="11" t="str">
        <f t="shared" si="27"/>
        <v>1</v>
      </c>
      <c r="K147" s="11" t="str">
        <f t="shared" si="28"/>
        <v>1</v>
      </c>
      <c r="L147" s="11" t="str">
        <f t="shared" si="29"/>
        <v>1</v>
      </c>
      <c r="M147" s="11" t="str">
        <f t="shared" si="30"/>
        <v>1</v>
      </c>
      <c r="N147" s="11" t="str">
        <f t="shared" si="31"/>
        <v>1</v>
      </c>
      <c r="O147" s="30" t="str">
        <f t="shared" si="32"/>
        <v>FF</v>
      </c>
      <c r="P147" s="19" t="str">
        <f t="shared" si="33"/>
        <v>&lt;i2c_write addr="0x50" count="2" radix="16"&gt; 91 FF&lt;/i2c_write&gt;</v>
      </c>
      <c r="Q147" s="11" t="str" cm="1">
        <f t="array" aca="1" ref="Q147" ca="1">IF(MOD(ROW(),2)=0, "&lt;sleep ms=""10""/&gt;", INDIRECT("P"&amp;(ROW())/2+0.5))</f>
        <v>&lt;i2c_write addr="0x50" count="2" radix="16"&gt; 48 FF&lt;/i2c_write&gt;</v>
      </c>
    </row>
    <row r="148" spans="1:17" x14ac:dyDescent="0.3">
      <c r="A148" s="2">
        <v>146</v>
      </c>
      <c r="B148" s="8" t="str">
        <f t="shared" si="23"/>
        <v>92</v>
      </c>
      <c r="C148" s="9"/>
      <c r="D148" s="11"/>
      <c r="E148" s="9"/>
      <c r="F148" s="18" t="s">
        <v>43</v>
      </c>
      <c r="G148" s="11" t="str">
        <f t="shared" si="24"/>
        <v>1</v>
      </c>
      <c r="H148" s="11" t="str">
        <f t="shared" si="25"/>
        <v>1</v>
      </c>
      <c r="I148" s="11" t="str">
        <f t="shared" si="26"/>
        <v>1</v>
      </c>
      <c r="J148" s="11" t="str">
        <f t="shared" si="27"/>
        <v>1</v>
      </c>
      <c r="K148" s="11" t="str">
        <f t="shared" si="28"/>
        <v>1</v>
      </c>
      <c r="L148" s="11" t="str">
        <f t="shared" si="29"/>
        <v>1</v>
      </c>
      <c r="M148" s="11" t="str">
        <f t="shared" si="30"/>
        <v>1</v>
      </c>
      <c r="N148" s="11" t="str">
        <f t="shared" si="31"/>
        <v>1</v>
      </c>
      <c r="O148" s="30" t="str">
        <f t="shared" si="32"/>
        <v>FF</v>
      </c>
      <c r="P148" s="19" t="str">
        <f t="shared" si="33"/>
        <v>&lt;i2c_write addr="0x50" count="2" radix="16"&gt; 92 FF&lt;/i2c_write&gt;</v>
      </c>
      <c r="Q148" s="11" t="str" cm="1">
        <f t="array" aca="1" ref="Q148" ca="1">IF(MOD(ROW(),2)=0, "&lt;sleep ms=""10""/&gt;", INDIRECT("P"&amp;(ROW())/2+0.5))</f>
        <v>&lt;sleep ms="10"/&gt;</v>
      </c>
    </row>
    <row r="149" spans="1:17" x14ac:dyDescent="0.3">
      <c r="A149" s="2">
        <v>147</v>
      </c>
      <c r="B149" s="8" t="str">
        <f t="shared" si="23"/>
        <v>93</v>
      </c>
      <c r="C149" s="11"/>
      <c r="D149" s="11"/>
      <c r="E149" s="11"/>
      <c r="F149" s="18" t="s">
        <v>43</v>
      </c>
      <c r="G149" s="11" t="str">
        <f t="shared" si="24"/>
        <v>1</v>
      </c>
      <c r="H149" s="11" t="str">
        <f t="shared" si="25"/>
        <v>1</v>
      </c>
      <c r="I149" s="11" t="str">
        <f t="shared" si="26"/>
        <v>1</v>
      </c>
      <c r="J149" s="11" t="str">
        <f t="shared" si="27"/>
        <v>1</v>
      </c>
      <c r="K149" s="11" t="str">
        <f t="shared" si="28"/>
        <v>1</v>
      </c>
      <c r="L149" s="11" t="str">
        <f t="shared" si="29"/>
        <v>1</v>
      </c>
      <c r="M149" s="11" t="str">
        <f t="shared" si="30"/>
        <v>1</v>
      </c>
      <c r="N149" s="11" t="str">
        <f t="shared" si="31"/>
        <v>1</v>
      </c>
      <c r="O149" s="30" t="str">
        <f t="shared" si="32"/>
        <v>FF</v>
      </c>
      <c r="P149" s="19" t="str">
        <f t="shared" si="33"/>
        <v>&lt;i2c_write addr="0x50" count="2" radix="16"&gt; 93 FF&lt;/i2c_write&gt;</v>
      </c>
      <c r="Q149" s="11" t="str" cm="1">
        <f t="array" aca="1" ref="Q149" ca="1">IF(MOD(ROW(),2)=0, "&lt;sleep ms=""10""/&gt;", INDIRECT("P"&amp;(ROW())/2+0.5))</f>
        <v>&lt;i2c_write addr="0x50" count="2" radix="16"&gt; 49 FF&lt;/i2c_write&gt;</v>
      </c>
    </row>
    <row r="150" spans="1:17" x14ac:dyDescent="0.3">
      <c r="A150" s="2">
        <v>148</v>
      </c>
      <c r="B150" s="8" t="str">
        <f t="shared" si="23"/>
        <v>94</v>
      </c>
      <c r="C150" s="9"/>
      <c r="D150" s="11"/>
      <c r="E150" s="9"/>
      <c r="F150" s="18" t="s">
        <v>43</v>
      </c>
      <c r="G150" s="11" t="str">
        <f t="shared" si="24"/>
        <v>1</v>
      </c>
      <c r="H150" s="11" t="str">
        <f t="shared" si="25"/>
        <v>1</v>
      </c>
      <c r="I150" s="11" t="str">
        <f t="shared" si="26"/>
        <v>1</v>
      </c>
      <c r="J150" s="11" t="str">
        <f t="shared" si="27"/>
        <v>1</v>
      </c>
      <c r="K150" s="11" t="str">
        <f t="shared" si="28"/>
        <v>1</v>
      </c>
      <c r="L150" s="11" t="str">
        <f t="shared" si="29"/>
        <v>1</v>
      </c>
      <c r="M150" s="11" t="str">
        <f t="shared" si="30"/>
        <v>1</v>
      </c>
      <c r="N150" s="11" t="str">
        <f t="shared" si="31"/>
        <v>1</v>
      </c>
      <c r="O150" s="30" t="str">
        <f t="shared" si="32"/>
        <v>FF</v>
      </c>
      <c r="P150" s="19" t="str">
        <f t="shared" si="33"/>
        <v>&lt;i2c_write addr="0x50" count="2" radix="16"&gt; 94 FF&lt;/i2c_write&gt;</v>
      </c>
      <c r="Q150" s="11" t="str" cm="1">
        <f t="array" aca="1" ref="Q150" ca="1">IF(MOD(ROW(),2)=0, "&lt;sleep ms=""10""/&gt;", INDIRECT("P"&amp;(ROW())/2+0.5))</f>
        <v>&lt;sleep ms="10"/&gt;</v>
      </c>
    </row>
    <row r="151" spans="1:17" x14ac:dyDescent="0.3">
      <c r="A151" s="2">
        <v>149</v>
      </c>
      <c r="B151" s="8" t="str">
        <f t="shared" si="23"/>
        <v>95</v>
      </c>
      <c r="C151" s="11"/>
      <c r="D151" s="11"/>
      <c r="E151" s="11"/>
      <c r="F151" s="18" t="s">
        <v>43</v>
      </c>
      <c r="G151" s="11" t="str">
        <f t="shared" si="24"/>
        <v>1</v>
      </c>
      <c r="H151" s="11" t="str">
        <f t="shared" si="25"/>
        <v>1</v>
      </c>
      <c r="I151" s="11" t="str">
        <f t="shared" si="26"/>
        <v>1</v>
      </c>
      <c r="J151" s="11" t="str">
        <f t="shared" si="27"/>
        <v>1</v>
      </c>
      <c r="K151" s="11" t="str">
        <f t="shared" si="28"/>
        <v>1</v>
      </c>
      <c r="L151" s="11" t="str">
        <f t="shared" si="29"/>
        <v>1</v>
      </c>
      <c r="M151" s="11" t="str">
        <f t="shared" si="30"/>
        <v>1</v>
      </c>
      <c r="N151" s="11" t="str">
        <f t="shared" si="31"/>
        <v>1</v>
      </c>
      <c r="O151" s="30" t="str">
        <f t="shared" si="32"/>
        <v>FF</v>
      </c>
      <c r="P151" s="19" t="str">
        <f t="shared" si="33"/>
        <v>&lt;i2c_write addr="0x50" count="2" radix="16"&gt; 95 FF&lt;/i2c_write&gt;</v>
      </c>
      <c r="Q151" s="11" t="str" cm="1">
        <f t="array" aca="1" ref="Q151" ca="1">IF(MOD(ROW(),2)=0, "&lt;sleep ms=""10""/&gt;", INDIRECT("P"&amp;(ROW())/2+0.5))</f>
        <v>&lt;i2c_write addr="0x50" count="2" radix="16"&gt; 4A FF&lt;/i2c_write&gt;</v>
      </c>
    </row>
    <row r="152" spans="1:17" x14ac:dyDescent="0.3">
      <c r="A152" s="2">
        <v>150</v>
      </c>
      <c r="B152" s="8" t="str">
        <f t="shared" si="23"/>
        <v>96</v>
      </c>
      <c r="C152" s="9"/>
      <c r="D152" s="10"/>
      <c r="E152" s="9"/>
      <c r="F152" s="18" t="s">
        <v>43</v>
      </c>
      <c r="G152" s="11" t="str">
        <f t="shared" si="24"/>
        <v>1</v>
      </c>
      <c r="H152" s="11" t="str">
        <f t="shared" si="25"/>
        <v>1</v>
      </c>
      <c r="I152" s="11" t="str">
        <f t="shared" si="26"/>
        <v>1</v>
      </c>
      <c r="J152" s="11" t="str">
        <f t="shared" si="27"/>
        <v>1</v>
      </c>
      <c r="K152" s="11" t="str">
        <f t="shared" si="28"/>
        <v>1</v>
      </c>
      <c r="L152" s="11" t="str">
        <f t="shared" si="29"/>
        <v>1</v>
      </c>
      <c r="M152" s="11" t="str">
        <f t="shared" si="30"/>
        <v>1</v>
      </c>
      <c r="N152" s="11" t="str">
        <f t="shared" si="31"/>
        <v>1</v>
      </c>
      <c r="O152" s="30" t="str">
        <f t="shared" si="32"/>
        <v>FF</v>
      </c>
      <c r="P152" s="19" t="str">
        <f t="shared" si="33"/>
        <v>&lt;i2c_write addr="0x50" count="2" radix="16"&gt; 96 FF&lt;/i2c_write&gt;</v>
      </c>
      <c r="Q152" s="11" t="str" cm="1">
        <f t="array" aca="1" ref="Q152" ca="1">IF(MOD(ROW(),2)=0, "&lt;sleep ms=""10""/&gt;", INDIRECT("P"&amp;(ROW())/2+0.5))</f>
        <v>&lt;sleep ms="10"/&gt;</v>
      </c>
    </row>
    <row r="153" spans="1:17" x14ac:dyDescent="0.3">
      <c r="A153" s="2">
        <v>151</v>
      </c>
      <c r="B153" s="8" t="str">
        <f t="shared" si="23"/>
        <v>97</v>
      </c>
      <c r="C153" s="11"/>
      <c r="D153" s="12"/>
      <c r="E153" s="11"/>
      <c r="F153" s="18" t="s">
        <v>43</v>
      </c>
      <c r="G153" s="11" t="str">
        <f t="shared" si="24"/>
        <v>1</v>
      </c>
      <c r="H153" s="11" t="str">
        <f t="shared" si="25"/>
        <v>1</v>
      </c>
      <c r="I153" s="11" t="str">
        <f t="shared" si="26"/>
        <v>1</v>
      </c>
      <c r="J153" s="11" t="str">
        <f t="shared" si="27"/>
        <v>1</v>
      </c>
      <c r="K153" s="11" t="str">
        <f t="shared" si="28"/>
        <v>1</v>
      </c>
      <c r="L153" s="11" t="str">
        <f t="shared" si="29"/>
        <v>1</v>
      </c>
      <c r="M153" s="11" t="str">
        <f t="shared" si="30"/>
        <v>1</v>
      </c>
      <c r="N153" s="11" t="str">
        <f t="shared" si="31"/>
        <v>1</v>
      </c>
      <c r="O153" s="30" t="str">
        <f t="shared" si="32"/>
        <v>FF</v>
      </c>
      <c r="P153" s="19" t="str">
        <f t="shared" si="33"/>
        <v>&lt;i2c_write addr="0x50" count="2" radix="16"&gt; 97 FF&lt;/i2c_write&gt;</v>
      </c>
      <c r="Q153" s="11" t="str" cm="1">
        <f t="array" aca="1" ref="Q153" ca="1">IF(MOD(ROW(),2)=0, "&lt;sleep ms=""10""/&gt;", INDIRECT("P"&amp;(ROW())/2+0.5))</f>
        <v>&lt;i2c_write addr="0x50" count="2" radix="16"&gt; 4B FF&lt;/i2c_write&gt;</v>
      </c>
    </row>
    <row r="154" spans="1:17" x14ac:dyDescent="0.3">
      <c r="A154" s="2">
        <v>152</v>
      </c>
      <c r="B154" s="8" t="str">
        <f t="shared" si="23"/>
        <v>98</v>
      </c>
      <c r="C154" s="9"/>
      <c r="D154" s="10"/>
      <c r="E154" s="9"/>
      <c r="F154" s="18" t="s">
        <v>43</v>
      </c>
      <c r="G154" s="11" t="str">
        <f t="shared" si="24"/>
        <v>1</v>
      </c>
      <c r="H154" s="11" t="str">
        <f t="shared" si="25"/>
        <v>1</v>
      </c>
      <c r="I154" s="11" t="str">
        <f t="shared" si="26"/>
        <v>1</v>
      </c>
      <c r="J154" s="11" t="str">
        <f t="shared" si="27"/>
        <v>1</v>
      </c>
      <c r="K154" s="11" t="str">
        <f t="shared" si="28"/>
        <v>1</v>
      </c>
      <c r="L154" s="11" t="str">
        <f t="shared" si="29"/>
        <v>1</v>
      </c>
      <c r="M154" s="11" t="str">
        <f t="shared" si="30"/>
        <v>1</v>
      </c>
      <c r="N154" s="11" t="str">
        <f t="shared" si="31"/>
        <v>1</v>
      </c>
      <c r="O154" s="30" t="str">
        <f t="shared" si="32"/>
        <v>FF</v>
      </c>
      <c r="P154" s="19" t="str">
        <f t="shared" si="33"/>
        <v>&lt;i2c_write addr="0x50" count="2" radix="16"&gt; 98 FF&lt;/i2c_write&gt;</v>
      </c>
      <c r="Q154" s="11" t="str" cm="1">
        <f t="array" aca="1" ref="Q154" ca="1">IF(MOD(ROW(),2)=0, "&lt;sleep ms=""10""/&gt;", INDIRECT("P"&amp;(ROW())/2+0.5))</f>
        <v>&lt;sleep ms="10"/&gt;</v>
      </c>
    </row>
    <row r="155" spans="1:17" x14ac:dyDescent="0.3">
      <c r="A155" s="2">
        <v>153</v>
      </c>
      <c r="B155" s="8" t="str">
        <f t="shared" si="23"/>
        <v>99</v>
      </c>
      <c r="C155" s="11"/>
      <c r="D155" s="12"/>
      <c r="E155" s="11"/>
      <c r="F155" s="18" t="s">
        <v>43</v>
      </c>
      <c r="G155" s="11" t="str">
        <f t="shared" si="24"/>
        <v>1</v>
      </c>
      <c r="H155" s="11" t="str">
        <f t="shared" si="25"/>
        <v>1</v>
      </c>
      <c r="I155" s="11" t="str">
        <f t="shared" si="26"/>
        <v>1</v>
      </c>
      <c r="J155" s="11" t="str">
        <f t="shared" si="27"/>
        <v>1</v>
      </c>
      <c r="K155" s="11" t="str">
        <f t="shared" si="28"/>
        <v>1</v>
      </c>
      <c r="L155" s="11" t="str">
        <f t="shared" si="29"/>
        <v>1</v>
      </c>
      <c r="M155" s="11" t="str">
        <f t="shared" si="30"/>
        <v>1</v>
      </c>
      <c r="N155" s="11" t="str">
        <f t="shared" si="31"/>
        <v>1</v>
      </c>
      <c r="O155" s="30" t="str">
        <f t="shared" si="32"/>
        <v>FF</v>
      </c>
      <c r="P155" s="19" t="str">
        <f t="shared" si="33"/>
        <v>&lt;i2c_write addr="0x50" count="2" radix="16"&gt; 99 FF&lt;/i2c_write&gt;</v>
      </c>
      <c r="Q155" s="11" t="str" cm="1">
        <f t="array" aca="1" ref="Q155" ca="1">IF(MOD(ROW(),2)=0, "&lt;sleep ms=""10""/&gt;", INDIRECT("P"&amp;(ROW())/2+0.5))</f>
        <v>&lt;i2c_write addr="0x50" count="2" radix="16"&gt; 4C FF&lt;/i2c_write&gt;</v>
      </c>
    </row>
    <row r="156" spans="1:17" x14ac:dyDescent="0.3">
      <c r="A156" s="2">
        <v>154</v>
      </c>
      <c r="B156" s="8" t="str">
        <f t="shared" si="23"/>
        <v>9A</v>
      </c>
      <c r="C156" s="9"/>
      <c r="D156" s="10"/>
      <c r="E156" s="9"/>
      <c r="F156" s="18" t="s">
        <v>43</v>
      </c>
      <c r="G156" s="11" t="str">
        <f t="shared" si="24"/>
        <v>1</v>
      </c>
      <c r="H156" s="11" t="str">
        <f t="shared" si="25"/>
        <v>1</v>
      </c>
      <c r="I156" s="11" t="str">
        <f t="shared" si="26"/>
        <v>1</v>
      </c>
      <c r="J156" s="11" t="str">
        <f t="shared" si="27"/>
        <v>1</v>
      </c>
      <c r="K156" s="11" t="str">
        <f t="shared" si="28"/>
        <v>1</v>
      </c>
      <c r="L156" s="11" t="str">
        <f t="shared" si="29"/>
        <v>1</v>
      </c>
      <c r="M156" s="11" t="str">
        <f t="shared" si="30"/>
        <v>1</v>
      </c>
      <c r="N156" s="11" t="str">
        <f t="shared" si="31"/>
        <v>1</v>
      </c>
      <c r="O156" s="30" t="str">
        <f t="shared" si="32"/>
        <v>FF</v>
      </c>
      <c r="P156" s="19" t="str">
        <f t="shared" si="33"/>
        <v>&lt;i2c_write addr="0x50" count="2" radix="16"&gt; 9A FF&lt;/i2c_write&gt;</v>
      </c>
      <c r="Q156" s="11" t="str" cm="1">
        <f t="array" aca="1" ref="Q156" ca="1">IF(MOD(ROW(),2)=0, "&lt;sleep ms=""10""/&gt;", INDIRECT("P"&amp;(ROW())/2+0.5))</f>
        <v>&lt;sleep ms="10"/&gt;</v>
      </c>
    </row>
    <row r="157" spans="1:17" x14ac:dyDescent="0.3">
      <c r="A157" s="2">
        <v>155</v>
      </c>
      <c r="B157" s="8" t="str">
        <f t="shared" si="23"/>
        <v>9B</v>
      </c>
      <c r="C157" s="11"/>
      <c r="D157" s="12"/>
      <c r="E157" s="11"/>
      <c r="F157" s="18" t="s">
        <v>43</v>
      </c>
      <c r="G157" s="11" t="str">
        <f t="shared" si="24"/>
        <v>1</v>
      </c>
      <c r="H157" s="11" t="str">
        <f t="shared" si="25"/>
        <v>1</v>
      </c>
      <c r="I157" s="11" t="str">
        <f t="shared" si="26"/>
        <v>1</v>
      </c>
      <c r="J157" s="11" t="str">
        <f t="shared" si="27"/>
        <v>1</v>
      </c>
      <c r="K157" s="11" t="str">
        <f t="shared" si="28"/>
        <v>1</v>
      </c>
      <c r="L157" s="11" t="str">
        <f t="shared" si="29"/>
        <v>1</v>
      </c>
      <c r="M157" s="11" t="str">
        <f t="shared" si="30"/>
        <v>1</v>
      </c>
      <c r="N157" s="11" t="str">
        <f t="shared" si="31"/>
        <v>1</v>
      </c>
      <c r="O157" s="30" t="str">
        <f t="shared" si="32"/>
        <v>FF</v>
      </c>
      <c r="P157" s="19" t="str">
        <f t="shared" si="33"/>
        <v>&lt;i2c_write addr="0x50" count="2" radix="16"&gt; 9B FF&lt;/i2c_write&gt;</v>
      </c>
      <c r="Q157" s="11" t="str" cm="1">
        <f t="array" aca="1" ref="Q157" ca="1">IF(MOD(ROW(),2)=0, "&lt;sleep ms=""10""/&gt;", INDIRECT("P"&amp;(ROW())/2+0.5))</f>
        <v>&lt;i2c_write addr="0x50" count="2" radix="16"&gt; 4D FF&lt;/i2c_write&gt;</v>
      </c>
    </row>
    <row r="158" spans="1:17" x14ac:dyDescent="0.3">
      <c r="A158" s="2">
        <v>156</v>
      </c>
      <c r="B158" s="8" t="str">
        <f t="shared" si="23"/>
        <v>9C</v>
      </c>
      <c r="C158" s="9"/>
      <c r="D158" s="10"/>
      <c r="E158" s="9"/>
      <c r="F158" s="18" t="s">
        <v>43</v>
      </c>
      <c r="G158" s="11" t="str">
        <f t="shared" si="24"/>
        <v>1</v>
      </c>
      <c r="H158" s="11" t="str">
        <f t="shared" si="25"/>
        <v>1</v>
      </c>
      <c r="I158" s="11" t="str">
        <f t="shared" si="26"/>
        <v>1</v>
      </c>
      <c r="J158" s="11" t="str">
        <f t="shared" si="27"/>
        <v>1</v>
      </c>
      <c r="K158" s="11" t="str">
        <f t="shared" si="28"/>
        <v>1</v>
      </c>
      <c r="L158" s="11" t="str">
        <f t="shared" si="29"/>
        <v>1</v>
      </c>
      <c r="M158" s="11" t="str">
        <f t="shared" si="30"/>
        <v>1</v>
      </c>
      <c r="N158" s="11" t="str">
        <f t="shared" si="31"/>
        <v>1</v>
      </c>
      <c r="O158" s="30" t="str">
        <f t="shared" si="32"/>
        <v>FF</v>
      </c>
      <c r="P158" s="19" t="str">
        <f t="shared" si="33"/>
        <v>&lt;i2c_write addr="0x50" count="2" radix="16"&gt; 9C FF&lt;/i2c_write&gt;</v>
      </c>
      <c r="Q158" s="11" t="str" cm="1">
        <f t="array" aca="1" ref="Q158" ca="1">IF(MOD(ROW(),2)=0, "&lt;sleep ms=""10""/&gt;", INDIRECT("P"&amp;(ROW())/2+0.5))</f>
        <v>&lt;sleep ms="10"/&gt;</v>
      </c>
    </row>
    <row r="159" spans="1:17" x14ac:dyDescent="0.3">
      <c r="A159" s="2">
        <v>157</v>
      </c>
      <c r="B159" s="8" t="str">
        <f t="shared" si="23"/>
        <v>9D</v>
      </c>
      <c r="C159" s="11"/>
      <c r="D159" s="12"/>
      <c r="E159" s="11"/>
      <c r="F159" s="18" t="s">
        <v>43</v>
      </c>
      <c r="G159" s="11" t="str">
        <f t="shared" si="24"/>
        <v>1</v>
      </c>
      <c r="H159" s="11" t="str">
        <f t="shared" si="25"/>
        <v>1</v>
      </c>
      <c r="I159" s="11" t="str">
        <f t="shared" si="26"/>
        <v>1</v>
      </c>
      <c r="J159" s="11" t="str">
        <f t="shared" si="27"/>
        <v>1</v>
      </c>
      <c r="K159" s="11" t="str">
        <f t="shared" si="28"/>
        <v>1</v>
      </c>
      <c r="L159" s="11" t="str">
        <f t="shared" si="29"/>
        <v>1</v>
      </c>
      <c r="M159" s="11" t="str">
        <f t="shared" si="30"/>
        <v>1</v>
      </c>
      <c r="N159" s="11" t="str">
        <f t="shared" si="31"/>
        <v>1</v>
      </c>
      <c r="O159" s="30" t="str">
        <f t="shared" si="32"/>
        <v>FF</v>
      </c>
      <c r="P159" s="19" t="str">
        <f t="shared" si="33"/>
        <v>&lt;i2c_write addr="0x50" count="2" radix="16"&gt; 9D FF&lt;/i2c_write&gt;</v>
      </c>
      <c r="Q159" s="11" t="str" cm="1">
        <f t="array" aca="1" ref="Q159" ca="1">IF(MOD(ROW(),2)=0, "&lt;sleep ms=""10""/&gt;", INDIRECT("P"&amp;(ROW())/2+0.5))</f>
        <v>&lt;i2c_write addr="0x50" count="2" radix="16"&gt; 4E FF&lt;/i2c_write&gt;</v>
      </c>
    </row>
    <row r="160" spans="1:17" x14ac:dyDescent="0.3">
      <c r="A160" s="2">
        <v>158</v>
      </c>
      <c r="B160" s="8" t="str">
        <f t="shared" si="23"/>
        <v>9E</v>
      </c>
      <c r="C160" s="9"/>
      <c r="D160" s="10"/>
      <c r="E160" s="9"/>
      <c r="F160" s="18" t="s">
        <v>43</v>
      </c>
      <c r="G160" s="11" t="str">
        <f t="shared" si="24"/>
        <v>1</v>
      </c>
      <c r="H160" s="11" t="str">
        <f t="shared" si="25"/>
        <v>1</v>
      </c>
      <c r="I160" s="11" t="str">
        <f t="shared" si="26"/>
        <v>1</v>
      </c>
      <c r="J160" s="11" t="str">
        <f t="shared" si="27"/>
        <v>1</v>
      </c>
      <c r="K160" s="11" t="str">
        <f t="shared" si="28"/>
        <v>1</v>
      </c>
      <c r="L160" s="11" t="str">
        <f t="shared" si="29"/>
        <v>1</v>
      </c>
      <c r="M160" s="11" t="str">
        <f t="shared" si="30"/>
        <v>1</v>
      </c>
      <c r="N160" s="11" t="str">
        <f t="shared" si="31"/>
        <v>1</v>
      </c>
      <c r="O160" s="30" t="str">
        <f t="shared" si="32"/>
        <v>FF</v>
      </c>
      <c r="P160" s="19" t="str">
        <f t="shared" si="33"/>
        <v>&lt;i2c_write addr="0x50" count="2" radix="16"&gt; 9E FF&lt;/i2c_write&gt;</v>
      </c>
      <c r="Q160" s="11" t="str" cm="1">
        <f t="array" aca="1" ref="Q160" ca="1">IF(MOD(ROW(),2)=0, "&lt;sleep ms=""10""/&gt;", INDIRECT("P"&amp;(ROW())/2+0.5))</f>
        <v>&lt;sleep ms="10"/&gt;</v>
      </c>
    </row>
    <row r="161" spans="1:17" x14ac:dyDescent="0.3">
      <c r="A161" s="2">
        <v>159</v>
      </c>
      <c r="B161" s="8" t="str">
        <f t="shared" si="23"/>
        <v>9F</v>
      </c>
      <c r="C161" s="11"/>
      <c r="D161" s="12"/>
      <c r="E161" s="11"/>
      <c r="F161" s="18" t="s">
        <v>43</v>
      </c>
      <c r="G161" s="11" t="str">
        <f t="shared" si="24"/>
        <v>1</v>
      </c>
      <c r="H161" s="11" t="str">
        <f t="shared" si="25"/>
        <v>1</v>
      </c>
      <c r="I161" s="11" t="str">
        <f t="shared" si="26"/>
        <v>1</v>
      </c>
      <c r="J161" s="11" t="str">
        <f t="shared" si="27"/>
        <v>1</v>
      </c>
      <c r="K161" s="11" t="str">
        <f t="shared" si="28"/>
        <v>1</v>
      </c>
      <c r="L161" s="11" t="str">
        <f t="shared" si="29"/>
        <v>1</v>
      </c>
      <c r="M161" s="11" t="str">
        <f t="shared" si="30"/>
        <v>1</v>
      </c>
      <c r="N161" s="11" t="str">
        <f t="shared" si="31"/>
        <v>1</v>
      </c>
      <c r="O161" s="30" t="str">
        <f t="shared" si="32"/>
        <v>FF</v>
      </c>
      <c r="P161" s="19" t="str">
        <f t="shared" si="33"/>
        <v>&lt;i2c_write addr="0x50" count="2" radix="16"&gt; 9F FF&lt;/i2c_write&gt;</v>
      </c>
      <c r="Q161" s="11" t="str" cm="1">
        <f t="array" aca="1" ref="Q161" ca="1">IF(MOD(ROW(),2)=0, "&lt;sleep ms=""10""/&gt;", INDIRECT("P"&amp;(ROW())/2+0.5))</f>
        <v>&lt;i2c_write addr="0x50" count="2" radix="16"&gt; 4F FF&lt;/i2c_write&gt;</v>
      </c>
    </row>
    <row r="162" spans="1:17" x14ac:dyDescent="0.3">
      <c r="A162" s="2">
        <v>160</v>
      </c>
      <c r="B162" s="8" t="str">
        <f t="shared" si="23"/>
        <v>A0</v>
      </c>
      <c r="C162" s="9"/>
      <c r="D162" s="10"/>
      <c r="E162" s="9"/>
      <c r="F162" s="18" t="s">
        <v>43</v>
      </c>
      <c r="G162" s="11" t="str">
        <f t="shared" si="24"/>
        <v>1</v>
      </c>
      <c r="H162" s="11" t="str">
        <f t="shared" si="25"/>
        <v>1</v>
      </c>
      <c r="I162" s="11" t="str">
        <f t="shared" si="26"/>
        <v>1</v>
      </c>
      <c r="J162" s="11" t="str">
        <f t="shared" si="27"/>
        <v>1</v>
      </c>
      <c r="K162" s="11" t="str">
        <f t="shared" si="28"/>
        <v>1</v>
      </c>
      <c r="L162" s="11" t="str">
        <f t="shared" si="29"/>
        <v>1</v>
      </c>
      <c r="M162" s="11" t="str">
        <f t="shared" si="30"/>
        <v>1</v>
      </c>
      <c r="N162" s="11" t="str">
        <f t="shared" si="31"/>
        <v>1</v>
      </c>
      <c r="O162" s="30" t="str">
        <f t="shared" si="32"/>
        <v>FF</v>
      </c>
      <c r="P162" s="19" t="str">
        <f t="shared" si="33"/>
        <v>&lt;i2c_write addr="0x50" count="2" radix="16"&gt; A0 FF&lt;/i2c_write&gt;</v>
      </c>
      <c r="Q162" s="11" t="str" cm="1">
        <f t="array" aca="1" ref="Q162" ca="1">IF(MOD(ROW(),2)=0, "&lt;sleep ms=""10""/&gt;", INDIRECT("P"&amp;(ROW())/2+0.5))</f>
        <v>&lt;sleep ms="10"/&gt;</v>
      </c>
    </row>
    <row r="163" spans="1:17" x14ac:dyDescent="0.3">
      <c r="A163" s="2">
        <v>161</v>
      </c>
      <c r="B163" s="8" t="str">
        <f t="shared" si="23"/>
        <v>A1</v>
      </c>
      <c r="C163" s="11"/>
      <c r="D163" s="12"/>
      <c r="E163" s="11"/>
      <c r="F163" s="18" t="s">
        <v>43</v>
      </c>
      <c r="G163" s="11" t="str">
        <f t="shared" si="24"/>
        <v>1</v>
      </c>
      <c r="H163" s="11" t="str">
        <f t="shared" si="25"/>
        <v>1</v>
      </c>
      <c r="I163" s="11" t="str">
        <f t="shared" si="26"/>
        <v>1</v>
      </c>
      <c r="J163" s="11" t="str">
        <f t="shared" si="27"/>
        <v>1</v>
      </c>
      <c r="K163" s="11" t="str">
        <f t="shared" si="28"/>
        <v>1</v>
      </c>
      <c r="L163" s="11" t="str">
        <f t="shared" si="29"/>
        <v>1</v>
      </c>
      <c r="M163" s="11" t="str">
        <f t="shared" si="30"/>
        <v>1</v>
      </c>
      <c r="N163" s="11" t="str">
        <f t="shared" si="31"/>
        <v>1</v>
      </c>
      <c r="O163" s="30" t="str">
        <f t="shared" si="32"/>
        <v>FF</v>
      </c>
      <c r="P163" s="19" t="str">
        <f t="shared" si="33"/>
        <v>&lt;i2c_write addr="0x50" count="2" radix="16"&gt; A1 FF&lt;/i2c_write&gt;</v>
      </c>
      <c r="Q163" s="11" t="str" cm="1">
        <f t="array" aca="1" ref="Q163" ca="1">IF(MOD(ROW(),2)=0, "&lt;sleep ms=""10""/&gt;", INDIRECT("P"&amp;(ROW())/2+0.5))</f>
        <v>&lt;i2c_write addr="0x50" count="2" radix="16"&gt; 50 FF&lt;/i2c_write&gt;</v>
      </c>
    </row>
    <row r="164" spans="1:17" x14ac:dyDescent="0.3">
      <c r="A164" s="2">
        <v>162</v>
      </c>
      <c r="B164" s="8" t="str">
        <f t="shared" si="23"/>
        <v>A2</v>
      </c>
      <c r="C164" s="9"/>
      <c r="D164" s="10"/>
      <c r="E164" s="9"/>
      <c r="F164" s="18" t="s">
        <v>43</v>
      </c>
      <c r="G164" s="11" t="str">
        <f t="shared" si="24"/>
        <v>1</v>
      </c>
      <c r="H164" s="11" t="str">
        <f t="shared" si="25"/>
        <v>1</v>
      </c>
      <c r="I164" s="11" t="str">
        <f t="shared" si="26"/>
        <v>1</v>
      </c>
      <c r="J164" s="11" t="str">
        <f t="shared" si="27"/>
        <v>1</v>
      </c>
      <c r="K164" s="11" t="str">
        <f t="shared" si="28"/>
        <v>1</v>
      </c>
      <c r="L164" s="11" t="str">
        <f t="shared" si="29"/>
        <v>1</v>
      </c>
      <c r="M164" s="11" t="str">
        <f t="shared" si="30"/>
        <v>1</v>
      </c>
      <c r="N164" s="11" t="str">
        <f t="shared" si="31"/>
        <v>1</v>
      </c>
      <c r="O164" s="30" t="str">
        <f t="shared" si="32"/>
        <v>FF</v>
      </c>
      <c r="P164" s="19" t="str">
        <f t="shared" si="33"/>
        <v>&lt;i2c_write addr="0x50" count="2" radix="16"&gt; A2 FF&lt;/i2c_write&gt;</v>
      </c>
      <c r="Q164" s="11" t="str" cm="1">
        <f t="array" aca="1" ref="Q164" ca="1">IF(MOD(ROW(),2)=0, "&lt;sleep ms=""10""/&gt;", INDIRECT("P"&amp;(ROW())/2+0.5))</f>
        <v>&lt;sleep ms="10"/&gt;</v>
      </c>
    </row>
    <row r="165" spans="1:17" x14ac:dyDescent="0.3">
      <c r="A165" s="2">
        <v>163</v>
      </c>
      <c r="B165" s="8" t="str">
        <f t="shared" si="23"/>
        <v>A3</v>
      </c>
      <c r="C165" s="11"/>
      <c r="D165" s="12"/>
      <c r="E165" s="11"/>
      <c r="F165" s="18" t="s">
        <v>43</v>
      </c>
      <c r="G165" s="11" t="str">
        <f t="shared" si="24"/>
        <v>1</v>
      </c>
      <c r="H165" s="11" t="str">
        <f t="shared" si="25"/>
        <v>1</v>
      </c>
      <c r="I165" s="11" t="str">
        <f t="shared" si="26"/>
        <v>1</v>
      </c>
      <c r="J165" s="11" t="str">
        <f t="shared" si="27"/>
        <v>1</v>
      </c>
      <c r="K165" s="11" t="str">
        <f t="shared" si="28"/>
        <v>1</v>
      </c>
      <c r="L165" s="11" t="str">
        <f t="shared" si="29"/>
        <v>1</v>
      </c>
      <c r="M165" s="11" t="str">
        <f t="shared" si="30"/>
        <v>1</v>
      </c>
      <c r="N165" s="11" t="str">
        <f t="shared" si="31"/>
        <v>1</v>
      </c>
      <c r="O165" s="30" t="str">
        <f t="shared" si="32"/>
        <v>FF</v>
      </c>
      <c r="P165" s="19" t="str">
        <f t="shared" si="33"/>
        <v>&lt;i2c_write addr="0x50" count="2" radix="16"&gt; A3 FF&lt;/i2c_write&gt;</v>
      </c>
      <c r="Q165" s="11" t="str" cm="1">
        <f t="array" aca="1" ref="Q165" ca="1">IF(MOD(ROW(),2)=0, "&lt;sleep ms=""10""/&gt;", INDIRECT("P"&amp;(ROW())/2+0.5))</f>
        <v>&lt;i2c_write addr="0x50" count="2" radix="16"&gt; 51 FF&lt;/i2c_write&gt;</v>
      </c>
    </row>
    <row r="166" spans="1:17" x14ac:dyDescent="0.3">
      <c r="A166" s="2">
        <v>164</v>
      </c>
      <c r="B166" s="8" t="str">
        <f t="shared" si="23"/>
        <v>A4</v>
      </c>
      <c r="C166" s="9"/>
      <c r="D166" s="10"/>
      <c r="E166" s="9"/>
      <c r="F166" s="18" t="s">
        <v>43</v>
      </c>
      <c r="G166" s="11" t="str">
        <f t="shared" si="24"/>
        <v>1</v>
      </c>
      <c r="H166" s="11" t="str">
        <f t="shared" si="25"/>
        <v>1</v>
      </c>
      <c r="I166" s="11" t="str">
        <f t="shared" si="26"/>
        <v>1</v>
      </c>
      <c r="J166" s="11" t="str">
        <f t="shared" si="27"/>
        <v>1</v>
      </c>
      <c r="K166" s="11" t="str">
        <f t="shared" si="28"/>
        <v>1</v>
      </c>
      <c r="L166" s="11" t="str">
        <f t="shared" si="29"/>
        <v>1</v>
      </c>
      <c r="M166" s="11" t="str">
        <f t="shared" si="30"/>
        <v>1</v>
      </c>
      <c r="N166" s="11" t="str">
        <f t="shared" si="31"/>
        <v>1</v>
      </c>
      <c r="O166" s="30" t="str">
        <f t="shared" si="32"/>
        <v>FF</v>
      </c>
      <c r="P166" s="19" t="str">
        <f t="shared" si="33"/>
        <v>&lt;i2c_write addr="0x50" count="2" radix="16"&gt; A4 FF&lt;/i2c_write&gt;</v>
      </c>
      <c r="Q166" s="11" t="str" cm="1">
        <f t="array" aca="1" ref="Q166" ca="1">IF(MOD(ROW(),2)=0, "&lt;sleep ms=""10""/&gt;", INDIRECT("P"&amp;(ROW())/2+0.5))</f>
        <v>&lt;sleep ms="10"/&gt;</v>
      </c>
    </row>
    <row r="167" spans="1:17" x14ac:dyDescent="0.3">
      <c r="A167" s="2">
        <v>165</v>
      </c>
      <c r="B167" s="8" t="str">
        <f t="shared" si="23"/>
        <v>A5</v>
      </c>
      <c r="C167" s="11"/>
      <c r="D167" s="12"/>
      <c r="E167" s="11"/>
      <c r="F167" s="18" t="s">
        <v>43</v>
      </c>
      <c r="G167" s="11" t="str">
        <f t="shared" si="24"/>
        <v>1</v>
      </c>
      <c r="H167" s="11" t="str">
        <f t="shared" si="25"/>
        <v>1</v>
      </c>
      <c r="I167" s="11" t="str">
        <f t="shared" si="26"/>
        <v>1</v>
      </c>
      <c r="J167" s="11" t="str">
        <f t="shared" si="27"/>
        <v>1</v>
      </c>
      <c r="K167" s="11" t="str">
        <f t="shared" si="28"/>
        <v>1</v>
      </c>
      <c r="L167" s="11" t="str">
        <f t="shared" si="29"/>
        <v>1</v>
      </c>
      <c r="M167" s="11" t="str">
        <f t="shared" si="30"/>
        <v>1</v>
      </c>
      <c r="N167" s="11" t="str">
        <f t="shared" si="31"/>
        <v>1</v>
      </c>
      <c r="O167" s="30" t="str">
        <f t="shared" si="32"/>
        <v>FF</v>
      </c>
      <c r="P167" s="19" t="str">
        <f t="shared" si="33"/>
        <v>&lt;i2c_write addr="0x50" count="2" radix="16"&gt; A5 FF&lt;/i2c_write&gt;</v>
      </c>
      <c r="Q167" s="11" t="str" cm="1">
        <f t="array" aca="1" ref="Q167" ca="1">IF(MOD(ROW(),2)=0, "&lt;sleep ms=""10""/&gt;", INDIRECT("P"&amp;(ROW())/2+0.5))</f>
        <v>&lt;i2c_write addr="0x50" count="2" radix="16"&gt; 52 FF&lt;/i2c_write&gt;</v>
      </c>
    </row>
    <row r="168" spans="1:17" x14ac:dyDescent="0.3">
      <c r="A168" s="2">
        <v>166</v>
      </c>
      <c r="B168" s="8" t="str">
        <f t="shared" si="23"/>
        <v>A6</v>
      </c>
      <c r="C168" s="9"/>
      <c r="D168" s="10"/>
      <c r="E168" s="9"/>
      <c r="F168" s="18" t="s">
        <v>43</v>
      </c>
      <c r="G168" s="11" t="str">
        <f t="shared" si="24"/>
        <v>1</v>
      </c>
      <c r="H168" s="11" t="str">
        <f t="shared" si="25"/>
        <v>1</v>
      </c>
      <c r="I168" s="11" t="str">
        <f t="shared" si="26"/>
        <v>1</v>
      </c>
      <c r="J168" s="11" t="str">
        <f t="shared" si="27"/>
        <v>1</v>
      </c>
      <c r="K168" s="11" t="str">
        <f t="shared" si="28"/>
        <v>1</v>
      </c>
      <c r="L168" s="11" t="str">
        <f t="shared" si="29"/>
        <v>1</v>
      </c>
      <c r="M168" s="11" t="str">
        <f t="shared" si="30"/>
        <v>1</v>
      </c>
      <c r="N168" s="11" t="str">
        <f t="shared" si="31"/>
        <v>1</v>
      </c>
      <c r="O168" s="30" t="str">
        <f t="shared" si="32"/>
        <v>FF</v>
      </c>
      <c r="P168" s="19" t="str">
        <f t="shared" si="33"/>
        <v>&lt;i2c_write addr="0x50" count="2" radix="16"&gt; A6 FF&lt;/i2c_write&gt;</v>
      </c>
      <c r="Q168" s="11" t="str" cm="1">
        <f t="array" aca="1" ref="Q168" ca="1">IF(MOD(ROW(),2)=0, "&lt;sleep ms=""10""/&gt;", INDIRECT("P"&amp;(ROW())/2+0.5))</f>
        <v>&lt;sleep ms="10"/&gt;</v>
      </c>
    </row>
    <row r="169" spans="1:17" x14ac:dyDescent="0.3">
      <c r="A169" s="2">
        <v>167</v>
      </c>
      <c r="B169" s="8" t="str">
        <f t="shared" si="23"/>
        <v>A7</v>
      </c>
      <c r="C169" s="11"/>
      <c r="D169" s="12"/>
      <c r="E169" s="11"/>
      <c r="F169" s="18" t="s">
        <v>43</v>
      </c>
      <c r="G169" s="11" t="str">
        <f t="shared" si="24"/>
        <v>1</v>
      </c>
      <c r="H169" s="11" t="str">
        <f t="shared" si="25"/>
        <v>1</v>
      </c>
      <c r="I169" s="11" t="str">
        <f t="shared" si="26"/>
        <v>1</v>
      </c>
      <c r="J169" s="11" t="str">
        <f t="shared" si="27"/>
        <v>1</v>
      </c>
      <c r="K169" s="11" t="str">
        <f t="shared" si="28"/>
        <v>1</v>
      </c>
      <c r="L169" s="11" t="str">
        <f t="shared" si="29"/>
        <v>1</v>
      </c>
      <c r="M169" s="11" t="str">
        <f t="shared" si="30"/>
        <v>1</v>
      </c>
      <c r="N169" s="11" t="str">
        <f t="shared" si="31"/>
        <v>1</v>
      </c>
      <c r="O169" s="30" t="str">
        <f t="shared" si="32"/>
        <v>FF</v>
      </c>
      <c r="P169" s="19" t="str">
        <f t="shared" si="33"/>
        <v>&lt;i2c_write addr="0x50" count="2" radix="16"&gt; A7 FF&lt;/i2c_write&gt;</v>
      </c>
      <c r="Q169" s="11" t="str" cm="1">
        <f t="array" aca="1" ref="Q169" ca="1">IF(MOD(ROW(),2)=0, "&lt;sleep ms=""10""/&gt;", INDIRECT("P"&amp;(ROW())/2+0.5))</f>
        <v>&lt;i2c_write addr="0x50" count="2" radix="16"&gt; 53 FF&lt;/i2c_write&gt;</v>
      </c>
    </row>
    <row r="170" spans="1:17" x14ac:dyDescent="0.3">
      <c r="A170" s="2">
        <v>168</v>
      </c>
      <c r="B170" s="8" t="str">
        <f t="shared" si="23"/>
        <v>A8</v>
      </c>
      <c r="C170" s="9"/>
      <c r="D170" s="10"/>
      <c r="E170" s="9"/>
      <c r="F170" s="18" t="s">
        <v>43</v>
      </c>
      <c r="G170" s="11" t="str">
        <f t="shared" si="24"/>
        <v>1</v>
      </c>
      <c r="H170" s="11" t="str">
        <f t="shared" si="25"/>
        <v>1</v>
      </c>
      <c r="I170" s="11" t="str">
        <f t="shared" si="26"/>
        <v>1</v>
      </c>
      <c r="J170" s="11" t="str">
        <f t="shared" si="27"/>
        <v>1</v>
      </c>
      <c r="K170" s="11" t="str">
        <f t="shared" si="28"/>
        <v>1</v>
      </c>
      <c r="L170" s="11" t="str">
        <f t="shared" si="29"/>
        <v>1</v>
      </c>
      <c r="M170" s="11" t="str">
        <f t="shared" si="30"/>
        <v>1</v>
      </c>
      <c r="N170" s="11" t="str">
        <f t="shared" si="31"/>
        <v>1</v>
      </c>
      <c r="O170" s="30" t="str">
        <f t="shared" si="32"/>
        <v>FF</v>
      </c>
      <c r="P170" s="19" t="str">
        <f t="shared" si="33"/>
        <v>&lt;i2c_write addr="0x50" count="2" radix="16"&gt; A8 FF&lt;/i2c_write&gt;</v>
      </c>
      <c r="Q170" s="11" t="str" cm="1">
        <f t="array" aca="1" ref="Q170" ca="1">IF(MOD(ROW(),2)=0, "&lt;sleep ms=""10""/&gt;", INDIRECT("P"&amp;(ROW())/2+0.5))</f>
        <v>&lt;sleep ms="10"/&gt;</v>
      </c>
    </row>
    <row r="171" spans="1:17" x14ac:dyDescent="0.3">
      <c r="A171" s="2">
        <v>169</v>
      </c>
      <c r="B171" s="8" t="str">
        <f t="shared" si="23"/>
        <v>A9</v>
      </c>
      <c r="C171" s="11"/>
      <c r="D171" s="12"/>
      <c r="E171" s="11"/>
      <c r="F171" s="18" t="s">
        <v>43</v>
      </c>
      <c r="G171" s="11" t="str">
        <f t="shared" si="24"/>
        <v>1</v>
      </c>
      <c r="H171" s="11" t="str">
        <f t="shared" si="25"/>
        <v>1</v>
      </c>
      <c r="I171" s="11" t="str">
        <f t="shared" si="26"/>
        <v>1</v>
      </c>
      <c r="J171" s="11" t="str">
        <f t="shared" si="27"/>
        <v>1</v>
      </c>
      <c r="K171" s="11" t="str">
        <f t="shared" si="28"/>
        <v>1</v>
      </c>
      <c r="L171" s="11" t="str">
        <f t="shared" si="29"/>
        <v>1</v>
      </c>
      <c r="M171" s="11" t="str">
        <f t="shared" si="30"/>
        <v>1</v>
      </c>
      <c r="N171" s="11" t="str">
        <f t="shared" si="31"/>
        <v>1</v>
      </c>
      <c r="O171" s="30" t="str">
        <f t="shared" si="32"/>
        <v>FF</v>
      </c>
      <c r="P171" s="19" t="str">
        <f t="shared" si="33"/>
        <v>&lt;i2c_write addr="0x50" count="2" radix="16"&gt; A9 FF&lt;/i2c_write&gt;</v>
      </c>
      <c r="Q171" s="11" t="str" cm="1">
        <f t="array" aca="1" ref="Q171" ca="1">IF(MOD(ROW(),2)=0, "&lt;sleep ms=""10""/&gt;", INDIRECT("P"&amp;(ROW())/2+0.5))</f>
        <v>&lt;i2c_write addr="0x50" count="2" radix="16"&gt; 54 FF&lt;/i2c_write&gt;</v>
      </c>
    </row>
    <row r="172" spans="1:17" x14ac:dyDescent="0.3">
      <c r="A172" s="2">
        <v>170</v>
      </c>
      <c r="B172" s="8" t="str">
        <f t="shared" si="23"/>
        <v>AA</v>
      </c>
      <c r="C172" s="9"/>
      <c r="D172" s="10"/>
      <c r="E172" s="9"/>
      <c r="F172" s="18" t="s">
        <v>43</v>
      </c>
      <c r="G172" s="11" t="str">
        <f t="shared" si="24"/>
        <v>1</v>
      </c>
      <c r="H172" s="11" t="str">
        <f t="shared" si="25"/>
        <v>1</v>
      </c>
      <c r="I172" s="11" t="str">
        <f t="shared" si="26"/>
        <v>1</v>
      </c>
      <c r="J172" s="11" t="str">
        <f t="shared" si="27"/>
        <v>1</v>
      </c>
      <c r="K172" s="11" t="str">
        <f t="shared" si="28"/>
        <v>1</v>
      </c>
      <c r="L172" s="11" t="str">
        <f t="shared" si="29"/>
        <v>1</v>
      </c>
      <c r="M172" s="11" t="str">
        <f t="shared" si="30"/>
        <v>1</v>
      </c>
      <c r="N172" s="11" t="str">
        <f t="shared" si="31"/>
        <v>1</v>
      </c>
      <c r="O172" s="30" t="str">
        <f t="shared" si="32"/>
        <v>FF</v>
      </c>
      <c r="P172" s="19" t="str">
        <f t="shared" si="33"/>
        <v>&lt;i2c_write addr="0x50" count="2" radix="16"&gt; AA FF&lt;/i2c_write&gt;</v>
      </c>
      <c r="Q172" s="11" t="str" cm="1">
        <f t="array" aca="1" ref="Q172" ca="1">IF(MOD(ROW(),2)=0, "&lt;sleep ms=""10""/&gt;", INDIRECT("P"&amp;(ROW())/2+0.5))</f>
        <v>&lt;sleep ms="10"/&gt;</v>
      </c>
    </row>
    <row r="173" spans="1:17" x14ac:dyDescent="0.3">
      <c r="A173" s="2">
        <v>171</v>
      </c>
      <c r="B173" s="8" t="str">
        <f t="shared" si="23"/>
        <v>AB</v>
      </c>
      <c r="C173" s="11"/>
      <c r="D173" s="12"/>
      <c r="E173" s="11"/>
      <c r="F173" s="18" t="s">
        <v>43</v>
      </c>
      <c r="G173" s="11" t="str">
        <f t="shared" si="24"/>
        <v>1</v>
      </c>
      <c r="H173" s="11" t="str">
        <f t="shared" si="25"/>
        <v>1</v>
      </c>
      <c r="I173" s="11" t="str">
        <f t="shared" si="26"/>
        <v>1</v>
      </c>
      <c r="J173" s="11" t="str">
        <f t="shared" si="27"/>
        <v>1</v>
      </c>
      <c r="K173" s="11" t="str">
        <f t="shared" si="28"/>
        <v>1</v>
      </c>
      <c r="L173" s="11" t="str">
        <f t="shared" si="29"/>
        <v>1</v>
      </c>
      <c r="M173" s="11" t="str">
        <f t="shared" si="30"/>
        <v>1</v>
      </c>
      <c r="N173" s="11" t="str">
        <f t="shared" si="31"/>
        <v>1</v>
      </c>
      <c r="O173" s="30" t="str">
        <f t="shared" si="32"/>
        <v>FF</v>
      </c>
      <c r="P173" s="19" t="str">
        <f t="shared" si="33"/>
        <v>&lt;i2c_write addr="0x50" count="2" radix="16"&gt; AB FF&lt;/i2c_write&gt;</v>
      </c>
      <c r="Q173" s="11" t="str" cm="1">
        <f t="array" aca="1" ref="Q173" ca="1">IF(MOD(ROW(),2)=0, "&lt;sleep ms=""10""/&gt;", INDIRECT("P"&amp;(ROW())/2+0.5))</f>
        <v>&lt;i2c_write addr="0x50" count="2" radix="16"&gt; 55 FF&lt;/i2c_write&gt;</v>
      </c>
    </row>
    <row r="174" spans="1:17" x14ac:dyDescent="0.3">
      <c r="A174" s="2">
        <v>172</v>
      </c>
      <c r="B174" s="8" t="str">
        <f t="shared" si="23"/>
        <v>AC</v>
      </c>
      <c r="C174" s="9"/>
      <c r="D174" s="10"/>
      <c r="E174" s="9"/>
      <c r="F174" s="18" t="s">
        <v>43</v>
      </c>
      <c r="G174" s="11" t="str">
        <f t="shared" si="24"/>
        <v>1</v>
      </c>
      <c r="H174" s="11" t="str">
        <f t="shared" si="25"/>
        <v>1</v>
      </c>
      <c r="I174" s="11" t="str">
        <f t="shared" si="26"/>
        <v>1</v>
      </c>
      <c r="J174" s="11" t="str">
        <f t="shared" si="27"/>
        <v>1</v>
      </c>
      <c r="K174" s="11" t="str">
        <f t="shared" si="28"/>
        <v>1</v>
      </c>
      <c r="L174" s="11" t="str">
        <f t="shared" si="29"/>
        <v>1</v>
      </c>
      <c r="M174" s="11" t="str">
        <f t="shared" si="30"/>
        <v>1</v>
      </c>
      <c r="N174" s="11" t="str">
        <f t="shared" si="31"/>
        <v>1</v>
      </c>
      <c r="O174" s="30" t="str">
        <f t="shared" si="32"/>
        <v>FF</v>
      </c>
      <c r="P174" s="19" t="str">
        <f t="shared" si="33"/>
        <v>&lt;i2c_write addr="0x50" count="2" radix="16"&gt; AC FF&lt;/i2c_write&gt;</v>
      </c>
      <c r="Q174" s="11" t="str" cm="1">
        <f t="array" aca="1" ref="Q174" ca="1">IF(MOD(ROW(),2)=0, "&lt;sleep ms=""10""/&gt;", INDIRECT("P"&amp;(ROW())/2+0.5))</f>
        <v>&lt;sleep ms="10"/&gt;</v>
      </c>
    </row>
    <row r="175" spans="1:17" x14ac:dyDescent="0.3">
      <c r="A175" s="2">
        <v>173</v>
      </c>
      <c r="B175" s="8" t="str">
        <f t="shared" si="23"/>
        <v>AD</v>
      </c>
      <c r="C175" s="11"/>
      <c r="D175" s="12"/>
      <c r="E175" s="11"/>
      <c r="F175" s="18" t="s">
        <v>43</v>
      </c>
      <c r="G175" s="11" t="str">
        <f t="shared" si="24"/>
        <v>1</v>
      </c>
      <c r="H175" s="11" t="str">
        <f t="shared" si="25"/>
        <v>1</v>
      </c>
      <c r="I175" s="11" t="str">
        <f t="shared" si="26"/>
        <v>1</v>
      </c>
      <c r="J175" s="11" t="str">
        <f t="shared" si="27"/>
        <v>1</v>
      </c>
      <c r="K175" s="11" t="str">
        <f t="shared" si="28"/>
        <v>1</v>
      </c>
      <c r="L175" s="11" t="str">
        <f t="shared" si="29"/>
        <v>1</v>
      </c>
      <c r="M175" s="11" t="str">
        <f t="shared" si="30"/>
        <v>1</v>
      </c>
      <c r="N175" s="11" t="str">
        <f t="shared" si="31"/>
        <v>1</v>
      </c>
      <c r="O175" s="30" t="str">
        <f t="shared" si="32"/>
        <v>FF</v>
      </c>
      <c r="P175" s="19" t="str">
        <f t="shared" si="33"/>
        <v>&lt;i2c_write addr="0x50" count="2" radix="16"&gt; AD FF&lt;/i2c_write&gt;</v>
      </c>
      <c r="Q175" s="11" t="str" cm="1">
        <f t="array" aca="1" ref="Q175" ca="1">IF(MOD(ROW(),2)=0, "&lt;sleep ms=""10""/&gt;", INDIRECT("P"&amp;(ROW())/2+0.5))</f>
        <v>&lt;i2c_write addr="0x50" count="2" radix="16"&gt; 56 FF&lt;/i2c_write&gt;</v>
      </c>
    </row>
    <row r="176" spans="1:17" x14ac:dyDescent="0.3">
      <c r="A176" s="2">
        <v>174</v>
      </c>
      <c r="B176" s="8" t="str">
        <f t="shared" si="23"/>
        <v>AE</v>
      </c>
      <c r="C176" s="9"/>
      <c r="D176" s="10"/>
      <c r="E176" s="9"/>
      <c r="F176" s="18" t="s">
        <v>43</v>
      </c>
      <c r="G176" s="11" t="str">
        <f t="shared" si="24"/>
        <v>1</v>
      </c>
      <c r="H176" s="11" t="str">
        <f t="shared" si="25"/>
        <v>1</v>
      </c>
      <c r="I176" s="11" t="str">
        <f t="shared" si="26"/>
        <v>1</v>
      </c>
      <c r="J176" s="11" t="str">
        <f t="shared" si="27"/>
        <v>1</v>
      </c>
      <c r="K176" s="11" t="str">
        <f t="shared" si="28"/>
        <v>1</v>
      </c>
      <c r="L176" s="11" t="str">
        <f t="shared" si="29"/>
        <v>1</v>
      </c>
      <c r="M176" s="11" t="str">
        <f t="shared" si="30"/>
        <v>1</v>
      </c>
      <c r="N176" s="11" t="str">
        <f t="shared" si="31"/>
        <v>1</v>
      </c>
      <c r="O176" s="30" t="str">
        <f t="shared" si="32"/>
        <v>FF</v>
      </c>
      <c r="P176" s="19" t="str">
        <f t="shared" si="33"/>
        <v>&lt;i2c_write addr="0x50" count="2" radix="16"&gt; AE FF&lt;/i2c_write&gt;</v>
      </c>
      <c r="Q176" s="11" t="str" cm="1">
        <f t="array" aca="1" ref="Q176" ca="1">IF(MOD(ROW(),2)=0, "&lt;sleep ms=""10""/&gt;", INDIRECT("P"&amp;(ROW())/2+0.5))</f>
        <v>&lt;sleep ms="10"/&gt;</v>
      </c>
    </row>
    <row r="177" spans="1:17" x14ac:dyDescent="0.3">
      <c r="A177" s="2">
        <v>175</v>
      </c>
      <c r="B177" s="8" t="str">
        <f t="shared" si="23"/>
        <v>AF</v>
      </c>
      <c r="C177" s="11"/>
      <c r="D177" s="12"/>
      <c r="E177" s="11"/>
      <c r="F177" s="18" t="s">
        <v>43</v>
      </c>
      <c r="G177" s="11" t="str">
        <f t="shared" si="24"/>
        <v>1</v>
      </c>
      <c r="H177" s="11" t="str">
        <f t="shared" si="25"/>
        <v>1</v>
      </c>
      <c r="I177" s="11" t="str">
        <f t="shared" si="26"/>
        <v>1</v>
      </c>
      <c r="J177" s="11" t="str">
        <f t="shared" si="27"/>
        <v>1</v>
      </c>
      <c r="K177" s="11" t="str">
        <f t="shared" si="28"/>
        <v>1</v>
      </c>
      <c r="L177" s="11" t="str">
        <f t="shared" si="29"/>
        <v>1</v>
      </c>
      <c r="M177" s="11" t="str">
        <f t="shared" si="30"/>
        <v>1</v>
      </c>
      <c r="N177" s="11" t="str">
        <f t="shared" si="31"/>
        <v>1</v>
      </c>
      <c r="O177" s="30" t="str">
        <f t="shared" si="32"/>
        <v>FF</v>
      </c>
      <c r="P177" s="19" t="str">
        <f t="shared" si="33"/>
        <v>&lt;i2c_write addr="0x50" count="2" radix="16"&gt; AF FF&lt;/i2c_write&gt;</v>
      </c>
      <c r="Q177" s="11" t="str" cm="1">
        <f t="array" aca="1" ref="Q177" ca="1">IF(MOD(ROW(),2)=0, "&lt;sleep ms=""10""/&gt;", INDIRECT("P"&amp;(ROW())/2+0.5))</f>
        <v>&lt;i2c_write addr="0x50" count="2" radix="16"&gt; 57 FF&lt;/i2c_write&gt;</v>
      </c>
    </row>
    <row r="178" spans="1:17" x14ac:dyDescent="0.3">
      <c r="A178" s="2">
        <v>176</v>
      </c>
      <c r="B178" s="8" t="str">
        <f t="shared" si="23"/>
        <v>B0</v>
      </c>
      <c r="C178" s="9"/>
      <c r="D178" s="10"/>
      <c r="E178" s="9"/>
      <c r="F178" s="18" t="s">
        <v>43</v>
      </c>
      <c r="G178" s="11" t="str">
        <f t="shared" si="24"/>
        <v>1</v>
      </c>
      <c r="H178" s="11" t="str">
        <f t="shared" si="25"/>
        <v>1</v>
      </c>
      <c r="I178" s="11" t="str">
        <f t="shared" si="26"/>
        <v>1</v>
      </c>
      <c r="J178" s="11" t="str">
        <f t="shared" si="27"/>
        <v>1</v>
      </c>
      <c r="K178" s="11" t="str">
        <f t="shared" si="28"/>
        <v>1</v>
      </c>
      <c r="L178" s="11" t="str">
        <f t="shared" si="29"/>
        <v>1</v>
      </c>
      <c r="M178" s="11" t="str">
        <f t="shared" si="30"/>
        <v>1</v>
      </c>
      <c r="N178" s="11" t="str">
        <f t="shared" si="31"/>
        <v>1</v>
      </c>
      <c r="O178" s="30" t="str">
        <f t="shared" si="32"/>
        <v>FF</v>
      </c>
      <c r="P178" s="19" t="str">
        <f t="shared" si="33"/>
        <v>&lt;i2c_write addr="0x50" count="2" radix="16"&gt; B0 FF&lt;/i2c_write&gt;</v>
      </c>
      <c r="Q178" s="11" t="str" cm="1">
        <f t="array" aca="1" ref="Q178" ca="1">IF(MOD(ROW(),2)=0, "&lt;sleep ms=""10""/&gt;", INDIRECT("P"&amp;(ROW())/2+0.5))</f>
        <v>&lt;sleep ms="10"/&gt;</v>
      </c>
    </row>
    <row r="179" spans="1:17" x14ac:dyDescent="0.3">
      <c r="A179" s="2">
        <v>177</v>
      </c>
      <c r="B179" s="8" t="str">
        <f t="shared" si="23"/>
        <v>B1</v>
      </c>
      <c r="C179" s="11"/>
      <c r="D179" s="12"/>
      <c r="E179" s="11"/>
      <c r="F179" s="18" t="s">
        <v>43</v>
      </c>
      <c r="G179" s="11" t="str">
        <f t="shared" si="24"/>
        <v>1</v>
      </c>
      <c r="H179" s="11" t="str">
        <f t="shared" si="25"/>
        <v>1</v>
      </c>
      <c r="I179" s="11" t="str">
        <f t="shared" si="26"/>
        <v>1</v>
      </c>
      <c r="J179" s="11" t="str">
        <f t="shared" si="27"/>
        <v>1</v>
      </c>
      <c r="K179" s="11" t="str">
        <f t="shared" si="28"/>
        <v>1</v>
      </c>
      <c r="L179" s="11" t="str">
        <f t="shared" si="29"/>
        <v>1</v>
      </c>
      <c r="M179" s="11" t="str">
        <f t="shared" si="30"/>
        <v>1</v>
      </c>
      <c r="N179" s="11" t="str">
        <f t="shared" si="31"/>
        <v>1</v>
      </c>
      <c r="O179" s="30" t="str">
        <f t="shared" si="32"/>
        <v>FF</v>
      </c>
      <c r="P179" s="19" t="str">
        <f t="shared" si="33"/>
        <v>&lt;i2c_write addr="0x50" count="2" radix="16"&gt; B1 FF&lt;/i2c_write&gt;</v>
      </c>
      <c r="Q179" s="11" t="str" cm="1">
        <f t="array" aca="1" ref="Q179" ca="1">IF(MOD(ROW(),2)=0, "&lt;sleep ms=""10""/&gt;", INDIRECT("P"&amp;(ROW())/2+0.5))</f>
        <v>&lt;i2c_write addr="0x50" count="2" radix="16"&gt; 58 FF&lt;/i2c_write&gt;</v>
      </c>
    </row>
    <row r="180" spans="1:17" x14ac:dyDescent="0.3">
      <c r="A180" s="2">
        <v>178</v>
      </c>
      <c r="B180" s="8" t="str">
        <f t="shared" si="23"/>
        <v>B2</v>
      </c>
      <c r="C180" s="9"/>
      <c r="D180" s="10"/>
      <c r="E180" s="9"/>
      <c r="F180" s="18" t="s">
        <v>43</v>
      </c>
      <c r="G180" s="11" t="str">
        <f t="shared" si="24"/>
        <v>1</v>
      </c>
      <c r="H180" s="11" t="str">
        <f t="shared" si="25"/>
        <v>1</v>
      </c>
      <c r="I180" s="11" t="str">
        <f t="shared" si="26"/>
        <v>1</v>
      </c>
      <c r="J180" s="11" t="str">
        <f t="shared" si="27"/>
        <v>1</v>
      </c>
      <c r="K180" s="11" t="str">
        <f t="shared" si="28"/>
        <v>1</v>
      </c>
      <c r="L180" s="11" t="str">
        <f t="shared" si="29"/>
        <v>1</v>
      </c>
      <c r="M180" s="11" t="str">
        <f t="shared" si="30"/>
        <v>1</v>
      </c>
      <c r="N180" s="11" t="str">
        <f t="shared" si="31"/>
        <v>1</v>
      </c>
      <c r="O180" s="30" t="str">
        <f t="shared" si="32"/>
        <v>FF</v>
      </c>
      <c r="P180" s="19" t="str">
        <f t="shared" si="33"/>
        <v>&lt;i2c_write addr="0x50" count="2" radix="16"&gt; B2 FF&lt;/i2c_write&gt;</v>
      </c>
      <c r="Q180" s="11" t="str" cm="1">
        <f t="array" aca="1" ref="Q180" ca="1">IF(MOD(ROW(),2)=0, "&lt;sleep ms=""10""/&gt;", INDIRECT("P"&amp;(ROW())/2+0.5))</f>
        <v>&lt;sleep ms="10"/&gt;</v>
      </c>
    </row>
    <row r="181" spans="1:17" x14ac:dyDescent="0.3">
      <c r="A181" s="2">
        <v>179</v>
      </c>
      <c r="B181" s="8" t="str">
        <f t="shared" si="23"/>
        <v>B3</v>
      </c>
      <c r="C181" s="11"/>
      <c r="D181" s="12"/>
      <c r="E181" s="11"/>
      <c r="F181" s="18" t="s">
        <v>43</v>
      </c>
      <c r="G181" s="11" t="str">
        <f t="shared" si="24"/>
        <v>1</v>
      </c>
      <c r="H181" s="11" t="str">
        <f t="shared" si="25"/>
        <v>1</v>
      </c>
      <c r="I181" s="11" t="str">
        <f t="shared" si="26"/>
        <v>1</v>
      </c>
      <c r="J181" s="11" t="str">
        <f t="shared" si="27"/>
        <v>1</v>
      </c>
      <c r="K181" s="11" t="str">
        <f t="shared" si="28"/>
        <v>1</v>
      </c>
      <c r="L181" s="11" t="str">
        <f t="shared" si="29"/>
        <v>1</v>
      </c>
      <c r="M181" s="11" t="str">
        <f t="shared" si="30"/>
        <v>1</v>
      </c>
      <c r="N181" s="11" t="str">
        <f t="shared" si="31"/>
        <v>1</v>
      </c>
      <c r="O181" s="30" t="str">
        <f t="shared" si="32"/>
        <v>FF</v>
      </c>
      <c r="P181" s="19" t="str">
        <f t="shared" si="33"/>
        <v>&lt;i2c_write addr="0x50" count="2" radix="16"&gt; B3 FF&lt;/i2c_write&gt;</v>
      </c>
      <c r="Q181" s="11" t="str" cm="1">
        <f t="array" aca="1" ref="Q181" ca="1">IF(MOD(ROW(),2)=0, "&lt;sleep ms=""10""/&gt;", INDIRECT("P"&amp;(ROW())/2+0.5))</f>
        <v>&lt;i2c_write addr="0x50" count="2" radix="16"&gt; 59 FF&lt;/i2c_write&gt;</v>
      </c>
    </row>
    <row r="182" spans="1:17" x14ac:dyDescent="0.3">
      <c r="A182" s="2">
        <v>180</v>
      </c>
      <c r="B182" s="8" t="str">
        <f t="shared" si="23"/>
        <v>B4</v>
      </c>
      <c r="C182" s="9"/>
      <c r="D182" s="10"/>
      <c r="E182" s="9"/>
      <c r="F182" s="18" t="s">
        <v>43</v>
      </c>
      <c r="G182" s="11" t="str">
        <f t="shared" si="24"/>
        <v>1</v>
      </c>
      <c r="H182" s="11" t="str">
        <f t="shared" si="25"/>
        <v>1</v>
      </c>
      <c r="I182" s="11" t="str">
        <f t="shared" si="26"/>
        <v>1</v>
      </c>
      <c r="J182" s="11" t="str">
        <f t="shared" si="27"/>
        <v>1</v>
      </c>
      <c r="K182" s="11" t="str">
        <f t="shared" si="28"/>
        <v>1</v>
      </c>
      <c r="L182" s="11" t="str">
        <f t="shared" si="29"/>
        <v>1</v>
      </c>
      <c r="M182" s="11" t="str">
        <f t="shared" si="30"/>
        <v>1</v>
      </c>
      <c r="N182" s="11" t="str">
        <f t="shared" si="31"/>
        <v>1</v>
      </c>
      <c r="O182" s="30" t="str">
        <f t="shared" si="32"/>
        <v>FF</v>
      </c>
      <c r="P182" s="19" t="str">
        <f t="shared" si="33"/>
        <v>&lt;i2c_write addr="0x50" count="2" radix="16"&gt; B4 FF&lt;/i2c_write&gt;</v>
      </c>
      <c r="Q182" s="11" t="str" cm="1">
        <f t="array" aca="1" ref="Q182" ca="1">IF(MOD(ROW(),2)=0, "&lt;sleep ms=""10""/&gt;", INDIRECT("P"&amp;(ROW())/2+0.5))</f>
        <v>&lt;sleep ms="10"/&gt;</v>
      </c>
    </row>
    <row r="183" spans="1:17" x14ac:dyDescent="0.3">
      <c r="A183" s="2">
        <v>181</v>
      </c>
      <c r="B183" s="8" t="str">
        <f t="shared" si="23"/>
        <v>B5</v>
      </c>
      <c r="C183" s="11"/>
      <c r="D183" s="12"/>
      <c r="E183" s="11"/>
      <c r="F183" s="18" t="s">
        <v>43</v>
      </c>
      <c r="G183" s="11" t="str">
        <f t="shared" si="24"/>
        <v>1</v>
      </c>
      <c r="H183" s="11" t="str">
        <f t="shared" si="25"/>
        <v>1</v>
      </c>
      <c r="I183" s="11" t="str">
        <f t="shared" si="26"/>
        <v>1</v>
      </c>
      <c r="J183" s="11" t="str">
        <f t="shared" si="27"/>
        <v>1</v>
      </c>
      <c r="K183" s="11" t="str">
        <f t="shared" si="28"/>
        <v>1</v>
      </c>
      <c r="L183" s="11" t="str">
        <f t="shared" si="29"/>
        <v>1</v>
      </c>
      <c r="M183" s="11" t="str">
        <f t="shared" si="30"/>
        <v>1</v>
      </c>
      <c r="N183" s="11" t="str">
        <f t="shared" si="31"/>
        <v>1</v>
      </c>
      <c r="O183" s="30" t="str">
        <f t="shared" si="32"/>
        <v>FF</v>
      </c>
      <c r="P183" s="19" t="str">
        <f t="shared" si="33"/>
        <v>&lt;i2c_write addr="0x50" count="2" radix="16"&gt; B5 FF&lt;/i2c_write&gt;</v>
      </c>
      <c r="Q183" s="11" t="str" cm="1">
        <f t="array" aca="1" ref="Q183" ca="1">IF(MOD(ROW(),2)=0, "&lt;sleep ms=""10""/&gt;", INDIRECT("P"&amp;(ROW())/2+0.5))</f>
        <v>&lt;i2c_write addr="0x50" count="2" radix="16"&gt; 5A FF&lt;/i2c_write&gt;</v>
      </c>
    </row>
    <row r="184" spans="1:17" x14ac:dyDescent="0.3">
      <c r="A184" s="2">
        <v>182</v>
      </c>
      <c r="B184" s="8" t="str">
        <f t="shared" si="23"/>
        <v>B6</v>
      </c>
      <c r="C184" s="9"/>
      <c r="D184" s="10"/>
      <c r="E184" s="9"/>
      <c r="F184" s="18" t="s">
        <v>43</v>
      </c>
      <c r="G184" s="11" t="str">
        <f t="shared" si="24"/>
        <v>1</v>
      </c>
      <c r="H184" s="11" t="str">
        <f t="shared" si="25"/>
        <v>1</v>
      </c>
      <c r="I184" s="11" t="str">
        <f t="shared" si="26"/>
        <v>1</v>
      </c>
      <c r="J184" s="11" t="str">
        <f t="shared" si="27"/>
        <v>1</v>
      </c>
      <c r="K184" s="11" t="str">
        <f t="shared" si="28"/>
        <v>1</v>
      </c>
      <c r="L184" s="11" t="str">
        <f t="shared" si="29"/>
        <v>1</v>
      </c>
      <c r="M184" s="11" t="str">
        <f t="shared" si="30"/>
        <v>1</v>
      </c>
      <c r="N184" s="11" t="str">
        <f t="shared" si="31"/>
        <v>1</v>
      </c>
      <c r="O184" s="30" t="str">
        <f t="shared" si="32"/>
        <v>FF</v>
      </c>
      <c r="P184" s="19" t="str">
        <f t="shared" si="33"/>
        <v>&lt;i2c_write addr="0x50" count="2" radix="16"&gt; B6 FF&lt;/i2c_write&gt;</v>
      </c>
      <c r="Q184" s="11" t="str" cm="1">
        <f t="array" aca="1" ref="Q184" ca="1">IF(MOD(ROW(),2)=0, "&lt;sleep ms=""10""/&gt;", INDIRECT("P"&amp;(ROW())/2+0.5))</f>
        <v>&lt;sleep ms="10"/&gt;</v>
      </c>
    </row>
    <row r="185" spans="1:17" x14ac:dyDescent="0.3">
      <c r="A185" s="2">
        <v>183</v>
      </c>
      <c r="B185" s="8" t="str">
        <f t="shared" si="23"/>
        <v>B7</v>
      </c>
      <c r="C185" s="11"/>
      <c r="D185" s="12"/>
      <c r="E185" s="11"/>
      <c r="F185" s="18" t="s">
        <v>43</v>
      </c>
      <c r="G185" s="11" t="str">
        <f t="shared" si="24"/>
        <v>1</v>
      </c>
      <c r="H185" s="11" t="str">
        <f t="shared" si="25"/>
        <v>1</v>
      </c>
      <c r="I185" s="11" t="str">
        <f t="shared" si="26"/>
        <v>1</v>
      </c>
      <c r="J185" s="11" t="str">
        <f t="shared" si="27"/>
        <v>1</v>
      </c>
      <c r="K185" s="11" t="str">
        <f t="shared" si="28"/>
        <v>1</v>
      </c>
      <c r="L185" s="11" t="str">
        <f t="shared" si="29"/>
        <v>1</v>
      </c>
      <c r="M185" s="11" t="str">
        <f t="shared" si="30"/>
        <v>1</v>
      </c>
      <c r="N185" s="11" t="str">
        <f t="shared" si="31"/>
        <v>1</v>
      </c>
      <c r="O185" s="30" t="str">
        <f t="shared" si="32"/>
        <v>FF</v>
      </c>
      <c r="P185" s="19" t="str">
        <f t="shared" si="33"/>
        <v>&lt;i2c_write addr="0x50" count="2" radix="16"&gt; B7 FF&lt;/i2c_write&gt;</v>
      </c>
      <c r="Q185" s="11" t="str" cm="1">
        <f t="array" aca="1" ref="Q185" ca="1">IF(MOD(ROW(),2)=0, "&lt;sleep ms=""10""/&gt;", INDIRECT("P"&amp;(ROW())/2+0.5))</f>
        <v>&lt;i2c_write addr="0x50" count="2" radix="16"&gt; 5B FF&lt;/i2c_write&gt;</v>
      </c>
    </row>
    <row r="186" spans="1:17" x14ac:dyDescent="0.3">
      <c r="A186" s="2">
        <v>184</v>
      </c>
      <c r="B186" s="8" t="str">
        <f t="shared" si="23"/>
        <v>B8</v>
      </c>
      <c r="C186" s="9"/>
      <c r="D186" s="10"/>
      <c r="E186" s="9"/>
      <c r="F186" s="18" t="s">
        <v>43</v>
      </c>
      <c r="G186" s="11" t="str">
        <f t="shared" si="24"/>
        <v>1</v>
      </c>
      <c r="H186" s="11" t="str">
        <f t="shared" si="25"/>
        <v>1</v>
      </c>
      <c r="I186" s="11" t="str">
        <f t="shared" si="26"/>
        <v>1</v>
      </c>
      <c r="J186" s="11" t="str">
        <f t="shared" si="27"/>
        <v>1</v>
      </c>
      <c r="K186" s="11" t="str">
        <f t="shared" si="28"/>
        <v>1</v>
      </c>
      <c r="L186" s="11" t="str">
        <f t="shared" si="29"/>
        <v>1</v>
      </c>
      <c r="M186" s="11" t="str">
        <f t="shared" si="30"/>
        <v>1</v>
      </c>
      <c r="N186" s="11" t="str">
        <f t="shared" si="31"/>
        <v>1</v>
      </c>
      <c r="O186" s="30" t="str">
        <f t="shared" si="32"/>
        <v>FF</v>
      </c>
      <c r="P186" s="19" t="str">
        <f t="shared" si="33"/>
        <v>&lt;i2c_write addr="0x50" count="2" radix="16"&gt; B8 FF&lt;/i2c_write&gt;</v>
      </c>
      <c r="Q186" s="11" t="str" cm="1">
        <f t="array" aca="1" ref="Q186" ca="1">IF(MOD(ROW(),2)=0, "&lt;sleep ms=""10""/&gt;", INDIRECT("P"&amp;(ROW())/2+0.5))</f>
        <v>&lt;sleep ms="10"/&gt;</v>
      </c>
    </row>
    <row r="187" spans="1:17" x14ac:dyDescent="0.3">
      <c r="A187" s="2">
        <v>185</v>
      </c>
      <c r="B187" s="8" t="str">
        <f t="shared" si="23"/>
        <v>B9</v>
      </c>
      <c r="C187" s="11"/>
      <c r="D187" s="12"/>
      <c r="E187" s="11"/>
      <c r="F187" s="18" t="s">
        <v>43</v>
      </c>
      <c r="G187" s="11" t="str">
        <f t="shared" si="24"/>
        <v>1</v>
      </c>
      <c r="H187" s="11" t="str">
        <f t="shared" si="25"/>
        <v>1</v>
      </c>
      <c r="I187" s="11" t="str">
        <f t="shared" si="26"/>
        <v>1</v>
      </c>
      <c r="J187" s="11" t="str">
        <f t="shared" si="27"/>
        <v>1</v>
      </c>
      <c r="K187" s="11" t="str">
        <f t="shared" si="28"/>
        <v>1</v>
      </c>
      <c r="L187" s="11" t="str">
        <f t="shared" si="29"/>
        <v>1</v>
      </c>
      <c r="M187" s="11" t="str">
        <f t="shared" si="30"/>
        <v>1</v>
      </c>
      <c r="N187" s="11" t="str">
        <f t="shared" si="31"/>
        <v>1</v>
      </c>
      <c r="O187" s="30" t="str">
        <f t="shared" si="32"/>
        <v>FF</v>
      </c>
      <c r="P187" s="19" t="str">
        <f t="shared" si="33"/>
        <v>&lt;i2c_write addr="0x50" count="2" radix="16"&gt; B9 FF&lt;/i2c_write&gt;</v>
      </c>
      <c r="Q187" s="11" t="str" cm="1">
        <f t="array" aca="1" ref="Q187" ca="1">IF(MOD(ROW(),2)=0, "&lt;sleep ms=""10""/&gt;", INDIRECT("P"&amp;(ROW())/2+0.5))</f>
        <v>&lt;i2c_write addr="0x50" count="2" radix="16"&gt; 5C FF&lt;/i2c_write&gt;</v>
      </c>
    </row>
    <row r="188" spans="1:17" x14ac:dyDescent="0.3">
      <c r="A188" s="2">
        <v>186</v>
      </c>
      <c r="B188" s="8" t="str">
        <f t="shared" si="23"/>
        <v>BA</v>
      </c>
      <c r="C188" s="9"/>
      <c r="D188" s="10"/>
      <c r="E188" s="9"/>
      <c r="F188" s="18" t="s">
        <v>43</v>
      </c>
      <c r="G188" s="11" t="str">
        <f t="shared" si="24"/>
        <v>1</v>
      </c>
      <c r="H188" s="11" t="str">
        <f t="shared" si="25"/>
        <v>1</v>
      </c>
      <c r="I188" s="11" t="str">
        <f t="shared" si="26"/>
        <v>1</v>
      </c>
      <c r="J188" s="11" t="str">
        <f t="shared" si="27"/>
        <v>1</v>
      </c>
      <c r="K188" s="11" t="str">
        <f t="shared" si="28"/>
        <v>1</v>
      </c>
      <c r="L188" s="11" t="str">
        <f t="shared" si="29"/>
        <v>1</v>
      </c>
      <c r="M188" s="11" t="str">
        <f t="shared" si="30"/>
        <v>1</v>
      </c>
      <c r="N188" s="11" t="str">
        <f t="shared" si="31"/>
        <v>1</v>
      </c>
      <c r="O188" s="30" t="str">
        <f t="shared" si="32"/>
        <v>FF</v>
      </c>
      <c r="P188" s="19" t="str">
        <f t="shared" si="33"/>
        <v>&lt;i2c_write addr="0x50" count="2" radix="16"&gt; BA FF&lt;/i2c_write&gt;</v>
      </c>
      <c r="Q188" s="11" t="str" cm="1">
        <f t="array" aca="1" ref="Q188" ca="1">IF(MOD(ROW(),2)=0, "&lt;sleep ms=""10""/&gt;", INDIRECT("P"&amp;(ROW())/2+0.5))</f>
        <v>&lt;sleep ms="10"/&gt;</v>
      </c>
    </row>
    <row r="189" spans="1:17" x14ac:dyDescent="0.3">
      <c r="A189" s="2">
        <v>187</v>
      </c>
      <c r="B189" s="8" t="str">
        <f t="shared" si="23"/>
        <v>BB</v>
      </c>
      <c r="C189" s="11"/>
      <c r="D189" s="12"/>
      <c r="E189" s="11"/>
      <c r="F189" s="18" t="s">
        <v>43</v>
      </c>
      <c r="G189" s="11" t="str">
        <f t="shared" si="24"/>
        <v>1</v>
      </c>
      <c r="H189" s="11" t="str">
        <f t="shared" si="25"/>
        <v>1</v>
      </c>
      <c r="I189" s="11" t="str">
        <f t="shared" si="26"/>
        <v>1</v>
      </c>
      <c r="J189" s="11" t="str">
        <f t="shared" si="27"/>
        <v>1</v>
      </c>
      <c r="K189" s="11" t="str">
        <f t="shared" si="28"/>
        <v>1</v>
      </c>
      <c r="L189" s="11" t="str">
        <f t="shared" si="29"/>
        <v>1</v>
      </c>
      <c r="M189" s="11" t="str">
        <f t="shared" si="30"/>
        <v>1</v>
      </c>
      <c r="N189" s="11" t="str">
        <f t="shared" si="31"/>
        <v>1</v>
      </c>
      <c r="O189" s="30" t="str">
        <f t="shared" si="32"/>
        <v>FF</v>
      </c>
      <c r="P189" s="19" t="str">
        <f t="shared" si="33"/>
        <v>&lt;i2c_write addr="0x50" count="2" radix="16"&gt; BB FF&lt;/i2c_write&gt;</v>
      </c>
      <c r="Q189" s="11" t="str" cm="1">
        <f t="array" aca="1" ref="Q189" ca="1">IF(MOD(ROW(),2)=0, "&lt;sleep ms=""10""/&gt;", INDIRECT("P"&amp;(ROW())/2+0.5))</f>
        <v>&lt;i2c_write addr="0x50" count="2" radix="16"&gt; 5D FF&lt;/i2c_write&gt;</v>
      </c>
    </row>
    <row r="190" spans="1:17" x14ac:dyDescent="0.3">
      <c r="A190" s="2">
        <v>188</v>
      </c>
      <c r="B190" s="8" t="str">
        <f t="shared" si="23"/>
        <v>BC</v>
      </c>
      <c r="C190" s="9"/>
      <c r="D190" s="10"/>
      <c r="E190" s="9"/>
      <c r="F190" s="18" t="s">
        <v>43</v>
      </c>
      <c r="G190" s="11" t="str">
        <f t="shared" si="24"/>
        <v>1</v>
      </c>
      <c r="H190" s="11" t="str">
        <f t="shared" si="25"/>
        <v>1</v>
      </c>
      <c r="I190" s="11" t="str">
        <f t="shared" si="26"/>
        <v>1</v>
      </c>
      <c r="J190" s="11" t="str">
        <f t="shared" si="27"/>
        <v>1</v>
      </c>
      <c r="K190" s="11" t="str">
        <f t="shared" si="28"/>
        <v>1</v>
      </c>
      <c r="L190" s="11" t="str">
        <f t="shared" si="29"/>
        <v>1</v>
      </c>
      <c r="M190" s="11" t="str">
        <f t="shared" si="30"/>
        <v>1</v>
      </c>
      <c r="N190" s="11" t="str">
        <f t="shared" si="31"/>
        <v>1</v>
      </c>
      <c r="O190" s="30" t="str">
        <f t="shared" si="32"/>
        <v>FF</v>
      </c>
      <c r="P190" s="19" t="str">
        <f t="shared" si="33"/>
        <v>&lt;i2c_write addr="0x50" count="2" radix="16"&gt; BC FF&lt;/i2c_write&gt;</v>
      </c>
      <c r="Q190" s="11" t="str" cm="1">
        <f t="array" aca="1" ref="Q190" ca="1">IF(MOD(ROW(),2)=0, "&lt;sleep ms=""10""/&gt;", INDIRECT("P"&amp;(ROW())/2+0.5))</f>
        <v>&lt;sleep ms="10"/&gt;</v>
      </c>
    </row>
    <row r="191" spans="1:17" x14ac:dyDescent="0.3">
      <c r="A191" s="2">
        <v>189</v>
      </c>
      <c r="B191" s="8" t="str">
        <f t="shared" si="23"/>
        <v>BD</v>
      </c>
      <c r="C191" s="11"/>
      <c r="D191" s="12"/>
      <c r="E191" s="11"/>
      <c r="F191" s="18" t="s">
        <v>43</v>
      </c>
      <c r="G191" s="11" t="str">
        <f t="shared" si="24"/>
        <v>1</v>
      </c>
      <c r="H191" s="11" t="str">
        <f t="shared" si="25"/>
        <v>1</v>
      </c>
      <c r="I191" s="11" t="str">
        <f t="shared" si="26"/>
        <v>1</v>
      </c>
      <c r="J191" s="11" t="str">
        <f t="shared" si="27"/>
        <v>1</v>
      </c>
      <c r="K191" s="11" t="str">
        <f t="shared" si="28"/>
        <v>1</v>
      </c>
      <c r="L191" s="11" t="str">
        <f t="shared" si="29"/>
        <v>1</v>
      </c>
      <c r="M191" s="11" t="str">
        <f t="shared" si="30"/>
        <v>1</v>
      </c>
      <c r="N191" s="11" t="str">
        <f t="shared" si="31"/>
        <v>1</v>
      </c>
      <c r="O191" s="30" t="str">
        <f t="shared" si="32"/>
        <v>FF</v>
      </c>
      <c r="P191" s="19" t="str">
        <f t="shared" si="33"/>
        <v>&lt;i2c_write addr="0x50" count="2" radix="16"&gt; BD FF&lt;/i2c_write&gt;</v>
      </c>
      <c r="Q191" s="11" t="str" cm="1">
        <f t="array" aca="1" ref="Q191" ca="1">IF(MOD(ROW(),2)=0, "&lt;sleep ms=""10""/&gt;", INDIRECT("P"&amp;(ROW())/2+0.5))</f>
        <v>&lt;i2c_write addr="0x50" count="2" radix="16"&gt; 5E FF&lt;/i2c_write&gt;</v>
      </c>
    </row>
    <row r="192" spans="1:17" x14ac:dyDescent="0.3">
      <c r="A192" s="2">
        <v>190</v>
      </c>
      <c r="B192" s="8" t="str">
        <f t="shared" si="23"/>
        <v>BE</v>
      </c>
      <c r="C192" s="9"/>
      <c r="D192" s="10"/>
      <c r="E192" s="9"/>
      <c r="F192" s="18" t="s">
        <v>43</v>
      </c>
      <c r="G192" s="11" t="str">
        <f t="shared" si="24"/>
        <v>1</v>
      </c>
      <c r="H192" s="11" t="str">
        <f t="shared" si="25"/>
        <v>1</v>
      </c>
      <c r="I192" s="11" t="str">
        <f t="shared" si="26"/>
        <v>1</v>
      </c>
      <c r="J192" s="11" t="str">
        <f t="shared" si="27"/>
        <v>1</v>
      </c>
      <c r="K192" s="11" t="str">
        <f t="shared" si="28"/>
        <v>1</v>
      </c>
      <c r="L192" s="11" t="str">
        <f t="shared" si="29"/>
        <v>1</v>
      </c>
      <c r="M192" s="11" t="str">
        <f t="shared" si="30"/>
        <v>1</v>
      </c>
      <c r="N192" s="11" t="str">
        <f t="shared" si="31"/>
        <v>1</v>
      </c>
      <c r="O192" s="30" t="str">
        <f t="shared" si="32"/>
        <v>FF</v>
      </c>
      <c r="P192" s="19" t="str">
        <f t="shared" si="33"/>
        <v>&lt;i2c_write addr="0x50" count="2" radix="16"&gt; BE FF&lt;/i2c_write&gt;</v>
      </c>
      <c r="Q192" s="11" t="str" cm="1">
        <f t="array" aca="1" ref="Q192" ca="1">IF(MOD(ROW(),2)=0, "&lt;sleep ms=""10""/&gt;", INDIRECT("P"&amp;(ROW())/2+0.5))</f>
        <v>&lt;sleep ms="10"/&gt;</v>
      </c>
    </row>
    <row r="193" spans="1:17" x14ac:dyDescent="0.3">
      <c r="A193" s="2">
        <v>191</v>
      </c>
      <c r="B193" s="8" t="str">
        <f t="shared" si="23"/>
        <v>BF</v>
      </c>
      <c r="C193" s="11"/>
      <c r="D193" s="12"/>
      <c r="E193" s="11"/>
      <c r="F193" s="18" t="s">
        <v>43</v>
      </c>
      <c r="G193" s="11" t="str">
        <f t="shared" si="24"/>
        <v>1</v>
      </c>
      <c r="H193" s="11" t="str">
        <f t="shared" si="25"/>
        <v>1</v>
      </c>
      <c r="I193" s="11" t="str">
        <f t="shared" si="26"/>
        <v>1</v>
      </c>
      <c r="J193" s="11" t="str">
        <f t="shared" si="27"/>
        <v>1</v>
      </c>
      <c r="K193" s="11" t="str">
        <f t="shared" si="28"/>
        <v>1</v>
      </c>
      <c r="L193" s="11" t="str">
        <f t="shared" si="29"/>
        <v>1</v>
      </c>
      <c r="M193" s="11" t="str">
        <f t="shared" si="30"/>
        <v>1</v>
      </c>
      <c r="N193" s="11" t="str">
        <f t="shared" si="31"/>
        <v>1</v>
      </c>
      <c r="O193" s="30" t="str">
        <f t="shared" si="32"/>
        <v>FF</v>
      </c>
      <c r="P193" s="19" t="str">
        <f t="shared" si="33"/>
        <v>&lt;i2c_write addr="0x50" count="2" radix="16"&gt; BF FF&lt;/i2c_write&gt;</v>
      </c>
      <c r="Q193" s="11" t="str" cm="1">
        <f t="array" aca="1" ref="Q193" ca="1">IF(MOD(ROW(),2)=0, "&lt;sleep ms=""10""/&gt;", INDIRECT("P"&amp;(ROW())/2+0.5))</f>
        <v>&lt;i2c_write addr="0x50" count="2" radix="16"&gt; 5F FF&lt;/i2c_write&gt;</v>
      </c>
    </row>
    <row r="194" spans="1:17" x14ac:dyDescent="0.3">
      <c r="A194" s="2">
        <v>192</v>
      </c>
      <c r="B194" s="8" t="str">
        <f t="shared" si="23"/>
        <v>C0</v>
      </c>
      <c r="C194" s="9"/>
      <c r="D194" s="10"/>
      <c r="E194" s="9"/>
      <c r="F194" s="18" t="s">
        <v>43</v>
      </c>
      <c r="G194" s="11" t="str">
        <f t="shared" si="24"/>
        <v>1</v>
      </c>
      <c r="H194" s="11" t="str">
        <f t="shared" si="25"/>
        <v>1</v>
      </c>
      <c r="I194" s="11" t="str">
        <f t="shared" si="26"/>
        <v>1</v>
      </c>
      <c r="J194" s="11" t="str">
        <f t="shared" si="27"/>
        <v>1</v>
      </c>
      <c r="K194" s="11" t="str">
        <f t="shared" si="28"/>
        <v>1</v>
      </c>
      <c r="L194" s="11" t="str">
        <f t="shared" si="29"/>
        <v>1</v>
      </c>
      <c r="M194" s="11" t="str">
        <f t="shared" si="30"/>
        <v>1</v>
      </c>
      <c r="N194" s="11" t="str">
        <f t="shared" si="31"/>
        <v>1</v>
      </c>
      <c r="O194" s="30" t="str">
        <f t="shared" si="32"/>
        <v>FF</v>
      </c>
      <c r="P194" s="19" t="str">
        <f t="shared" si="33"/>
        <v>&lt;i2c_write addr="0x50" count="2" radix="16"&gt; C0 FF&lt;/i2c_write&gt;</v>
      </c>
      <c r="Q194" s="11" t="str" cm="1">
        <f t="array" aca="1" ref="Q194" ca="1">IF(MOD(ROW(),2)=0, "&lt;sleep ms=""10""/&gt;", INDIRECT("P"&amp;(ROW())/2+0.5))</f>
        <v>&lt;sleep ms="10"/&gt;</v>
      </c>
    </row>
    <row r="195" spans="1:17" x14ac:dyDescent="0.3">
      <c r="A195" s="2">
        <v>193</v>
      </c>
      <c r="B195" s="8" t="str">
        <f t="shared" ref="B195:B256" si="34">DEC2HEX(A195, 2)</f>
        <v>C1</v>
      </c>
      <c r="C195" s="11"/>
      <c r="D195" s="12"/>
      <c r="E195" s="11"/>
      <c r="F195" s="18" t="s">
        <v>43</v>
      </c>
      <c r="G195" s="11" t="str">
        <f t="shared" ref="G195:G257" si="35">TEXT(MID(HEX2BIN($F195, 8), 1, 1), "0")</f>
        <v>1</v>
      </c>
      <c r="H195" s="11" t="str">
        <f t="shared" ref="H195:H257" si="36">TEXT(MID(HEX2BIN($F195, 8), 2, 1), "0")</f>
        <v>1</v>
      </c>
      <c r="I195" s="11" t="str">
        <f t="shared" ref="I195:I257" si="37">TEXT(MID(HEX2BIN($F195, 8), 3, 1), "0")</f>
        <v>1</v>
      </c>
      <c r="J195" s="11" t="str">
        <f t="shared" ref="J195:J257" si="38">TEXT(MID(HEX2BIN($F195, 8), 4, 1), "0")</f>
        <v>1</v>
      </c>
      <c r="K195" s="11" t="str">
        <f t="shared" ref="K195:K257" si="39">TEXT(MID(HEX2BIN($F195, 8), 5, 1), "0")</f>
        <v>1</v>
      </c>
      <c r="L195" s="11" t="str">
        <f t="shared" ref="L195:L257" si="40">TEXT(MID(HEX2BIN($F195, 8), 6, 1), "0")</f>
        <v>1</v>
      </c>
      <c r="M195" s="11" t="str">
        <f t="shared" ref="M195:M257" si="41">TEXT(MID(HEX2BIN($F195, 8), 7, 1), "0")</f>
        <v>1</v>
      </c>
      <c r="N195" s="11" t="str">
        <f t="shared" ref="N195:N257" si="42">TEXT(MID(HEX2BIN($F195, 8), 8, 1), "0")</f>
        <v>1</v>
      </c>
      <c r="O195" s="30" t="str">
        <f t="shared" ref="O195:O257" si="43">DEC2HEX((2 ^ 7) * G195 + (2 ^ 6) * H195 + (2 ^ 5) * I195 + (2 ^ 4) * J195 + (2 ^ 3) * K195 + (2 ^ 2) * L195 + (2 ^ 1) * M195 + (2 ^ 0) * N195, 2)</f>
        <v>FF</v>
      </c>
      <c r="P195" s="19" t="str">
        <f t="shared" ref="P195:P257" si="44">CONCATENATE("&lt;i2c_write addr=""0x50"" count=""2"" radix=""16""&gt; ",B195, " ",  O195, "&lt;/i2c_write&gt;")</f>
        <v>&lt;i2c_write addr="0x50" count="2" radix="16"&gt; C1 FF&lt;/i2c_write&gt;</v>
      </c>
      <c r="Q195" s="11" t="str" cm="1">
        <f t="array" aca="1" ref="Q195" ca="1">IF(MOD(ROW(),2)=0, "&lt;sleep ms=""10""/&gt;", INDIRECT("P"&amp;(ROW())/2+0.5))</f>
        <v>&lt;i2c_write addr="0x50" count="2" radix="16"&gt; 60 FF&lt;/i2c_write&gt;</v>
      </c>
    </row>
    <row r="196" spans="1:17" x14ac:dyDescent="0.3">
      <c r="A196" s="2">
        <v>194</v>
      </c>
      <c r="B196" s="8" t="str">
        <f t="shared" si="34"/>
        <v>C2</v>
      </c>
      <c r="C196" s="9"/>
      <c r="D196" s="10"/>
      <c r="E196" s="9"/>
      <c r="F196" s="18" t="s">
        <v>43</v>
      </c>
      <c r="G196" s="11" t="str">
        <f t="shared" si="35"/>
        <v>1</v>
      </c>
      <c r="H196" s="11" t="str">
        <f t="shared" si="36"/>
        <v>1</v>
      </c>
      <c r="I196" s="11" t="str">
        <f t="shared" si="37"/>
        <v>1</v>
      </c>
      <c r="J196" s="11" t="str">
        <f t="shared" si="38"/>
        <v>1</v>
      </c>
      <c r="K196" s="11" t="str">
        <f t="shared" si="39"/>
        <v>1</v>
      </c>
      <c r="L196" s="11" t="str">
        <f t="shared" si="40"/>
        <v>1</v>
      </c>
      <c r="M196" s="11" t="str">
        <f t="shared" si="41"/>
        <v>1</v>
      </c>
      <c r="N196" s="11" t="str">
        <f t="shared" si="42"/>
        <v>1</v>
      </c>
      <c r="O196" s="30" t="str">
        <f t="shared" si="43"/>
        <v>FF</v>
      </c>
      <c r="P196" s="19" t="str">
        <f t="shared" si="44"/>
        <v>&lt;i2c_write addr="0x50" count="2" radix="16"&gt; C2 FF&lt;/i2c_write&gt;</v>
      </c>
      <c r="Q196" s="11" t="str" cm="1">
        <f t="array" aca="1" ref="Q196" ca="1">IF(MOD(ROW(),2)=0, "&lt;sleep ms=""10""/&gt;", INDIRECT("P"&amp;(ROW())/2+0.5))</f>
        <v>&lt;sleep ms="10"/&gt;</v>
      </c>
    </row>
    <row r="197" spans="1:17" x14ac:dyDescent="0.3">
      <c r="A197" s="2">
        <v>195</v>
      </c>
      <c r="B197" s="8" t="str">
        <f t="shared" si="34"/>
        <v>C3</v>
      </c>
      <c r="C197" s="11"/>
      <c r="D197" s="12"/>
      <c r="E197" s="11"/>
      <c r="F197" s="18" t="s">
        <v>43</v>
      </c>
      <c r="G197" s="11" t="str">
        <f t="shared" si="35"/>
        <v>1</v>
      </c>
      <c r="H197" s="11" t="str">
        <f t="shared" si="36"/>
        <v>1</v>
      </c>
      <c r="I197" s="11" t="str">
        <f t="shared" si="37"/>
        <v>1</v>
      </c>
      <c r="J197" s="11" t="str">
        <f t="shared" si="38"/>
        <v>1</v>
      </c>
      <c r="K197" s="11" t="str">
        <f t="shared" si="39"/>
        <v>1</v>
      </c>
      <c r="L197" s="11" t="str">
        <f t="shared" si="40"/>
        <v>1</v>
      </c>
      <c r="M197" s="11" t="str">
        <f t="shared" si="41"/>
        <v>1</v>
      </c>
      <c r="N197" s="11" t="str">
        <f t="shared" si="42"/>
        <v>1</v>
      </c>
      <c r="O197" s="30" t="str">
        <f t="shared" si="43"/>
        <v>FF</v>
      </c>
      <c r="P197" s="19" t="str">
        <f t="shared" si="44"/>
        <v>&lt;i2c_write addr="0x50" count="2" radix="16"&gt; C3 FF&lt;/i2c_write&gt;</v>
      </c>
      <c r="Q197" s="11" t="str" cm="1">
        <f t="array" aca="1" ref="Q197" ca="1">IF(MOD(ROW(),2)=0, "&lt;sleep ms=""10""/&gt;", INDIRECT("P"&amp;(ROW())/2+0.5))</f>
        <v>&lt;i2c_write addr="0x50" count="2" radix="16"&gt; 61 FF&lt;/i2c_write&gt;</v>
      </c>
    </row>
    <row r="198" spans="1:17" x14ac:dyDescent="0.3">
      <c r="A198" s="2">
        <v>196</v>
      </c>
      <c r="B198" s="8" t="str">
        <f t="shared" si="34"/>
        <v>C4</v>
      </c>
      <c r="C198" s="9"/>
      <c r="D198" s="10"/>
      <c r="E198" s="9"/>
      <c r="F198" s="18" t="s">
        <v>43</v>
      </c>
      <c r="G198" s="11" t="str">
        <f t="shared" si="35"/>
        <v>1</v>
      </c>
      <c r="H198" s="11" t="str">
        <f t="shared" si="36"/>
        <v>1</v>
      </c>
      <c r="I198" s="11" t="str">
        <f t="shared" si="37"/>
        <v>1</v>
      </c>
      <c r="J198" s="11" t="str">
        <f t="shared" si="38"/>
        <v>1</v>
      </c>
      <c r="K198" s="11" t="str">
        <f t="shared" si="39"/>
        <v>1</v>
      </c>
      <c r="L198" s="11" t="str">
        <f t="shared" si="40"/>
        <v>1</v>
      </c>
      <c r="M198" s="11" t="str">
        <f t="shared" si="41"/>
        <v>1</v>
      </c>
      <c r="N198" s="11" t="str">
        <f t="shared" si="42"/>
        <v>1</v>
      </c>
      <c r="O198" s="30" t="str">
        <f t="shared" si="43"/>
        <v>FF</v>
      </c>
      <c r="P198" s="19" t="str">
        <f t="shared" si="44"/>
        <v>&lt;i2c_write addr="0x50" count="2" radix="16"&gt; C4 FF&lt;/i2c_write&gt;</v>
      </c>
      <c r="Q198" s="11" t="str" cm="1">
        <f t="array" aca="1" ref="Q198" ca="1">IF(MOD(ROW(),2)=0, "&lt;sleep ms=""10""/&gt;", INDIRECT("P"&amp;(ROW())/2+0.5))</f>
        <v>&lt;sleep ms="10"/&gt;</v>
      </c>
    </row>
    <row r="199" spans="1:17" x14ac:dyDescent="0.3">
      <c r="A199" s="2">
        <v>197</v>
      </c>
      <c r="B199" s="8" t="str">
        <f t="shared" si="34"/>
        <v>C5</v>
      </c>
      <c r="C199" s="11"/>
      <c r="D199" s="12"/>
      <c r="E199" s="11"/>
      <c r="F199" s="18" t="s">
        <v>43</v>
      </c>
      <c r="G199" s="11" t="str">
        <f t="shared" si="35"/>
        <v>1</v>
      </c>
      <c r="H199" s="11" t="str">
        <f t="shared" si="36"/>
        <v>1</v>
      </c>
      <c r="I199" s="11" t="str">
        <f t="shared" si="37"/>
        <v>1</v>
      </c>
      <c r="J199" s="11" t="str">
        <f t="shared" si="38"/>
        <v>1</v>
      </c>
      <c r="K199" s="11" t="str">
        <f t="shared" si="39"/>
        <v>1</v>
      </c>
      <c r="L199" s="11" t="str">
        <f t="shared" si="40"/>
        <v>1</v>
      </c>
      <c r="M199" s="11" t="str">
        <f t="shared" si="41"/>
        <v>1</v>
      </c>
      <c r="N199" s="11" t="str">
        <f t="shared" si="42"/>
        <v>1</v>
      </c>
      <c r="O199" s="30" t="str">
        <f t="shared" si="43"/>
        <v>FF</v>
      </c>
      <c r="P199" s="19" t="str">
        <f t="shared" si="44"/>
        <v>&lt;i2c_write addr="0x50" count="2" radix="16"&gt; C5 FF&lt;/i2c_write&gt;</v>
      </c>
      <c r="Q199" s="11" t="str" cm="1">
        <f t="array" aca="1" ref="Q199" ca="1">IF(MOD(ROW(),2)=0, "&lt;sleep ms=""10""/&gt;", INDIRECT("P"&amp;(ROW())/2+0.5))</f>
        <v>&lt;i2c_write addr="0x50" count="2" radix="16"&gt; 62 FF&lt;/i2c_write&gt;</v>
      </c>
    </row>
    <row r="200" spans="1:17" x14ac:dyDescent="0.3">
      <c r="A200" s="2">
        <v>198</v>
      </c>
      <c r="B200" s="8" t="str">
        <f t="shared" si="34"/>
        <v>C6</v>
      </c>
      <c r="C200" s="9"/>
      <c r="D200" s="10"/>
      <c r="E200" s="9"/>
      <c r="F200" s="18" t="s">
        <v>43</v>
      </c>
      <c r="G200" s="11" t="str">
        <f t="shared" si="35"/>
        <v>1</v>
      </c>
      <c r="H200" s="11" t="str">
        <f t="shared" si="36"/>
        <v>1</v>
      </c>
      <c r="I200" s="11" t="str">
        <f t="shared" si="37"/>
        <v>1</v>
      </c>
      <c r="J200" s="11" t="str">
        <f t="shared" si="38"/>
        <v>1</v>
      </c>
      <c r="K200" s="11" t="str">
        <f t="shared" si="39"/>
        <v>1</v>
      </c>
      <c r="L200" s="11" t="str">
        <f t="shared" si="40"/>
        <v>1</v>
      </c>
      <c r="M200" s="11" t="str">
        <f t="shared" si="41"/>
        <v>1</v>
      </c>
      <c r="N200" s="11" t="str">
        <f t="shared" si="42"/>
        <v>1</v>
      </c>
      <c r="O200" s="30" t="str">
        <f t="shared" si="43"/>
        <v>FF</v>
      </c>
      <c r="P200" s="19" t="str">
        <f t="shared" si="44"/>
        <v>&lt;i2c_write addr="0x50" count="2" radix="16"&gt; C6 FF&lt;/i2c_write&gt;</v>
      </c>
      <c r="Q200" s="11" t="str" cm="1">
        <f t="array" aca="1" ref="Q200" ca="1">IF(MOD(ROW(),2)=0, "&lt;sleep ms=""10""/&gt;", INDIRECT("P"&amp;(ROW())/2+0.5))</f>
        <v>&lt;sleep ms="10"/&gt;</v>
      </c>
    </row>
    <row r="201" spans="1:17" x14ac:dyDescent="0.3">
      <c r="A201" s="2">
        <v>199</v>
      </c>
      <c r="B201" s="8" t="str">
        <f t="shared" si="34"/>
        <v>C7</v>
      </c>
      <c r="C201" s="11"/>
      <c r="D201" s="12"/>
      <c r="E201" s="11"/>
      <c r="F201" s="18" t="s">
        <v>43</v>
      </c>
      <c r="G201" s="11" t="str">
        <f t="shared" si="35"/>
        <v>1</v>
      </c>
      <c r="H201" s="11" t="str">
        <f t="shared" si="36"/>
        <v>1</v>
      </c>
      <c r="I201" s="11" t="str">
        <f t="shared" si="37"/>
        <v>1</v>
      </c>
      <c r="J201" s="11" t="str">
        <f t="shared" si="38"/>
        <v>1</v>
      </c>
      <c r="K201" s="11" t="str">
        <f t="shared" si="39"/>
        <v>1</v>
      </c>
      <c r="L201" s="11" t="str">
        <f t="shared" si="40"/>
        <v>1</v>
      </c>
      <c r="M201" s="11" t="str">
        <f t="shared" si="41"/>
        <v>1</v>
      </c>
      <c r="N201" s="11" t="str">
        <f t="shared" si="42"/>
        <v>1</v>
      </c>
      <c r="O201" s="30" t="str">
        <f t="shared" si="43"/>
        <v>FF</v>
      </c>
      <c r="P201" s="19" t="str">
        <f t="shared" si="44"/>
        <v>&lt;i2c_write addr="0x50" count="2" radix="16"&gt; C7 FF&lt;/i2c_write&gt;</v>
      </c>
      <c r="Q201" s="11" t="str" cm="1">
        <f t="array" aca="1" ref="Q201" ca="1">IF(MOD(ROW(),2)=0, "&lt;sleep ms=""10""/&gt;", INDIRECT("P"&amp;(ROW())/2+0.5))</f>
        <v>&lt;i2c_write addr="0x50" count="2" radix="16"&gt; 63 FF&lt;/i2c_write&gt;</v>
      </c>
    </row>
    <row r="202" spans="1:17" x14ac:dyDescent="0.3">
      <c r="A202" s="2">
        <v>200</v>
      </c>
      <c r="B202" s="8" t="str">
        <f t="shared" si="34"/>
        <v>C8</v>
      </c>
      <c r="C202" s="9"/>
      <c r="D202" s="10"/>
      <c r="E202" s="9"/>
      <c r="F202" s="18" t="s">
        <v>43</v>
      </c>
      <c r="G202" s="11" t="str">
        <f t="shared" si="35"/>
        <v>1</v>
      </c>
      <c r="H202" s="11" t="str">
        <f t="shared" si="36"/>
        <v>1</v>
      </c>
      <c r="I202" s="11" t="str">
        <f t="shared" si="37"/>
        <v>1</v>
      </c>
      <c r="J202" s="11" t="str">
        <f t="shared" si="38"/>
        <v>1</v>
      </c>
      <c r="K202" s="11" t="str">
        <f t="shared" si="39"/>
        <v>1</v>
      </c>
      <c r="L202" s="11" t="str">
        <f t="shared" si="40"/>
        <v>1</v>
      </c>
      <c r="M202" s="11" t="str">
        <f t="shared" si="41"/>
        <v>1</v>
      </c>
      <c r="N202" s="11" t="str">
        <f t="shared" si="42"/>
        <v>1</v>
      </c>
      <c r="O202" s="30" t="str">
        <f t="shared" si="43"/>
        <v>FF</v>
      </c>
      <c r="P202" s="19" t="str">
        <f t="shared" si="44"/>
        <v>&lt;i2c_write addr="0x50" count="2" radix="16"&gt; C8 FF&lt;/i2c_write&gt;</v>
      </c>
      <c r="Q202" s="11" t="str" cm="1">
        <f t="array" aca="1" ref="Q202" ca="1">IF(MOD(ROW(),2)=0, "&lt;sleep ms=""10""/&gt;", INDIRECT("P"&amp;(ROW())/2+0.5))</f>
        <v>&lt;sleep ms="10"/&gt;</v>
      </c>
    </row>
    <row r="203" spans="1:17" x14ac:dyDescent="0.3">
      <c r="A203" s="2">
        <v>201</v>
      </c>
      <c r="B203" s="8" t="str">
        <f t="shared" si="34"/>
        <v>C9</v>
      </c>
      <c r="C203" s="11"/>
      <c r="D203" s="12"/>
      <c r="E203" s="11"/>
      <c r="F203" s="18" t="s">
        <v>43</v>
      </c>
      <c r="G203" s="11" t="str">
        <f t="shared" si="35"/>
        <v>1</v>
      </c>
      <c r="H203" s="11" t="str">
        <f t="shared" si="36"/>
        <v>1</v>
      </c>
      <c r="I203" s="11" t="str">
        <f t="shared" si="37"/>
        <v>1</v>
      </c>
      <c r="J203" s="11" t="str">
        <f t="shared" si="38"/>
        <v>1</v>
      </c>
      <c r="K203" s="11" t="str">
        <f t="shared" si="39"/>
        <v>1</v>
      </c>
      <c r="L203" s="11" t="str">
        <f t="shared" si="40"/>
        <v>1</v>
      </c>
      <c r="M203" s="11" t="str">
        <f t="shared" si="41"/>
        <v>1</v>
      </c>
      <c r="N203" s="11" t="str">
        <f t="shared" si="42"/>
        <v>1</v>
      </c>
      <c r="O203" s="30" t="str">
        <f t="shared" si="43"/>
        <v>FF</v>
      </c>
      <c r="P203" s="19" t="str">
        <f t="shared" si="44"/>
        <v>&lt;i2c_write addr="0x50" count="2" radix="16"&gt; C9 FF&lt;/i2c_write&gt;</v>
      </c>
      <c r="Q203" s="11" t="str" cm="1">
        <f t="array" aca="1" ref="Q203" ca="1">IF(MOD(ROW(),2)=0, "&lt;sleep ms=""10""/&gt;", INDIRECT("P"&amp;(ROW())/2+0.5))</f>
        <v>&lt;i2c_write addr="0x50" count="2" radix="16"&gt; 64 FF&lt;/i2c_write&gt;</v>
      </c>
    </row>
    <row r="204" spans="1:17" x14ac:dyDescent="0.3">
      <c r="A204" s="2">
        <v>202</v>
      </c>
      <c r="B204" s="8" t="str">
        <f t="shared" si="34"/>
        <v>CA</v>
      </c>
      <c r="C204" s="9"/>
      <c r="D204" s="10"/>
      <c r="E204" s="9"/>
      <c r="F204" s="18" t="s">
        <v>43</v>
      </c>
      <c r="G204" s="11" t="str">
        <f t="shared" si="35"/>
        <v>1</v>
      </c>
      <c r="H204" s="11" t="str">
        <f t="shared" si="36"/>
        <v>1</v>
      </c>
      <c r="I204" s="11" t="str">
        <f t="shared" si="37"/>
        <v>1</v>
      </c>
      <c r="J204" s="11" t="str">
        <f t="shared" si="38"/>
        <v>1</v>
      </c>
      <c r="K204" s="11" t="str">
        <f t="shared" si="39"/>
        <v>1</v>
      </c>
      <c r="L204" s="11" t="str">
        <f t="shared" si="40"/>
        <v>1</v>
      </c>
      <c r="M204" s="11" t="str">
        <f t="shared" si="41"/>
        <v>1</v>
      </c>
      <c r="N204" s="11" t="str">
        <f t="shared" si="42"/>
        <v>1</v>
      </c>
      <c r="O204" s="30" t="str">
        <f t="shared" si="43"/>
        <v>FF</v>
      </c>
      <c r="P204" s="19" t="str">
        <f t="shared" si="44"/>
        <v>&lt;i2c_write addr="0x50" count="2" radix="16"&gt; CA FF&lt;/i2c_write&gt;</v>
      </c>
      <c r="Q204" s="11" t="str" cm="1">
        <f t="array" aca="1" ref="Q204" ca="1">IF(MOD(ROW(),2)=0, "&lt;sleep ms=""10""/&gt;", INDIRECT("P"&amp;(ROW())/2+0.5))</f>
        <v>&lt;sleep ms="10"/&gt;</v>
      </c>
    </row>
    <row r="205" spans="1:17" x14ac:dyDescent="0.3">
      <c r="A205" s="2">
        <v>203</v>
      </c>
      <c r="B205" s="8" t="str">
        <f t="shared" si="34"/>
        <v>CB</v>
      </c>
      <c r="C205" s="11"/>
      <c r="D205" s="12"/>
      <c r="E205" s="11"/>
      <c r="F205" s="18" t="s">
        <v>43</v>
      </c>
      <c r="G205" s="11" t="str">
        <f t="shared" si="35"/>
        <v>1</v>
      </c>
      <c r="H205" s="11" t="str">
        <f t="shared" si="36"/>
        <v>1</v>
      </c>
      <c r="I205" s="11" t="str">
        <f t="shared" si="37"/>
        <v>1</v>
      </c>
      <c r="J205" s="11" t="str">
        <f t="shared" si="38"/>
        <v>1</v>
      </c>
      <c r="K205" s="11" t="str">
        <f t="shared" si="39"/>
        <v>1</v>
      </c>
      <c r="L205" s="11" t="str">
        <f t="shared" si="40"/>
        <v>1</v>
      </c>
      <c r="M205" s="11" t="str">
        <f t="shared" si="41"/>
        <v>1</v>
      </c>
      <c r="N205" s="11" t="str">
        <f t="shared" si="42"/>
        <v>1</v>
      </c>
      <c r="O205" s="30" t="str">
        <f t="shared" si="43"/>
        <v>FF</v>
      </c>
      <c r="P205" s="19" t="str">
        <f t="shared" si="44"/>
        <v>&lt;i2c_write addr="0x50" count="2" radix="16"&gt; CB FF&lt;/i2c_write&gt;</v>
      </c>
      <c r="Q205" s="11" t="str" cm="1">
        <f t="array" aca="1" ref="Q205" ca="1">IF(MOD(ROW(),2)=0, "&lt;sleep ms=""10""/&gt;", INDIRECT("P"&amp;(ROW())/2+0.5))</f>
        <v>&lt;i2c_write addr="0x50" count="2" radix="16"&gt; 65 FF&lt;/i2c_write&gt;</v>
      </c>
    </row>
    <row r="206" spans="1:17" x14ac:dyDescent="0.3">
      <c r="A206" s="2">
        <v>204</v>
      </c>
      <c r="B206" s="8" t="str">
        <f t="shared" si="34"/>
        <v>CC</v>
      </c>
      <c r="C206" s="9"/>
      <c r="D206" s="10"/>
      <c r="E206" s="9"/>
      <c r="F206" s="18" t="s">
        <v>43</v>
      </c>
      <c r="G206" s="11" t="str">
        <f t="shared" si="35"/>
        <v>1</v>
      </c>
      <c r="H206" s="11" t="str">
        <f t="shared" si="36"/>
        <v>1</v>
      </c>
      <c r="I206" s="11" t="str">
        <f t="shared" si="37"/>
        <v>1</v>
      </c>
      <c r="J206" s="11" t="str">
        <f t="shared" si="38"/>
        <v>1</v>
      </c>
      <c r="K206" s="11" t="str">
        <f t="shared" si="39"/>
        <v>1</v>
      </c>
      <c r="L206" s="11" t="str">
        <f t="shared" si="40"/>
        <v>1</v>
      </c>
      <c r="M206" s="11" t="str">
        <f t="shared" si="41"/>
        <v>1</v>
      </c>
      <c r="N206" s="11" t="str">
        <f t="shared" si="42"/>
        <v>1</v>
      </c>
      <c r="O206" s="30" t="str">
        <f t="shared" si="43"/>
        <v>FF</v>
      </c>
      <c r="P206" s="19" t="str">
        <f t="shared" si="44"/>
        <v>&lt;i2c_write addr="0x50" count="2" radix="16"&gt; CC FF&lt;/i2c_write&gt;</v>
      </c>
      <c r="Q206" s="11" t="str" cm="1">
        <f t="array" aca="1" ref="Q206" ca="1">IF(MOD(ROW(),2)=0, "&lt;sleep ms=""10""/&gt;", INDIRECT("P"&amp;(ROW())/2+0.5))</f>
        <v>&lt;sleep ms="10"/&gt;</v>
      </c>
    </row>
    <row r="207" spans="1:17" x14ac:dyDescent="0.3">
      <c r="A207" s="2">
        <v>205</v>
      </c>
      <c r="B207" s="8" t="str">
        <f t="shared" si="34"/>
        <v>CD</v>
      </c>
      <c r="C207" s="11"/>
      <c r="D207" s="12"/>
      <c r="E207" s="11"/>
      <c r="F207" s="18" t="s">
        <v>43</v>
      </c>
      <c r="G207" s="11" t="str">
        <f t="shared" si="35"/>
        <v>1</v>
      </c>
      <c r="H207" s="11" t="str">
        <f t="shared" si="36"/>
        <v>1</v>
      </c>
      <c r="I207" s="11" t="str">
        <f t="shared" si="37"/>
        <v>1</v>
      </c>
      <c r="J207" s="11" t="str">
        <f t="shared" si="38"/>
        <v>1</v>
      </c>
      <c r="K207" s="11" t="str">
        <f t="shared" si="39"/>
        <v>1</v>
      </c>
      <c r="L207" s="11" t="str">
        <f t="shared" si="40"/>
        <v>1</v>
      </c>
      <c r="M207" s="11" t="str">
        <f t="shared" si="41"/>
        <v>1</v>
      </c>
      <c r="N207" s="11" t="str">
        <f t="shared" si="42"/>
        <v>1</v>
      </c>
      <c r="O207" s="30" t="str">
        <f t="shared" si="43"/>
        <v>FF</v>
      </c>
      <c r="P207" s="19" t="str">
        <f t="shared" si="44"/>
        <v>&lt;i2c_write addr="0x50" count="2" radix="16"&gt; CD FF&lt;/i2c_write&gt;</v>
      </c>
      <c r="Q207" s="11" t="str" cm="1">
        <f t="array" aca="1" ref="Q207" ca="1">IF(MOD(ROW(),2)=0, "&lt;sleep ms=""10""/&gt;", INDIRECT("P"&amp;(ROW())/2+0.5))</f>
        <v>&lt;i2c_write addr="0x50" count="2" radix="16"&gt; 66 FF&lt;/i2c_write&gt;</v>
      </c>
    </row>
    <row r="208" spans="1:17" x14ac:dyDescent="0.3">
      <c r="A208" s="2">
        <v>206</v>
      </c>
      <c r="B208" s="8" t="str">
        <f t="shared" si="34"/>
        <v>CE</v>
      </c>
      <c r="C208" s="9"/>
      <c r="D208" s="10"/>
      <c r="E208" s="9"/>
      <c r="F208" s="18" t="s">
        <v>43</v>
      </c>
      <c r="G208" s="11" t="str">
        <f t="shared" si="35"/>
        <v>1</v>
      </c>
      <c r="H208" s="11" t="str">
        <f t="shared" si="36"/>
        <v>1</v>
      </c>
      <c r="I208" s="11" t="str">
        <f t="shared" si="37"/>
        <v>1</v>
      </c>
      <c r="J208" s="11" t="str">
        <f t="shared" si="38"/>
        <v>1</v>
      </c>
      <c r="K208" s="11" t="str">
        <f t="shared" si="39"/>
        <v>1</v>
      </c>
      <c r="L208" s="11" t="str">
        <f t="shared" si="40"/>
        <v>1</v>
      </c>
      <c r="M208" s="11" t="str">
        <f t="shared" si="41"/>
        <v>1</v>
      </c>
      <c r="N208" s="11" t="str">
        <f t="shared" si="42"/>
        <v>1</v>
      </c>
      <c r="O208" s="30" t="str">
        <f t="shared" si="43"/>
        <v>FF</v>
      </c>
      <c r="P208" s="19" t="str">
        <f t="shared" si="44"/>
        <v>&lt;i2c_write addr="0x50" count="2" radix="16"&gt; CE FF&lt;/i2c_write&gt;</v>
      </c>
      <c r="Q208" s="11" t="str" cm="1">
        <f t="array" aca="1" ref="Q208" ca="1">IF(MOD(ROW(),2)=0, "&lt;sleep ms=""10""/&gt;", INDIRECT("P"&amp;(ROW())/2+0.5))</f>
        <v>&lt;sleep ms="10"/&gt;</v>
      </c>
    </row>
    <row r="209" spans="1:17" x14ac:dyDescent="0.3">
      <c r="A209" s="2">
        <v>207</v>
      </c>
      <c r="B209" s="8" t="str">
        <f t="shared" si="34"/>
        <v>CF</v>
      </c>
      <c r="C209" s="11"/>
      <c r="D209" s="12"/>
      <c r="E209" s="11"/>
      <c r="F209" s="18" t="s">
        <v>43</v>
      </c>
      <c r="G209" s="11" t="str">
        <f t="shared" si="35"/>
        <v>1</v>
      </c>
      <c r="H209" s="11" t="str">
        <f t="shared" si="36"/>
        <v>1</v>
      </c>
      <c r="I209" s="11" t="str">
        <f t="shared" si="37"/>
        <v>1</v>
      </c>
      <c r="J209" s="11" t="str">
        <f t="shared" si="38"/>
        <v>1</v>
      </c>
      <c r="K209" s="11" t="str">
        <f t="shared" si="39"/>
        <v>1</v>
      </c>
      <c r="L209" s="11" t="str">
        <f t="shared" si="40"/>
        <v>1</v>
      </c>
      <c r="M209" s="11" t="str">
        <f t="shared" si="41"/>
        <v>1</v>
      </c>
      <c r="N209" s="11" t="str">
        <f t="shared" si="42"/>
        <v>1</v>
      </c>
      <c r="O209" s="30" t="str">
        <f t="shared" si="43"/>
        <v>FF</v>
      </c>
      <c r="P209" s="19" t="str">
        <f t="shared" si="44"/>
        <v>&lt;i2c_write addr="0x50" count="2" radix="16"&gt; CF FF&lt;/i2c_write&gt;</v>
      </c>
      <c r="Q209" s="11" t="str" cm="1">
        <f t="array" aca="1" ref="Q209" ca="1">IF(MOD(ROW(),2)=0, "&lt;sleep ms=""10""/&gt;", INDIRECT("P"&amp;(ROW())/2+0.5))</f>
        <v>&lt;i2c_write addr="0x50" count="2" radix="16"&gt; 67 FF&lt;/i2c_write&gt;</v>
      </c>
    </row>
    <row r="210" spans="1:17" x14ac:dyDescent="0.3">
      <c r="A210" s="2">
        <v>208</v>
      </c>
      <c r="B210" s="8" t="str">
        <f t="shared" si="34"/>
        <v>D0</v>
      </c>
      <c r="C210" s="9"/>
      <c r="D210" s="10"/>
      <c r="E210" s="9"/>
      <c r="F210" s="18" t="s">
        <v>43</v>
      </c>
      <c r="G210" s="11" t="str">
        <f t="shared" si="35"/>
        <v>1</v>
      </c>
      <c r="H210" s="11" t="str">
        <f t="shared" si="36"/>
        <v>1</v>
      </c>
      <c r="I210" s="11" t="str">
        <f t="shared" si="37"/>
        <v>1</v>
      </c>
      <c r="J210" s="11" t="str">
        <f t="shared" si="38"/>
        <v>1</v>
      </c>
      <c r="K210" s="11" t="str">
        <f t="shared" si="39"/>
        <v>1</v>
      </c>
      <c r="L210" s="11" t="str">
        <f t="shared" si="40"/>
        <v>1</v>
      </c>
      <c r="M210" s="11" t="str">
        <f t="shared" si="41"/>
        <v>1</v>
      </c>
      <c r="N210" s="11" t="str">
        <f t="shared" si="42"/>
        <v>1</v>
      </c>
      <c r="O210" s="30" t="str">
        <f t="shared" si="43"/>
        <v>FF</v>
      </c>
      <c r="P210" s="19" t="str">
        <f t="shared" si="44"/>
        <v>&lt;i2c_write addr="0x50" count="2" radix="16"&gt; D0 FF&lt;/i2c_write&gt;</v>
      </c>
      <c r="Q210" s="11" t="str" cm="1">
        <f t="array" aca="1" ref="Q210" ca="1">IF(MOD(ROW(),2)=0, "&lt;sleep ms=""10""/&gt;", INDIRECT("P"&amp;(ROW())/2+0.5))</f>
        <v>&lt;sleep ms="10"/&gt;</v>
      </c>
    </row>
    <row r="211" spans="1:17" x14ac:dyDescent="0.3">
      <c r="A211" s="2">
        <v>209</v>
      </c>
      <c r="B211" s="8" t="str">
        <f t="shared" si="34"/>
        <v>D1</v>
      </c>
      <c r="C211" s="11"/>
      <c r="D211" s="12"/>
      <c r="E211" s="11"/>
      <c r="F211" s="18" t="s">
        <v>43</v>
      </c>
      <c r="G211" s="11" t="str">
        <f t="shared" si="35"/>
        <v>1</v>
      </c>
      <c r="H211" s="11" t="str">
        <f t="shared" si="36"/>
        <v>1</v>
      </c>
      <c r="I211" s="11" t="str">
        <f t="shared" si="37"/>
        <v>1</v>
      </c>
      <c r="J211" s="11" t="str">
        <f t="shared" si="38"/>
        <v>1</v>
      </c>
      <c r="K211" s="11" t="str">
        <f t="shared" si="39"/>
        <v>1</v>
      </c>
      <c r="L211" s="11" t="str">
        <f t="shared" si="40"/>
        <v>1</v>
      </c>
      <c r="M211" s="11" t="str">
        <f t="shared" si="41"/>
        <v>1</v>
      </c>
      <c r="N211" s="11" t="str">
        <f t="shared" si="42"/>
        <v>1</v>
      </c>
      <c r="O211" s="30" t="str">
        <f t="shared" si="43"/>
        <v>FF</v>
      </c>
      <c r="P211" s="19" t="str">
        <f t="shared" si="44"/>
        <v>&lt;i2c_write addr="0x50" count="2" radix="16"&gt; D1 FF&lt;/i2c_write&gt;</v>
      </c>
      <c r="Q211" s="11" t="str" cm="1">
        <f t="array" aca="1" ref="Q211" ca="1">IF(MOD(ROW(),2)=0, "&lt;sleep ms=""10""/&gt;", INDIRECT("P"&amp;(ROW())/2+0.5))</f>
        <v>&lt;i2c_write addr="0x50" count="2" radix="16"&gt; 68 FF&lt;/i2c_write&gt;</v>
      </c>
    </row>
    <row r="212" spans="1:17" x14ac:dyDescent="0.3">
      <c r="A212" s="2">
        <v>210</v>
      </c>
      <c r="B212" s="8" t="str">
        <f t="shared" si="34"/>
        <v>D2</v>
      </c>
      <c r="C212" s="9"/>
      <c r="D212" s="10"/>
      <c r="E212" s="9"/>
      <c r="F212" s="18" t="s">
        <v>43</v>
      </c>
      <c r="G212" s="11" t="str">
        <f t="shared" si="35"/>
        <v>1</v>
      </c>
      <c r="H212" s="11" t="str">
        <f t="shared" si="36"/>
        <v>1</v>
      </c>
      <c r="I212" s="11" t="str">
        <f t="shared" si="37"/>
        <v>1</v>
      </c>
      <c r="J212" s="11" t="str">
        <f t="shared" si="38"/>
        <v>1</v>
      </c>
      <c r="K212" s="11" t="str">
        <f t="shared" si="39"/>
        <v>1</v>
      </c>
      <c r="L212" s="11" t="str">
        <f t="shared" si="40"/>
        <v>1</v>
      </c>
      <c r="M212" s="11" t="str">
        <f t="shared" si="41"/>
        <v>1</v>
      </c>
      <c r="N212" s="11" t="str">
        <f t="shared" si="42"/>
        <v>1</v>
      </c>
      <c r="O212" s="30" t="str">
        <f t="shared" si="43"/>
        <v>FF</v>
      </c>
      <c r="P212" s="19" t="str">
        <f t="shared" si="44"/>
        <v>&lt;i2c_write addr="0x50" count="2" radix="16"&gt; D2 FF&lt;/i2c_write&gt;</v>
      </c>
      <c r="Q212" s="11" t="str" cm="1">
        <f t="array" aca="1" ref="Q212" ca="1">IF(MOD(ROW(),2)=0, "&lt;sleep ms=""10""/&gt;", INDIRECT("P"&amp;(ROW())/2+0.5))</f>
        <v>&lt;sleep ms="10"/&gt;</v>
      </c>
    </row>
    <row r="213" spans="1:17" x14ac:dyDescent="0.3">
      <c r="A213" s="2">
        <v>211</v>
      </c>
      <c r="B213" s="8" t="str">
        <f t="shared" si="34"/>
        <v>D3</v>
      </c>
      <c r="C213" s="11"/>
      <c r="D213" s="12"/>
      <c r="E213" s="11"/>
      <c r="F213" s="18" t="s">
        <v>43</v>
      </c>
      <c r="G213" s="11" t="str">
        <f t="shared" si="35"/>
        <v>1</v>
      </c>
      <c r="H213" s="11" t="str">
        <f t="shared" si="36"/>
        <v>1</v>
      </c>
      <c r="I213" s="11" t="str">
        <f t="shared" si="37"/>
        <v>1</v>
      </c>
      <c r="J213" s="11" t="str">
        <f t="shared" si="38"/>
        <v>1</v>
      </c>
      <c r="K213" s="11" t="str">
        <f t="shared" si="39"/>
        <v>1</v>
      </c>
      <c r="L213" s="11" t="str">
        <f t="shared" si="40"/>
        <v>1</v>
      </c>
      <c r="M213" s="11" t="str">
        <f t="shared" si="41"/>
        <v>1</v>
      </c>
      <c r="N213" s="11" t="str">
        <f t="shared" si="42"/>
        <v>1</v>
      </c>
      <c r="O213" s="30" t="str">
        <f t="shared" si="43"/>
        <v>FF</v>
      </c>
      <c r="P213" s="19" t="str">
        <f t="shared" si="44"/>
        <v>&lt;i2c_write addr="0x50" count="2" radix="16"&gt; D3 FF&lt;/i2c_write&gt;</v>
      </c>
      <c r="Q213" s="11" t="str" cm="1">
        <f t="array" aca="1" ref="Q213" ca="1">IF(MOD(ROW(),2)=0, "&lt;sleep ms=""10""/&gt;", INDIRECT("P"&amp;(ROW())/2+0.5))</f>
        <v>&lt;i2c_write addr="0x50" count="2" radix="16"&gt; 69 FF&lt;/i2c_write&gt;</v>
      </c>
    </row>
    <row r="214" spans="1:17" x14ac:dyDescent="0.3">
      <c r="A214" s="2">
        <v>212</v>
      </c>
      <c r="B214" s="8" t="str">
        <f t="shared" si="34"/>
        <v>D4</v>
      </c>
      <c r="C214" s="9"/>
      <c r="D214" s="10"/>
      <c r="E214" s="9"/>
      <c r="F214" s="18" t="s">
        <v>43</v>
      </c>
      <c r="G214" s="11" t="str">
        <f t="shared" si="35"/>
        <v>1</v>
      </c>
      <c r="H214" s="11" t="str">
        <f t="shared" si="36"/>
        <v>1</v>
      </c>
      <c r="I214" s="11" t="str">
        <f t="shared" si="37"/>
        <v>1</v>
      </c>
      <c r="J214" s="11" t="str">
        <f t="shared" si="38"/>
        <v>1</v>
      </c>
      <c r="K214" s="11" t="str">
        <f t="shared" si="39"/>
        <v>1</v>
      </c>
      <c r="L214" s="11" t="str">
        <f t="shared" si="40"/>
        <v>1</v>
      </c>
      <c r="M214" s="11" t="str">
        <f t="shared" si="41"/>
        <v>1</v>
      </c>
      <c r="N214" s="11" t="str">
        <f t="shared" si="42"/>
        <v>1</v>
      </c>
      <c r="O214" s="30" t="str">
        <f t="shared" si="43"/>
        <v>FF</v>
      </c>
      <c r="P214" s="19" t="str">
        <f t="shared" si="44"/>
        <v>&lt;i2c_write addr="0x50" count="2" radix="16"&gt; D4 FF&lt;/i2c_write&gt;</v>
      </c>
      <c r="Q214" s="11" t="str" cm="1">
        <f t="array" aca="1" ref="Q214" ca="1">IF(MOD(ROW(),2)=0, "&lt;sleep ms=""10""/&gt;", INDIRECT("P"&amp;(ROW())/2+0.5))</f>
        <v>&lt;sleep ms="10"/&gt;</v>
      </c>
    </row>
    <row r="215" spans="1:17" x14ac:dyDescent="0.3">
      <c r="A215" s="2">
        <v>213</v>
      </c>
      <c r="B215" s="8" t="str">
        <f t="shared" si="34"/>
        <v>D5</v>
      </c>
      <c r="C215" s="11"/>
      <c r="D215" s="12"/>
      <c r="E215" s="11"/>
      <c r="F215" s="18" t="s">
        <v>43</v>
      </c>
      <c r="G215" s="11" t="str">
        <f t="shared" si="35"/>
        <v>1</v>
      </c>
      <c r="H215" s="11" t="str">
        <f t="shared" si="36"/>
        <v>1</v>
      </c>
      <c r="I215" s="11" t="str">
        <f t="shared" si="37"/>
        <v>1</v>
      </c>
      <c r="J215" s="11" t="str">
        <f t="shared" si="38"/>
        <v>1</v>
      </c>
      <c r="K215" s="11" t="str">
        <f t="shared" si="39"/>
        <v>1</v>
      </c>
      <c r="L215" s="11" t="str">
        <f t="shared" si="40"/>
        <v>1</v>
      </c>
      <c r="M215" s="11" t="str">
        <f t="shared" si="41"/>
        <v>1</v>
      </c>
      <c r="N215" s="11" t="str">
        <f t="shared" si="42"/>
        <v>1</v>
      </c>
      <c r="O215" s="30" t="str">
        <f t="shared" si="43"/>
        <v>FF</v>
      </c>
      <c r="P215" s="19" t="str">
        <f t="shared" si="44"/>
        <v>&lt;i2c_write addr="0x50" count="2" radix="16"&gt; D5 FF&lt;/i2c_write&gt;</v>
      </c>
      <c r="Q215" s="11" t="str" cm="1">
        <f t="array" aca="1" ref="Q215" ca="1">IF(MOD(ROW(),2)=0, "&lt;sleep ms=""10""/&gt;", INDIRECT("P"&amp;(ROW())/2+0.5))</f>
        <v>&lt;i2c_write addr="0x50" count="2" radix="16"&gt; 6A FF&lt;/i2c_write&gt;</v>
      </c>
    </row>
    <row r="216" spans="1:17" x14ac:dyDescent="0.3">
      <c r="A216" s="2">
        <v>214</v>
      </c>
      <c r="B216" s="8" t="str">
        <f t="shared" si="34"/>
        <v>D6</v>
      </c>
      <c r="C216" s="9"/>
      <c r="D216" s="10"/>
      <c r="E216" s="9"/>
      <c r="F216" s="18" t="s">
        <v>43</v>
      </c>
      <c r="G216" s="11" t="str">
        <f t="shared" si="35"/>
        <v>1</v>
      </c>
      <c r="H216" s="11" t="str">
        <f t="shared" si="36"/>
        <v>1</v>
      </c>
      <c r="I216" s="11" t="str">
        <f t="shared" si="37"/>
        <v>1</v>
      </c>
      <c r="J216" s="11" t="str">
        <f t="shared" si="38"/>
        <v>1</v>
      </c>
      <c r="K216" s="11" t="str">
        <f t="shared" si="39"/>
        <v>1</v>
      </c>
      <c r="L216" s="11" t="str">
        <f t="shared" si="40"/>
        <v>1</v>
      </c>
      <c r="M216" s="11" t="str">
        <f t="shared" si="41"/>
        <v>1</v>
      </c>
      <c r="N216" s="11" t="str">
        <f t="shared" si="42"/>
        <v>1</v>
      </c>
      <c r="O216" s="30" t="str">
        <f t="shared" si="43"/>
        <v>FF</v>
      </c>
      <c r="P216" s="19" t="str">
        <f t="shared" si="44"/>
        <v>&lt;i2c_write addr="0x50" count="2" radix="16"&gt; D6 FF&lt;/i2c_write&gt;</v>
      </c>
      <c r="Q216" s="11" t="str" cm="1">
        <f t="array" aca="1" ref="Q216" ca="1">IF(MOD(ROW(),2)=0, "&lt;sleep ms=""10""/&gt;", INDIRECT("P"&amp;(ROW())/2+0.5))</f>
        <v>&lt;sleep ms="10"/&gt;</v>
      </c>
    </row>
    <row r="217" spans="1:17" x14ac:dyDescent="0.3">
      <c r="A217" s="2">
        <v>215</v>
      </c>
      <c r="B217" s="8" t="str">
        <f t="shared" si="34"/>
        <v>D7</v>
      </c>
      <c r="C217" s="11"/>
      <c r="D217" s="12"/>
      <c r="E217" s="11"/>
      <c r="F217" s="18" t="s">
        <v>43</v>
      </c>
      <c r="G217" s="11" t="str">
        <f t="shared" si="35"/>
        <v>1</v>
      </c>
      <c r="H217" s="11" t="str">
        <f t="shared" si="36"/>
        <v>1</v>
      </c>
      <c r="I217" s="11" t="str">
        <f t="shared" si="37"/>
        <v>1</v>
      </c>
      <c r="J217" s="11" t="str">
        <f t="shared" si="38"/>
        <v>1</v>
      </c>
      <c r="K217" s="11" t="str">
        <f t="shared" si="39"/>
        <v>1</v>
      </c>
      <c r="L217" s="11" t="str">
        <f t="shared" si="40"/>
        <v>1</v>
      </c>
      <c r="M217" s="11" t="str">
        <f t="shared" si="41"/>
        <v>1</v>
      </c>
      <c r="N217" s="11" t="str">
        <f t="shared" si="42"/>
        <v>1</v>
      </c>
      <c r="O217" s="30" t="str">
        <f t="shared" si="43"/>
        <v>FF</v>
      </c>
      <c r="P217" s="19" t="str">
        <f t="shared" si="44"/>
        <v>&lt;i2c_write addr="0x50" count="2" radix="16"&gt; D7 FF&lt;/i2c_write&gt;</v>
      </c>
      <c r="Q217" s="11" t="str" cm="1">
        <f t="array" aca="1" ref="Q217" ca="1">IF(MOD(ROW(),2)=0, "&lt;sleep ms=""10""/&gt;", INDIRECT("P"&amp;(ROW())/2+0.5))</f>
        <v>&lt;i2c_write addr="0x50" count="2" radix="16"&gt; 6B FF&lt;/i2c_write&gt;</v>
      </c>
    </row>
    <row r="218" spans="1:17" x14ac:dyDescent="0.3">
      <c r="A218" s="2">
        <v>216</v>
      </c>
      <c r="B218" s="8" t="str">
        <f t="shared" si="34"/>
        <v>D8</v>
      </c>
      <c r="C218" s="9"/>
      <c r="D218" s="10"/>
      <c r="E218" s="9"/>
      <c r="F218" s="18" t="s">
        <v>43</v>
      </c>
      <c r="G218" s="11" t="str">
        <f t="shared" si="35"/>
        <v>1</v>
      </c>
      <c r="H218" s="11" t="str">
        <f t="shared" si="36"/>
        <v>1</v>
      </c>
      <c r="I218" s="11" t="str">
        <f t="shared" si="37"/>
        <v>1</v>
      </c>
      <c r="J218" s="11" t="str">
        <f t="shared" si="38"/>
        <v>1</v>
      </c>
      <c r="K218" s="11" t="str">
        <f t="shared" si="39"/>
        <v>1</v>
      </c>
      <c r="L218" s="11" t="str">
        <f t="shared" si="40"/>
        <v>1</v>
      </c>
      <c r="M218" s="11" t="str">
        <f t="shared" si="41"/>
        <v>1</v>
      </c>
      <c r="N218" s="11" t="str">
        <f t="shared" si="42"/>
        <v>1</v>
      </c>
      <c r="O218" s="30" t="str">
        <f t="shared" si="43"/>
        <v>FF</v>
      </c>
      <c r="P218" s="19" t="str">
        <f t="shared" si="44"/>
        <v>&lt;i2c_write addr="0x50" count="2" radix="16"&gt; D8 FF&lt;/i2c_write&gt;</v>
      </c>
      <c r="Q218" s="11" t="str" cm="1">
        <f t="array" aca="1" ref="Q218" ca="1">IF(MOD(ROW(),2)=0, "&lt;sleep ms=""10""/&gt;", INDIRECT("P"&amp;(ROW())/2+0.5))</f>
        <v>&lt;sleep ms="10"/&gt;</v>
      </c>
    </row>
    <row r="219" spans="1:17" x14ac:dyDescent="0.3">
      <c r="A219" s="2">
        <v>217</v>
      </c>
      <c r="B219" s="8" t="str">
        <f t="shared" si="34"/>
        <v>D9</v>
      </c>
      <c r="C219" s="11"/>
      <c r="D219" s="12"/>
      <c r="E219" s="11"/>
      <c r="F219" s="18" t="s">
        <v>43</v>
      </c>
      <c r="G219" s="11" t="str">
        <f t="shared" si="35"/>
        <v>1</v>
      </c>
      <c r="H219" s="11" t="str">
        <f t="shared" si="36"/>
        <v>1</v>
      </c>
      <c r="I219" s="11" t="str">
        <f t="shared" si="37"/>
        <v>1</v>
      </c>
      <c r="J219" s="11" t="str">
        <f t="shared" si="38"/>
        <v>1</v>
      </c>
      <c r="K219" s="11" t="str">
        <f t="shared" si="39"/>
        <v>1</v>
      </c>
      <c r="L219" s="11" t="str">
        <f t="shared" si="40"/>
        <v>1</v>
      </c>
      <c r="M219" s="11" t="str">
        <f t="shared" si="41"/>
        <v>1</v>
      </c>
      <c r="N219" s="11" t="str">
        <f t="shared" si="42"/>
        <v>1</v>
      </c>
      <c r="O219" s="30" t="str">
        <f t="shared" si="43"/>
        <v>FF</v>
      </c>
      <c r="P219" s="19" t="str">
        <f t="shared" si="44"/>
        <v>&lt;i2c_write addr="0x50" count="2" radix="16"&gt; D9 FF&lt;/i2c_write&gt;</v>
      </c>
      <c r="Q219" s="11" t="str" cm="1">
        <f t="array" aca="1" ref="Q219" ca="1">IF(MOD(ROW(),2)=0, "&lt;sleep ms=""10""/&gt;", INDIRECT("P"&amp;(ROW())/2+0.5))</f>
        <v>&lt;i2c_write addr="0x50" count="2" radix="16"&gt; 6C FF&lt;/i2c_write&gt;</v>
      </c>
    </row>
    <row r="220" spans="1:17" x14ac:dyDescent="0.3">
      <c r="A220" s="2">
        <v>218</v>
      </c>
      <c r="B220" s="8" t="str">
        <f t="shared" si="34"/>
        <v>DA</v>
      </c>
      <c r="C220" s="9"/>
      <c r="D220" s="10"/>
      <c r="E220" s="9"/>
      <c r="F220" s="18" t="s">
        <v>43</v>
      </c>
      <c r="G220" s="11" t="str">
        <f t="shared" si="35"/>
        <v>1</v>
      </c>
      <c r="H220" s="11" t="str">
        <f t="shared" si="36"/>
        <v>1</v>
      </c>
      <c r="I220" s="11" t="str">
        <f t="shared" si="37"/>
        <v>1</v>
      </c>
      <c r="J220" s="11" t="str">
        <f t="shared" si="38"/>
        <v>1</v>
      </c>
      <c r="K220" s="11" t="str">
        <f t="shared" si="39"/>
        <v>1</v>
      </c>
      <c r="L220" s="11" t="str">
        <f t="shared" si="40"/>
        <v>1</v>
      </c>
      <c r="M220" s="11" t="str">
        <f t="shared" si="41"/>
        <v>1</v>
      </c>
      <c r="N220" s="11" t="str">
        <f t="shared" si="42"/>
        <v>1</v>
      </c>
      <c r="O220" s="30" t="str">
        <f t="shared" si="43"/>
        <v>FF</v>
      </c>
      <c r="P220" s="19" t="str">
        <f t="shared" si="44"/>
        <v>&lt;i2c_write addr="0x50" count="2" radix="16"&gt; DA FF&lt;/i2c_write&gt;</v>
      </c>
      <c r="Q220" s="11" t="str" cm="1">
        <f t="array" aca="1" ref="Q220" ca="1">IF(MOD(ROW(),2)=0, "&lt;sleep ms=""10""/&gt;", INDIRECT("P"&amp;(ROW())/2+0.5))</f>
        <v>&lt;sleep ms="10"/&gt;</v>
      </c>
    </row>
    <row r="221" spans="1:17" x14ac:dyDescent="0.3">
      <c r="A221" s="2">
        <v>219</v>
      </c>
      <c r="B221" s="8" t="str">
        <f t="shared" si="34"/>
        <v>DB</v>
      </c>
      <c r="C221" s="11"/>
      <c r="D221" s="12"/>
      <c r="E221" s="11"/>
      <c r="F221" s="18" t="s">
        <v>43</v>
      </c>
      <c r="G221" s="11" t="str">
        <f t="shared" si="35"/>
        <v>1</v>
      </c>
      <c r="H221" s="11" t="str">
        <f t="shared" si="36"/>
        <v>1</v>
      </c>
      <c r="I221" s="11" t="str">
        <f t="shared" si="37"/>
        <v>1</v>
      </c>
      <c r="J221" s="11" t="str">
        <f t="shared" si="38"/>
        <v>1</v>
      </c>
      <c r="K221" s="11" t="str">
        <f t="shared" si="39"/>
        <v>1</v>
      </c>
      <c r="L221" s="11" t="str">
        <f t="shared" si="40"/>
        <v>1</v>
      </c>
      <c r="M221" s="11" t="str">
        <f t="shared" si="41"/>
        <v>1</v>
      </c>
      <c r="N221" s="11" t="str">
        <f t="shared" si="42"/>
        <v>1</v>
      </c>
      <c r="O221" s="30" t="str">
        <f t="shared" si="43"/>
        <v>FF</v>
      </c>
      <c r="P221" s="19" t="str">
        <f t="shared" si="44"/>
        <v>&lt;i2c_write addr="0x50" count="2" radix="16"&gt; DB FF&lt;/i2c_write&gt;</v>
      </c>
      <c r="Q221" s="11" t="str" cm="1">
        <f t="array" aca="1" ref="Q221" ca="1">IF(MOD(ROW(),2)=0, "&lt;sleep ms=""10""/&gt;", INDIRECT("P"&amp;(ROW())/2+0.5))</f>
        <v>&lt;i2c_write addr="0x50" count="2" radix="16"&gt; 6D FF&lt;/i2c_write&gt;</v>
      </c>
    </row>
    <row r="222" spans="1:17" x14ac:dyDescent="0.3">
      <c r="A222" s="2">
        <v>220</v>
      </c>
      <c r="B222" s="8" t="str">
        <f t="shared" si="34"/>
        <v>DC</v>
      </c>
      <c r="C222" s="9"/>
      <c r="D222" s="10"/>
      <c r="E222" s="9"/>
      <c r="F222" s="18" t="s">
        <v>43</v>
      </c>
      <c r="G222" s="11" t="str">
        <f t="shared" si="35"/>
        <v>1</v>
      </c>
      <c r="H222" s="11" t="str">
        <f t="shared" si="36"/>
        <v>1</v>
      </c>
      <c r="I222" s="11" t="str">
        <f t="shared" si="37"/>
        <v>1</v>
      </c>
      <c r="J222" s="11" t="str">
        <f t="shared" si="38"/>
        <v>1</v>
      </c>
      <c r="K222" s="11" t="str">
        <f t="shared" si="39"/>
        <v>1</v>
      </c>
      <c r="L222" s="11" t="str">
        <f t="shared" si="40"/>
        <v>1</v>
      </c>
      <c r="M222" s="11" t="str">
        <f t="shared" si="41"/>
        <v>1</v>
      </c>
      <c r="N222" s="11" t="str">
        <f t="shared" si="42"/>
        <v>1</v>
      </c>
      <c r="O222" s="30" t="str">
        <f t="shared" si="43"/>
        <v>FF</v>
      </c>
      <c r="P222" s="19" t="str">
        <f t="shared" si="44"/>
        <v>&lt;i2c_write addr="0x50" count="2" radix="16"&gt; DC FF&lt;/i2c_write&gt;</v>
      </c>
      <c r="Q222" s="11" t="str" cm="1">
        <f t="array" aca="1" ref="Q222" ca="1">IF(MOD(ROW(),2)=0, "&lt;sleep ms=""10""/&gt;", INDIRECT("P"&amp;(ROW())/2+0.5))</f>
        <v>&lt;sleep ms="10"/&gt;</v>
      </c>
    </row>
    <row r="223" spans="1:17" x14ac:dyDescent="0.3">
      <c r="A223" s="2">
        <v>221</v>
      </c>
      <c r="B223" s="8" t="str">
        <f t="shared" si="34"/>
        <v>DD</v>
      </c>
      <c r="C223" s="11"/>
      <c r="D223" s="12"/>
      <c r="E223" s="11"/>
      <c r="F223" s="18" t="s">
        <v>43</v>
      </c>
      <c r="G223" s="11" t="str">
        <f t="shared" si="35"/>
        <v>1</v>
      </c>
      <c r="H223" s="11" t="str">
        <f t="shared" si="36"/>
        <v>1</v>
      </c>
      <c r="I223" s="11" t="str">
        <f t="shared" si="37"/>
        <v>1</v>
      </c>
      <c r="J223" s="11" t="str">
        <f t="shared" si="38"/>
        <v>1</v>
      </c>
      <c r="K223" s="11" t="str">
        <f t="shared" si="39"/>
        <v>1</v>
      </c>
      <c r="L223" s="11" t="str">
        <f t="shared" si="40"/>
        <v>1</v>
      </c>
      <c r="M223" s="11" t="str">
        <f t="shared" si="41"/>
        <v>1</v>
      </c>
      <c r="N223" s="11" t="str">
        <f t="shared" si="42"/>
        <v>1</v>
      </c>
      <c r="O223" s="30" t="str">
        <f t="shared" si="43"/>
        <v>FF</v>
      </c>
      <c r="P223" s="19" t="str">
        <f t="shared" si="44"/>
        <v>&lt;i2c_write addr="0x50" count="2" radix="16"&gt; DD FF&lt;/i2c_write&gt;</v>
      </c>
      <c r="Q223" s="11" t="str" cm="1">
        <f t="array" aca="1" ref="Q223" ca="1">IF(MOD(ROW(),2)=0, "&lt;sleep ms=""10""/&gt;", INDIRECT("P"&amp;(ROW())/2+0.5))</f>
        <v>&lt;i2c_write addr="0x50" count="2" radix="16"&gt; 6E FF&lt;/i2c_write&gt;</v>
      </c>
    </row>
    <row r="224" spans="1:17" x14ac:dyDescent="0.3">
      <c r="A224" s="2">
        <v>222</v>
      </c>
      <c r="B224" s="8" t="str">
        <f t="shared" si="34"/>
        <v>DE</v>
      </c>
      <c r="C224" s="9"/>
      <c r="D224" s="10"/>
      <c r="E224" s="9"/>
      <c r="F224" s="18" t="s">
        <v>43</v>
      </c>
      <c r="G224" s="11" t="str">
        <f t="shared" si="35"/>
        <v>1</v>
      </c>
      <c r="H224" s="11" t="str">
        <f t="shared" si="36"/>
        <v>1</v>
      </c>
      <c r="I224" s="11" t="str">
        <f t="shared" si="37"/>
        <v>1</v>
      </c>
      <c r="J224" s="11" t="str">
        <f t="shared" si="38"/>
        <v>1</v>
      </c>
      <c r="K224" s="11" t="str">
        <f t="shared" si="39"/>
        <v>1</v>
      </c>
      <c r="L224" s="11" t="str">
        <f t="shared" si="40"/>
        <v>1</v>
      </c>
      <c r="M224" s="11" t="str">
        <f t="shared" si="41"/>
        <v>1</v>
      </c>
      <c r="N224" s="11" t="str">
        <f t="shared" si="42"/>
        <v>1</v>
      </c>
      <c r="O224" s="30" t="str">
        <f t="shared" si="43"/>
        <v>FF</v>
      </c>
      <c r="P224" s="19" t="str">
        <f t="shared" si="44"/>
        <v>&lt;i2c_write addr="0x50" count="2" radix="16"&gt; DE FF&lt;/i2c_write&gt;</v>
      </c>
      <c r="Q224" s="11" t="str" cm="1">
        <f t="array" aca="1" ref="Q224" ca="1">IF(MOD(ROW(),2)=0, "&lt;sleep ms=""10""/&gt;", INDIRECT("P"&amp;(ROW())/2+0.5))</f>
        <v>&lt;sleep ms="10"/&gt;</v>
      </c>
    </row>
    <row r="225" spans="1:17" x14ac:dyDescent="0.3">
      <c r="A225" s="2">
        <v>223</v>
      </c>
      <c r="B225" s="8" t="str">
        <f t="shared" si="34"/>
        <v>DF</v>
      </c>
      <c r="C225" s="11"/>
      <c r="D225" s="12"/>
      <c r="E225" s="11"/>
      <c r="F225" s="18" t="s">
        <v>43</v>
      </c>
      <c r="G225" s="11" t="str">
        <f t="shared" si="35"/>
        <v>1</v>
      </c>
      <c r="H225" s="11" t="str">
        <f t="shared" si="36"/>
        <v>1</v>
      </c>
      <c r="I225" s="11" t="str">
        <f t="shared" si="37"/>
        <v>1</v>
      </c>
      <c r="J225" s="11" t="str">
        <f t="shared" si="38"/>
        <v>1</v>
      </c>
      <c r="K225" s="11" t="str">
        <f t="shared" si="39"/>
        <v>1</v>
      </c>
      <c r="L225" s="11" t="str">
        <f t="shared" si="40"/>
        <v>1</v>
      </c>
      <c r="M225" s="11" t="str">
        <f t="shared" si="41"/>
        <v>1</v>
      </c>
      <c r="N225" s="11" t="str">
        <f t="shared" si="42"/>
        <v>1</v>
      </c>
      <c r="O225" s="30" t="str">
        <f t="shared" si="43"/>
        <v>FF</v>
      </c>
      <c r="P225" s="19" t="str">
        <f t="shared" si="44"/>
        <v>&lt;i2c_write addr="0x50" count="2" radix="16"&gt; DF FF&lt;/i2c_write&gt;</v>
      </c>
      <c r="Q225" s="11" t="str" cm="1">
        <f t="array" aca="1" ref="Q225" ca="1">IF(MOD(ROW(),2)=0, "&lt;sleep ms=""10""/&gt;", INDIRECT("P"&amp;(ROW())/2+0.5))</f>
        <v>&lt;i2c_write addr="0x50" count="2" radix="16"&gt; 6F FF&lt;/i2c_write&gt;</v>
      </c>
    </row>
    <row r="226" spans="1:17" x14ac:dyDescent="0.3">
      <c r="A226" s="2">
        <v>224</v>
      </c>
      <c r="B226" s="8" t="str">
        <f t="shared" si="34"/>
        <v>E0</v>
      </c>
      <c r="C226" s="9"/>
      <c r="D226" s="10"/>
      <c r="E226" s="9"/>
      <c r="F226" s="18" t="s">
        <v>43</v>
      </c>
      <c r="G226" s="11" t="str">
        <f t="shared" si="35"/>
        <v>1</v>
      </c>
      <c r="H226" s="11" t="str">
        <f t="shared" si="36"/>
        <v>1</v>
      </c>
      <c r="I226" s="11" t="str">
        <f t="shared" si="37"/>
        <v>1</v>
      </c>
      <c r="J226" s="11" t="str">
        <f t="shared" si="38"/>
        <v>1</v>
      </c>
      <c r="K226" s="11" t="str">
        <f t="shared" si="39"/>
        <v>1</v>
      </c>
      <c r="L226" s="11" t="str">
        <f t="shared" si="40"/>
        <v>1</v>
      </c>
      <c r="M226" s="11" t="str">
        <f t="shared" si="41"/>
        <v>1</v>
      </c>
      <c r="N226" s="11" t="str">
        <f t="shared" si="42"/>
        <v>1</v>
      </c>
      <c r="O226" s="30" t="str">
        <f t="shared" si="43"/>
        <v>FF</v>
      </c>
      <c r="P226" s="19" t="str">
        <f t="shared" si="44"/>
        <v>&lt;i2c_write addr="0x50" count="2" radix="16"&gt; E0 FF&lt;/i2c_write&gt;</v>
      </c>
      <c r="Q226" s="11" t="str" cm="1">
        <f t="array" aca="1" ref="Q226" ca="1">IF(MOD(ROW(),2)=0, "&lt;sleep ms=""10""/&gt;", INDIRECT("P"&amp;(ROW())/2+0.5))</f>
        <v>&lt;sleep ms="10"/&gt;</v>
      </c>
    </row>
    <row r="227" spans="1:17" x14ac:dyDescent="0.3">
      <c r="A227" s="2">
        <v>225</v>
      </c>
      <c r="B227" s="8" t="str">
        <f t="shared" si="34"/>
        <v>E1</v>
      </c>
      <c r="C227" s="13" t="s">
        <v>3</v>
      </c>
      <c r="D227" s="13" t="s">
        <v>247</v>
      </c>
      <c r="E227" s="13" t="s">
        <v>248</v>
      </c>
      <c r="F227" s="18" t="s">
        <v>43</v>
      </c>
      <c r="G227" s="11" t="str">
        <f t="shared" si="35"/>
        <v>1</v>
      </c>
      <c r="H227" s="11" t="str">
        <f t="shared" si="36"/>
        <v>1</v>
      </c>
      <c r="I227" s="11" t="str">
        <f t="shared" si="37"/>
        <v>1</v>
      </c>
      <c r="J227" s="11" t="str">
        <f t="shared" si="38"/>
        <v>1</v>
      </c>
      <c r="K227" s="11" t="str">
        <f t="shared" si="39"/>
        <v>1</v>
      </c>
      <c r="L227" s="11" t="str">
        <f t="shared" si="40"/>
        <v>1</v>
      </c>
      <c r="M227" s="11" t="str">
        <f t="shared" si="41"/>
        <v>1</v>
      </c>
      <c r="N227" s="11" t="str">
        <f t="shared" si="42"/>
        <v>1</v>
      </c>
      <c r="O227" s="30" t="str">
        <f t="shared" si="43"/>
        <v>FF</v>
      </c>
      <c r="P227" s="19" t="str">
        <f t="shared" si="44"/>
        <v>&lt;i2c_write addr="0x50" count="2" radix="16"&gt; E1 FF&lt;/i2c_write&gt;</v>
      </c>
      <c r="Q227" s="11" t="str" cm="1">
        <f t="array" aca="1" ref="Q227" ca="1">IF(MOD(ROW(),2)=0, "&lt;sleep ms=""10""/&gt;", INDIRECT("P"&amp;(ROW())/2+0.5))</f>
        <v>&lt;i2c_write addr="0x50" count="2" radix="16"&gt; 70 FF&lt;/i2c_write&gt;</v>
      </c>
    </row>
    <row r="228" spans="1:17" x14ac:dyDescent="0.3">
      <c r="A228" s="2">
        <v>226</v>
      </c>
      <c r="B228" s="8" t="str">
        <f t="shared" si="34"/>
        <v>E2</v>
      </c>
      <c r="C228" s="13" t="s">
        <v>3</v>
      </c>
      <c r="D228" s="13" t="s">
        <v>249</v>
      </c>
      <c r="E228" s="13" t="s">
        <v>250</v>
      </c>
      <c r="F228" s="18" t="s">
        <v>43</v>
      </c>
      <c r="G228" s="11" t="str">
        <f t="shared" si="35"/>
        <v>1</v>
      </c>
      <c r="H228" s="11" t="str">
        <f t="shared" si="36"/>
        <v>1</v>
      </c>
      <c r="I228" s="11" t="str">
        <f t="shared" si="37"/>
        <v>1</v>
      </c>
      <c r="J228" s="11" t="str">
        <f t="shared" si="38"/>
        <v>1</v>
      </c>
      <c r="K228" s="11" t="str">
        <f t="shared" si="39"/>
        <v>1</v>
      </c>
      <c r="L228" s="11" t="str">
        <f t="shared" si="40"/>
        <v>1</v>
      </c>
      <c r="M228" s="11" t="str">
        <f t="shared" si="41"/>
        <v>1</v>
      </c>
      <c r="N228" s="11" t="str">
        <f t="shared" si="42"/>
        <v>1</v>
      </c>
      <c r="O228" s="30" t="str">
        <f t="shared" si="43"/>
        <v>FF</v>
      </c>
      <c r="P228" s="19" t="str">
        <f t="shared" si="44"/>
        <v>&lt;i2c_write addr="0x50" count="2" radix="16"&gt; E2 FF&lt;/i2c_write&gt;</v>
      </c>
      <c r="Q228" s="11" t="str" cm="1">
        <f t="array" aca="1" ref="Q228" ca="1">IF(MOD(ROW(),2)=0, "&lt;sleep ms=""10""/&gt;", INDIRECT("P"&amp;(ROW())/2+0.5))</f>
        <v>&lt;sleep ms="10"/&gt;</v>
      </c>
    </row>
    <row r="229" spans="1:17" x14ac:dyDescent="0.3">
      <c r="A229" s="2">
        <v>227</v>
      </c>
      <c r="B229" s="8" t="str">
        <f t="shared" si="34"/>
        <v>E3</v>
      </c>
      <c r="C229" s="13" t="s">
        <v>3</v>
      </c>
      <c r="D229" s="13" t="s">
        <v>251</v>
      </c>
      <c r="E229" s="13" t="s">
        <v>252</v>
      </c>
      <c r="F229" s="18" t="s">
        <v>43</v>
      </c>
      <c r="G229" s="11" t="str">
        <f t="shared" si="35"/>
        <v>1</v>
      </c>
      <c r="H229" s="11" t="str">
        <f t="shared" si="36"/>
        <v>1</v>
      </c>
      <c r="I229" s="11" t="str">
        <f t="shared" si="37"/>
        <v>1</v>
      </c>
      <c r="J229" s="11" t="str">
        <f t="shared" si="38"/>
        <v>1</v>
      </c>
      <c r="K229" s="11" t="str">
        <f t="shared" si="39"/>
        <v>1</v>
      </c>
      <c r="L229" s="11" t="str">
        <f t="shared" si="40"/>
        <v>1</v>
      </c>
      <c r="M229" s="11" t="str">
        <f t="shared" si="41"/>
        <v>1</v>
      </c>
      <c r="N229" s="11" t="str">
        <f t="shared" si="42"/>
        <v>1</v>
      </c>
      <c r="O229" s="30" t="str">
        <f t="shared" si="43"/>
        <v>FF</v>
      </c>
      <c r="P229" s="19" t="str">
        <f t="shared" si="44"/>
        <v>&lt;i2c_write addr="0x50" count="2" radix="16"&gt; E3 FF&lt;/i2c_write&gt;</v>
      </c>
      <c r="Q229" s="11" t="str" cm="1">
        <f t="array" aca="1" ref="Q229" ca="1">IF(MOD(ROW(),2)=0, "&lt;sleep ms=""10""/&gt;", INDIRECT("P"&amp;(ROW())/2+0.5))</f>
        <v>&lt;i2c_write addr="0x50" count="2" radix="16"&gt; 71 FF&lt;/i2c_write&gt;</v>
      </c>
    </row>
    <row r="230" spans="1:17" x14ac:dyDescent="0.3">
      <c r="A230" s="2">
        <v>228</v>
      </c>
      <c r="B230" s="8" t="str">
        <f t="shared" si="34"/>
        <v>E4</v>
      </c>
      <c r="C230" s="13" t="s">
        <v>3</v>
      </c>
      <c r="D230" s="13" t="s">
        <v>253</v>
      </c>
      <c r="E230" s="13" t="s">
        <v>254</v>
      </c>
      <c r="F230" s="18" t="s">
        <v>43</v>
      </c>
      <c r="G230" s="11" t="str">
        <f t="shared" si="35"/>
        <v>1</v>
      </c>
      <c r="H230" s="11" t="str">
        <f t="shared" si="36"/>
        <v>1</v>
      </c>
      <c r="I230" s="11" t="str">
        <f t="shared" si="37"/>
        <v>1</v>
      </c>
      <c r="J230" s="11" t="str">
        <f t="shared" si="38"/>
        <v>1</v>
      </c>
      <c r="K230" s="11" t="str">
        <f t="shared" si="39"/>
        <v>1</v>
      </c>
      <c r="L230" s="11" t="str">
        <f t="shared" si="40"/>
        <v>1</v>
      </c>
      <c r="M230" s="11" t="str">
        <f t="shared" si="41"/>
        <v>1</v>
      </c>
      <c r="N230" s="11" t="str">
        <f t="shared" si="42"/>
        <v>1</v>
      </c>
      <c r="O230" s="30" t="str">
        <f t="shared" si="43"/>
        <v>FF</v>
      </c>
      <c r="P230" s="19" t="str">
        <f t="shared" si="44"/>
        <v>&lt;i2c_write addr="0x50" count="2" radix="16"&gt; E4 FF&lt;/i2c_write&gt;</v>
      </c>
      <c r="Q230" s="11" t="str" cm="1">
        <f t="array" aca="1" ref="Q230" ca="1">IF(MOD(ROW(),2)=0, "&lt;sleep ms=""10""/&gt;", INDIRECT("P"&amp;(ROW())/2+0.5))</f>
        <v>&lt;sleep ms="10"/&gt;</v>
      </c>
    </row>
    <row r="231" spans="1:17" x14ac:dyDescent="0.3">
      <c r="A231" s="2">
        <v>229</v>
      </c>
      <c r="B231" s="8" t="str">
        <f t="shared" si="34"/>
        <v>E5</v>
      </c>
      <c r="C231" s="13" t="s">
        <v>3</v>
      </c>
      <c r="D231" s="13" t="s">
        <v>255</v>
      </c>
      <c r="E231" s="13" t="s">
        <v>256</v>
      </c>
      <c r="F231" s="18" t="s">
        <v>43</v>
      </c>
      <c r="G231" s="11" t="str">
        <f t="shared" si="35"/>
        <v>1</v>
      </c>
      <c r="H231" s="11" t="str">
        <f t="shared" si="36"/>
        <v>1</v>
      </c>
      <c r="I231" s="11" t="str">
        <f t="shared" si="37"/>
        <v>1</v>
      </c>
      <c r="J231" s="11" t="str">
        <f t="shared" si="38"/>
        <v>1</v>
      </c>
      <c r="K231" s="11" t="str">
        <f t="shared" si="39"/>
        <v>1</v>
      </c>
      <c r="L231" s="11" t="str">
        <f t="shared" si="40"/>
        <v>1</v>
      </c>
      <c r="M231" s="11" t="str">
        <f t="shared" si="41"/>
        <v>1</v>
      </c>
      <c r="N231" s="11" t="str">
        <f t="shared" si="42"/>
        <v>1</v>
      </c>
      <c r="O231" s="30" t="str">
        <f t="shared" si="43"/>
        <v>FF</v>
      </c>
      <c r="P231" s="19" t="str">
        <f t="shared" si="44"/>
        <v>&lt;i2c_write addr="0x50" count="2" radix="16"&gt; E5 FF&lt;/i2c_write&gt;</v>
      </c>
      <c r="Q231" s="11" t="str" cm="1">
        <f t="array" aca="1" ref="Q231" ca="1">IF(MOD(ROW(),2)=0, "&lt;sleep ms=""10""/&gt;", INDIRECT("P"&amp;(ROW())/2+0.5))</f>
        <v>&lt;i2c_write addr="0x50" count="2" radix="16"&gt; 72 FF&lt;/i2c_write&gt;</v>
      </c>
    </row>
    <row r="232" spans="1:17" x14ac:dyDescent="0.3">
      <c r="A232" s="2">
        <v>230</v>
      </c>
      <c r="B232" s="8" t="str">
        <f t="shared" si="34"/>
        <v>E6</v>
      </c>
      <c r="C232" s="13" t="s">
        <v>3</v>
      </c>
      <c r="D232" s="13" t="s">
        <v>257</v>
      </c>
      <c r="E232" s="13" t="s">
        <v>258</v>
      </c>
      <c r="F232" s="18" t="s">
        <v>43</v>
      </c>
      <c r="G232" s="11" t="str">
        <f t="shared" si="35"/>
        <v>1</v>
      </c>
      <c r="H232" s="11" t="str">
        <f t="shared" si="36"/>
        <v>1</v>
      </c>
      <c r="I232" s="11" t="str">
        <f t="shared" si="37"/>
        <v>1</v>
      </c>
      <c r="J232" s="11" t="str">
        <f t="shared" si="38"/>
        <v>1</v>
      </c>
      <c r="K232" s="11" t="str">
        <f t="shared" si="39"/>
        <v>1</v>
      </c>
      <c r="L232" s="11" t="str">
        <f t="shared" si="40"/>
        <v>1</v>
      </c>
      <c r="M232" s="11" t="str">
        <f t="shared" si="41"/>
        <v>1</v>
      </c>
      <c r="N232" s="11" t="str">
        <f t="shared" si="42"/>
        <v>1</v>
      </c>
      <c r="O232" s="30" t="str">
        <f t="shared" si="43"/>
        <v>FF</v>
      </c>
      <c r="P232" s="19" t="str">
        <f t="shared" si="44"/>
        <v>&lt;i2c_write addr="0x50" count="2" radix="16"&gt; E6 FF&lt;/i2c_write&gt;</v>
      </c>
      <c r="Q232" s="11" t="str" cm="1">
        <f t="array" aca="1" ref="Q232" ca="1">IF(MOD(ROW(),2)=0, "&lt;sleep ms=""10""/&gt;", INDIRECT("P"&amp;(ROW())/2+0.5))</f>
        <v>&lt;sleep ms="10"/&gt;</v>
      </c>
    </row>
    <row r="233" spans="1:17" x14ac:dyDescent="0.3">
      <c r="A233" s="2">
        <v>231</v>
      </c>
      <c r="B233" s="8" t="str">
        <f t="shared" si="34"/>
        <v>E7</v>
      </c>
      <c r="C233" s="11"/>
      <c r="D233" s="12"/>
      <c r="E233" s="11"/>
      <c r="F233" s="18" t="s">
        <v>43</v>
      </c>
      <c r="G233" s="11" t="str">
        <f t="shared" si="35"/>
        <v>1</v>
      </c>
      <c r="H233" s="11" t="str">
        <f t="shared" si="36"/>
        <v>1</v>
      </c>
      <c r="I233" s="11" t="str">
        <f t="shared" si="37"/>
        <v>1</v>
      </c>
      <c r="J233" s="11" t="str">
        <f t="shared" si="38"/>
        <v>1</v>
      </c>
      <c r="K233" s="11" t="str">
        <f t="shared" si="39"/>
        <v>1</v>
      </c>
      <c r="L233" s="11" t="str">
        <f t="shared" si="40"/>
        <v>1</v>
      </c>
      <c r="M233" s="11" t="str">
        <f t="shared" si="41"/>
        <v>1</v>
      </c>
      <c r="N233" s="11" t="str">
        <f t="shared" si="42"/>
        <v>1</v>
      </c>
      <c r="O233" s="30" t="str">
        <f t="shared" si="43"/>
        <v>FF</v>
      </c>
      <c r="P233" s="19" t="str">
        <f t="shared" si="44"/>
        <v>&lt;i2c_write addr="0x50" count="2" radix="16"&gt; E7 FF&lt;/i2c_write&gt;</v>
      </c>
      <c r="Q233" s="11" t="str" cm="1">
        <f t="array" aca="1" ref="Q233" ca="1">IF(MOD(ROW(),2)=0, "&lt;sleep ms=""10""/&gt;", INDIRECT("P"&amp;(ROW())/2+0.5))</f>
        <v>&lt;i2c_write addr="0x50" count="2" radix="16"&gt; 73 FF&lt;/i2c_write&gt;</v>
      </c>
    </row>
    <row r="234" spans="1:17" x14ac:dyDescent="0.3">
      <c r="A234" s="2">
        <v>232</v>
      </c>
      <c r="B234" s="8" t="str">
        <f t="shared" si="34"/>
        <v>E8</v>
      </c>
      <c r="C234" s="9"/>
      <c r="D234" s="10"/>
      <c r="E234" s="9"/>
      <c r="F234" s="18" t="s">
        <v>43</v>
      </c>
      <c r="G234" s="11" t="str">
        <f t="shared" si="35"/>
        <v>1</v>
      </c>
      <c r="H234" s="11" t="str">
        <f t="shared" si="36"/>
        <v>1</v>
      </c>
      <c r="I234" s="11" t="str">
        <f t="shared" si="37"/>
        <v>1</v>
      </c>
      <c r="J234" s="11" t="str">
        <f t="shared" si="38"/>
        <v>1</v>
      </c>
      <c r="K234" s="11" t="str">
        <f t="shared" si="39"/>
        <v>1</v>
      </c>
      <c r="L234" s="11" t="str">
        <f t="shared" si="40"/>
        <v>1</v>
      </c>
      <c r="M234" s="11" t="str">
        <f t="shared" si="41"/>
        <v>1</v>
      </c>
      <c r="N234" s="11" t="str">
        <f t="shared" si="42"/>
        <v>1</v>
      </c>
      <c r="O234" s="30" t="str">
        <f t="shared" si="43"/>
        <v>FF</v>
      </c>
      <c r="P234" s="19" t="str">
        <f t="shared" si="44"/>
        <v>&lt;i2c_write addr="0x50" count="2" radix="16"&gt; E8 FF&lt;/i2c_write&gt;</v>
      </c>
      <c r="Q234" s="11" t="str" cm="1">
        <f t="array" aca="1" ref="Q234" ca="1">IF(MOD(ROW(),2)=0, "&lt;sleep ms=""10""/&gt;", INDIRECT("P"&amp;(ROW())/2+0.5))</f>
        <v>&lt;sleep ms="10"/&gt;</v>
      </c>
    </row>
    <row r="235" spans="1:17" x14ac:dyDescent="0.3">
      <c r="A235" s="2">
        <v>233</v>
      </c>
      <c r="B235" s="8" t="str">
        <f t="shared" si="34"/>
        <v>E9</v>
      </c>
      <c r="C235" s="11"/>
      <c r="D235" s="12"/>
      <c r="E235" s="11"/>
      <c r="F235" s="18" t="s">
        <v>43</v>
      </c>
      <c r="G235" s="11" t="str">
        <f t="shared" si="35"/>
        <v>1</v>
      </c>
      <c r="H235" s="11" t="str">
        <f t="shared" si="36"/>
        <v>1</v>
      </c>
      <c r="I235" s="11" t="str">
        <f t="shared" si="37"/>
        <v>1</v>
      </c>
      <c r="J235" s="11" t="str">
        <f t="shared" si="38"/>
        <v>1</v>
      </c>
      <c r="K235" s="11" t="str">
        <f t="shared" si="39"/>
        <v>1</v>
      </c>
      <c r="L235" s="11" t="str">
        <f t="shared" si="40"/>
        <v>1</v>
      </c>
      <c r="M235" s="11" t="str">
        <f t="shared" si="41"/>
        <v>1</v>
      </c>
      <c r="N235" s="11" t="str">
        <f t="shared" si="42"/>
        <v>1</v>
      </c>
      <c r="O235" s="30" t="str">
        <f t="shared" si="43"/>
        <v>FF</v>
      </c>
      <c r="P235" s="19" t="str">
        <f t="shared" si="44"/>
        <v>&lt;i2c_write addr="0x50" count="2" radix="16"&gt; E9 FF&lt;/i2c_write&gt;</v>
      </c>
      <c r="Q235" s="11" t="str" cm="1">
        <f t="array" aca="1" ref="Q235" ca="1">IF(MOD(ROW(),2)=0, "&lt;sleep ms=""10""/&gt;", INDIRECT("P"&amp;(ROW())/2+0.5))</f>
        <v>&lt;i2c_write addr="0x50" count="2" radix="16"&gt; 74 FF&lt;/i2c_write&gt;</v>
      </c>
    </row>
    <row r="236" spans="1:17" x14ac:dyDescent="0.3">
      <c r="A236" s="2">
        <v>234</v>
      </c>
      <c r="B236" s="8" t="str">
        <f t="shared" si="34"/>
        <v>EA</v>
      </c>
      <c r="C236" s="9"/>
      <c r="D236" s="10"/>
      <c r="E236" s="9"/>
      <c r="F236" s="18" t="s">
        <v>43</v>
      </c>
      <c r="G236" s="11" t="str">
        <f t="shared" si="35"/>
        <v>1</v>
      </c>
      <c r="H236" s="11" t="str">
        <f t="shared" si="36"/>
        <v>1</v>
      </c>
      <c r="I236" s="11" t="str">
        <f t="shared" si="37"/>
        <v>1</v>
      </c>
      <c r="J236" s="11" t="str">
        <f t="shared" si="38"/>
        <v>1</v>
      </c>
      <c r="K236" s="11" t="str">
        <f t="shared" si="39"/>
        <v>1</v>
      </c>
      <c r="L236" s="11" t="str">
        <f t="shared" si="40"/>
        <v>1</v>
      </c>
      <c r="M236" s="11" t="str">
        <f t="shared" si="41"/>
        <v>1</v>
      </c>
      <c r="N236" s="11" t="str">
        <f t="shared" si="42"/>
        <v>1</v>
      </c>
      <c r="O236" s="30" t="str">
        <f t="shared" si="43"/>
        <v>FF</v>
      </c>
      <c r="P236" s="19" t="str">
        <f t="shared" si="44"/>
        <v>&lt;i2c_write addr="0x50" count="2" radix="16"&gt; EA FF&lt;/i2c_write&gt;</v>
      </c>
      <c r="Q236" s="11" t="str" cm="1">
        <f t="array" aca="1" ref="Q236" ca="1">IF(MOD(ROW(),2)=0, "&lt;sleep ms=""10""/&gt;", INDIRECT("P"&amp;(ROW())/2+0.5))</f>
        <v>&lt;sleep ms="10"/&gt;</v>
      </c>
    </row>
    <row r="237" spans="1:17" x14ac:dyDescent="0.3">
      <c r="A237" s="2">
        <v>235</v>
      </c>
      <c r="B237" s="8" t="str">
        <f t="shared" si="34"/>
        <v>EB</v>
      </c>
      <c r="C237" s="11"/>
      <c r="D237" s="12"/>
      <c r="E237" s="11"/>
      <c r="F237" s="18" t="s">
        <v>43</v>
      </c>
      <c r="G237" s="11" t="str">
        <f t="shared" si="35"/>
        <v>1</v>
      </c>
      <c r="H237" s="11" t="str">
        <f t="shared" si="36"/>
        <v>1</v>
      </c>
      <c r="I237" s="11" t="str">
        <f t="shared" si="37"/>
        <v>1</v>
      </c>
      <c r="J237" s="11" t="str">
        <f t="shared" si="38"/>
        <v>1</v>
      </c>
      <c r="K237" s="11" t="str">
        <f t="shared" si="39"/>
        <v>1</v>
      </c>
      <c r="L237" s="11" t="str">
        <f t="shared" si="40"/>
        <v>1</v>
      </c>
      <c r="M237" s="11" t="str">
        <f t="shared" si="41"/>
        <v>1</v>
      </c>
      <c r="N237" s="11" t="str">
        <f t="shared" si="42"/>
        <v>1</v>
      </c>
      <c r="O237" s="30" t="str">
        <f t="shared" si="43"/>
        <v>FF</v>
      </c>
      <c r="P237" s="19" t="str">
        <f t="shared" si="44"/>
        <v>&lt;i2c_write addr="0x50" count="2" radix="16"&gt; EB FF&lt;/i2c_write&gt;</v>
      </c>
      <c r="Q237" s="11" t="str" cm="1">
        <f t="array" aca="1" ref="Q237" ca="1">IF(MOD(ROW(),2)=0, "&lt;sleep ms=""10""/&gt;", INDIRECT("P"&amp;(ROW())/2+0.5))</f>
        <v>&lt;i2c_write addr="0x50" count="2" radix="16"&gt; 75 FF&lt;/i2c_write&gt;</v>
      </c>
    </row>
    <row r="238" spans="1:17" x14ac:dyDescent="0.3">
      <c r="A238" s="2">
        <v>236</v>
      </c>
      <c r="B238" s="8" t="str">
        <f t="shared" si="34"/>
        <v>EC</v>
      </c>
      <c r="C238" s="9"/>
      <c r="D238" s="10"/>
      <c r="E238" s="9"/>
      <c r="F238" s="18" t="s">
        <v>43</v>
      </c>
      <c r="G238" s="11" t="str">
        <f t="shared" si="35"/>
        <v>1</v>
      </c>
      <c r="H238" s="11" t="str">
        <f t="shared" si="36"/>
        <v>1</v>
      </c>
      <c r="I238" s="11" t="str">
        <f t="shared" si="37"/>
        <v>1</v>
      </c>
      <c r="J238" s="11" t="str">
        <f t="shared" si="38"/>
        <v>1</v>
      </c>
      <c r="K238" s="11" t="str">
        <f t="shared" si="39"/>
        <v>1</v>
      </c>
      <c r="L238" s="11" t="str">
        <f t="shared" si="40"/>
        <v>1</v>
      </c>
      <c r="M238" s="11" t="str">
        <f t="shared" si="41"/>
        <v>1</v>
      </c>
      <c r="N238" s="11" t="str">
        <f t="shared" si="42"/>
        <v>1</v>
      </c>
      <c r="O238" s="30" t="str">
        <f t="shared" si="43"/>
        <v>FF</v>
      </c>
      <c r="P238" s="19" t="str">
        <f t="shared" si="44"/>
        <v>&lt;i2c_write addr="0x50" count="2" radix="16"&gt; EC FF&lt;/i2c_write&gt;</v>
      </c>
      <c r="Q238" s="11" t="str" cm="1">
        <f t="array" aca="1" ref="Q238" ca="1">IF(MOD(ROW(),2)=0, "&lt;sleep ms=""10""/&gt;", INDIRECT("P"&amp;(ROW())/2+0.5))</f>
        <v>&lt;sleep ms="10"/&gt;</v>
      </c>
    </row>
    <row r="239" spans="1:17" x14ac:dyDescent="0.3">
      <c r="A239" s="2">
        <v>237</v>
      </c>
      <c r="B239" s="8" t="str">
        <f t="shared" si="34"/>
        <v>ED</v>
      </c>
      <c r="C239" s="11"/>
      <c r="D239" s="12"/>
      <c r="E239" s="11"/>
      <c r="F239" s="18" t="s">
        <v>43</v>
      </c>
      <c r="G239" s="11" t="str">
        <f t="shared" si="35"/>
        <v>1</v>
      </c>
      <c r="H239" s="11" t="str">
        <f t="shared" si="36"/>
        <v>1</v>
      </c>
      <c r="I239" s="11" t="str">
        <f t="shared" si="37"/>
        <v>1</v>
      </c>
      <c r="J239" s="11" t="str">
        <f t="shared" si="38"/>
        <v>1</v>
      </c>
      <c r="K239" s="11" t="str">
        <f t="shared" si="39"/>
        <v>1</v>
      </c>
      <c r="L239" s="11" t="str">
        <f t="shared" si="40"/>
        <v>1</v>
      </c>
      <c r="M239" s="11" t="str">
        <f t="shared" si="41"/>
        <v>1</v>
      </c>
      <c r="N239" s="11" t="str">
        <f t="shared" si="42"/>
        <v>1</v>
      </c>
      <c r="O239" s="30" t="str">
        <f t="shared" si="43"/>
        <v>FF</v>
      </c>
      <c r="P239" s="19" t="str">
        <f t="shared" si="44"/>
        <v>&lt;i2c_write addr="0x50" count="2" radix="16"&gt; ED FF&lt;/i2c_write&gt;</v>
      </c>
      <c r="Q239" s="11" t="str" cm="1">
        <f t="array" aca="1" ref="Q239" ca="1">IF(MOD(ROW(),2)=0, "&lt;sleep ms=""10""/&gt;", INDIRECT("P"&amp;(ROW())/2+0.5))</f>
        <v>&lt;i2c_write addr="0x50" count="2" radix="16"&gt; 76 FF&lt;/i2c_write&gt;</v>
      </c>
    </row>
    <row r="240" spans="1:17" x14ac:dyDescent="0.3">
      <c r="A240" s="2">
        <v>238</v>
      </c>
      <c r="B240" s="8" t="str">
        <f t="shared" si="34"/>
        <v>EE</v>
      </c>
      <c r="C240" s="9"/>
      <c r="D240" s="10"/>
      <c r="E240" s="9"/>
      <c r="F240" s="18" t="s">
        <v>43</v>
      </c>
      <c r="G240" s="11" t="str">
        <f t="shared" si="35"/>
        <v>1</v>
      </c>
      <c r="H240" s="11" t="str">
        <f t="shared" si="36"/>
        <v>1</v>
      </c>
      <c r="I240" s="11" t="str">
        <f t="shared" si="37"/>
        <v>1</v>
      </c>
      <c r="J240" s="11" t="str">
        <f t="shared" si="38"/>
        <v>1</v>
      </c>
      <c r="K240" s="11" t="str">
        <f t="shared" si="39"/>
        <v>1</v>
      </c>
      <c r="L240" s="11" t="str">
        <f t="shared" si="40"/>
        <v>1</v>
      </c>
      <c r="M240" s="11" t="str">
        <f t="shared" si="41"/>
        <v>1</v>
      </c>
      <c r="N240" s="11" t="str">
        <f t="shared" si="42"/>
        <v>1</v>
      </c>
      <c r="O240" s="30" t="str">
        <f t="shared" si="43"/>
        <v>FF</v>
      </c>
      <c r="P240" s="19" t="str">
        <f t="shared" si="44"/>
        <v>&lt;i2c_write addr="0x50" count="2" radix="16"&gt; EE FF&lt;/i2c_write&gt;</v>
      </c>
      <c r="Q240" s="11" t="str" cm="1">
        <f t="array" aca="1" ref="Q240" ca="1">IF(MOD(ROW(),2)=0, "&lt;sleep ms=""10""/&gt;", INDIRECT("P"&amp;(ROW())/2+0.5))</f>
        <v>&lt;sleep ms="10"/&gt;</v>
      </c>
    </row>
    <row r="241" spans="1:17" x14ac:dyDescent="0.3">
      <c r="A241" s="2">
        <v>239</v>
      </c>
      <c r="B241" s="8" t="str">
        <f t="shared" si="34"/>
        <v>EF</v>
      </c>
      <c r="C241" s="13" t="s">
        <v>3</v>
      </c>
      <c r="D241" s="13" t="s">
        <v>259</v>
      </c>
      <c r="E241" s="13" t="s">
        <v>260</v>
      </c>
      <c r="F241" s="18" t="s">
        <v>43</v>
      </c>
      <c r="G241" s="11" t="str">
        <f t="shared" si="35"/>
        <v>1</v>
      </c>
      <c r="H241" s="11" t="str">
        <f t="shared" si="36"/>
        <v>1</v>
      </c>
      <c r="I241" s="11" t="str">
        <f t="shared" si="37"/>
        <v>1</v>
      </c>
      <c r="J241" s="11" t="str">
        <f t="shared" si="38"/>
        <v>1</v>
      </c>
      <c r="K241" s="11" t="str">
        <f t="shared" si="39"/>
        <v>1</v>
      </c>
      <c r="L241" s="11" t="str">
        <f t="shared" si="40"/>
        <v>1</v>
      </c>
      <c r="M241" s="11" t="str">
        <f t="shared" si="41"/>
        <v>1</v>
      </c>
      <c r="N241" s="11" t="str">
        <f t="shared" si="42"/>
        <v>1</v>
      </c>
      <c r="O241" s="30" t="str">
        <f t="shared" si="43"/>
        <v>FF</v>
      </c>
      <c r="P241" s="19" t="str">
        <f t="shared" si="44"/>
        <v>&lt;i2c_write addr="0x50" count="2" radix="16"&gt; EF FF&lt;/i2c_write&gt;</v>
      </c>
      <c r="Q241" s="11" t="str" cm="1">
        <f t="array" aca="1" ref="Q241" ca="1">IF(MOD(ROW(),2)=0, "&lt;sleep ms=""10""/&gt;", INDIRECT("P"&amp;(ROW())/2+0.5))</f>
        <v>&lt;i2c_write addr="0x50" count="2" radix="16"&gt; 77 FF&lt;/i2c_write&gt;</v>
      </c>
    </row>
    <row r="242" spans="1:17" x14ac:dyDescent="0.3">
      <c r="A242" s="2">
        <v>240</v>
      </c>
      <c r="B242" s="8" t="str">
        <f t="shared" si="34"/>
        <v>F0</v>
      </c>
      <c r="C242" s="9"/>
      <c r="D242" s="10"/>
      <c r="E242" s="9"/>
      <c r="F242" s="18" t="s">
        <v>43</v>
      </c>
      <c r="G242" s="11" t="str">
        <f t="shared" si="35"/>
        <v>1</v>
      </c>
      <c r="H242" s="11" t="str">
        <f t="shared" si="36"/>
        <v>1</v>
      </c>
      <c r="I242" s="11" t="str">
        <f t="shared" si="37"/>
        <v>1</v>
      </c>
      <c r="J242" s="11" t="str">
        <f t="shared" si="38"/>
        <v>1</v>
      </c>
      <c r="K242" s="11" t="str">
        <f t="shared" si="39"/>
        <v>1</v>
      </c>
      <c r="L242" s="11" t="str">
        <f t="shared" si="40"/>
        <v>1</v>
      </c>
      <c r="M242" s="11" t="str">
        <f t="shared" si="41"/>
        <v>1</v>
      </c>
      <c r="N242" s="11" t="str">
        <f t="shared" si="42"/>
        <v>1</v>
      </c>
      <c r="O242" s="30" t="str">
        <f t="shared" si="43"/>
        <v>FF</v>
      </c>
      <c r="P242" s="19" t="str">
        <f t="shared" si="44"/>
        <v>&lt;i2c_write addr="0x50" count="2" radix="16"&gt; F0 FF&lt;/i2c_write&gt;</v>
      </c>
      <c r="Q242" s="11" t="str" cm="1">
        <f t="array" aca="1" ref="Q242" ca="1">IF(MOD(ROW(),2)=0, "&lt;sleep ms=""10""/&gt;", INDIRECT("P"&amp;(ROW())/2+0.5))</f>
        <v>&lt;sleep ms="10"/&gt;</v>
      </c>
    </row>
    <row r="243" spans="1:17" x14ac:dyDescent="0.3">
      <c r="A243" s="2">
        <v>241</v>
      </c>
      <c r="B243" s="8" t="str">
        <f t="shared" si="34"/>
        <v>F1</v>
      </c>
      <c r="C243" s="11"/>
      <c r="D243" s="12"/>
      <c r="E243" s="11"/>
      <c r="F243" s="18" t="s">
        <v>43</v>
      </c>
      <c r="G243" s="11" t="str">
        <f t="shared" si="35"/>
        <v>1</v>
      </c>
      <c r="H243" s="11" t="str">
        <f t="shared" si="36"/>
        <v>1</v>
      </c>
      <c r="I243" s="11" t="str">
        <f t="shared" si="37"/>
        <v>1</v>
      </c>
      <c r="J243" s="11" t="str">
        <f t="shared" si="38"/>
        <v>1</v>
      </c>
      <c r="K243" s="11" t="str">
        <f t="shared" si="39"/>
        <v>1</v>
      </c>
      <c r="L243" s="11" t="str">
        <f t="shared" si="40"/>
        <v>1</v>
      </c>
      <c r="M243" s="11" t="str">
        <f t="shared" si="41"/>
        <v>1</v>
      </c>
      <c r="N243" s="11" t="str">
        <f t="shared" si="42"/>
        <v>1</v>
      </c>
      <c r="O243" s="30" t="str">
        <f t="shared" si="43"/>
        <v>FF</v>
      </c>
      <c r="P243" s="19" t="str">
        <f t="shared" si="44"/>
        <v>&lt;i2c_write addr="0x50" count="2" radix="16"&gt; F1 FF&lt;/i2c_write&gt;</v>
      </c>
      <c r="Q243" s="11" t="str" cm="1">
        <f t="array" aca="1" ref="Q243" ca="1">IF(MOD(ROW(),2)=0, "&lt;sleep ms=""10""/&gt;", INDIRECT("P"&amp;(ROW())/2+0.5))</f>
        <v>&lt;i2c_write addr="0x50" count="2" radix="16"&gt; 78 FF&lt;/i2c_write&gt;</v>
      </c>
    </row>
    <row r="244" spans="1:17" x14ac:dyDescent="0.3">
      <c r="A244" s="2">
        <v>242</v>
      </c>
      <c r="B244" s="8" t="str">
        <f t="shared" si="34"/>
        <v>F2</v>
      </c>
      <c r="C244" s="9"/>
      <c r="D244" s="10"/>
      <c r="E244" s="9"/>
      <c r="F244" s="18" t="s">
        <v>43</v>
      </c>
      <c r="G244" s="11" t="str">
        <f t="shared" si="35"/>
        <v>1</v>
      </c>
      <c r="H244" s="11" t="str">
        <f t="shared" si="36"/>
        <v>1</v>
      </c>
      <c r="I244" s="11" t="str">
        <f t="shared" si="37"/>
        <v>1</v>
      </c>
      <c r="J244" s="11" t="str">
        <f t="shared" si="38"/>
        <v>1</v>
      </c>
      <c r="K244" s="11" t="str">
        <f t="shared" si="39"/>
        <v>1</v>
      </c>
      <c r="L244" s="11" t="str">
        <f t="shared" si="40"/>
        <v>1</v>
      </c>
      <c r="M244" s="11" t="str">
        <f t="shared" si="41"/>
        <v>1</v>
      </c>
      <c r="N244" s="11" t="str">
        <f t="shared" si="42"/>
        <v>1</v>
      </c>
      <c r="O244" s="30" t="str">
        <f t="shared" si="43"/>
        <v>FF</v>
      </c>
      <c r="P244" s="19" t="str">
        <f t="shared" si="44"/>
        <v>&lt;i2c_write addr="0x50" count="2" radix="16"&gt; F2 FF&lt;/i2c_write&gt;</v>
      </c>
      <c r="Q244" s="11" t="str" cm="1">
        <f t="array" aca="1" ref="Q244" ca="1">IF(MOD(ROW(),2)=0, "&lt;sleep ms=""10""/&gt;", INDIRECT("P"&amp;(ROW())/2+0.5))</f>
        <v>&lt;sleep ms="10"/&gt;</v>
      </c>
    </row>
    <row r="245" spans="1:17" x14ac:dyDescent="0.3">
      <c r="A245" s="2">
        <v>243</v>
      </c>
      <c r="B245" s="8" t="str">
        <f t="shared" si="34"/>
        <v>F3</v>
      </c>
      <c r="C245" s="11"/>
      <c r="D245" s="12"/>
      <c r="E245" s="11"/>
      <c r="F245" s="18" t="s">
        <v>43</v>
      </c>
      <c r="G245" s="11" t="str">
        <f t="shared" si="35"/>
        <v>1</v>
      </c>
      <c r="H245" s="11" t="str">
        <f t="shared" si="36"/>
        <v>1</v>
      </c>
      <c r="I245" s="11" t="str">
        <f t="shared" si="37"/>
        <v>1</v>
      </c>
      <c r="J245" s="11" t="str">
        <f t="shared" si="38"/>
        <v>1</v>
      </c>
      <c r="K245" s="11" t="str">
        <f t="shared" si="39"/>
        <v>1</v>
      </c>
      <c r="L245" s="11" t="str">
        <f t="shared" si="40"/>
        <v>1</v>
      </c>
      <c r="M245" s="11" t="str">
        <f t="shared" si="41"/>
        <v>1</v>
      </c>
      <c r="N245" s="11" t="str">
        <f t="shared" si="42"/>
        <v>1</v>
      </c>
      <c r="O245" s="30" t="str">
        <f t="shared" si="43"/>
        <v>FF</v>
      </c>
      <c r="P245" s="19" t="str">
        <f t="shared" si="44"/>
        <v>&lt;i2c_write addr="0x50" count="2" radix="16"&gt; F3 FF&lt;/i2c_write&gt;</v>
      </c>
      <c r="Q245" s="11" t="str" cm="1">
        <f t="array" aca="1" ref="Q245" ca="1">IF(MOD(ROW(),2)=0, "&lt;sleep ms=""10""/&gt;", INDIRECT("P"&amp;(ROW())/2+0.5))</f>
        <v>&lt;i2c_write addr="0x50" count="2" radix="16"&gt; 79 FF&lt;/i2c_write&gt;</v>
      </c>
    </row>
    <row r="246" spans="1:17" x14ac:dyDescent="0.3">
      <c r="A246" s="2">
        <v>244</v>
      </c>
      <c r="B246" s="8" t="str">
        <f t="shared" si="34"/>
        <v>F4</v>
      </c>
      <c r="C246" s="9"/>
      <c r="D246" s="10"/>
      <c r="E246" s="9"/>
      <c r="F246" s="18" t="s">
        <v>43</v>
      </c>
      <c r="G246" s="11" t="str">
        <f t="shared" si="35"/>
        <v>1</v>
      </c>
      <c r="H246" s="11" t="str">
        <f t="shared" si="36"/>
        <v>1</v>
      </c>
      <c r="I246" s="11" t="str">
        <f t="shared" si="37"/>
        <v>1</v>
      </c>
      <c r="J246" s="11" t="str">
        <f t="shared" si="38"/>
        <v>1</v>
      </c>
      <c r="K246" s="11" t="str">
        <f t="shared" si="39"/>
        <v>1</v>
      </c>
      <c r="L246" s="11" t="str">
        <f t="shared" si="40"/>
        <v>1</v>
      </c>
      <c r="M246" s="11" t="str">
        <f t="shared" si="41"/>
        <v>1</v>
      </c>
      <c r="N246" s="11" t="str">
        <f t="shared" si="42"/>
        <v>1</v>
      </c>
      <c r="O246" s="30" t="str">
        <f t="shared" si="43"/>
        <v>FF</v>
      </c>
      <c r="P246" s="19" t="str">
        <f t="shared" si="44"/>
        <v>&lt;i2c_write addr="0x50" count="2" radix="16"&gt; F4 FF&lt;/i2c_write&gt;</v>
      </c>
      <c r="Q246" s="11" t="str" cm="1">
        <f t="array" aca="1" ref="Q246" ca="1">IF(MOD(ROW(),2)=0, "&lt;sleep ms=""10""/&gt;", INDIRECT("P"&amp;(ROW())/2+0.5))</f>
        <v>&lt;sleep ms="10"/&gt;</v>
      </c>
    </row>
    <row r="247" spans="1:17" x14ac:dyDescent="0.3">
      <c r="A247" s="2">
        <v>245</v>
      </c>
      <c r="B247" s="8" t="str">
        <f t="shared" si="34"/>
        <v>F5</v>
      </c>
      <c r="C247" s="11"/>
      <c r="D247" s="12"/>
      <c r="E247" s="11"/>
      <c r="F247" s="18" t="s">
        <v>43</v>
      </c>
      <c r="G247" s="11" t="str">
        <f t="shared" si="35"/>
        <v>1</v>
      </c>
      <c r="H247" s="11" t="str">
        <f t="shared" si="36"/>
        <v>1</v>
      </c>
      <c r="I247" s="11" t="str">
        <f t="shared" si="37"/>
        <v>1</v>
      </c>
      <c r="J247" s="11" t="str">
        <f t="shared" si="38"/>
        <v>1</v>
      </c>
      <c r="K247" s="11" t="str">
        <f t="shared" si="39"/>
        <v>1</v>
      </c>
      <c r="L247" s="11" t="str">
        <f t="shared" si="40"/>
        <v>1</v>
      </c>
      <c r="M247" s="11" t="str">
        <f t="shared" si="41"/>
        <v>1</v>
      </c>
      <c r="N247" s="11" t="str">
        <f t="shared" si="42"/>
        <v>1</v>
      </c>
      <c r="O247" s="30" t="str">
        <f t="shared" si="43"/>
        <v>FF</v>
      </c>
      <c r="P247" s="19" t="str">
        <f t="shared" si="44"/>
        <v>&lt;i2c_write addr="0x50" count="2" radix="16"&gt; F5 FF&lt;/i2c_write&gt;</v>
      </c>
      <c r="Q247" s="11" t="str" cm="1">
        <f t="array" aca="1" ref="Q247" ca="1">IF(MOD(ROW(),2)=0, "&lt;sleep ms=""10""/&gt;", INDIRECT("P"&amp;(ROW())/2+0.5))</f>
        <v>&lt;i2c_write addr="0x50" count="2" radix="16"&gt; 7A FF&lt;/i2c_write&gt;</v>
      </c>
    </row>
    <row r="248" spans="1:17" x14ac:dyDescent="0.3">
      <c r="A248" s="2">
        <v>246</v>
      </c>
      <c r="B248" s="8" t="str">
        <f t="shared" si="34"/>
        <v>F6</v>
      </c>
      <c r="C248" s="9"/>
      <c r="D248" s="10"/>
      <c r="E248" s="9"/>
      <c r="F248" s="18" t="s">
        <v>43</v>
      </c>
      <c r="G248" s="11" t="str">
        <f t="shared" si="35"/>
        <v>1</v>
      </c>
      <c r="H248" s="11" t="str">
        <f t="shared" si="36"/>
        <v>1</v>
      </c>
      <c r="I248" s="11" t="str">
        <f t="shared" si="37"/>
        <v>1</v>
      </c>
      <c r="J248" s="11" t="str">
        <f t="shared" si="38"/>
        <v>1</v>
      </c>
      <c r="K248" s="11" t="str">
        <f t="shared" si="39"/>
        <v>1</v>
      </c>
      <c r="L248" s="11" t="str">
        <f t="shared" si="40"/>
        <v>1</v>
      </c>
      <c r="M248" s="11" t="str">
        <f t="shared" si="41"/>
        <v>1</v>
      </c>
      <c r="N248" s="11" t="str">
        <f t="shared" si="42"/>
        <v>1</v>
      </c>
      <c r="O248" s="30" t="str">
        <f t="shared" si="43"/>
        <v>FF</v>
      </c>
      <c r="P248" s="19" t="str">
        <f t="shared" si="44"/>
        <v>&lt;i2c_write addr="0x50" count="2" radix="16"&gt; F6 FF&lt;/i2c_write&gt;</v>
      </c>
      <c r="Q248" s="11" t="str" cm="1">
        <f t="array" aca="1" ref="Q248" ca="1">IF(MOD(ROW(),2)=0, "&lt;sleep ms=""10""/&gt;", INDIRECT("P"&amp;(ROW())/2+0.5))</f>
        <v>&lt;sleep ms="10"/&gt;</v>
      </c>
    </row>
    <row r="249" spans="1:17" x14ac:dyDescent="0.3">
      <c r="A249" s="2">
        <v>247</v>
      </c>
      <c r="B249" s="8" t="str">
        <f t="shared" si="34"/>
        <v>F7</v>
      </c>
      <c r="C249" s="11"/>
      <c r="D249" s="12"/>
      <c r="E249" s="11"/>
      <c r="F249" s="18" t="s">
        <v>43</v>
      </c>
      <c r="G249" s="11" t="str">
        <f t="shared" si="35"/>
        <v>1</v>
      </c>
      <c r="H249" s="11" t="str">
        <f t="shared" si="36"/>
        <v>1</v>
      </c>
      <c r="I249" s="11" t="str">
        <f t="shared" si="37"/>
        <v>1</v>
      </c>
      <c r="J249" s="11" t="str">
        <f t="shared" si="38"/>
        <v>1</v>
      </c>
      <c r="K249" s="11" t="str">
        <f t="shared" si="39"/>
        <v>1</v>
      </c>
      <c r="L249" s="11" t="str">
        <f t="shared" si="40"/>
        <v>1</v>
      </c>
      <c r="M249" s="11" t="str">
        <f t="shared" si="41"/>
        <v>1</v>
      </c>
      <c r="N249" s="11" t="str">
        <f t="shared" si="42"/>
        <v>1</v>
      </c>
      <c r="O249" s="30" t="str">
        <f t="shared" si="43"/>
        <v>FF</v>
      </c>
      <c r="P249" s="19" t="str">
        <f t="shared" si="44"/>
        <v>&lt;i2c_write addr="0x50" count="2" radix="16"&gt; F7 FF&lt;/i2c_write&gt;</v>
      </c>
      <c r="Q249" s="11" t="str" cm="1">
        <f t="array" aca="1" ref="Q249" ca="1">IF(MOD(ROW(),2)=0, "&lt;sleep ms=""10""/&gt;", INDIRECT("P"&amp;(ROW())/2+0.5))</f>
        <v>&lt;i2c_write addr="0x50" count="2" radix="16"&gt; 7B FF&lt;/i2c_write&gt;</v>
      </c>
    </row>
    <row r="250" spans="1:17" x14ac:dyDescent="0.3">
      <c r="A250" s="2">
        <v>248</v>
      </c>
      <c r="B250" s="8" t="str">
        <f t="shared" si="34"/>
        <v>F8</v>
      </c>
      <c r="C250" s="9"/>
      <c r="D250" s="10"/>
      <c r="E250" s="9"/>
      <c r="F250" s="18" t="s">
        <v>43</v>
      </c>
      <c r="G250" s="11" t="str">
        <f t="shared" si="35"/>
        <v>1</v>
      </c>
      <c r="H250" s="11" t="str">
        <f t="shared" si="36"/>
        <v>1</v>
      </c>
      <c r="I250" s="11" t="str">
        <f t="shared" si="37"/>
        <v>1</v>
      </c>
      <c r="J250" s="11" t="str">
        <f t="shared" si="38"/>
        <v>1</v>
      </c>
      <c r="K250" s="11" t="str">
        <f t="shared" si="39"/>
        <v>1</v>
      </c>
      <c r="L250" s="11" t="str">
        <f t="shared" si="40"/>
        <v>1</v>
      </c>
      <c r="M250" s="11" t="str">
        <f t="shared" si="41"/>
        <v>1</v>
      </c>
      <c r="N250" s="11" t="str">
        <f t="shared" si="42"/>
        <v>1</v>
      </c>
      <c r="O250" s="30" t="str">
        <f t="shared" si="43"/>
        <v>FF</v>
      </c>
      <c r="P250" s="19" t="str">
        <f t="shared" si="44"/>
        <v>&lt;i2c_write addr="0x50" count="2" radix="16"&gt; F8 FF&lt;/i2c_write&gt;</v>
      </c>
      <c r="Q250" s="11" t="str" cm="1">
        <f t="array" aca="1" ref="Q250" ca="1">IF(MOD(ROW(),2)=0, "&lt;sleep ms=""10""/&gt;", INDIRECT("P"&amp;(ROW())/2+0.5))</f>
        <v>&lt;sleep ms="10"/&gt;</v>
      </c>
    </row>
    <row r="251" spans="1:17" x14ac:dyDescent="0.3">
      <c r="A251" s="2">
        <v>249</v>
      </c>
      <c r="B251" s="8" t="str">
        <f t="shared" si="34"/>
        <v>F9</v>
      </c>
      <c r="C251" s="11"/>
      <c r="D251" s="12"/>
      <c r="E251" s="11"/>
      <c r="F251" s="18" t="s">
        <v>43</v>
      </c>
      <c r="G251" s="11" t="str">
        <f t="shared" si="35"/>
        <v>1</v>
      </c>
      <c r="H251" s="11" t="str">
        <f t="shared" si="36"/>
        <v>1</v>
      </c>
      <c r="I251" s="11" t="str">
        <f t="shared" si="37"/>
        <v>1</v>
      </c>
      <c r="J251" s="11" t="str">
        <f t="shared" si="38"/>
        <v>1</v>
      </c>
      <c r="K251" s="11" t="str">
        <f t="shared" si="39"/>
        <v>1</v>
      </c>
      <c r="L251" s="11" t="str">
        <f t="shared" si="40"/>
        <v>1</v>
      </c>
      <c r="M251" s="11" t="str">
        <f t="shared" si="41"/>
        <v>1</v>
      </c>
      <c r="N251" s="11" t="str">
        <f t="shared" si="42"/>
        <v>1</v>
      </c>
      <c r="O251" s="30" t="str">
        <f t="shared" si="43"/>
        <v>FF</v>
      </c>
      <c r="P251" s="19" t="str">
        <f t="shared" si="44"/>
        <v>&lt;i2c_write addr="0x50" count="2" radix="16"&gt; F9 FF&lt;/i2c_write&gt;</v>
      </c>
      <c r="Q251" s="11" t="str" cm="1">
        <f t="array" aca="1" ref="Q251" ca="1">IF(MOD(ROW(),2)=0, "&lt;sleep ms=""10""/&gt;", INDIRECT("P"&amp;(ROW())/2+0.5))</f>
        <v>&lt;i2c_write addr="0x50" count="2" radix="16"&gt; 7C FF&lt;/i2c_write&gt;</v>
      </c>
    </row>
    <row r="252" spans="1:17" x14ac:dyDescent="0.3">
      <c r="A252" s="2">
        <v>250</v>
      </c>
      <c r="B252" s="8" t="str">
        <f t="shared" si="34"/>
        <v>FA</v>
      </c>
      <c r="C252" s="9"/>
      <c r="D252" s="10"/>
      <c r="E252" s="9"/>
      <c r="F252" s="18" t="s">
        <v>43</v>
      </c>
      <c r="G252" s="11" t="str">
        <f t="shared" si="35"/>
        <v>1</v>
      </c>
      <c r="H252" s="11" t="str">
        <f t="shared" si="36"/>
        <v>1</v>
      </c>
      <c r="I252" s="11" t="str">
        <f t="shared" si="37"/>
        <v>1</v>
      </c>
      <c r="J252" s="11" t="str">
        <f t="shared" si="38"/>
        <v>1</v>
      </c>
      <c r="K252" s="11" t="str">
        <f t="shared" si="39"/>
        <v>1</v>
      </c>
      <c r="L252" s="11" t="str">
        <f t="shared" si="40"/>
        <v>1</v>
      </c>
      <c r="M252" s="11" t="str">
        <f t="shared" si="41"/>
        <v>1</v>
      </c>
      <c r="N252" s="11" t="str">
        <f t="shared" si="42"/>
        <v>1</v>
      </c>
      <c r="O252" s="30" t="str">
        <f t="shared" si="43"/>
        <v>FF</v>
      </c>
      <c r="P252" s="19" t="str">
        <f t="shared" si="44"/>
        <v>&lt;i2c_write addr="0x50" count="2" radix="16"&gt; FA FF&lt;/i2c_write&gt;</v>
      </c>
      <c r="Q252" s="11" t="str" cm="1">
        <f t="array" aca="1" ref="Q252" ca="1">IF(MOD(ROW(),2)=0, "&lt;sleep ms=""10""/&gt;", INDIRECT("P"&amp;(ROW())/2+0.5))</f>
        <v>&lt;sleep ms="10"/&gt;</v>
      </c>
    </row>
    <row r="253" spans="1:17" x14ac:dyDescent="0.3">
      <c r="A253" s="2">
        <v>251</v>
      </c>
      <c r="B253" s="8" t="str">
        <f t="shared" si="34"/>
        <v>FB</v>
      </c>
      <c r="C253" s="11"/>
      <c r="D253" s="12"/>
      <c r="E253" s="11"/>
      <c r="F253" s="18" t="s">
        <v>43</v>
      </c>
      <c r="G253" s="11" t="str">
        <f t="shared" si="35"/>
        <v>1</v>
      </c>
      <c r="H253" s="11" t="str">
        <f t="shared" si="36"/>
        <v>1</v>
      </c>
      <c r="I253" s="11" t="str">
        <f t="shared" si="37"/>
        <v>1</v>
      </c>
      <c r="J253" s="11" t="str">
        <f t="shared" si="38"/>
        <v>1</v>
      </c>
      <c r="K253" s="11" t="str">
        <f t="shared" si="39"/>
        <v>1</v>
      </c>
      <c r="L253" s="11" t="str">
        <f t="shared" si="40"/>
        <v>1</v>
      </c>
      <c r="M253" s="11" t="str">
        <f t="shared" si="41"/>
        <v>1</v>
      </c>
      <c r="N253" s="11" t="str">
        <f t="shared" si="42"/>
        <v>1</v>
      </c>
      <c r="O253" s="30" t="str">
        <f t="shared" si="43"/>
        <v>FF</v>
      </c>
      <c r="P253" s="19" t="str">
        <f t="shared" si="44"/>
        <v>&lt;i2c_write addr="0x50" count="2" radix="16"&gt; FB FF&lt;/i2c_write&gt;</v>
      </c>
      <c r="Q253" s="11" t="str" cm="1">
        <f t="array" aca="1" ref="Q253" ca="1">IF(MOD(ROW(),2)=0, "&lt;sleep ms=""10""/&gt;", INDIRECT("P"&amp;(ROW())/2+0.5))</f>
        <v>&lt;i2c_write addr="0x50" count="2" radix="16"&gt; 7D FF&lt;/i2c_write&gt;</v>
      </c>
    </row>
    <row r="254" spans="1:17" x14ac:dyDescent="0.3">
      <c r="A254" s="2">
        <v>252</v>
      </c>
      <c r="B254" s="8" t="str">
        <f t="shared" si="34"/>
        <v>FC</v>
      </c>
      <c r="C254" s="13" t="s">
        <v>18</v>
      </c>
      <c r="D254" s="13" t="s">
        <v>261</v>
      </c>
      <c r="E254" s="13" t="s">
        <v>262</v>
      </c>
      <c r="F254" s="18" t="s">
        <v>43</v>
      </c>
      <c r="G254" s="11" t="str">
        <f t="shared" si="35"/>
        <v>1</v>
      </c>
      <c r="H254" s="11" t="str">
        <f t="shared" si="36"/>
        <v>1</v>
      </c>
      <c r="I254" s="11" t="str">
        <f t="shared" si="37"/>
        <v>1</v>
      </c>
      <c r="J254" s="11" t="str">
        <f t="shared" si="38"/>
        <v>1</v>
      </c>
      <c r="K254" s="11" t="str">
        <f t="shared" si="39"/>
        <v>1</v>
      </c>
      <c r="L254" s="11" t="str">
        <f t="shared" si="40"/>
        <v>1</v>
      </c>
      <c r="M254" s="11" t="str">
        <f t="shared" si="41"/>
        <v>1</v>
      </c>
      <c r="N254" s="11" t="str">
        <f t="shared" si="42"/>
        <v>1</v>
      </c>
      <c r="O254" s="30" t="str">
        <f t="shared" si="43"/>
        <v>FF</v>
      </c>
      <c r="P254" s="19" t="str">
        <f t="shared" si="44"/>
        <v>&lt;i2c_write addr="0x50" count="2" radix="16"&gt; FC FF&lt;/i2c_write&gt;</v>
      </c>
      <c r="Q254" s="11" t="str" cm="1">
        <f t="array" aca="1" ref="Q254" ca="1">IF(MOD(ROW(),2)=0, "&lt;sleep ms=""10""/&gt;", INDIRECT("P"&amp;(ROW())/2+0.5))</f>
        <v>&lt;sleep ms="10"/&gt;</v>
      </c>
    </row>
    <row r="255" spans="1:17" x14ac:dyDescent="0.3">
      <c r="A255" s="2">
        <v>253</v>
      </c>
      <c r="B255" s="8" t="str">
        <f t="shared" si="34"/>
        <v>FD</v>
      </c>
      <c r="C255" s="13" t="s">
        <v>18</v>
      </c>
      <c r="D255" s="13" t="s">
        <v>263</v>
      </c>
      <c r="E255" s="13" t="s">
        <v>264</v>
      </c>
      <c r="F255" s="18" t="s">
        <v>43</v>
      </c>
      <c r="G255" s="11" t="str">
        <f t="shared" si="35"/>
        <v>1</v>
      </c>
      <c r="H255" s="11" t="str">
        <f t="shared" si="36"/>
        <v>1</v>
      </c>
      <c r="I255" s="11" t="str">
        <f t="shared" si="37"/>
        <v>1</v>
      </c>
      <c r="J255" s="11" t="str">
        <f t="shared" si="38"/>
        <v>1</v>
      </c>
      <c r="K255" s="11" t="str">
        <f t="shared" si="39"/>
        <v>1</v>
      </c>
      <c r="L255" s="11" t="str">
        <f t="shared" si="40"/>
        <v>1</v>
      </c>
      <c r="M255" s="11" t="str">
        <f t="shared" si="41"/>
        <v>1</v>
      </c>
      <c r="N255" s="11" t="str">
        <f t="shared" si="42"/>
        <v>1</v>
      </c>
      <c r="O255" s="30" t="str">
        <f t="shared" si="43"/>
        <v>FF</v>
      </c>
      <c r="P255" s="19" t="str">
        <f t="shared" si="44"/>
        <v>&lt;i2c_write addr="0x50" count="2" radix="16"&gt; FD FF&lt;/i2c_write&gt;</v>
      </c>
      <c r="Q255" s="11" t="str" cm="1">
        <f t="array" aca="1" ref="Q255" ca="1">IF(MOD(ROW(),2)=0, "&lt;sleep ms=""10""/&gt;", INDIRECT("P"&amp;(ROW())/2+0.5))</f>
        <v>&lt;i2c_write addr="0x50" count="2" radix="16"&gt; 7E FF&lt;/i2c_write&gt;</v>
      </c>
    </row>
    <row r="256" spans="1:17" x14ac:dyDescent="0.3">
      <c r="A256" s="2">
        <v>254</v>
      </c>
      <c r="B256" s="8" t="str">
        <f t="shared" si="34"/>
        <v>FE</v>
      </c>
      <c r="C256" s="13" t="s">
        <v>18</v>
      </c>
      <c r="D256" s="13" t="s">
        <v>265</v>
      </c>
      <c r="E256" s="13" t="s">
        <v>266</v>
      </c>
      <c r="F256" s="18" t="s">
        <v>43</v>
      </c>
      <c r="G256" s="11" t="str">
        <f t="shared" si="35"/>
        <v>1</v>
      </c>
      <c r="H256" s="11" t="str">
        <f t="shared" si="36"/>
        <v>1</v>
      </c>
      <c r="I256" s="11" t="str">
        <f t="shared" si="37"/>
        <v>1</v>
      </c>
      <c r="J256" s="11" t="str">
        <f t="shared" si="38"/>
        <v>1</v>
      </c>
      <c r="K256" s="11" t="str">
        <f t="shared" si="39"/>
        <v>1</v>
      </c>
      <c r="L256" s="11" t="str">
        <f t="shared" si="40"/>
        <v>1</v>
      </c>
      <c r="M256" s="11" t="str">
        <f t="shared" si="41"/>
        <v>1</v>
      </c>
      <c r="N256" s="11" t="str">
        <f t="shared" si="42"/>
        <v>1</v>
      </c>
      <c r="O256" s="30" t="str">
        <f t="shared" si="43"/>
        <v>FF</v>
      </c>
      <c r="P256" s="19" t="str">
        <f t="shared" si="44"/>
        <v>&lt;i2c_write addr="0x50" count="2" radix="16"&gt; FE FF&lt;/i2c_write&gt;</v>
      </c>
      <c r="Q256" s="11" t="str" cm="1">
        <f t="array" aca="1" ref="Q256" ca="1">IF(MOD(ROW(),2)=0, "&lt;sleep ms=""10""/&gt;", INDIRECT("P"&amp;(ROW())/2+0.5))</f>
        <v>&lt;sleep ms="10"/&gt;</v>
      </c>
    </row>
    <row r="257" spans="1:17" x14ac:dyDescent="0.3">
      <c r="A257" s="2">
        <v>255</v>
      </c>
      <c r="B257" s="15" t="str">
        <f>DEC2HEX(A257, 2)</f>
        <v>FF</v>
      </c>
      <c r="C257" s="16" t="s">
        <v>18</v>
      </c>
      <c r="D257" s="16" t="s">
        <v>268</v>
      </c>
      <c r="E257" s="16" t="s">
        <v>269</v>
      </c>
      <c r="F257" s="18" t="s">
        <v>43</v>
      </c>
      <c r="G257" s="11" t="str">
        <f t="shared" si="35"/>
        <v>1</v>
      </c>
      <c r="H257" s="11" t="str">
        <f t="shared" si="36"/>
        <v>1</v>
      </c>
      <c r="I257" s="11" t="str">
        <f t="shared" si="37"/>
        <v>1</v>
      </c>
      <c r="J257" s="11" t="str">
        <f t="shared" si="38"/>
        <v>1</v>
      </c>
      <c r="K257" s="11" t="str">
        <f t="shared" si="39"/>
        <v>1</v>
      </c>
      <c r="L257" s="11" t="str">
        <f t="shared" si="40"/>
        <v>1</v>
      </c>
      <c r="M257" s="11" t="str">
        <f t="shared" si="41"/>
        <v>1</v>
      </c>
      <c r="N257" s="11" t="str">
        <f t="shared" si="42"/>
        <v>1</v>
      </c>
      <c r="O257" s="31" t="str">
        <f t="shared" si="43"/>
        <v>FF</v>
      </c>
      <c r="P257" s="20" t="str">
        <f t="shared" si="44"/>
        <v>&lt;i2c_write addr="0x50" count="2" radix="16"&gt; FF FF&lt;/i2c_write&gt;</v>
      </c>
      <c r="Q257" s="25" t="str" cm="1">
        <f t="array" aca="1" ref="Q257" ca="1">IF(MOD(ROW(),2)=0, "&lt;sleep ms=""10""/&gt;", INDIRECT("P"&amp;(ROW())/2+0.5))</f>
        <v>&lt;i2c_write addr="0x50" count="2" radix="16"&gt; 7F FF&lt;/i2c_write&gt;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3AF6-7B65-4C0A-A9CB-92A4D8E61F7D}">
  <dimension ref="A1:BD514"/>
  <sheetViews>
    <sheetView tabSelected="1" topLeftCell="D1" zoomScale="85" zoomScaleNormal="85" workbookViewId="0">
      <selection activeCell="K38" sqref="K38"/>
    </sheetView>
  </sheetViews>
  <sheetFormatPr defaultRowHeight="14.4" x14ac:dyDescent="0.3"/>
  <cols>
    <col min="2" max="2" width="11.44140625" bestFit="1" customWidth="1"/>
    <col min="4" max="4" width="40.6640625" bestFit="1" customWidth="1"/>
    <col min="5" max="5" width="103" customWidth="1"/>
    <col min="15" max="15" width="12.44140625" customWidth="1"/>
    <col min="16" max="17" width="60.44140625" bestFit="1" customWidth="1"/>
  </cols>
  <sheetData>
    <row r="1" spans="1:56" ht="28.8" x14ac:dyDescent="0.3">
      <c r="A1" s="2" t="s">
        <v>1</v>
      </c>
      <c r="B1" s="41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40" t="s">
        <v>286</v>
      </c>
      <c r="P1" s="6" t="s">
        <v>16</v>
      </c>
      <c r="Q1" s="5" t="s">
        <v>17</v>
      </c>
      <c r="R1" s="35" t="s">
        <v>282</v>
      </c>
      <c r="S1" s="35" t="s">
        <v>283</v>
      </c>
      <c r="T1" s="5" t="s">
        <v>285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</row>
    <row r="2" spans="1:56" x14ac:dyDescent="0.3">
      <c r="A2" s="2">
        <v>0</v>
      </c>
      <c r="B2" s="8" t="str">
        <f>DEC2HEX(A2, 2)</f>
        <v>00</v>
      </c>
      <c r="C2" s="9" t="s">
        <v>18</v>
      </c>
      <c r="D2" s="10" t="s">
        <v>19</v>
      </c>
      <c r="E2" s="9" t="s">
        <v>20</v>
      </c>
      <c r="F2" s="18">
        <v>0</v>
      </c>
      <c r="G2" s="11" t="str">
        <f>TEXT(MID(HEX2BIN($F2, 8), 1, 1), "0")</f>
        <v>0</v>
      </c>
      <c r="H2" s="11" t="str">
        <f>TEXT(MID(HEX2BIN($F2, 8), 2, 1), "0")</f>
        <v>0</v>
      </c>
      <c r="I2" s="11" t="str">
        <f>TEXT(MID(HEX2BIN($F2, 8), 3, 1), "0")</f>
        <v>0</v>
      </c>
      <c r="J2" s="11" t="str">
        <f>TEXT(MID(HEX2BIN($F2, 8), 4, 1), "0")</f>
        <v>0</v>
      </c>
      <c r="K2" s="11" t="str">
        <f>TEXT(MID(HEX2BIN($F2, 8), 5, 1), "0")</f>
        <v>0</v>
      </c>
      <c r="L2" s="11" t="str">
        <f>TEXT(MID(HEX2BIN($F2, 8), 6, 1), "0")</f>
        <v>0</v>
      </c>
      <c r="M2" s="11" t="str">
        <f>TEXT(MID(HEX2BIN($F2, 8), 7, 1), "0")</f>
        <v>0</v>
      </c>
      <c r="N2" s="11" t="str">
        <f>TEXT(MID(HEX2BIN($F2, 8), 8, 1), "0")</f>
        <v>0</v>
      </c>
      <c r="O2" s="30" t="str">
        <f>DEC2HEX((2 ^ 7) * G2 + (2 ^ 6) * H2 + (2 ^ 5) * I2 + (2 ^ 4) * J2 + (2 ^ 3) * K2 + (2 ^ 2) * L2 + (2 ^ 1) * M2 + (2 ^ 0) * N2, 2)</f>
        <v>00</v>
      </c>
      <c r="P2" s="19" t="str">
        <f t="shared" ref="P2:P65" si="0">CONCATENATE("&lt;i2c_write addr=""0x50"" count=""2"" radix=""16""&gt; ",B2, " ",  O2, "&lt;/i2c_write&gt;")</f>
        <v>&lt;i2c_write addr="0x50" count="2" radix="16"&gt; 00 00&lt;/i2c_write&gt;</v>
      </c>
      <c r="Q2" s="34" t="str" cm="1">
        <f t="array" aca="1" ref="Q2" ca="1">IF(MOD(ROW(),2)=0, "&lt;sleep ms=""10""/&gt;", INDIRECT("P"&amp;(ROW())/2+0.5))</f>
        <v>&lt;sleep ms="10"/&gt;</v>
      </c>
      <c r="R2" s="36" t="str">
        <f>Table13[[#This Row],[Address Offset (hex)]]</f>
        <v>00</v>
      </c>
      <c r="S2" s="37">
        <f>Table13[[#This Row],[Default Hex]]</f>
        <v>0</v>
      </c>
      <c r="T2" s="2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</row>
    <row r="3" spans="1:56" x14ac:dyDescent="0.3">
      <c r="A3" s="2">
        <v>1</v>
      </c>
      <c r="B3" s="8" t="str">
        <f t="shared" ref="B3:B13" si="1">DEC2HEX(A3, 2)</f>
        <v>01</v>
      </c>
      <c r="C3" s="11" t="s">
        <v>18</v>
      </c>
      <c r="D3" s="12" t="s">
        <v>21</v>
      </c>
      <c r="E3" s="11" t="s">
        <v>22</v>
      </c>
      <c r="F3" s="17">
        <v>0</v>
      </c>
      <c r="G3" s="11" t="str">
        <f t="shared" ref="G3:G17" si="2">TEXT(MID(HEX2BIN($F3, 8), 1, 1), "0")</f>
        <v>0</v>
      </c>
      <c r="H3" s="11" t="str">
        <f t="shared" ref="H3:H66" si="3">TEXT(MID(HEX2BIN($F3, 8), 2, 1), "0")</f>
        <v>0</v>
      </c>
      <c r="I3" s="11" t="str">
        <f t="shared" ref="I3:I66" si="4">TEXT(MID(HEX2BIN($F3, 8), 3, 1), "0")</f>
        <v>0</v>
      </c>
      <c r="J3" s="11" t="str">
        <f t="shared" ref="J3:J66" si="5">TEXT(MID(HEX2BIN($F3, 8), 4, 1), "0")</f>
        <v>0</v>
      </c>
      <c r="K3" s="11" t="str">
        <f t="shared" ref="K3:K66" si="6">TEXT(MID(HEX2BIN($F3, 8), 5, 1), "0")</f>
        <v>0</v>
      </c>
      <c r="L3" s="11" t="str">
        <f t="shared" ref="L3:L66" si="7">TEXT(MID(HEX2BIN($F3, 8), 6, 1), "0")</f>
        <v>0</v>
      </c>
      <c r="M3" s="11" t="str">
        <f t="shared" ref="M3:M66" si="8">TEXT(MID(HEX2BIN($F3, 8), 7, 1), "0")</f>
        <v>0</v>
      </c>
      <c r="N3" s="11" t="str">
        <f t="shared" ref="N3:N66" si="9">TEXT(MID(HEX2BIN($F3, 8), 8, 1), "0")</f>
        <v>0</v>
      </c>
      <c r="O3" s="30" t="str">
        <f t="shared" ref="O3:O25" si="10">DEC2HEX((2 ^ 7) * G3 + (2 ^ 6) * H3 + (2 ^ 5) * I3 + (2 ^ 4) * J3 + (2 ^ 3) * K3 + (2 ^ 2) * L3 + (2 ^ 1) * M3 + (2 ^ 0) * N3, 2)</f>
        <v>00</v>
      </c>
      <c r="P3" s="19" t="str">
        <f t="shared" si="0"/>
        <v>&lt;i2c_write addr="0x50" count="2" radix="16"&gt; 01 00&lt;/i2c_write&gt;</v>
      </c>
      <c r="Q3" s="34" t="str" cm="1">
        <f t="array" aca="1" ref="Q3" ca="1">IF(MOD(ROW(),2)=0, "&lt;sleep ms=""10""/&gt;", INDIRECT("P"&amp;(ROW())/2+0.5))</f>
        <v>&lt;i2c_write addr="0x50" count="2" radix="16"&gt; 00 00&lt;/i2c_write&gt;</v>
      </c>
      <c r="R3" s="36" t="str">
        <f>Table13[[#This Row],[Address Offset (hex)]]</f>
        <v>01</v>
      </c>
      <c r="S3" s="37">
        <f>Table13[[#This Row],[Default Hex]]</f>
        <v>0</v>
      </c>
      <c r="T3" s="2"/>
      <c r="U3" s="2"/>
      <c r="V3" s="2"/>
      <c r="W3" s="2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</row>
    <row r="4" spans="1:56" x14ac:dyDescent="0.3">
      <c r="A4" s="2">
        <v>2</v>
      </c>
      <c r="B4" s="8" t="str">
        <f t="shared" si="1"/>
        <v>02</v>
      </c>
      <c r="C4" s="13" t="s">
        <v>18</v>
      </c>
      <c r="D4" s="13" t="s">
        <v>23</v>
      </c>
      <c r="E4" s="13" t="s">
        <v>24</v>
      </c>
      <c r="F4" s="17">
        <v>0</v>
      </c>
      <c r="G4" s="11" t="str">
        <f t="shared" si="2"/>
        <v>0</v>
      </c>
      <c r="H4" s="11" t="str">
        <f t="shared" si="3"/>
        <v>0</v>
      </c>
      <c r="I4" s="11" t="str">
        <f t="shared" si="4"/>
        <v>0</v>
      </c>
      <c r="J4" s="11" t="str">
        <f t="shared" si="5"/>
        <v>0</v>
      </c>
      <c r="K4" s="11" t="str">
        <f t="shared" si="6"/>
        <v>0</v>
      </c>
      <c r="L4" s="11" t="str">
        <f t="shared" si="7"/>
        <v>0</v>
      </c>
      <c r="M4" s="11" t="str">
        <f t="shared" si="8"/>
        <v>0</v>
      </c>
      <c r="N4" s="11" t="str">
        <f t="shared" si="9"/>
        <v>0</v>
      </c>
      <c r="O4" s="30" t="str">
        <f t="shared" si="10"/>
        <v>00</v>
      </c>
      <c r="P4" s="19" t="str">
        <f t="shared" si="0"/>
        <v>&lt;i2c_write addr="0x50" count="2" radix="16"&gt; 02 00&lt;/i2c_write&gt;</v>
      </c>
      <c r="Q4" s="34" t="str" cm="1">
        <f t="array" aca="1" ref="Q4" ca="1">IF(MOD(ROW(),2)=0, "&lt;sleep ms=""10""/&gt;", INDIRECT("P"&amp;(ROW())/2+0.5))</f>
        <v>&lt;sleep ms="10"/&gt;</v>
      </c>
      <c r="R4" s="36" t="str">
        <f>Table13[[#This Row],[Address Offset (hex)]]</f>
        <v>02</v>
      </c>
      <c r="S4" s="37">
        <f>Table13[[#This Row],[Default Hex]]</f>
        <v>0</v>
      </c>
      <c r="T4" s="2"/>
      <c r="BD4" s="7"/>
    </row>
    <row r="5" spans="1:56" x14ac:dyDescent="0.3">
      <c r="A5" s="2">
        <v>3</v>
      </c>
      <c r="B5" s="8" t="str">
        <f t="shared" si="1"/>
        <v>03</v>
      </c>
      <c r="C5" s="13" t="s">
        <v>18</v>
      </c>
      <c r="D5" s="13" t="s">
        <v>25</v>
      </c>
      <c r="E5" s="13" t="s">
        <v>26</v>
      </c>
      <c r="F5" s="17">
        <v>0</v>
      </c>
      <c r="G5" s="11" t="str">
        <f t="shared" si="2"/>
        <v>0</v>
      </c>
      <c r="H5" s="11" t="str">
        <f t="shared" si="3"/>
        <v>0</v>
      </c>
      <c r="I5" s="11" t="str">
        <f t="shared" si="4"/>
        <v>0</v>
      </c>
      <c r="J5" s="11" t="str">
        <f t="shared" si="5"/>
        <v>0</v>
      </c>
      <c r="K5" s="11" t="str">
        <f t="shared" si="6"/>
        <v>0</v>
      </c>
      <c r="L5" s="11" t="str">
        <f t="shared" si="7"/>
        <v>0</v>
      </c>
      <c r="M5" s="11" t="str">
        <f t="shared" si="8"/>
        <v>0</v>
      </c>
      <c r="N5" s="11" t="str">
        <f t="shared" si="9"/>
        <v>0</v>
      </c>
      <c r="O5" s="30" t="str">
        <f t="shared" si="10"/>
        <v>00</v>
      </c>
      <c r="P5" s="19" t="str">
        <f t="shared" si="0"/>
        <v>&lt;i2c_write addr="0x50" count="2" radix="16"&gt; 03 00&lt;/i2c_write&gt;</v>
      </c>
      <c r="Q5" s="34" t="str" cm="1">
        <f t="array" aca="1" ref="Q5" ca="1">IF(MOD(ROW(),2)=0, "&lt;sleep ms=""10""/&gt;", INDIRECT("P"&amp;(ROW())/2+0.5))</f>
        <v>&lt;i2c_write addr="0x50" count="2" radix="16"&gt; 01 00&lt;/i2c_write&gt;</v>
      </c>
      <c r="R5" s="36" t="str">
        <f>Table13[[#This Row],[Address Offset (hex)]]</f>
        <v>03</v>
      </c>
      <c r="S5" s="37">
        <f>Table13[[#This Row],[Default Hex]]</f>
        <v>0</v>
      </c>
      <c r="T5" s="2"/>
      <c r="BD5" s="7"/>
    </row>
    <row r="6" spans="1:56" x14ac:dyDescent="0.3">
      <c r="A6" s="2">
        <v>4</v>
      </c>
      <c r="B6" s="8" t="str">
        <f t="shared" si="1"/>
        <v>04</v>
      </c>
      <c r="C6" s="13" t="s">
        <v>18</v>
      </c>
      <c r="D6" s="13" t="s">
        <v>27</v>
      </c>
      <c r="E6" s="13" t="s">
        <v>28</v>
      </c>
      <c r="F6" s="17">
        <v>0</v>
      </c>
      <c r="G6" s="11" t="str">
        <f t="shared" si="2"/>
        <v>0</v>
      </c>
      <c r="H6" s="11" t="str">
        <f t="shared" si="3"/>
        <v>0</v>
      </c>
      <c r="I6" s="11" t="str">
        <f t="shared" si="4"/>
        <v>0</v>
      </c>
      <c r="J6" s="11" t="str">
        <f t="shared" si="5"/>
        <v>0</v>
      </c>
      <c r="K6" s="11" t="str">
        <f t="shared" si="6"/>
        <v>0</v>
      </c>
      <c r="L6" s="11" t="str">
        <f t="shared" si="7"/>
        <v>0</v>
      </c>
      <c r="M6" s="11" t="str">
        <f t="shared" si="8"/>
        <v>0</v>
      </c>
      <c r="N6" s="11" t="str">
        <f t="shared" si="9"/>
        <v>0</v>
      </c>
      <c r="O6" s="30" t="str">
        <f t="shared" si="10"/>
        <v>00</v>
      </c>
      <c r="P6" s="19" t="str">
        <f t="shared" si="0"/>
        <v>&lt;i2c_write addr="0x50" count="2" radix="16"&gt; 04 00&lt;/i2c_write&gt;</v>
      </c>
      <c r="Q6" s="34" t="str" cm="1">
        <f t="array" aca="1" ref="Q6" ca="1">IF(MOD(ROW(),2)=0, "&lt;sleep ms=""10""/&gt;", INDIRECT("P"&amp;(ROW())/2+0.5))</f>
        <v>&lt;sleep ms="10"/&gt;</v>
      </c>
      <c r="R6" s="36" t="str">
        <f>Table13[[#This Row],[Address Offset (hex)]]</f>
        <v>04</v>
      </c>
      <c r="S6" s="37">
        <f>Table13[[#This Row],[Default Hex]]</f>
        <v>0</v>
      </c>
      <c r="T6" s="2"/>
      <c r="BD6" s="7"/>
    </row>
    <row r="7" spans="1:56" x14ac:dyDescent="0.3">
      <c r="A7" s="2">
        <v>5</v>
      </c>
      <c r="B7" s="8" t="str">
        <f t="shared" si="1"/>
        <v>05</v>
      </c>
      <c r="C7" s="13" t="s">
        <v>18</v>
      </c>
      <c r="D7" s="13" t="s">
        <v>29</v>
      </c>
      <c r="E7" s="13" t="s">
        <v>30</v>
      </c>
      <c r="F7" s="17">
        <v>0</v>
      </c>
      <c r="G7" s="11" t="str">
        <f t="shared" si="2"/>
        <v>0</v>
      </c>
      <c r="H7" s="11" t="str">
        <f t="shared" si="3"/>
        <v>0</v>
      </c>
      <c r="I7" s="11" t="str">
        <f t="shared" si="4"/>
        <v>0</v>
      </c>
      <c r="J7" s="11" t="str">
        <f t="shared" si="5"/>
        <v>0</v>
      </c>
      <c r="K7" s="11" t="str">
        <f t="shared" si="6"/>
        <v>0</v>
      </c>
      <c r="L7" s="11" t="str">
        <f t="shared" si="7"/>
        <v>0</v>
      </c>
      <c r="M7" s="11" t="str">
        <f t="shared" si="8"/>
        <v>0</v>
      </c>
      <c r="N7" s="11" t="str">
        <f t="shared" si="9"/>
        <v>0</v>
      </c>
      <c r="O7" s="30" t="str">
        <f t="shared" si="10"/>
        <v>00</v>
      </c>
      <c r="P7" s="19" t="str">
        <f t="shared" si="0"/>
        <v>&lt;i2c_write addr="0x50" count="2" radix="16"&gt; 05 00&lt;/i2c_write&gt;</v>
      </c>
      <c r="Q7" s="34" t="str" cm="1">
        <f t="array" aca="1" ref="Q7" ca="1">IF(MOD(ROW(),2)=0, "&lt;sleep ms=""10""/&gt;", INDIRECT("P"&amp;(ROW())/2+0.5))</f>
        <v>&lt;i2c_write addr="0x50" count="2" radix="16"&gt; 02 00&lt;/i2c_write&gt;</v>
      </c>
      <c r="R7" s="36" t="str">
        <f>Table13[[#This Row],[Address Offset (hex)]]</f>
        <v>05</v>
      </c>
      <c r="S7" s="37">
        <f>Table13[[#This Row],[Default Hex]]</f>
        <v>0</v>
      </c>
      <c r="T7" s="2"/>
      <c r="BD7" s="7"/>
    </row>
    <row r="8" spans="1:56" x14ac:dyDescent="0.3">
      <c r="A8" s="2">
        <v>6</v>
      </c>
      <c r="B8" s="8" t="str">
        <f t="shared" si="1"/>
        <v>06</v>
      </c>
      <c r="C8" s="13" t="s">
        <v>18</v>
      </c>
      <c r="D8" s="13" t="s">
        <v>31</v>
      </c>
      <c r="E8" s="13" t="s">
        <v>32</v>
      </c>
      <c r="F8" s="17">
        <v>0</v>
      </c>
      <c r="G8" s="11" t="str">
        <f t="shared" si="2"/>
        <v>0</v>
      </c>
      <c r="H8" s="11" t="str">
        <f t="shared" si="3"/>
        <v>0</v>
      </c>
      <c r="I8" s="11" t="str">
        <f t="shared" si="4"/>
        <v>0</v>
      </c>
      <c r="J8" s="11" t="str">
        <f t="shared" si="5"/>
        <v>0</v>
      </c>
      <c r="K8" s="11" t="str">
        <f t="shared" si="6"/>
        <v>0</v>
      </c>
      <c r="L8" s="11" t="str">
        <f t="shared" si="7"/>
        <v>0</v>
      </c>
      <c r="M8" s="11" t="str">
        <f t="shared" si="8"/>
        <v>0</v>
      </c>
      <c r="N8" s="11" t="str">
        <f t="shared" si="9"/>
        <v>0</v>
      </c>
      <c r="O8" s="30" t="str">
        <f t="shared" si="10"/>
        <v>00</v>
      </c>
      <c r="P8" s="19" t="str">
        <f t="shared" si="0"/>
        <v>&lt;i2c_write addr="0x50" count="2" radix="16"&gt; 06 00&lt;/i2c_write&gt;</v>
      </c>
      <c r="Q8" s="34" t="str" cm="1">
        <f t="array" aca="1" ref="Q8" ca="1">IF(MOD(ROW(),2)=0, "&lt;sleep ms=""10""/&gt;", INDIRECT("P"&amp;(ROW())/2+0.5))</f>
        <v>&lt;sleep ms="10"/&gt;</v>
      </c>
      <c r="R8" s="36" t="str">
        <f>Table13[[#This Row],[Address Offset (hex)]]</f>
        <v>06</v>
      </c>
      <c r="S8" s="37">
        <f>Table13[[#This Row],[Default Hex]]</f>
        <v>0</v>
      </c>
      <c r="T8" s="2"/>
      <c r="BD8" s="7"/>
    </row>
    <row r="9" spans="1:56" x14ac:dyDescent="0.3">
      <c r="A9" s="2">
        <v>7</v>
      </c>
      <c r="B9" s="8" t="str">
        <f t="shared" si="1"/>
        <v>07</v>
      </c>
      <c r="C9" s="13" t="s">
        <v>18</v>
      </c>
      <c r="D9" s="13" t="s">
        <v>33</v>
      </c>
      <c r="E9" s="13" t="s">
        <v>34</v>
      </c>
      <c r="F9" s="17">
        <v>0</v>
      </c>
      <c r="G9" s="11" t="str">
        <f t="shared" si="2"/>
        <v>0</v>
      </c>
      <c r="H9" s="11" t="str">
        <f t="shared" si="3"/>
        <v>0</v>
      </c>
      <c r="I9" s="11" t="str">
        <f t="shared" si="4"/>
        <v>0</v>
      </c>
      <c r="J9" s="11" t="str">
        <f t="shared" si="5"/>
        <v>0</v>
      </c>
      <c r="K9" s="11" t="str">
        <f t="shared" si="6"/>
        <v>0</v>
      </c>
      <c r="L9" s="11" t="str">
        <f t="shared" si="7"/>
        <v>0</v>
      </c>
      <c r="M9" s="11" t="str">
        <f t="shared" si="8"/>
        <v>0</v>
      </c>
      <c r="N9" s="11" t="str">
        <f t="shared" si="9"/>
        <v>0</v>
      </c>
      <c r="O9" s="30" t="str">
        <f t="shared" si="10"/>
        <v>00</v>
      </c>
      <c r="P9" s="19" t="str">
        <f t="shared" si="0"/>
        <v>&lt;i2c_write addr="0x50" count="2" radix="16"&gt; 07 00&lt;/i2c_write&gt;</v>
      </c>
      <c r="Q9" s="34" t="str" cm="1">
        <f t="array" aca="1" ref="Q9" ca="1">IF(MOD(ROW(),2)=0, "&lt;sleep ms=""10""/&gt;", INDIRECT("P"&amp;(ROW())/2+0.5))</f>
        <v>&lt;i2c_write addr="0x50" count="2" radix="16"&gt; 03 00&lt;/i2c_write&gt;</v>
      </c>
      <c r="R9" s="36" t="str">
        <f>Table13[[#This Row],[Address Offset (hex)]]</f>
        <v>07</v>
      </c>
      <c r="S9" s="37">
        <f>Table13[[#This Row],[Default Hex]]</f>
        <v>0</v>
      </c>
      <c r="T9" s="2"/>
      <c r="BD9" s="7"/>
    </row>
    <row r="10" spans="1:56" x14ac:dyDescent="0.3">
      <c r="A10" s="2">
        <v>8</v>
      </c>
      <c r="B10" s="8" t="str">
        <f t="shared" si="1"/>
        <v>08</v>
      </c>
      <c r="C10" s="11"/>
      <c r="D10" s="11"/>
      <c r="E10" s="11"/>
      <c r="F10" s="17">
        <v>0</v>
      </c>
      <c r="G10" s="11" t="str">
        <f t="shared" si="2"/>
        <v>0</v>
      </c>
      <c r="H10" s="11" t="str">
        <f t="shared" si="3"/>
        <v>0</v>
      </c>
      <c r="I10" s="11" t="str">
        <f t="shared" si="4"/>
        <v>0</v>
      </c>
      <c r="J10" s="11" t="str">
        <f t="shared" si="5"/>
        <v>0</v>
      </c>
      <c r="K10" s="11" t="str">
        <f t="shared" si="6"/>
        <v>0</v>
      </c>
      <c r="L10" s="11" t="str">
        <f t="shared" si="7"/>
        <v>0</v>
      </c>
      <c r="M10" s="11" t="str">
        <f t="shared" si="8"/>
        <v>0</v>
      </c>
      <c r="N10" s="11" t="str">
        <f t="shared" si="9"/>
        <v>0</v>
      </c>
      <c r="O10" s="30" t="str">
        <f t="shared" si="10"/>
        <v>00</v>
      </c>
      <c r="P10" s="19" t="str">
        <f t="shared" si="0"/>
        <v>&lt;i2c_write addr="0x50" count="2" radix="16"&gt; 08 00&lt;/i2c_write&gt;</v>
      </c>
      <c r="Q10" s="34" t="str" cm="1">
        <f t="array" aca="1" ref="Q10" ca="1">IF(MOD(ROW(),2)=0, "&lt;sleep ms=""10""/&gt;", INDIRECT("P"&amp;(ROW())/2+0.5))</f>
        <v>&lt;sleep ms="10"/&gt;</v>
      </c>
      <c r="R10" s="36" t="str">
        <f>Table13[[#This Row],[Address Offset (hex)]]</f>
        <v>08</v>
      </c>
      <c r="S10" s="37">
        <f>Table13[[#This Row],[Default Hex]]</f>
        <v>0</v>
      </c>
      <c r="T10" s="2"/>
      <c r="BD10" s="7"/>
    </row>
    <row r="11" spans="1:56" x14ac:dyDescent="0.3">
      <c r="A11" s="2">
        <v>9</v>
      </c>
      <c r="B11" s="8" t="str">
        <f t="shared" si="1"/>
        <v>09</v>
      </c>
      <c r="C11" s="11"/>
      <c r="D11" s="11"/>
      <c r="E11" s="11"/>
      <c r="F11" s="17">
        <v>0</v>
      </c>
      <c r="G11" s="11" t="str">
        <f t="shared" si="2"/>
        <v>0</v>
      </c>
      <c r="H11" s="11" t="str">
        <f t="shared" si="3"/>
        <v>0</v>
      </c>
      <c r="I11" s="11" t="str">
        <f t="shared" si="4"/>
        <v>0</v>
      </c>
      <c r="J11" s="11" t="str">
        <f t="shared" si="5"/>
        <v>0</v>
      </c>
      <c r="K11" s="11" t="str">
        <f t="shared" si="6"/>
        <v>0</v>
      </c>
      <c r="L11" s="11" t="str">
        <f t="shared" si="7"/>
        <v>0</v>
      </c>
      <c r="M11" s="11" t="str">
        <f t="shared" si="8"/>
        <v>0</v>
      </c>
      <c r="N11" s="11" t="str">
        <f t="shared" si="9"/>
        <v>0</v>
      </c>
      <c r="O11" s="30" t="str">
        <f t="shared" si="10"/>
        <v>00</v>
      </c>
      <c r="P11" s="19" t="str">
        <f t="shared" si="0"/>
        <v>&lt;i2c_write addr="0x50" count="2" radix="16"&gt; 09 00&lt;/i2c_write&gt;</v>
      </c>
      <c r="Q11" s="34" t="str" cm="1">
        <f t="array" aca="1" ref="Q11" ca="1">IF(MOD(ROW(),2)=0, "&lt;sleep ms=""10""/&gt;", INDIRECT("P"&amp;(ROW())/2+0.5))</f>
        <v>&lt;i2c_write addr="0x50" count="2" radix="16"&gt; 04 00&lt;/i2c_write&gt;</v>
      </c>
      <c r="R11" s="36" t="str">
        <f>Table13[[#This Row],[Address Offset (hex)]]</f>
        <v>09</v>
      </c>
      <c r="S11" s="37">
        <f>Table13[[#This Row],[Default Hex]]</f>
        <v>0</v>
      </c>
      <c r="T11" s="2"/>
      <c r="BD11" s="7"/>
    </row>
    <row r="12" spans="1:56" x14ac:dyDescent="0.3">
      <c r="A12" s="2">
        <v>10</v>
      </c>
      <c r="B12" s="8" t="str">
        <f t="shared" si="1"/>
        <v>0A</v>
      </c>
      <c r="C12" s="13" t="s">
        <v>18</v>
      </c>
      <c r="D12" s="13" t="s">
        <v>35</v>
      </c>
      <c r="E12" s="13" t="s">
        <v>36</v>
      </c>
      <c r="F12" s="18">
        <v>0</v>
      </c>
      <c r="G12" s="11" t="str">
        <f t="shared" si="2"/>
        <v>0</v>
      </c>
      <c r="H12" s="11" t="str">
        <f t="shared" si="3"/>
        <v>0</v>
      </c>
      <c r="I12" s="11" t="str">
        <f t="shared" si="4"/>
        <v>0</v>
      </c>
      <c r="J12" s="11" t="str">
        <f t="shared" si="5"/>
        <v>0</v>
      </c>
      <c r="K12" s="11" t="str">
        <f t="shared" si="6"/>
        <v>0</v>
      </c>
      <c r="L12" s="11" t="str">
        <f t="shared" si="7"/>
        <v>0</v>
      </c>
      <c r="M12" s="11" t="str">
        <f t="shared" si="8"/>
        <v>0</v>
      </c>
      <c r="N12" s="11" t="str">
        <f t="shared" si="9"/>
        <v>0</v>
      </c>
      <c r="O12" s="30" t="str">
        <f t="shared" si="10"/>
        <v>00</v>
      </c>
      <c r="P12" s="19" t="str">
        <f t="shared" si="0"/>
        <v>&lt;i2c_write addr="0x50" count="2" radix="16"&gt; 0A 00&lt;/i2c_write&gt;</v>
      </c>
      <c r="Q12" s="34" t="str" cm="1">
        <f t="array" aca="1" ref="Q12" ca="1">IF(MOD(ROW(),2)=0, "&lt;sleep ms=""10""/&gt;", INDIRECT("P"&amp;(ROW())/2+0.5))</f>
        <v>&lt;sleep ms="10"/&gt;</v>
      </c>
      <c r="R12" s="36" t="str">
        <f>Table13[[#This Row],[Address Offset (hex)]]</f>
        <v>0A</v>
      </c>
      <c r="S12" s="37">
        <f>Table13[[#This Row],[Default Hex]]</f>
        <v>0</v>
      </c>
      <c r="T12" s="2"/>
      <c r="BD12" s="7"/>
    </row>
    <row r="13" spans="1:56" x14ac:dyDescent="0.3">
      <c r="A13" s="2">
        <v>11</v>
      </c>
      <c r="B13" s="8" t="str">
        <f t="shared" si="1"/>
        <v>0B</v>
      </c>
      <c r="C13" s="11"/>
      <c r="D13" s="11"/>
      <c r="E13" s="11"/>
      <c r="F13" s="17">
        <v>0</v>
      </c>
      <c r="G13" s="11" t="str">
        <f t="shared" si="2"/>
        <v>0</v>
      </c>
      <c r="H13" s="11" t="str">
        <f t="shared" si="3"/>
        <v>0</v>
      </c>
      <c r="I13" s="11" t="str">
        <f t="shared" si="4"/>
        <v>0</v>
      </c>
      <c r="J13" s="11" t="str">
        <f t="shared" si="5"/>
        <v>0</v>
      </c>
      <c r="K13" s="11" t="str">
        <f t="shared" si="6"/>
        <v>0</v>
      </c>
      <c r="L13" s="11" t="str">
        <f t="shared" si="7"/>
        <v>0</v>
      </c>
      <c r="M13" s="11" t="str">
        <f t="shared" si="8"/>
        <v>0</v>
      </c>
      <c r="N13" s="11" t="str">
        <f t="shared" si="9"/>
        <v>0</v>
      </c>
      <c r="O13" s="30" t="str">
        <f t="shared" si="10"/>
        <v>00</v>
      </c>
      <c r="P13" s="19" t="str">
        <f t="shared" si="0"/>
        <v>&lt;i2c_write addr="0x50" count="2" radix="16"&gt; 0B 00&lt;/i2c_write&gt;</v>
      </c>
      <c r="Q13" s="34" t="str" cm="1">
        <f t="array" aca="1" ref="Q13" ca="1">IF(MOD(ROW(),2)=0, "&lt;sleep ms=""10""/&gt;", INDIRECT("P"&amp;(ROW())/2+0.5))</f>
        <v>&lt;i2c_write addr="0x50" count="2" radix="16"&gt; 05 00&lt;/i2c_write&gt;</v>
      </c>
      <c r="R13" s="36" t="str">
        <f>Table13[[#This Row],[Address Offset (hex)]]</f>
        <v>0B</v>
      </c>
      <c r="S13" s="37">
        <f>Table13[[#This Row],[Default Hex]]</f>
        <v>0</v>
      </c>
      <c r="T13" s="2"/>
      <c r="BD13" s="7"/>
    </row>
    <row r="14" spans="1:56" x14ac:dyDescent="0.3">
      <c r="A14" s="2">
        <v>12</v>
      </c>
      <c r="B14" s="8" t="str">
        <f>DEC2HEX(A14, 2)</f>
        <v>0C</v>
      </c>
      <c r="C14" s="13" t="s">
        <v>3</v>
      </c>
      <c r="D14" s="13" t="s">
        <v>37</v>
      </c>
      <c r="E14" s="13" t="s">
        <v>38</v>
      </c>
      <c r="F14" s="17">
        <v>0</v>
      </c>
      <c r="G14" s="11" t="str">
        <f t="shared" si="2"/>
        <v>0</v>
      </c>
      <c r="H14" s="11" t="str">
        <f t="shared" si="3"/>
        <v>0</v>
      </c>
      <c r="I14" s="11" t="str">
        <f t="shared" si="4"/>
        <v>0</v>
      </c>
      <c r="J14" s="11" t="str">
        <f t="shared" si="5"/>
        <v>0</v>
      </c>
      <c r="K14" s="11" t="str">
        <f t="shared" si="6"/>
        <v>0</v>
      </c>
      <c r="L14" s="11" t="str">
        <f t="shared" si="7"/>
        <v>0</v>
      </c>
      <c r="M14" s="11" t="str">
        <f t="shared" si="8"/>
        <v>0</v>
      </c>
      <c r="N14" s="11" t="str">
        <f t="shared" si="9"/>
        <v>0</v>
      </c>
      <c r="O14" s="30" t="str">
        <f t="shared" si="10"/>
        <v>00</v>
      </c>
      <c r="P14" s="19" t="str">
        <f t="shared" si="0"/>
        <v>&lt;i2c_write addr="0x50" count="2" radix="16"&gt; 0C 00&lt;/i2c_write&gt;</v>
      </c>
      <c r="Q14" s="34" t="str" cm="1">
        <f t="array" aca="1" ref="Q14" ca="1">IF(MOD(ROW(),2)=0, "&lt;sleep ms=""10""/&gt;", INDIRECT("P"&amp;(ROW())/2+0.5))</f>
        <v>&lt;sleep ms="10"/&gt;</v>
      </c>
      <c r="R14" s="36" t="str">
        <f>Table13[[#This Row],[Address Offset (hex)]]</f>
        <v>0C</v>
      </c>
      <c r="S14" s="37">
        <f>Table13[[#This Row],[Default Hex]]</f>
        <v>0</v>
      </c>
      <c r="T14" s="39" t="s">
        <v>284</v>
      </c>
      <c r="BD14" s="7"/>
    </row>
    <row r="15" spans="1:56" x14ac:dyDescent="0.3">
      <c r="A15" s="2">
        <v>13</v>
      </c>
      <c r="B15" s="8" t="str">
        <f t="shared" ref="B15:B21" si="11">DEC2HEX(A15, 2)</f>
        <v>0D</v>
      </c>
      <c r="C15" s="13" t="s">
        <v>3</v>
      </c>
      <c r="D15" s="13" t="s">
        <v>39</v>
      </c>
      <c r="E15" s="13" t="s">
        <v>40</v>
      </c>
      <c r="F15" s="17">
        <v>0</v>
      </c>
      <c r="G15" s="11" t="str">
        <f t="shared" si="2"/>
        <v>0</v>
      </c>
      <c r="H15" s="11" t="str">
        <f t="shared" si="3"/>
        <v>0</v>
      </c>
      <c r="I15" s="11" t="str">
        <f t="shared" si="4"/>
        <v>0</v>
      </c>
      <c r="J15" s="11" t="str">
        <f t="shared" si="5"/>
        <v>0</v>
      </c>
      <c r="K15" s="11" t="str">
        <f t="shared" si="6"/>
        <v>0</v>
      </c>
      <c r="L15" s="11" t="str">
        <f t="shared" si="7"/>
        <v>0</v>
      </c>
      <c r="M15" s="11" t="str">
        <f t="shared" si="8"/>
        <v>0</v>
      </c>
      <c r="N15" s="11" t="str">
        <f t="shared" si="9"/>
        <v>0</v>
      </c>
      <c r="O15" s="30" t="str">
        <f t="shared" si="10"/>
        <v>00</v>
      </c>
      <c r="P15" s="19" t="str">
        <f t="shared" si="0"/>
        <v>&lt;i2c_write addr="0x50" count="2" radix="16"&gt; 0D 00&lt;/i2c_write&gt;</v>
      </c>
      <c r="Q15" s="34" t="str" cm="1">
        <f t="array" aca="1" ref="Q15" ca="1">IF(MOD(ROW(),2)=0, "&lt;sleep ms=""10""/&gt;", INDIRECT("P"&amp;(ROW())/2+0.5))</f>
        <v>&lt;i2c_write addr="0x50" count="2" radix="16"&gt; 06 00&lt;/i2c_write&gt;</v>
      </c>
      <c r="R15" s="36" t="str">
        <f>Table13[[#This Row],[Address Offset (hex)]]</f>
        <v>0D</v>
      </c>
      <c r="S15" s="37">
        <f>Table13[[#This Row],[Default Hex]]</f>
        <v>0</v>
      </c>
      <c r="T15" s="2"/>
      <c r="BD15" s="7"/>
    </row>
    <row r="16" spans="1:56" x14ac:dyDescent="0.3">
      <c r="A16" s="2">
        <v>14</v>
      </c>
      <c r="B16" s="8" t="str">
        <f t="shared" si="11"/>
        <v>0E</v>
      </c>
      <c r="C16" s="9"/>
      <c r="D16" s="10"/>
      <c r="E16" s="14"/>
      <c r="F16" s="17">
        <v>0</v>
      </c>
      <c r="G16" s="11" t="str">
        <f t="shared" si="2"/>
        <v>0</v>
      </c>
      <c r="H16" s="11" t="str">
        <f t="shared" si="3"/>
        <v>0</v>
      </c>
      <c r="I16" s="11" t="str">
        <f t="shared" si="4"/>
        <v>0</v>
      </c>
      <c r="J16" s="11" t="str">
        <f t="shared" si="5"/>
        <v>0</v>
      </c>
      <c r="K16" s="11" t="str">
        <f t="shared" si="6"/>
        <v>0</v>
      </c>
      <c r="L16" s="11" t="str">
        <f t="shared" si="7"/>
        <v>0</v>
      </c>
      <c r="M16" s="11" t="str">
        <f t="shared" si="8"/>
        <v>0</v>
      </c>
      <c r="N16" s="11" t="str">
        <f t="shared" si="9"/>
        <v>0</v>
      </c>
      <c r="O16" s="30" t="str">
        <f t="shared" si="10"/>
        <v>00</v>
      </c>
      <c r="P16" s="19" t="str">
        <f t="shared" si="0"/>
        <v>&lt;i2c_write addr="0x50" count="2" radix="16"&gt; 0E 00&lt;/i2c_write&gt;</v>
      </c>
      <c r="Q16" s="34" t="str" cm="1">
        <f t="array" aca="1" ref="Q16" ca="1">IF(MOD(ROW(),2)=0, "&lt;sleep ms=""10""/&gt;", INDIRECT("P"&amp;(ROW())/2+0.5))</f>
        <v>&lt;sleep ms="10"/&gt;</v>
      </c>
      <c r="R16" s="36" t="str">
        <f>Table13[[#This Row],[Address Offset (hex)]]</f>
        <v>0E</v>
      </c>
      <c r="S16" s="37">
        <f>Table13[[#This Row],[Default Hex]]</f>
        <v>0</v>
      </c>
      <c r="T16" s="2"/>
      <c r="BD16" s="7"/>
    </row>
    <row r="17" spans="1:56" x14ac:dyDescent="0.3">
      <c r="A17" s="2">
        <v>15</v>
      </c>
      <c r="B17" s="8" t="str">
        <f t="shared" si="11"/>
        <v>0F</v>
      </c>
      <c r="C17" s="11"/>
      <c r="D17" s="12"/>
      <c r="E17" s="11"/>
      <c r="F17" s="17">
        <v>0</v>
      </c>
      <c r="G17" s="11" t="str">
        <f t="shared" si="2"/>
        <v>0</v>
      </c>
      <c r="H17" s="11" t="str">
        <f t="shared" si="3"/>
        <v>0</v>
      </c>
      <c r="I17" s="11" t="str">
        <f t="shared" si="4"/>
        <v>0</v>
      </c>
      <c r="J17" s="11" t="str">
        <f t="shared" si="5"/>
        <v>0</v>
      </c>
      <c r="K17" s="11" t="str">
        <f t="shared" si="6"/>
        <v>0</v>
      </c>
      <c r="L17" s="11" t="str">
        <f t="shared" si="7"/>
        <v>0</v>
      </c>
      <c r="M17" s="11" t="str">
        <f t="shared" si="8"/>
        <v>0</v>
      </c>
      <c r="N17" s="11" t="str">
        <f t="shared" si="9"/>
        <v>0</v>
      </c>
      <c r="O17" s="30" t="str">
        <f t="shared" si="10"/>
        <v>00</v>
      </c>
      <c r="P17" s="19" t="str">
        <f t="shared" si="0"/>
        <v>&lt;i2c_write addr="0x50" count="2" radix="16"&gt; 0F 00&lt;/i2c_write&gt;</v>
      </c>
      <c r="Q17" s="34" t="str" cm="1">
        <f t="array" aca="1" ref="Q17" ca="1">IF(MOD(ROW(),2)=0, "&lt;sleep ms=""10""/&gt;", INDIRECT("P"&amp;(ROW())/2+0.5))</f>
        <v>&lt;i2c_write addr="0x50" count="2" radix="16"&gt; 07 00&lt;/i2c_write&gt;</v>
      </c>
      <c r="R17" s="36" t="str">
        <f>Table13[[#This Row],[Address Offset (hex)]]</f>
        <v>0F</v>
      </c>
      <c r="S17" s="37">
        <f>Table13[[#This Row],[Default Hex]]</f>
        <v>0</v>
      </c>
      <c r="T17" s="2"/>
      <c r="BD17" s="7"/>
    </row>
    <row r="18" spans="1:56" x14ac:dyDescent="0.3">
      <c r="A18" s="2">
        <v>16</v>
      </c>
      <c r="B18" s="8" t="str">
        <f t="shared" si="11"/>
        <v>10</v>
      </c>
      <c r="C18" s="13" t="s">
        <v>18</v>
      </c>
      <c r="D18" s="13" t="s">
        <v>41</v>
      </c>
      <c r="E18" s="13" t="s">
        <v>42</v>
      </c>
      <c r="F18" s="18" t="s">
        <v>43</v>
      </c>
      <c r="G18" s="11" t="str">
        <f>TEXT(MID(HEX2BIN($F18, 8), 1, 1), "0")</f>
        <v>1</v>
      </c>
      <c r="H18" s="11" t="str">
        <f t="shared" si="3"/>
        <v>1</v>
      </c>
      <c r="I18" s="11" t="str">
        <f t="shared" si="4"/>
        <v>1</v>
      </c>
      <c r="J18" s="11" t="str">
        <f t="shared" si="5"/>
        <v>1</v>
      </c>
      <c r="K18" s="11" t="str">
        <f t="shared" si="6"/>
        <v>1</v>
      </c>
      <c r="L18" s="11" t="str">
        <f t="shared" si="7"/>
        <v>1</v>
      </c>
      <c r="M18" s="11" t="str">
        <f t="shared" si="8"/>
        <v>1</v>
      </c>
      <c r="N18" s="11" t="str">
        <f t="shared" si="9"/>
        <v>1</v>
      </c>
      <c r="O18" s="30" t="str">
        <f t="shared" si="10"/>
        <v>FF</v>
      </c>
      <c r="P18" s="19" t="str">
        <f t="shared" si="0"/>
        <v>&lt;i2c_write addr="0x50" count="2" radix="16"&gt; 10 FF&lt;/i2c_write&gt;</v>
      </c>
      <c r="Q18" s="34" t="str" cm="1">
        <f t="array" aca="1" ref="Q18" ca="1">IF(MOD(ROW(),2)=0, "&lt;sleep ms=""10""/&gt;", INDIRECT("P"&amp;(ROW())/2+0.5))</f>
        <v>&lt;sleep ms="10"/&gt;</v>
      </c>
      <c r="R18" s="36" t="str">
        <f>Table13[[#This Row],[Address Offset (hex)]]</f>
        <v>10</v>
      </c>
      <c r="S18" s="37" t="str">
        <f>Table13[[#This Row],[Default Hex]]</f>
        <v>FF</v>
      </c>
      <c r="T18" s="2"/>
      <c r="BD18" s="7"/>
    </row>
    <row r="19" spans="1:56" x14ac:dyDescent="0.3">
      <c r="A19" s="2">
        <v>17</v>
      </c>
      <c r="B19" s="8" t="str">
        <f t="shared" si="11"/>
        <v>11</v>
      </c>
      <c r="C19" s="13" t="s">
        <v>3</v>
      </c>
      <c r="D19" s="13" t="s">
        <v>44</v>
      </c>
      <c r="E19" s="13" t="s">
        <v>45</v>
      </c>
      <c r="F19" s="17">
        <v>12</v>
      </c>
      <c r="G19" s="11" t="str">
        <f t="shared" ref="G19:G82" si="12">TEXT(MID(HEX2BIN($F19, 8), 1, 1), "0")</f>
        <v>0</v>
      </c>
      <c r="H19" s="11" t="str">
        <f t="shared" si="3"/>
        <v>0</v>
      </c>
      <c r="I19" s="11" t="str">
        <f t="shared" si="4"/>
        <v>0</v>
      </c>
      <c r="J19" s="11" t="str">
        <f t="shared" si="5"/>
        <v>1</v>
      </c>
      <c r="K19" s="11" t="str">
        <f t="shared" si="6"/>
        <v>0</v>
      </c>
      <c r="L19" s="11" t="str">
        <f t="shared" si="7"/>
        <v>0</v>
      </c>
      <c r="M19" s="11" t="str">
        <f t="shared" si="8"/>
        <v>1</v>
      </c>
      <c r="N19" s="11" t="str">
        <f t="shared" si="9"/>
        <v>0</v>
      </c>
      <c r="O19" s="30" t="str">
        <f t="shared" si="10"/>
        <v>12</v>
      </c>
      <c r="P19" s="19" t="str">
        <f t="shared" si="0"/>
        <v>&lt;i2c_write addr="0x50" count="2" radix="16"&gt; 11 12&lt;/i2c_write&gt;</v>
      </c>
      <c r="Q19" s="34" t="str" cm="1">
        <f t="array" aca="1" ref="Q19" ca="1">IF(MOD(ROW(),2)=0, "&lt;sleep ms=""10""/&gt;", INDIRECT("P"&amp;(ROW())/2+0.5))</f>
        <v>&lt;i2c_write addr="0x50" count="2" radix="16"&gt; 08 00&lt;/i2c_write&gt;</v>
      </c>
      <c r="R19" s="36" t="str">
        <f>Table13[[#This Row],[Address Offset (hex)]]</f>
        <v>11</v>
      </c>
      <c r="S19" s="37">
        <f>Table13[[#This Row],[Default Hex]]</f>
        <v>12</v>
      </c>
      <c r="T19" s="2"/>
      <c r="BD19" s="7"/>
    </row>
    <row r="20" spans="1:56" x14ac:dyDescent="0.3">
      <c r="A20" s="2">
        <v>18</v>
      </c>
      <c r="B20" s="8" t="str">
        <f t="shared" si="11"/>
        <v>12</v>
      </c>
      <c r="C20" s="13" t="s">
        <v>3</v>
      </c>
      <c r="D20" s="13" t="s">
        <v>46</v>
      </c>
      <c r="E20" s="13" t="s">
        <v>47</v>
      </c>
      <c r="F20" s="17">
        <v>12</v>
      </c>
      <c r="G20" s="11" t="str">
        <f t="shared" si="12"/>
        <v>0</v>
      </c>
      <c r="H20" s="11" t="str">
        <f t="shared" si="3"/>
        <v>0</v>
      </c>
      <c r="I20" s="11" t="str">
        <f t="shared" si="4"/>
        <v>0</v>
      </c>
      <c r="J20" s="11" t="str">
        <f t="shared" si="5"/>
        <v>1</v>
      </c>
      <c r="K20" s="11" t="str">
        <f t="shared" si="6"/>
        <v>0</v>
      </c>
      <c r="L20" s="11" t="str">
        <f t="shared" si="7"/>
        <v>0</v>
      </c>
      <c r="M20" s="11" t="str">
        <f t="shared" si="8"/>
        <v>1</v>
      </c>
      <c r="N20" s="11" t="str">
        <f t="shared" si="9"/>
        <v>0</v>
      </c>
      <c r="O20" s="30" t="str">
        <f t="shared" si="10"/>
        <v>12</v>
      </c>
      <c r="P20" s="19" t="str">
        <f t="shared" si="0"/>
        <v>&lt;i2c_write addr="0x50" count="2" radix="16"&gt; 12 12&lt;/i2c_write&gt;</v>
      </c>
      <c r="Q20" s="34" t="str" cm="1">
        <f t="array" aca="1" ref="Q20" ca="1">IF(MOD(ROW(),2)=0, "&lt;sleep ms=""10""/&gt;", INDIRECT("P"&amp;(ROW())/2+0.5))</f>
        <v>&lt;sleep ms="10"/&gt;</v>
      </c>
      <c r="R20" s="36" t="str">
        <f>Table13[[#This Row],[Address Offset (hex)]]</f>
        <v>12</v>
      </c>
      <c r="S20" s="37">
        <f>Table13[[#This Row],[Default Hex]]</f>
        <v>12</v>
      </c>
      <c r="T20" s="2"/>
      <c r="BD20" s="7"/>
    </row>
    <row r="21" spans="1:56" x14ac:dyDescent="0.3">
      <c r="A21" s="2">
        <v>19</v>
      </c>
      <c r="B21" s="8" t="str">
        <f t="shared" si="11"/>
        <v>13</v>
      </c>
      <c r="C21" s="11"/>
      <c r="D21" s="12"/>
      <c r="E21" s="11"/>
      <c r="F21" s="17">
        <v>0</v>
      </c>
      <c r="G21" s="11" t="str">
        <f t="shared" si="12"/>
        <v>0</v>
      </c>
      <c r="H21" s="11" t="str">
        <f t="shared" si="3"/>
        <v>0</v>
      </c>
      <c r="I21" s="11" t="str">
        <f t="shared" si="4"/>
        <v>0</v>
      </c>
      <c r="J21" s="11" t="str">
        <f t="shared" si="5"/>
        <v>0</v>
      </c>
      <c r="K21" s="11" t="str">
        <f t="shared" si="6"/>
        <v>0</v>
      </c>
      <c r="L21" s="11" t="str">
        <f t="shared" si="7"/>
        <v>0</v>
      </c>
      <c r="M21" s="11" t="str">
        <f t="shared" si="8"/>
        <v>0</v>
      </c>
      <c r="N21" s="11" t="str">
        <f t="shared" si="9"/>
        <v>0</v>
      </c>
      <c r="O21" s="30" t="str">
        <f t="shared" si="10"/>
        <v>00</v>
      </c>
      <c r="P21" s="19" t="str">
        <f t="shared" si="0"/>
        <v>&lt;i2c_write addr="0x50" count="2" radix="16"&gt; 13 00&lt;/i2c_write&gt;</v>
      </c>
      <c r="Q21" s="34" t="str" cm="1">
        <f t="array" aca="1" ref="Q21" ca="1">IF(MOD(ROW(),2)=0, "&lt;sleep ms=""10""/&gt;", INDIRECT("P"&amp;(ROW())/2+0.5))</f>
        <v>&lt;i2c_write addr="0x50" count="2" radix="16"&gt; 09 00&lt;/i2c_write&gt;</v>
      </c>
      <c r="R21" s="36" t="str">
        <f>Table13[[#This Row],[Address Offset (hex)]]</f>
        <v>13</v>
      </c>
      <c r="S21" s="37">
        <f>Table13[[#This Row],[Default Hex]]</f>
        <v>0</v>
      </c>
      <c r="T21" s="2"/>
      <c r="BD21" s="7"/>
    </row>
    <row r="22" spans="1:56" x14ac:dyDescent="0.3">
      <c r="A22" s="2">
        <v>20</v>
      </c>
      <c r="B22" s="8" t="str">
        <f>DEC2HEX(A22, 2)</f>
        <v>14</v>
      </c>
      <c r="C22" s="13" t="s">
        <v>48</v>
      </c>
      <c r="D22" s="13" t="s">
        <v>49</v>
      </c>
      <c r="E22" s="13" t="s">
        <v>50</v>
      </c>
      <c r="F22" s="18">
        <v>0</v>
      </c>
      <c r="G22" s="11" t="str">
        <f t="shared" si="12"/>
        <v>0</v>
      </c>
      <c r="H22" s="11" t="str">
        <f t="shared" si="3"/>
        <v>0</v>
      </c>
      <c r="I22" s="11" t="str">
        <f t="shared" si="4"/>
        <v>0</v>
      </c>
      <c r="J22" s="11" t="str">
        <f t="shared" si="5"/>
        <v>0</v>
      </c>
      <c r="K22" s="11" t="str">
        <f t="shared" si="6"/>
        <v>0</v>
      </c>
      <c r="L22" s="11" t="str">
        <f t="shared" si="7"/>
        <v>0</v>
      </c>
      <c r="M22" s="11" t="str">
        <f t="shared" si="8"/>
        <v>0</v>
      </c>
      <c r="N22" s="11" t="str">
        <f t="shared" si="9"/>
        <v>0</v>
      </c>
      <c r="O22" s="30" t="str">
        <f t="shared" si="10"/>
        <v>00</v>
      </c>
      <c r="P22" s="19" t="str">
        <f t="shared" si="0"/>
        <v>&lt;i2c_write addr="0x50" count="2" radix="16"&gt; 14 00&lt;/i2c_write&gt;</v>
      </c>
      <c r="Q22" s="34" t="str" cm="1">
        <f t="array" aca="1" ref="Q22" ca="1">IF(MOD(ROW(),2)=0, "&lt;sleep ms=""10""/&gt;", INDIRECT("P"&amp;(ROW())/2+0.5))</f>
        <v>&lt;sleep ms="10"/&gt;</v>
      </c>
      <c r="R22" s="36" t="str">
        <f>Table13[[#This Row],[Address Offset (hex)]]</f>
        <v>14</v>
      </c>
      <c r="S22" s="37">
        <f>Table13[[#This Row],[Default Hex]]</f>
        <v>0</v>
      </c>
      <c r="T22" s="2"/>
      <c r="BD22" s="7"/>
    </row>
    <row r="23" spans="1:56" x14ac:dyDescent="0.3">
      <c r="A23" s="2">
        <v>21</v>
      </c>
      <c r="B23" s="8" t="str">
        <f t="shared" ref="B23:B86" si="13">DEC2HEX(A23, 2)</f>
        <v>15</v>
      </c>
      <c r="C23" s="13" t="s">
        <v>48</v>
      </c>
      <c r="D23" s="13" t="s">
        <v>51</v>
      </c>
      <c r="E23" s="13" t="s">
        <v>52</v>
      </c>
      <c r="F23" s="18">
        <v>0</v>
      </c>
      <c r="G23" s="11" t="str">
        <f t="shared" si="12"/>
        <v>0</v>
      </c>
      <c r="H23" s="11" t="str">
        <f t="shared" si="3"/>
        <v>0</v>
      </c>
      <c r="I23" s="11" t="str">
        <f t="shared" si="4"/>
        <v>0</v>
      </c>
      <c r="J23" s="11" t="str">
        <f t="shared" si="5"/>
        <v>0</v>
      </c>
      <c r="K23" s="11" t="str">
        <f t="shared" si="6"/>
        <v>0</v>
      </c>
      <c r="L23" s="11" t="str">
        <f t="shared" si="7"/>
        <v>0</v>
      </c>
      <c r="M23" s="11" t="str">
        <f t="shared" si="8"/>
        <v>0</v>
      </c>
      <c r="N23" s="11" t="str">
        <f t="shared" si="9"/>
        <v>0</v>
      </c>
      <c r="O23" s="30" t="str">
        <f t="shared" si="10"/>
        <v>00</v>
      </c>
      <c r="P23" s="19" t="str">
        <f t="shared" si="0"/>
        <v>&lt;i2c_write addr="0x50" count="2" radix="16"&gt; 15 00&lt;/i2c_write&gt;</v>
      </c>
      <c r="Q23" s="34" t="str" cm="1">
        <f t="array" aca="1" ref="Q23" ca="1">IF(MOD(ROW(),2)=0, "&lt;sleep ms=""10""/&gt;", INDIRECT("P"&amp;(ROW())/2+0.5))</f>
        <v>&lt;i2c_write addr="0x50" count="2" radix="16"&gt; 0A 00&lt;/i2c_write&gt;</v>
      </c>
      <c r="R23" s="36" t="str">
        <f>Table13[[#This Row],[Address Offset (hex)]]</f>
        <v>15</v>
      </c>
      <c r="S23" s="37">
        <f>Table13[[#This Row],[Default Hex]]</f>
        <v>0</v>
      </c>
      <c r="T23" s="2"/>
      <c r="BD23" s="7"/>
    </row>
    <row r="24" spans="1:56" x14ac:dyDescent="0.3">
      <c r="A24" s="2">
        <v>22</v>
      </c>
      <c r="B24" s="8" t="str">
        <f t="shared" si="13"/>
        <v>16</v>
      </c>
      <c r="C24" s="9"/>
      <c r="D24" s="10"/>
      <c r="E24" s="9"/>
      <c r="F24" s="17">
        <v>0</v>
      </c>
      <c r="G24" s="11" t="str">
        <f t="shared" si="12"/>
        <v>0</v>
      </c>
      <c r="H24" s="11" t="str">
        <f t="shared" si="3"/>
        <v>0</v>
      </c>
      <c r="I24" s="11" t="str">
        <f t="shared" si="4"/>
        <v>0</v>
      </c>
      <c r="J24" s="11" t="str">
        <f t="shared" si="5"/>
        <v>0</v>
      </c>
      <c r="K24" s="11" t="str">
        <f t="shared" si="6"/>
        <v>0</v>
      </c>
      <c r="L24" s="11" t="str">
        <f t="shared" si="7"/>
        <v>0</v>
      </c>
      <c r="M24" s="11" t="str">
        <f t="shared" si="8"/>
        <v>0</v>
      </c>
      <c r="N24" s="11" t="str">
        <f t="shared" si="9"/>
        <v>0</v>
      </c>
      <c r="O24" s="30" t="str">
        <f t="shared" si="10"/>
        <v>00</v>
      </c>
      <c r="P24" s="19" t="str">
        <f t="shared" si="0"/>
        <v>&lt;i2c_write addr="0x50" count="2" radix="16"&gt; 16 00&lt;/i2c_write&gt;</v>
      </c>
      <c r="Q24" s="34" t="str" cm="1">
        <f t="array" aca="1" ref="Q24" ca="1">IF(MOD(ROW(),2)=0, "&lt;sleep ms=""10""/&gt;", INDIRECT("P"&amp;(ROW())/2+0.5))</f>
        <v>&lt;sleep ms="10"/&gt;</v>
      </c>
      <c r="R24" s="36" t="str">
        <f>Table13[[#This Row],[Address Offset (hex)]]</f>
        <v>16</v>
      </c>
      <c r="S24" s="37">
        <f>Table13[[#This Row],[Default Hex]]</f>
        <v>0</v>
      </c>
      <c r="T24" s="2"/>
      <c r="BD24" s="7"/>
    </row>
    <row r="25" spans="1:56" x14ac:dyDescent="0.3">
      <c r="A25" s="2">
        <v>23</v>
      </c>
      <c r="B25" s="8" t="str">
        <f t="shared" si="13"/>
        <v>17</v>
      </c>
      <c r="C25" s="13" t="s">
        <v>3</v>
      </c>
      <c r="D25" s="13" t="s">
        <v>53</v>
      </c>
      <c r="E25" s="13" t="s">
        <v>54</v>
      </c>
      <c r="F25" s="22">
        <v>0</v>
      </c>
      <c r="G25" s="11" t="str">
        <f t="shared" si="12"/>
        <v>0</v>
      </c>
      <c r="H25" s="11" t="str">
        <f t="shared" si="3"/>
        <v>0</v>
      </c>
      <c r="I25" s="11" t="str">
        <f t="shared" si="4"/>
        <v>0</v>
      </c>
      <c r="J25" s="11" t="str">
        <f t="shared" si="5"/>
        <v>0</v>
      </c>
      <c r="K25" s="11" t="str">
        <f t="shared" si="6"/>
        <v>0</v>
      </c>
      <c r="L25" s="11" t="str">
        <f t="shared" si="7"/>
        <v>0</v>
      </c>
      <c r="M25" s="11" t="str">
        <f t="shared" si="8"/>
        <v>0</v>
      </c>
      <c r="N25" s="11" t="str">
        <f t="shared" si="9"/>
        <v>0</v>
      </c>
      <c r="O25" s="30" t="str">
        <f t="shared" si="10"/>
        <v>00</v>
      </c>
      <c r="P25" s="19" t="str">
        <f t="shared" si="0"/>
        <v>&lt;i2c_write addr="0x50" count="2" radix="16"&gt; 17 00&lt;/i2c_write&gt;</v>
      </c>
      <c r="Q25" s="34" t="str" cm="1">
        <f t="array" aca="1" ref="Q25" ca="1">IF(MOD(ROW(),2)=0, "&lt;sleep ms=""10""/&gt;", INDIRECT("P"&amp;(ROW())/2+0.5))</f>
        <v>&lt;i2c_write addr="0x50" count="2" radix="16"&gt; 0B 00&lt;/i2c_write&gt;</v>
      </c>
      <c r="R25" s="36" t="str">
        <f>Table13[[#This Row],[Address Offset (hex)]]</f>
        <v>17</v>
      </c>
      <c r="S25" s="37">
        <f>Table13[[#This Row],[Default Hex]]</f>
        <v>0</v>
      </c>
      <c r="T25" s="2"/>
      <c r="BD25" s="7"/>
    </row>
    <row r="26" spans="1:56" x14ac:dyDescent="0.3">
      <c r="A26" s="2">
        <v>24</v>
      </c>
      <c r="B26" s="8" t="str">
        <f t="shared" si="13"/>
        <v>18</v>
      </c>
      <c r="C26" s="9"/>
      <c r="D26" s="10"/>
      <c r="E26" s="9"/>
      <c r="F26" s="17">
        <v>0</v>
      </c>
      <c r="G26" s="11" t="str">
        <f t="shared" si="12"/>
        <v>0</v>
      </c>
      <c r="H26" s="11" t="str">
        <f t="shared" si="3"/>
        <v>0</v>
      </c>
      <c r="I26" s="11" t="str">
        <f t="shared" si="4"/>
        <v>0</v>
      </c>
      <c r="J26" s="11" t="str">
        <f t="shared" si="5"/>
        <v>0</v>
      </c>
      <c r="K26" s="11" t="str">
        <f t="shared" si="6"/>
        <v>0</v>
      </c>
      <c r="L26" s="11" t="str">
        <f t="shared" si="7"/>
        <v>0</v>
      </c>
      <c r="M26" s="11" t="str">
        <f t="shared" si="8"/>
        <v>0</v>
      </c>
      <c r="N26" s="11" t="str">
        <f t="shared" si="9"/>
        <v>0</v>
      </c>
      <c r="O26" s="30" t="str">
        <f>DEC2HEX((2 ^ 7) * G26 + (2 ^ 6) * H26 + (2 ^ 5) * I26 + (2 ^ 4) * J26 + (2 ^ 3) * K26 + (2 ^ 2) * L26 + (2 ^ 1) * M26 + (2 ^ 0) * N26, 2)</f>
        <v>00</v>
      </c>
      <c r="P26" s="19" t="str">
        <f t="shared" si="0"/>
        <v>&lt;i2c_write addr="0x50" count="2" radix="16"&gt; 18 00&lt;/i2c_write&gt;</v>
      </c>
      <c r="Q26" s="34" t="str" cm="1">
        <f t="array" aca="1" ref="Q26" ca="1">IF(MOD(ROW(),2)=0, "&lt;sleep ms=""10""/&gt;", INDIRECT("P"&amp;(ROW())/2+0.5))</f>
        <v>&lt;sleep ms="10"/&gt;</v>
      </c>
      <c r="R26" s="36" t="str">
        <f>Table13[[#This Row],[Address Offset (hex)]]</f>
        <v>18</v>
      </c>
      <c r="S26" s="37">
        <f>Table13[[#This Row],[Default Hex]]</f>
        <v>0</v>
      </c>
      <c r="T26" s="2"/>
      <c r="BD26" s="7"/>
    </row>
    <row r="27" spans="1:56" x14ac:dyDescent="0.3">
      <c r="A27" s="2">
        <v>25</v>
      </c>
      <c r="B27" s="8" t="str">
        <f t="shared" si="13"/>
        <v>19</v>
      </c>
      <c r="C27" s="13" t="s">
        <v>55</v>
      </c>
      <c r="D27" s="13" t="s">
        <v>56</v>
      </c>
      <c r="E27" s="13" t="s">
        <v>57</v>
      </c>
      <c r="F27" s="17">
        <v>64</v>
      </c>
      <c r="G27" s="11" t="str">
        <f t="shared" si="12"/>
        <v>0</v>
      </c>
      <c r="H27" s="11" t="str">
        <f t="shared" si="3"/>
        <v>1</v>
      </c>
      <c r="I27" s="11" t="str">
        <f t="shared" si="4"/>
        <v>1</v>
      </c>
      <c r="J27" s="11" t="str">
        <f t="shared" si="5"/>
        <v>0</v>
      </c>
      <c r="K27" s="11" t="str">
        <f t="shared" si="6"/>
        <v>0</v>
      </c>
      <c r="L27" s="11" t="str">
        <f t="shared" si="7"/>
        <v>1</v>
      </c>
      <c r="M27" s="11" t="str">
        <f t="shared" si="8"/>
        <v>0</v>
      </c>
      <c r="N27" s="11" t="str">
        <f t="shared" si="9"/>
        <v>0</v>
      </c>
      <c r="O27" s="30" t="str">
        <f t="shared" ref="O27:O90" si="14">DEC2HEX((2 ^ 7) * G27 + (2 ^ 6) * H27 + (2 ^ 5) * I27 + (2 ^ 4) * J27 + (2 ^ 3) * K27 + (2 ^ 2) * L27 + (2 ^ 1) * M27 + (2 ^ 0) * N27, 2)</f>
        <v>64</v>
      </c>
      <c r="P27" s="19" t="str">
        <f t="shared" si="0"/>
        <v>&lt;i2c_write addr="0x50" count="2" radix="16"&gt; 19 64&lt;/i2c_write&gt;</v>
      </c>
      <c r="Q27" s="34" t="str" cm="1">
        <f t="array" aca="1" ref="Q27" ca="1">IF(MOD(ROW(),2)=0, "&lt;sleep ms=""10""/&gt;", INDIRECT("P"&amp;(ROW())/2+0.5))</f>
        <v>&lt;i2c_write addr="0x50" count="2" radix="16"&gt; 0C 00&lt;/i2c_write&gt;</v>
      </c>
      <c r="R27" s="36" t="str">
        <f>Table13[[#This Row],[Address Offset (hex)]]</f>
        <v>19</v>
      </c>
      <c r="S27" s="37">
        <f>Table13[[#This Row],[Default Hex]]</f>
        <v>64</v>
      </c>
      <c r="T27" s="2"/>
      <c r="BD27" s="7"/>
    </row>
    <row r="28" spans="1:56" x14ac:dyDescent="0.3">
      <c r="A28" s="2">
        <v>26</v>
      </c>
      <c r="B28" s="8" t="str">
        <f t="shared" si="13"/>
        <v>1A</v>
      </c>
      <c r="C28" s="13" t="s">
        <v>55</v>
      </c>
      <c r="D28" s="13" t="s">
        <v>58</v>
      </c>
      <c r="E28" s="13" t="s">
        <v>59</v>
      </c>
      <c r="F28" s="17">
        <v>64</v>
      </c>
      <c r="G28" s="11" t="str">
        <f t="shared" si="12"/>
        <v>0</v>
      </c>
      <c r="H28" s="11" t="str">
        <f t="shared" si="3"/>
        <v>1</v>
      </c>
      <c r="I28" s="11" t="str">
        <f t="shared" si="4"/>
        <v>1</v>
      </c>
      <c r="J28" s="11" t="str">
        <f t="shared" si="5"/>
        <v>0</v>
      </c>
      <c r="K28" s="11" t="str">
        <f t="shared" si="6"/>
        <v>0</v>
      </c>
      <c r="L28" s="11" t="str">
        <f t="shared" si="7"/>
        <v>1</v>
      </c>
      <c r="M28" s="11" t="str">
        <f t="shared" si="8"/>
        <v>0</v>
      </c>
      <c r="N28" s="11" t="str">
        <f t="shared" si="9"/>
        <v>0</v>
      </c>
      <c r="O28" s="30" t="str">
        <f t="shared" si="14"/>
        <v>64</v>
      </c>
      <c r="P28" s="19" t="str">
        <f t="shared" si="0"/>
        <v>&lt;i2c_write addr="0x50" count="2" radix="16"&gt; 1A 64&lt;/i2c_write&gt;</v>
      </c>
      <c r="Q28" s="34" t="str" cm="1">
        <f t="array" aca="1" ref="Q28" ca="1">IF(MOD(ROW(),2)=0, "&lt;sleep ms=""10""/&gt;", INDIRECT("P"&amp;(ROW())/2+0.5))</f>
        <v>&lt;sleep ms="10"/&gt;</v>
      </c>
      <c r="R28" s="36" t="str">
        <f>Table13[[#This Row],[Address Offset (hex)]]</f>
        <v>1A</v>
      </c>
      <c r="S28" s="37">
        <f>Table13[[#This Row],[Default Hex]]</f>
        <v>64</v>
      </c>
      <c r="T28" s="2"/>
      <c r="BD28" s="7"/>
    </row>
    <row r="29" spans="1:56" x14ac:dyDescent="0.3">
      <c r="A29" s="2">
        <v>27</v>
      </c>
      <c r="B29" s="8" t="str">
        <f t="shared" si="13"/>
        <v>1B</v>
      </c>
      <c r="C29" s="13" t="s">
        <v>55</v>
      </c>
      <c r="D29" s="13" t="s">
        <v>60</v>
      </c>
      <c r="E29" s="13" t="s">
        <v>61</v>
      </c>
      <c r="F29" s="17">
        <v>64</v>
      </c>
      <c r="G29" s="11" t="str">
        <f t="shared" si="12"/>
        <v>0</v>
      </c>
      <c r="H29" s="11" t="str">
        <f t="shared" si="3"/>
        <v>1</v>
      </c>
      <c r="I29" s="11" t="str">
        <f t="shared" si="4"/>
        <v>1</v>
      </c>
      <c r="J29" s="11" t="str">
        <f t="shared" si="5"/>
        <v>0</v>
      </c>
      <c r="K29" s="11" t="str">
        <f t="shared" si="6"/>
        <v>0</v>
      </c>
      <c r="L29" s="11" t="str">
        <f t="shared" si="7"/>
        <v>1</v>
      </c>
      <c r="M29" s="11" t="str">
        <f t="shared" si="8"/>
        <v>0</v>
      </c>
      <c r="N29" s="11" t="str">
        <f t="shared" si="9"/>
        <v>0</v>
      </c>
      <c r="O29" s="30" t="str">
        <f t="shared" si="14"/>
        <v>64</v>
      </c>
      <c r="P29" s="19" t="str">
        <f t="shared" si="0"/>
        <v>&lt;i2c_write addr="0x50" count="2" radix="16"&gt; 1B 64&lt;/i2c_write&gt;</v>
      </c>
      <c r="Q29" s="34" t="str" cm="1">
        <f t="array" aca="1" ref="Q29" ca="1">IF(MOD(ROW(),2)=0, "&lt;sleep ms=""10""/&gt;", INDIRECT("P"&amp;(ROW())/2+0.5))</f>
        <v>&lt;i2c_write addr="0x50" count="2" radix="16"&gt; 0D 00&lt;/i2c_write&gt;</v>
      </c>
      <c r="R29" s="36" t="str">
        <f>Table13[[#This Row],[Address Offset (hex)]]</f>
        <v>1B</v>
      </c>
      <c r="S29" s="37">
        <f>Table13[[#This Row],[Default Hex]]</f>
        <v>64</v>
      </c>
      <c r="T29" s="2"/>
      <c r="BD29" s="7"/>
    </row>
    <row r="30" spans="1:56" x14ac:dyDescent="0.3">
      <c r="A30" s="2">
        <v>28</v>
      </c>
      <c r="B30" s="8" t="str">
        <f t="shared" si="13"/>
        <v>1C</v>
      </c>
      <c r="C30" s="9"/>
      <c r="D30" s="10"/>
      <c r="E30" s="9"/>
      <c r="F30" s="17">
        <v>0</v>
      </c>
      <c r="G30" s="11" t="str">
        <f t="shared" si="12"/>
        <v>0</v>
      </c>
      <c r="H30" s="11" t="str">
        <f t="shared" si="3"/>
        <v>0</v>
      </c>
      <c r="I30" s="11" t="str">
        <f t="shared" si="4"/>
        <v>0</v>
      </c>
      <c r="J30" s="11" t="str">
        <f t="shared" si="5"/>
        <v>0</v>
      </c>
      <c r="K30" s="11" t="str">
        <f t="shared" si="6"/>
        <v>0</v>
      </c>
      <c r="L30" s="11" t="str">
        <f t="shared" si="7"/>
        <v>0</v>
      </c>
      <c r="M30" s="11" t="str">
        <f t="shared" si="8"/>
        <v>0</v>
      </c>
      <c r="N30" s="11" t="str">
        <f t="shared" si="9"/>
        <v>0</v>
      </c>
      <c r="O30" s="30" t="str">
        <f t="shared" si="14"/>
        <v>00</v>
      </c>
      <c r="P30" s="19" t="str">
        <f t="shared" si="0"/>
        <v>&lt;i2c_write addr="0x50" count="2" radix="16"&gt; 1C 00&lt;/i2c_write&gt;</v>
      </c>
      <c r="Q30" s="34" t="str" cm="1">
        <f t="array" aca="1" ref="Q30" ca="1">IF(MOD(ROW(),2)=0, "&lt;sleep ms=""10""/&gt;", INDIRECT("P"&amp;(ROW())/2+0.5))</f>
        <v>&lt;sleep ms="10"/&gt;</v>
      </c>
      <c r="R30" s="36" t="str">
        <f>Table13[[#This Row],[Address Offset (hex)]]</f>
        <v>1C</v>
      </c>
      <c r="S30" s="37">
        <f>Table13[[#This Row],[Default Hex]]</f>
        <v>0</v>
      </c>
      <c r="T30" s="2"/>
      <c r="BD30" s="7"/>
    </row>
    <row r="31" spans="1:56" x14ac:dyDescent="0.3">
      <c r="A31" s="2">
        <v>29</v>
      </c>
      <c r="B31" s="8" t="str">
        <f t="shared" si="13"/>
        <v>1D</v>
      </c>
      <c r="C31" s="13" t="s">
        <v>55</v>
      </c>
      <c r="D31" s="13" t="s">
        <v>62</v>
      </c>
      <c r="E31" s="13" t="s">
        <v>63</v>
      </c>
      <c r="F31" s="17">
        <v>64</v>
      </c>
      <c r="G31" s="11" t="str">
        <f t="shared" si="12"/>
        <v>0</v>
      </c>
      <c r="H31" s="11" t="str">
        <f t="shared" si="3"/>
        <v>1</v>
      </c>
      <c r="I31" s="11" t="str">
        <f t="shared" si="4"/>
        <v>1</v>
      </c>
      <c r="J31" s="11" t="str">
        <f t="shared" si="5"/>
        <v>0</v>
      </c>
      <c r="K31" s="11" t="str">
        <f t="shared" si="6"/>
        <v>0</v>
      </c>
      <c r="L31" s="11" t="str">
        <f t="shared" si="7"/>
        <v>1</v>
      </c>
      <c r="M31" s="11" t="str">
        <f t="shared" si="8"/>
        <v>0</v>
      </c>
      <c r="N31" s="11" t="str">
        <f t="shared" si="9"/>
        <v>0</v>
      </c>
      <c r="O31" s="30" t="str">
        <f t="shared" si="14"/>
        <v>64</v>
      </c>
      <c r="P31" s="19" t="str">
        <f t="shared" si="0"/>
        <v>&lt;i2c_write addr="0x50" count="2" radix="16"&gt; 1D 64&lt;/i2c_write&gt;</v>
      </c>
      <c r="Q31" s="34" t="str" cm="1">
        <f t="array" aca="1" ref="Q31" ca="1">IF(MOD(ROW(),2)=0, "&lt;sleep ms=""10""/&gt;", INDIRECT("P"&amp;(ROW())/2+0.5))</f>
        <v>&lt;i2c_write addr="0x50" count="2" radix="16"&gt; 0E 00&lt;/i2c_write&gt;</v>
      </c>
      <c r="R31" s="36" t="str">
        <f>Table13[[#This Row],[Address Offset (hex)]]</f>
        <v>1D</v>
      </c>
      <c r="S31" s="37">
        <f>Table13[[#This Row],[Default Hex]]</f>
        <v>64</v>
      </c>
      <c r="T31" s="2"/>
      <c r="BD31" s="7"/>
    </row>
    <row r="32" spans="1:56" x14ac:dyDescent="0.3">
      <c r="A32" s="2">
        <v>30</v>
      </c>
      <c r="B32" s="8" t="str">
        <f t="shared" si="13"/>
        <v>1E</v>
      </c>
      <c r="C32" s="9"/>
      <c r="D32" s="10"/>
      <c r="E32" s="9"/>
      <c r="F32" s="17">
        <v>0</v>
      </c>
      <c r="G32" s="11" t="str">
        <f t="shared" si="12"/>
        <v>0</v>
      </c>
      <c r="H32" s="11" t="str">
        <f t="shared" si="3"/>
        <v>0</v>
      </c>
      <c r="I32" s="11" t="str">
        <f t="shared" si="4"/>
        <v>0</v>
      </c>
      <c r="J32" s="11" t="str">
        <f t="shared" si="5"/>
        <v>0</v>
      </c>
      <c r="K32" s="11" t="str">
        <f t="shared" si="6"/>
        <v>0</v>
      </c>
      <c r="L32" s="11" t="str">
        <f t="shared" si="7"/>
        <v>0</v>
      </c>
      <c r="M32" s="11" t="str">
        <f t="shared" si="8"/>
        <v>0</v>
      </c>
      <c r="N32" s="11" t="str">
        <f t="shared" si="9"/>
        <v>0</v>
      </c>
      <c r="O32" s="30" t="str">
        <f t="shared" si="14"/>
        <v>00</v>
      </c>
      <c r="P32" s="19" t="str">
        <f t="shared" si="0"/>
        <v>&lt;i2c_write addr="0x50" count="2" radix="16"&gt; 1E 00&lt;/i2c_write&gt;</v>
      </c>
      <c r="Q32" s="34" t="str" cm="1">
        <f t="array" aca="1" ref="Q32" ca="1">IF(MOD(ROW(),2)=0, "&lt;sleep ms=""10""/&gt;", INDIRECT("P"&amp;(ROW())/2+0.5))</f>
        <v>&lt;sleep ms="10"/&gt;</v>
      </c>
      <c r="R32" s="36" t="str">
        <f>Table13[[#This Row],[Address Offset (hex)]]</f>
        <v>1E</v>
      </c>
      <c r="S32" s="37">
        <f>Table13[[#This Row],[Default Hex]]</f>
        <v>0</v>
      </c>
      <c r="T32" s="2"/>
      <c r="BD32" s="7"/>
    </row>
    <row r="33" spans="1:56" x14ac:dyDescent="0.3">
      <c r="A33" s="2">
        <v>31</v>
      </c>
      <c r="B33" s="8" t="str">
        <f t="shared" si="13"/>
        <v>1F</v>
      </c>
      <c r="C33" s="13" t="s">
        <v>18</v>
      </c>
      <c r="D33" s="13" t="s">
        <v>64</v>
      </c>
      <c r="E33" s="13" t="s">
        <v>65</v>
      </c>
      <c r="F33" s="17">
        <v>0</v>
      </c>
      <c r="G33" s="11" t="str">
        <f t="shared" si="12"/>
        <v>0</v>
      </c>
      <c r="H33" s="11" t="str">
        <f t="shared" si="3"/>
        <v>0</v>
      </c>
      <c r="I33" s="11" t="str">
        <f t="shared" si="4"/>
        <v>0</v>
      </c>
      <c r="J33" s="11" t="str">
        <f t="shared" si="5"/>
        <v>0</v>
      </c>
      <c r="K33" s="11" t="str">
        <f t="shared" si="6"/>
        <v>0</v>
      </c>
      <c r="L33" s="11" t="str">
        <f t="shared" si="7"/>
        <v>0</v>
      </c>
      <c r="M33" s="11" t="str">
        <f t="shared" si="8"/>
        <v>0</v>
      </c>
      <c r="N33" s="11" t="str">
        <f t="shared" si="9"/>
        <v>0</v>
      </c>
      <c r="O33" s="30" t="str">
        <f t="shared" si="14"/>
        <v>00</v>
      </c>
      <c r="P33" s="19" t="str">
        <f t="shared" si="0"/>
        <v>&lt;i2c_write addr="0x50" count="2" radix="16"&gt; 1F 00&lt;/i2c_write&gt;</v>
      </c>
      <c r="Q33" s="34" t="str" cm="1">
        <f t="array" aca="1" ref="Q33" ca="1">IF(MOD(ROW(),2)=0, "&lt;sleep ms=""10""/&gt;", INDIRECT("P"&amp;(ROW())/2+0.5))</f>
        <v>&lt;i2c_write addr="0x50" count="2" radix="16"&gt; 0F 00&lt;/i2c_write&gt;</v>
      </c>
      <c r="R33" s="36" t="str">
        <f>Table13[[#This Row],[Address Offset (hex)]]</f>
        <v>1F</v>
      </c>
      <c r="S33" s="37">
        <f>Table13[[#This Row],[Default Hex]]</f>
        <v>0</v>
      </c>
      <c r="T33" s="2"/>
      <c r="BD33" s="7"/>
    </row>
    <row r="34" spans="1:56" x14ac:dyDescent="0.3">
      <c r="A34" s="2">
        <v>32</v>
      </c>
      <c r="B34" s="8" t="str">
        <f t="shared" si="13"/>
        <v>20</v>
      </c>
      <c r="C34" s="13" t="s">
        <v>3</v>
      </c>
      <c r="D34" s="13" t="s">
        <v>66</v>
      </c>
      <c r="E34" s="13" t="s">
        <v>67</v>
      </c>
      <c r="F34" s="17">
        <v>0</v>
      </c>
      <c r="G34" s="11" t="str">
        <f t="shared" si="12"/>
        <v>0</v>
      </c>
      <c r="H34" s="11" t="str">
        <f t="shared" si="3"/>
        <v>0</v>
      </c>
      <c r="I34" s="11" t="str">
        <f t="shared" si="4"/>
        <v>0</v>
      </c>
      <c r="J34" s="11" t="str">
        <f t="shared" si="5"/>
        <v>0</v>
      </c>
      <c r="K34" s="11" t="str">
        <f t="shared" si="6"/>
        <v>0</v>
      </c>
      <c r="L34" s="11" t="str">
        <f t="shared" si="7"/>
        <v>0</v>
      </c>
      <c r="M34" s="11" t="str">
        <f t="shared" si="8"/>
        <v>0</v>
      </c>
      <c r="N34" s="11" t="str">
        <f t="shared" si="9"/>
        <v>0</v>
      </c>
      <c r="O34" s="30" t="str">
        <f t="shared" si="14"/>
        <v>00</v>
      </c>
      <c r="P34" s="19" t="str">
        <f t="shared" si="0"/>
        <v>&lt;i2c_write addr="0x50" count="2" radix="16"&gt; 20 00&lt;/i2c_write&gt;</v>
      </c>
      <c r="Q34" s="34" t="str" cm="1">
        <f t="array" aca="1" ref="Q34" ca="1">IF(MOD(ROW(),2)=0, "&lt;sleep ms=""10""/&gt;", INDIRECT("P"&amp;(ROW())/2+0.5))</f>
        <v>&lt;sleep ms="10"/&gt;</v>
      </c>
      <c r="R34" s="36" t="str">
        <f>Table13[[#This Row],[Address Offset (hex)]]</f>
        <v>20</v>
      </c>
      <c r="S34" s="37">
        <f>Table13[[#This Row],[Default Hex]]</f>
        <v>0</v>
      </c>
      <c r="T34" s="2"/>
      <c r="BD34" s="7"/>
    </row>
    <row r="35" spans="1:56" x14ac:dyDescent="0.3">
      <c r="A35" s="2">
        <v>33</v>
      </c>
      <c r="B35" s="8" t="str">
        <f t="shared" si="13"/>
        <v>21</v>
      </c>
      <c r="C35" s="13" t="s">
        <v>3</v>
      </c>
      <c r="D35" s="13" t="s">
        <v>68</v>
      </c>
      <c r="E35" s="13" t="s">
        <v>69</v>
      </c>
      <c r="F35" s="18" t="s">
        <v>70</v>
      </c>
      <c r="G35" s="11" t="str">
        <f t="shared" si="12"/>
        <v>0</v>
      </c>
      <c r="H35" s="11" t="str">
        <f t="shared" si="3"/>
        <v>0</v>
      </c>
      <c r="I35" s="11" t="str">
        <f t="shared" si="4"/>
        <v>0</v>
      </c>
      <c r="J35" s="11" t="str">
        <f t="shared" si="5"/>
        <v>0</v>
      </c>
      <c r="K35" s="11" t="str">
        <f t="shared" si="6"/>
        <v>1</v>
      </c>
      <c r="L35" s="11" t="str">
        <f t="shared" si="7"/>
        <v>1</v>
      </c>
      <c r="M35" s="11" t="str">
        <f t="shared" si="8"/>
        <v>1</v>
      </c>
      <c r="N35" s="11" t="str">
        <f t="shared" si="9"/>
        <v>0</v>
      </c>
      <c r="O35" s="30" t="str">
        <f t="shared" si="14"/>
        <v>0E</v>
      </c>
      <c r="P35" s="19" t="str">
        <f t="shared" si="0"/>
        <v>&lt;i2c_write addr="0x50" count="2" radix="16"&gt; 21 0E&lt;/i2c_write&gt;</v>
      </c>
      <c r="Q35" s="34" t="str" cm="1">
        <f t="array" aca="1" ref="Q35" ca="1">IF(MOD(ROW(),2)=0, "&lt;sleep ms=""10""/&gt;", INDIRECT("P"&amp;(ROW())/2+0.5))</f>
        <v>&lt;i2c_write addr="0x50" count="2" radix="16"&gt; 10 FF&lt;/i2c_write&gt;</v>
      </c>
      <c r="R35" s="36" t="str">
        <f>Table13[[#This Row],[Address Offset (hex)]]</f>
        <v>21</v>
      </c>
      <c r="S35" s="37" t="str">
        <f>Table13[[#This Row],[Default Hex]]</f>
        <v>0E</v>
      </c>
      <c r="T35" s="2"/>
      <c r="BD35" s="7"/>
    </row>
    <row r="36" spans="1:56" x14ac:dyDescent="0.3">
      <c r="A36" s="2">
        <v>34</v>
      </c>
      <c r="B36" s="8" t="str">
        <f t="shared" si="13"/>
        <v>22</v>
      </c>
      <c r="C36" s="9"/>
      <c r="D36" s="10"/>
      <c r="E36" s="9"/>
      <c r="F36" s="17">
        <v>0</v>
      </c>
      <c r="G36" s="11" t="str">
        <f t="shared" si="12"/>
        <v>0</v>
      </c>
      <c r="H36" s="11" t="str">
        <f t="shared" si="3"/>
        <v>0</v>
      </c>
      <c r="I36" s="11" t="str">
        <f t="shared" si="4"/>
        <v>0</v>
      </c>
      <c r="J36" s="11" t="str">
        <f t="shared" si="5"/>
        <v>0</v>
      </c>
      <c r="K36" s="11" t="str">
        <f t="shared" si="6"/>
        <v>0</v>
      </c>
      <c r="L36" s="11" t="str">
        <f t="shared" si="7"/>
        <v>0</v>
      </c>
      <c r="M36" s="11" t="str">
        <f t="shared" si="8"/>
        <v>0</v>
      </c>
      <c r="N36" s="11" t="str">
        <f t="shared" si="9"/>
        <v>0</v>
      </c>
      <c r="O36" s="30" t="str">
        <f t="shared" si="14"/>
        <v>00</v>
      </c>
      <c r="P36" s="19" t="str">
        <f t="shared" si="0"/>
        <v>&lt;i2c_write addr="0x50" count="2" radix="16"&gt; 22 00&lt;/i2c_write&gt;</v>
      </c>
      <c r="Q36" s="34" t="str" cm="1">
        <f t="array" aca="1" ref="Q36" ca="1">IF(MOD(ROW(),2)=0, "&lt;sleep ms=""10""/&gt;", INDIRECT("P"&amp;(ROW())/2+0.5))</f>
        <v>&lt;sleep ms="10"/&gt;</v>
      </c>
      <c r="R36" s="36" t="str">
        <f>Table13[[#This Row],[Address Offset (hex)]]</f>
        <v>22</v>
      </c>
      <c r="S36" s="37">
        <f>Table13[[#This Row],[Default Hex]]</f>
        <v>0</v>
      </c>
      <c r="T36" s="2"/>
      <c r="BD36" s="7"/>
    </row>
    <row r="37" spans="1:56" x14ac:dyDescent="0.3">
      <c r="A37" s="2">
        <v>35</v>
      </c>
      <c r="B37" s="8" t="str">
        <f t="shared" si="13"/>
        <v>23</v>
      </c>
      <c r="C37" s="13" t="s">
        <v>71</v>
      </c>
      <c r="D37" s="13" t="s">
        <v>72</v>
      </c>
      <c r="E37" s="13" t="s">
        <v>73</v>
      </c>
      <c r="F37" s="17">
        <v>0</v>
      </c>
      <c r="G37" s="11" t="str">
        <f t="shared" si="12"/>
        <v>0</v>
      </c>
      <c r="H37" s="11" t="str">
        <f t="shared" si="3"/>
        <v>0</v>
      </c>
      <c r="I37" s="11" t="str">
        <f t="shared" si="4"/>
        <v>0</v>
      </c>
      <c r="J37" s="11" t="str">
        <f t="shared" si="5"/>
        <v>0</v>
      </c>
      <c r="K37" s="11" t="str">
        <f t="shared" si="6"/>
        <v>0</v>
      </c>
      <c r="L37" s="11" t="str">
        <f t="shared" si="7"/>
        <v>0</v>
      </c>
      <c r="M37" s="11" t="str">
        <f t="shared" si="8"/>
        <v>0</v>
      </c>
      <c r="N37" s="11" t="str">
        <f t="shared" si="9"/>
        <v>0</v>
      </c>
      <c r="O37" s="30" t="str">
        <f t="shared" si="14"/>
        <v>00</v>
      </c>
      <c r="P37" s="19" t="str">
        <f t="shared" si="0"/>
        <v>&lt;i2c_write addr="0x50" count="2" radix="16"&gt; 23 00&lt;/i2c_write&gt;</v>
      </c>
      <c r="Q37" s="34" t="str" cm="1">
        <f t="array" aca="1" ref="Q37" ca="1">IF(MOD(ROW(),2)=0, "&lt;sleep ms=""10""/&gt;", INDIRECT("P"&amp;(ROW())/2+0.5))</f>
        <v>&lt;i2c_write addr="0x50" count="2" radix="16"&gt; 11 12&lt;/i2c_write&gt;</v>
      </c>
      <c r="R37" s="36" t="str">
        <f>Table13[[#This Row],[Address Offset (hex)]]</f>
        <v>23</v>
      </c>
      <c r="S37" s="37">
        <f>Table13[[#This Row],[Default Hex]]</f>
        <v>0</v>
      </c>
      <c r="T37" s="2"/>
      <c r="BD37" s="7"/>
    </row>
    <row r="38" spans="1:56" x14ac:dyDescent="0.3">
      <c r="A38" s="2">
        <v>36</v>
      </c>
      <c r="B38" s="8" t="str">
        <f t="shared" si="13"/>
        <v>24</v>
      </c>
      <c r="C38" s="13" t="s">
        <v>71</v>
      </c>
      <c r="D38" s="13" t="s">
        <v>74</v>
      </c>
      <c r="E38" s="21" t="s">
        <v>75</v>
      </c>
      <c r="F38" s="17">
        <v>0</v>
      </c>
      <c r="G38" s="11" t="str">
        <f t="shared" si="12"/>
        <v>0</v>
      </c>
      <c r="H38" s="11" t="str">
        <f t="shared" si="3"/>
        <v>0</v>
      </c>
      <c r="I38" s="11" t="str">
        <f t="shared" si="4"/>
        <v>0</v>
      </c>
      <c r="J38" s="11" t="str">
        <f t="shared" si="5"/>
        <v>0</v>
      </c>
      <c r="K38" s="11" t="str">
        <f t="shared" si="6"/>
        <v>0</v>
      </c>
      <c r="L38" s="11" t="str">
        <f t="shared" si="7"/>
        <v>0</v>
      </c>
      <c r="M38" s="11" t="str">
        <f t="shared" si="8"/>
        <v>0</v>
      </c>
      <c r="N38" s="11" t="str">
        <f t="shared" si="9"/>
        <v>0</v>
      </c>
      <c r="O38" s="30" t="str">
        <f t="shared" si="14"/>
        <v>00</v>
      </c>
      <c r="P38" s="19" t="str">
        <f t="shared" si="0"/>
        <v>&lt;i2c_write addr="0x50" count="2" radix="16"&gt; 24 00&lt;/i2c_write&gt;</v>
      </c>
      <c r="Q38" s="34" t="str" cm="1">
        <f t="array" aca="1" ref="Q38" ca="1">IF(MOD(ROW(),2)=0, "&lt;sleep ms=""10""/&gt;", INDIRECT("P"&amp;(ROW())/2+0.5))</f>
        <v>&lt;sleep ms="10"/&gt;</v>
      </c>
      <c r="R38" s="36" t="str">
        <f>Table13[[#This Row],[Address Offset (hex)]]</f>
        <v>24</v>
      </c>
      <c r="S38" s="37">
        <f>Table13[[#This Row],[Default Hex]]</f>
        <v>0</v>
      </c>
      <c r="T38" s="2"/>
      <c r="BD38" s="7"/>
    </row>
    <row r="39" spans="1:56" x14ac:dyDescent="0.3">
      <c r="A39" s="2">
        <v>37</v>
      </c>
      <c r="B39" s="8" t="str">
        <f t="shared" si="13"/>
        <v>25</v>
      </c>
      <c r="C39" s="13" t="s">
        <v>71</v>
      </c>
      <c r="D39" s="13" t="s">
        <v>76</v>
      </c>
      <c r="E39" s="13" t="s">
        <v>77</v>
      </c>
      <c r="F39" s="17">
        <v>0</v>
      </c>
      <c r="G39" s="11" t="str">
        <f t="shared" si="12"/>
        <v>0</v>
      </c>
      <c r="H39" s="11" t="str">
        <f t="shared" si="3"/>
        <v>0</v>
      </c>
      <c r="I39" s="11" t="str">
        <f t="shared" si="4"/>
        <v>0</v>
      </c>
      <c r="J39" s="11" t="str">
        <f t="shared" si="5"/>
        <v>0</v>
      </c>
      <c r="K39" s="11" t="str">
        <f t="shared" si="6"/>
        <v>0</v>
      </c>
      <c r="L39" s="11" t="str">
        <f t="shared" si="7"/>
        <v>0</v>
      </c>
      <c r="M39" s="11" t="str">
        <f t="shared" si="8"/>
        <v>0</v>
      </c>
      <c r="N39" s="11" t="str">
        <f t="shared" si="9"/>
        <v>0</v>
      </c>
      <c r="O39" s="30" t="str">
        <f t="shared" si="14"/>
        <v>00</v>
      </c>
      <c r="P39" s="19" t="str">
        <f t="shared" si="0"/>
        <v>&lt;i2c_write addr="0x50" count="2" radix="16"&gt; 25 00&lt;/i2c_write&gt;</v>
      </c>
      <c r="Q39" s="34" t="str" cm="1">
        <f t="array" aca="1" ref="Q39" ca="1">IF(MOD(ROW(),2)=0, "&lt;sleep ms=""10""/&gt;", INDIRECT("P"&amp;(ROW())/2+0.5))</f>
        <v>&lt;i2c_write addr="0x50" count="2" radix="16"&gt; 12 12&lt;/i2c_write&gt;</v>
      </c>
      <c r="R39" s="36" t="str">
        <f>Table13[[#This Row],[Address Offset (hex)]]</f>
        <v>25</v>
      </c>
      <c r="S39" s="37">
        <f>Table13[[#This Row],[Default Hex]]</f>
        <v>0</v>
      </c>
      <c r="T39" s="2"/>
      <c r="BD39" s="7"/>
    </row>
    <row r="40" spans="1:56" x14ac:dyDescent="0.3">
      <c r="A40" s="2">
        <v>38</v>
      </c>
      <c r="B40" s="8" t="str">
        <f t="shared" si="13"/>
        <v>26</v>
      </c>
      <c r="C40" s="13" t="s">
        <v>71</v>
      </c>
      <c r="D40" s="13" t="s">
        <v>78</v>
      </c>
      <c r="E40" s="13" t="s">
        <v>79</v>
      </c>
      <c r="F40" s="17">
        <v>0</v>
      </c>
      <c r="G40" s="11" t="str">
        <f t="shared" si="12"/>
        <v>0</v>
      </c>
      <c r="H40" s="11" t="str">
        <f t="shared" si="3"/>
        <v>0</v>
      </c>
      <c r="I40" s="11" t="str">
        <f t="shared" si="4"/>
        <v>0</v>
      </c>
      <c r="J40" s="11" t="str">
        <f t="shared" si="5"/>
        <v>0</v>
      </c>
      <c r="K40" s="11" t="str">
        <f t="shared" si="6"/>
        <v>0</v>
      </c>
      <c r="L40" s="11" t="str">
        <f t="shared" si="7"/>
        <v>0</v>
      </c>
      <c r="M40" s="11" t="str">
        <f t="shared" si="8"/>
        <v>0</v>
      </c>
      <c r="N40" s="11" t="str">
        <f t="shared" si="9"/>
        <v>0</v>
      </c>
      <c r="O40" s="30" t="str">
        <f t="shared" si="14"/>
        <v>00</v>
      </c>
      <c r="P40" s="19" t="str">
        <f t="shared" si="0"/>
        <v>&lt;i2c_write addr="0x50" count="2" radix="16"&gt; 26 00&lt;/i2c_write&gt;</v>
      </c>
      <c r="Q40" s="34" t="str" cm="1">
        <f t="array" aca="1" ref="Q40" ca="1">IF(MOD(ROW(),2)=0, "&lt;sleep ms=""10""/&gt;", INDIRECT("P"&amp;(ROW())/2+0.5))</f>
        <v>&lt;sleep ms="10"/&gt;</v>
      </c>
      <c r="R40" s="36" t="str">
        <f>Table13[[#This Row],[Address Offset (hex)]]</f>
        <v>26</v>
      </c>
      <c r="S40" s="37">
        <f>Table13[[#This Row],[Default Hex]]</f>
        <v>0</v>
      </c>
      <c r="T40" s="2"/>
      <c r="BD40" s="7"/>
    </row>
    <row r="41" spans="1:56" x14ac:dyDescent="0.3">
      <c r="A41" s="2">
        <v>39</v>
      </c>
      <c r="B41" s="8" t="str">
        <f t="shared" si="13"/>
        <v>27</v>
      </c>
      <c r="C41" s="13" t="s">
        <v>71</v>
      </c>
      <c r="D41" s="13" t="s">
        <v>80</v>
      </c>
      <c r="E41" s="13" t="s">
        <v>81</v>
      </c>
      <c r="F41" s="17">
        <v>0</v>
      </c>
      <c r="G41" s="11" t="str">
        <f t="shared" si="12"/>
        <v>0</v>
      </c>
      <c r="H41" s="11" t="str">
        <f t="shared" si="3"/>
        <v>0</v>
      </c>
      <c r="I41" s="11" t="str">
        <f t="shared" si="4"/>
        <v>0</v>
      </c>
      <c r="J41" s="11" t="str">
        <f t="shared" si="5"/>
        <v>0</v>
      </c>
      <c r="K41" s="11" t="str">
        <f t="shared" si="6"/>
        <v>0</v>
      </c>
      <c r="L41" s="11" t="str">
        <f t="shared" si="7"/>
        <v>0</v>
      </c>
      <c r="M41" s="11" t="str">
        <f t="shared" si="8"/>
        <v>0</v>
      </c>
      <c r="N41" s="11" t="str">
        <f t="shared" si="9"/>
        <v>0</v>
      </c>
      <c r="O41" s="30" t="str">
        <f t="shared" si="14"/>
        <v>00</v>
      </c>
      <c r="P41" s="19" t="str">
        <f t="shared" si="0"/>
        <v>&lt;i2c_write addr="0x50" count="2" radix="16"&gt; 27 00&lt;/i2c_write&gt;</v>
      </c>
      <c r="Q41" s="34" t="str" cm="1">
        <f t="array" aca="1" ref="Q41" ca="1">IF(MOD(ROW(),2)=0, "&lt;sleep ms=""10""/&gt;", INDIRECT("P"&amp;(ROW())/2+0.5))</f>
        <v>&lt;i2c_write addr="0x50" count="2" radix="16"&gt; 13 00&lt;/i2c_write&gt;</v>
      </c>
      <c r="R41" s="36" t="str">
        <f>Table13[[#This Row],[Address Offset (hex)]]</f>
        <v>27</v>
      </c>
      <c r="S41" s="37">
        <f>Table13[[#This Row],[Default Hex]]</f>
        <v>0</v>
      </c>
      <c r="T41" s="2"/>
      <c r="BD41" s="7"/>
    </row>
    <row r="42" spans="1:56" x14ac:dyDescent="0.3">
      <c r="A42" s="2">
        <v>40</v>
      </c>
      <c r="B42" s="8" t="str">
        <f t="shared" si="13"/>
        <v>28</v>
      </c>
      <c r="C42" s="13" t="s">
        <v>3</v>
      </c>
      <c r="D42" s="13" t="s">
        <v>82</v>
      </c>
      <c r="E42" s="13" t="s">
        <v>83</v>
      </c>
      <c r="F42" s="17">
        <v>0</v>
      </c>
      <c r="G42" s="11" t="str">
        <f t="shared" si="12"/>
        <v>0</v>
      </c>
      <c r="H42" s="11" t="str">
        <f t="shared" si="3"/>
        <v>0</v>
      </c>
      <c r="I42" s="11" t="str">
        <f t="shared" si="4"/>
        <v>0</v>
      </c>
      <c r="J42" s="11" t="str">
        <f t="shared" si="5"/>
        <v>0</v>
      </c>
      <c r="K42" s="11" t="str">
        <f t="shared" si="6"/>
        <v>0</v>
      </c>
      <c r="L42" s="11" t="str">
        <f t="shared" si="7"/>
        <v>0</v>
      </c>
      <c r="M42" s="11" t="str">
        <f t="shared" si="8"/>
        <v>0</v>
      </c>
      <c r="N42" s="11" t="str">
        <f t="shared" si="9"/>
        <v>0</v>
      </c>
      <c r="O42" s="30" t="str">
        <f t="shared" si="14"/>
        <v>00</v>
      </c>
      <c r="P42" s="19" t="str">
        <f t="shared" si="0"/>
        <v>&lt;i2c_write addr="0x50" count="2" radix="16"&gt; 28 00&lt;/i2c_write&gt;</v>
      </c>
      <c r="Q42" s="34" t="str" cm="1">
        <f t="array" aca="1" ref="Q42" ca="1">IF(MOD(ROW(),2)=0, "&lt;sleep ms=""10""/&gt;", INDIRECT("P"&amp;(ROW())/2+0.5))</f>
        <v>&lt;sleep ms="10"/&gt;</v>
      </c>
      <c r="R42" s="36" t="str">
        <f>Table13[[#This Row],[Address Offset (hex)]]</f>
        <v>28</v>
      </c>
      <c r="S42" s="37">
        <f>Table13[[#This Row],[Default Hex]]</f>
        <v>0</v>
      </c>
      <c r="T42" s="2"/>
      <c r="BD42" s="7"/>
    </row>
    <row r="43" spans="1:56" x14ac:dyDescent="0.3">
      <c r="A43" s="2">
        <v>41</v>
      </c>
      <c r="B43" s="8" t="str">
        <f t="shared" si="13"/>
        <v>29</v>
      </c>
      <c r="C43" s="13" t="s">
        <v>3</v>
      </c>
      <c r="D43" s="13" t="s">
        <v>84</v>
      </c>
      <c r="E43" s="13" t="s">
        <v>85</v>
      </c>
      <c r="F43" s="17">
        <v>0</v>
      </c>
      <c r="G43" s="11" t="str">
        <f t="shared" si="12"/>
        <v>0</v>
      </c>
      <c r="H43" s="11" t="str">
        <f t="shared" si="3"/>
        <v>0</v>
      </c>
      <c r="I43" s="11" t="str">
        <f t="shared" si="4"/>
        <v>0</v>
      </c>
      <c r="J43" s="11" t="str">
        <f t="shared" si="5"/>
        <v>0</v>
      </c>
      <c r="K43" s="11" t="str">
        <f t="shared" si="6"/>
        <v>0</v>
      </c>
      <c r="L43" s="11" t="str">
        <f t="shared" si="7"/>
        <v>0</v>
      </c>
      <c r="M43" s="11" t="str">
        <f t="shared" si="8"/>
        <v>0</v>
      </c>
      <c r="N43" s="11" t="str">
        <f t="shared" si="9"/>
        <v>0</v>
      </c>
      <c r="O43" s="30" t="str">
        <f t="shared" si="14"/>
        <v>00</v>
      </c>
      <c r="P43" s="19" t="str">
        <f t="shared" si="0"/>
        <v>&lt;i2c_write addr="0x50" count="2" radix="16"&gt; 29 00&lt;/i2c_write&gt;</v>
      </c>
      <c r="Q43" s="34" t="str" cm="1">
        <f t="array" aca="1" ref="Q43" ca="1">IF(MOD(ROW(),2)=0, "&lt;sleep ms=""10""/&gt;", INDIRECT("P"&amp;(ROW())/2+0.5))</f>
        <v>&lt;i2c_write addr="0x50" count="2" radix="16"&gt; 14 00&lt;/i2c_write&gt;</v>
      </c>
      <c r="R43" s="36" t="str">
        <f>Table13[[#This Row],[Address Offset (hex)]]</f>
        <v>29</v>
      </c>
      <c r="S43" s="37">
        <f>Table13[[#This Row],[Default Hex]]</f>
        <v>0</v>
      </c>
      <c r="T43" s="2"/>
      <c r="BD43" s="7"/>
    </row>
    <row r="44" spans="1:56" x14ac:dyDescent="0.3">
      <c r="A44" s="2">
        <v>42</v>
      </c>
      <c r="B44" s="8" t="str">
        <f t="shared" si="13"/>
        <v>2A</v>
      </c>
      <c r="C44" s="13" t="s">
        <v>3</v>
      </c>
      <c r="D44" s="13" t="s">
        <v>86</v>
      </c>
      <c r="E44" s="13" t="s">
        <v>87</v>
      </c>
      <c r="F44" s="17">
        <v>0</v>
      </c>
      <c r="G44" s="11" t="str">
        <f t="shared" si="12"/>
        <v>0</v>
      </c>
      <c r="H44" s="11" t="str">
        <f t="shared" si="3"/>
        <v>0</v>
      </c>
      <c r="I44" s="11" t="str">
        <f t="shared" si="4"/>
        <v>0</v>
      </c>
      <c r="J44" s="11" t="str">
        <f t="shared" si="5"/>
        <v>0</v>
      </c>
      <c r="K44" s="11" t="str">
        <f t="shared" si="6"/>
        <v>0</v>
      </c>
      <c r="L44" s="11" t="str">
        <f t="shared" si="7"/>
        <v>0</v>
      </c>
      <c r="M44" s="11" t="str">
        <f t="shared" si="8"/>
        <v>0</v>
      </c>
      <c r="N44" s="11" t="str">
        <f t="shared" si="9"/>
        <v>0</v>
      </c>
      <c r="O44" s="30" t="str">
        <f t="shared" si="14"/>
        <v>00</v>
      </c>
      <c r="P44" s="19" t="str">
        <f t="shared" si="0"/>
        <v>&lt;i2c_write addr="0x50" count="2" radix="16"&gt; 2A 00&lt;/i2c_write&gt;</v>
      </c>
      <c r="Q44" s="34" t="str" cm="1">
        <f t="array" aca="1" ref="Q44" ca="1">IF(MOD(ROW(),2)=0, "&lt;sleep ms=""10""/&gt;", INDIRECT("P"&amp;(ROW())/2+0.5))</f>
        <v>&lt;sleep ms="10"/&gt;</v>
      </c>
      <c r="R44" s="36" t="str">
        <f>Table13[[#This Row],[Address Offset (hex)]]</f>
        <v>2A</v>
      </c>
      <c r="S44" s="37">
        <f>Table13[[#This Row],[Default Hex]]</f>
        <v>0</v>
      </c>
      <c r="T44" s="2"/>
      <c r="BD44" s="7"/>
    </row>
    <row r="45" spans="1:56" x14ac:dyDescent="0.3">
      <c r="A45" s="2">
        <v>43</v>
      </c>
      <c r="B45" s="8" t="str">
        <f t="shared" si="13"/>
        <v>2B</v>
      </c>
      <c r="C45" s="13" t="s">
        <v>3</v>
      </c>
      <c r="D45" s="13" t="s">
        <v>88</v>
      </c>
      <c r="E45" s="13" t="s">
        <v>89</v>
      </c>
      <c r="F45" s="17">
        <v>3</v>
      </c>
      <c r="G45" s="11" t="str">
        <f t="shared" si="12"/>
        <v>0</v>
      </c>
      <c r="H45" s="11" t="str">
        <f t="shared" si="3"/>
        <v>0</v>
      </c>
      <c r="I45" s="11" t="str">
        <f t="shared" si="4"/>
        <v>0</v>
      </c>
      <c r="J45" s="11" t="str">
        <f t="shared" si="5"/>
        <v>0</v>
      </c>
      <c r="K45" s="11" t="str">
        <f t="shared" si="6"/>
        <v>0</v>
      </c>
      <c r="L45" s="11" t="str">
        <f t="shared" si="7"/>
        <v>0</v>
      </c>
      <c r="M45" s="11" t="str">
        <f t="shared" si="8"/>
        <v>1</v>
      </c>
      <c r="N45" s="11" t="str">
        <f t="shared" si="9"/>
        <v>1</v>
      </c>
      <c r="O45" s="30" t="str">
        <f t="shared" si="14"/>
        <v>03</v>
      </c>
      <c r="P45" s="19" t="str">
        <f t="shared" si="0"/>
        <v>&lt;i2c_write addr="0x50" count="2" radix="16"&gt; 2B 03&lt;/i2c_write&gt;</v>
      </c>
      <c r="Q45" s="34" t="str" cm="1">
        <f t="array" aca="1" ref="Q45" ca="1">IF(MOD(ROW(),2)=0, "&lt;sleep ms=""10""/&gt;", INDIRECT("P"&amp;(ROW())/2+0.5))</f>
        <v>&lt;i2c_write addr="0x50" count="2" radix="16"&gt; 15 00&lt;/i2c_write&gt;</v>
      </c>
      <c r="R45" s="36" t="str">
        <f>Table13[[#This Row],[Address Offset (hex)]]</f>
        <v>2B</v>
      </c>
      <c r="S45" s="37">
        <f>Table13[[#This Row],[Default Hex]]</f>
        <v>3</v>
      </c>
      <c r="T45" s="2"/>
      <c r="BD45" s="7"/>
    </row>
    <row r="46" spans="1:56" x14ac:dyDescent="0.3">
      <c r="A46" s="2">
        <v>44</v>
      </c>
      <c r="B46" s="8" t="str">
        <f t="shared" si="13"/>
        <v>2C</v>
      </c>
      <c r="C46" s="9"/>
      <c r="D46" s="10"/>
      <c r="E46" s="9"/>
      <c r="F46" s="17">
        <v>0</v>
      </c>
      <c r="G46" s="11" t="str">
        <f t="shared" si="12"/>
        <v>0</v>
      </c>
      <c r="H46" s="11" t="str">
        <f t="shared" si="3"/>
        <v>0</v>
      </c>
      <c r="I46" s="11" t="str">
        <f t="shared" si="4"/>
        <v>0</v>
      </c>
      <c r="J46" s="11" t="str">
        <f t="shared" si="5"/>
        <v>0</v>
      </c>
      <c r="K46" s="11" t="str">
        <f t="shared" si="6"/>
        <v>0</v>
      </c>
      <c r="L46" s="11" t="str">
        <f t="shared" si="7"/>
        <v>0</v>
      </c>
      <c r="M46" s="11" t="str">
        <f t="shared" si="8"/>
        <v>0</v>
      </c>
      <c r="N46" s="11" t="str">
        <f t="shared" si="9"/>
        <v>0</v>
      </c>
      <c r="O46" s="30" t="str">
        <f t="shared" si="14"/>
        <v>00</v>
      </c>
      <c r="P46" s="19" t="str">
        <f t="shared" si="0"/>
        <v>&lt;i2c_write addr="0x50" count="2" radix="16"&gt; 2C 00&lt;/i2c_write&gt;</v>
      </c>
      <c r="Q46" s="34" t="str" cm="1">
        <f t="array" aca="1" ref="Q46" ca="1">IF(MOD(ROW(),2)=0, "&lt;sleep ms=""10""/&gt;", INDIRECT("P"&amp;(ROW())/2+0.5))</f>
        <v>&lt;sleep ms="10"/&gt;</v>
      </c>
      <c r="R46" s="36" t="str">
        <f>Table13[[#This Row],[Address Offset (hex)]]</f>
        <v>2C</v>
      </c>
      <c r="S46" s="37">
        <f>Table13[[#This Row],[Default Hex]]</f>
        <v>0</v>
      </c>
      <c r="T46" s="2"/>
      <c r="BD46" s="7"/>
    </row>
    <row r="47" spans="1:56" x14ac:dyDescent="0.3">
      <c r="A47" s="2">
        <v>45</v>
      </c>
      <c r="B47" s="8" t="str">
        <f t="shared" si="13"/>
        <v>2D</v>
      </c>
      <c r="C47" s="11"/>
      <c r="D47" s="12"/>
      <c r="E47" s="11"/>
      <c r="F47" s="17">
        <v>0</v>
      </c>
      <c r="G47" s="11" t="str">
        <f t="shared" si="12"/>
        <v>0</v>
      </c>
      <c r="H47" s="11" t="str">
        <f t="shared" si="3"/>
        <v>0</v>
      </c>
      <c r="I47" s="11" t="str">
        <f t="shared" si="4"/>
        <v>0</v>
      </c>
      <c r="J47" s="11" t="str">
        <f t="shared" si="5"/>
        <v>0</v>
      </c>
      <c r="K47" s="11" t="str">
        <f t="shared" si="6"/>
        <v>0</v>
      </c>
      <c r="L47" s="11" t="str">
        <f t="shared" si="7"/>
        <v>0</v>
      </c>
      <c r="M47" s="11" t="str">
        <f t="shared" si="8"/>
        <v>0</v>
      </c>
      <c r="N47" s="11" t="str">
        <f t="shared" si="9"/>
        <v>0</v>
      </c>
      <c r="O47" s="30" t="str">
        <f t="shared" si="14"/>
        <v>00</v>
      </c>
      <c r="P47" s="19" t="str">
        <f t="shared" si="0"/>
        <v>&lt;i2c_write addr="0x50" count="2" radix="16"&gt; 2D 00&lt;/i2c_write&gt;</v>
      </c>
      <c r="Q47" s="34" t="str" cm="1">
        <f t="array" aca="1" ref="Q47" ca="1">IF(MOD(ROW(),2)=0, "&lt;sleep ms=""10""/&gt;", INDIRECT("P"&amp;(ROW())/2+0.5))</f>
        <v>&lt;i2c_write addr="0x50" count="2" radix="16"&gt; 16 00&lt;/i2c_write&gt;</v>
      </c>
      <c r="R47" s="36" t="str">
        <f>Table13[[#This Row],[Address Offset (hex)]]</f>
        <v>2D</v>
      </c>
      <c r="S47" s="37">
        <f>Table13[[#This Row],[Default Hex]]</f>
        <v>0</v>
      </c>
      <c r="T47" s="2"/>
      <c r="BD47" s="7"/>
    </row>
    <row r="48" spans="1:56" x14ac:dyDescent="0.3">
      <c r="A48" s="2">
        <v>46</v>
      </c>
      <c r="B48" s="8" t="str">
        <f t="shared" si="13"/>
        <v>2E</v>
      </c>
      <c r="C48" s="9"/>
      <c r="D48" s="10"/>
      <c r="E48" s="9"/>
      <c r="F48" s="17">
        <v>0</v>
      </c>
      <c r="G48" s="11" t="str">
        <f t="shared" si="12"/>
        <v>0</v>
      </c>
      <c r="H48" s="11" t="str">
        <f t="shared" si="3"/>
        <v>0</v>
      </c>
      <c r="I48" s="11" t="str">
        <f t="shared" si="4"/>
        <v>0</v>
      </c>
      <c r="J48" s="11" t="str">
        <f t="shared" si="5"/>
        <v>0</v>
      </c>
      <c r="K48" s="11" t="str">
        <f t="shared" si="6"/>
        <v>0</v>
      </c>
      <c r="L48" s="11" t="str">
        <f t="shared" si="7"/>
        <v>0</v>
      </c>
      <c r="M48" s="11" t="str">
        <f t="shared" si="8"/>
        <v>0</v>
      </c>
      <c r="N48" s="11" t="str">
        <f t="shared" si="9"/>
        <v>0</v>
      </c>
      <c r="O48" s="30" t="str">
        <f t="shared" si="14"/>
        <v>00</v>
      </c>
      <c r="P48" s="19" t="str">
        <f t="shared" si="0"/>
        <v>&lt;i2c_write addr="0x50" count="2" radix="16"&gt; 2E 00&lt;/i2c_write&gt;</v>
      </c>
      <c r="Q48" s="34" t="str" cm="1">
        <f t="array" aca="1" ref="Q48" ca="1">IF(MOD(ROW(),2)=0, "&lt;sleep ms=""10""/&gt;", INDIRECT("P"&amp;(ROW())/2+0.5))</f>
        <v>&lt;sleep ms="10"/&gt;</v>
      </c>
      <c r="R48" s="36" t="str">
        <f>Table13[[#This Row],[Address Offset (hex)]]</f>
        <v>2E</v>
      </c>
      <c r="S48" s="37">
        <f>Table13[[#This Row],[Default Hex]]</f>
        <v>0</v>
      </c>
      <c r="T48" s="2"/>
      <c r="BD48" s="7"/>
    </row>
    <row r="49" spans="1:56" x14ac:dyDescent="0.3">
      <c r="A49" s="2">
        <v>47</v>
      </c>
      <c r="B49" s="8" t="str">
        <f t="shared" si="13"/>
        <v>2F</v>
      </c>
      <c r="C49" s="11"/>
      <c r="D49" s="12"/>
      <c r="E49" s="11"/>
      <c r="F49" s="17">
        <v>0</v>
      </c>
      <c r="G49" s="11" t="str">
        <f t="shared" si="12"/>
        <v>0</v>
      </c>
      <c r="H49" s="11" t="str">
        <f t="shared" si="3"/>
        <v>0</v>
      </c>
      <c r="I49" s="11" t="str">
        <f t="shared" si="4"/>
        <v>0</v>
      </c>
      <c r="J49" s="11" t="str">
        <f t="shared" si="5"/>
        <v>0</v>
      </c>
      <c r="K49" s="11" t="str">
        <f t="shared" si="6"/>
        <v>0</v>
      </c>
      <c r="L49" s="11" t="str">
        <f t="shared" si="7"/>
        <v>0</v>
      </c>
      <c r="M49" s="11" t="str">
        <f t="shared" si="8"/>
        <v>0</v>
      </c>
      <c r="N49" s="11" t="str">
        <f t="shared" si="9"/>
        <v>0</v>
      </c>
      <c r="O49" s="30" t="str">
        <f t="shared" si="14"/>
        <v>00</v>
      </c>
      <c r="P49" s="19" t="str">
        <f t="shared" si="0"/>
        <v>&lt;i2c_write addr="0x50" count="2" radix="16"&gt; 2F 00&lt;/i2c_write&gt;</v>
      </c>
      <c r="Q49" s="34" t="str" cm="1">
        <f t="array" aca="1" ref="Q49" ca="1">IF(MOD(ROW(),2)=0, "&lt;sleep ms=""10""/&gt;", INDIRECT("P"&amp;(ROW())/2+0.5))</f>
        <v>&lt;i2c_write addr="0x50" count="2" radix="16"&gt; 17 00&lt;/i2c_write&gt;</v>
      </c>
      <c r="R49" s="36" t="str">
        <f>Table13[[#This Row],[Address Offset (hex)]]</f>
        <v>2F</v>
      </c>
      <c r="S49" s="37">
        <f>Table13[[#This Row],[Default Hex]]</f>
        <v>0</v>
      </c>
      <c r="T49" s="2"/>
      <c r="BD49" s="7"/>
    </row>
    <row r="50" spans="1:56" x14ac:dyDescent="0.3">
      <c r="A50" s="2">
        <v>48</v>
      </c>
      <c r="B50" s="8" t="str">
        <f t="shared" si="13"/>
        <v>30</v>
      </c>
      <c r="C50" s="13" t="s">
        <v>3</v>
      </c>
      <c r="D50" s="13" t="s">
        <v>90</v>
      </c>
      <c r="E50" s="13" t="s">
        <v>91</v>
      </c>
      <c r="F50" s="17">
        <v>55</v>
      </c>
      <c r="G50" s="11" t="str">
        <f t="shared" si="12"/>
        <v>0</v>
      </c>
      <c r="H50" s="11" t="str">
        <f t="shared" si="3"/>
        <v>1</v>
      </c>
      <c r="I50" s="11" t="str">
        <f t="shared" si="4"/>
        <v>0</v>
      </c>
      <c r="J50" s="11" t="str">
        <f t="shared" si="5"/>
        <v>1</v>
      </c>
      <c r="K50" s="11" t="str">
        <f t="shared" si="6"/>
        <v>0</v>
      </c>
      <c r="L50" s="11" t="str">
        <f t="shared" si="7"/>
        <v>1</v>
      </c>
      <c r="M50" s="11" t="str">
        <f t="shared" si="8"/>
        <v>0</v>
      </c>
      <c r="N50" s="11" t="str">
        <f t="shared" si="9"/>
        <v>1</v>
      </c>
      <c r="O50" s="30" t="str">
        <f t="shared" si="14"/>
        <v>55</v>
      </c>
      <c r="P50" s="19" t="str">
        <f t="shared" si="0"/>
        <v>&lt;i2c_write addr="0x50" count="2" radix="16"&gt; 30 55&lt;/i2c_write&gt;</v>
      </c>
      <c r="Q50" s="34" t="str" cm="1">
        <f t="array" aca="1" ref="Q50" ca="1">IF(MOD(ROW(),2)=0, "&lt;sleep ms=""10""/&gt;", INDIRECT("P"&amp;(ROW())/2+0.5))</f>
        <v>&lt;sleep ms="10"/&gt;</v>
      </c>
      <c r="R50" s="36" t="str">
        <f>Table13[[#This Row],[Address Offset (hex)]]</f>
        <v>30</v>
      </c>
      <c r="S50" s="37">
        <f>Table13[[#This Row],[Default Hex]]</f>
        <v>55</v>
      </c>
      <c r="T50" s="2"/>
      <c r="BD50" s="7"/>
    </row>
    <row r="51" spans="1:56" x14ac:dyDescent="0.3">
      <c r="A51" s="2">
        <v>49</v>
      </c>
      <c r="B51" s="8" t="str">
        <f t="shared" si="13"/>
        <v>31</v>
      </c>
      <c r="C51" s="13" t="s">
        <v>3</v>
      </c>
      <c r="D51" s="13" t="s">
        <v>92</v>
      </c>
      <c r="E51" s="13" t="s">
        <v>93</v>
      </c>
      <c r="F51" s="17">
        <v>55</v>
      </c>
      <c r="G51" s="11" t="str">
        <f t="shared" si="12"/>
        <v>0</v>
      </c>
      <c r="H51" s="11" t="str">
        <f t="shared" si="3"/>
        <v>1</v>
      </c>
      <c r="I51" s="11" t="str">
        <f t="shared" si="4"/>
        <v>0</v>
      </c>
      <c r="J51" s="11" t="str">
        <f t="shared" si="5"/>
        <v>1</v>
      </c>
      <c r="K51" s="11" t="str">
        <f t="shared" si="6"/>
        <v>0</v>
      </c>
      <c r="L51" s="11" t="str">
        <f t="shared" si="7"/>
        <v>1</v>
      </c>
      <c r="M51" s="11" t="str">
        <f t="shared" si="8"/>
        <v>0</v>
      </c>
      <c r="N51" s="11" t="str">
        <f t="shared" si="9"/>
        <v>1</v>
      </c>
      <c r="O51" s="30" t="str">
        <f t="shared" si="14"/>
        <v>55</v>
      </c>
      <c r="P51" s="19" t="str">
        <f t="shared" si="0"/>
        <v>&lt;i2c_write addr="0x50" count="2" radix="16"&gt; 31 55&lt;/i2c_write&gt;</v>
      </c>
      <c r="Q51" s="34" t="str" cm="1">
        <f t="array" aca="1" ref="Q51" ca="1">IF(MOD(ROW(),2)=0, "&lt;sleep ms=""10""/&gt;", INDIRECT("P"&amp;(ROW())/2+0.5))</f>
        <v>&lt;i2c_write addr="0x50" count="2" radix="16"&gt; 18 00&lt;/i2c_write&gt;</v>
      </c>
      <c r="R51" s="36" t="str">
        <f>Table13[[#This Row],[Address Offset (hex)]]</f>
        <v>31</v>
      </c>
      <c r="S51" s="37">
        <f>Table13[[#This Row],[Default Hex]]</f>
        <v>55</v>
      </c>
      <c r="T51" s="2"/>
      <c r="BD51" s="7"/>
    </row>
    <row r="52" spans="1:56" x14ac:dyDescent="0.3">
      <c r="A52" s="2">
        <v>50</v>
      </c>
      <c r="B52" s="8" t="str">
        <f t="shared" si="13"/>
        <v>32</v>
      </c>
      <c r="C52" s="13" t="s">
        <v>3</v>
      </c>
      <c r="D52" s="13" t="s">
        <v>94</v>
      </c>
      <c r="E52" s="13" t="s">
        <v>95</v>
      </c>
      <c r="F52" s="17">
        <v>55</v>
      </c>
      <c r="G52" s="11" t="str">
        <f t="shared" si="12"/>
        <v>0</v>
      </c>
      <c r="H52" s="11" t="str">
        <f t="shared" si="3"/>
        <v>1</v>
      </c>
      <c r="I52" s="11" t="str">
        <f t="shared" si="4"/>
        <v>0</v>
      </c>
      <c r="J52" s="11" t="str">
        <f t="shared" si="5"/>
        <v>1</v>
      </c>
      <c r="K52" s="11" t="str">
        <f t="shared" si="6"/>
        <v>0</v>
      </c>
      <c r="L52" s="11" t="str">
        <f t="shared" si="7"/>
        <v>1</v>
      </c>
      <c r="M52" s="11" t="str">
        <f t="shared" si="8"/>
        <v>0</v>
      </c>
      <c r="N52" s="11" t="str">
        <f t="shared" si="9"/>
        <v>1</v>
      </c>
      <c r="O52" s="30" t="str">
        <f t="shared" si="14"/>
        <v>55</v>
      </c>
      <c r="P52" s="19" t="str">
        <f t="shared" si="0"/>
        <v>&lt;i2c_write addr="0x50" count="2" radix="16"&gt; 32 55&lt;/i2c_write&gt;</v>
      </c>
      <c r="Q52" s="34" t="str" cm="1">
        <f t="array" aca="1" ref="Q52" ca="1">IF(MOD(ROW(),2)=0, "&lt;sleep ms=""10""/&gt;", INDIRECT("P"&amp;(ROW())/2+0.5))</f>
        <v>&lt;sleep ms="10"/&gt;</v>
      </c>
      <c r="R52" s="36" t="str">
        <f>Table13[[#This Row],[Address Offset (hex)]]</f>
        <v>32</v>
      </c>
      <c r="S52" s="37">
        <f>Table13[[#This Row],[Default Hex]]</f>
        <v>55</v>
      </c>
      <c r="T52" s="2"/>
      <c r="BD52" s="7"/>
    </row>
    <row r="53" spans="1:56" x14ac:dyDescent="0.3">
      <c r="A53" s="2">
        <v>51</v>
      </c>
      <c r="B53" s="8" t="str">
        <f t="shared" si="13"/>
        <v>33</v>
      </c>
      <c r="C53" s="11"/>
      <c r="D53" s="12"/>
      <c r="E53" s="11"/>
      <c r="F53" s="17">
        <v>0</v>
      </c>
      <c r="G53" s="11" t="str">
        <f t="shared" si="12"/>
        <v>0</v>
      </c>
      <c r="H53" s="11" t="str">
        <f t="shared" si="3"/>
        <v>0</v>
      </c>
      <c r="I53" s="11" t="str">
        <f t="shared" si="4"/>
        <v>0</v>
      </c>
      <c r="J53" s="11" t="str">
        <f t="shared" si="5"/>
        <v>0</v>
      </c>
      <c r="K53" s="11" t="str">
        <f t="shared" si="6"/>
        <v>0</v>
      </c>
      <c r="L53" s="11" t="str">
        <f t="shared" si="7"/>
        <v>0</v>
      </c>
      <c r="M53" s="11" t="str">
        <f t="shared" si="8"/>
        <v>0</v>
      </c>
      <c r="N53" s="11" t="str">
        <f t="shared" si="9"/>
        <v>0</v>
      </c>
      <c r="O53" s="30" t="str">
        <f t="shared" si="14"/>
        <v>00</v>
      </c>
      <c r="P53" s="19" t="str">
        <f t="shared" si="0"/>
        <v>&lt;i2c_write addr="0x50" count="2" radix="16"&gt; 33 00&lt;/i2c_write&gt;</v>
      </c>
      <c r="Q53" s="34" t="str" cm="1">
        <f t="array" aca="1" ref="Q53" ca="1">IF(MOD(ROW(),2)=0, "&lt;sleep ms=""10""/&gt;", INDIRECT("P"&amp;(ROW())/2+0.5))</f>
        <v>&lt;i2c_write addr="0x50" count="2" radix="16"&gt; 19 64&lt;/i2c_write&gt;</v>
      </c>
      <c r="R53" s="36" t="str">
        <f>Table13[[#This Row],[Address Offset (hex)]]</f>
        <v>33</v>
      </c>
      <c r="S53" s="37">
        <f>Table13[[#This Row],[Default Hex]]</f>
        <v>0</v>
      </c>
      <c r="T53" s="2"/>
      <c r="BD53" s="7"/>
    </row>
    <row r="54" spans="1:56" x14ac:dyDescent="0.3">
      <c r="A54" s="2">
        <v>52</v>
      </c>
      <c r="B54" s="8" t="str">
        <f t="shared" si="13"/>
        <v>34</v>
      </c>
      <c r="C54" s="13" t="s">
        <v>3</v>
      </c>
      <c r="D54" s="13" t="s">
        <v>96</v>
      </c>
      <c r="E54" s="13" t="s">
        <v>97</v>
      </c>
      <c r="F54" s="17">
        <v>55</v>
      </c>
      <c r="G54" s="11" t="str">
        <f t="shared" si="12"/>
        <v>0</v>
      </c>
      <c r="H54" s="11" t="str">
        <f t="shared" si="3"/>
        <v>1</v>
      </c>
      <c r="I54" s="11" t="str">
        <f t="shared" si="4"/>
        <v>0</v>
      </c>
      <c r="J54" s="11" t="str">
        <f t="shared" si="5"/>
        <v>1</v>
      </c>
      <c r="K54" s="11" t="str">
        <f t="shared" si="6"/>
        <v>0</v>
      </c>
      <c r="L54" s="11" t="str">
        <f t="shared" si="7"/>
        <v>1</v>
      </c>
      <c r="M54" s="11" t="str">
        <f t="shared" si="8"/>
        <v>0</v>
      </c>
      <c r="N54" s="11" t="str">
        <f t="shared" si="9"/>
        <v>1</v>
      </c>
      <c r="O54" s="30" t="str">
        <f t="shared" si="14"/>
        <v>55</v>
      </c>
      <c r="P54" s="19" t="str">
        <f t="shared" si="0"/>
        <v>&lt;i2c_write addr="0x50" count="2" radix="16"&gt; 34 55&lt;/i2c_write&gt;</v>
      </c>
      <c r="Q54" s="34" t="str" cm="1">
        <f t="array" aca="1" ref="Q54" ca="1">IF(MOD(ROW(),2)=0, "&lt;sleep ms=""10""/&gt;", INDIRECT("P"&amp;(ROW())/2+0.5))</f>
        <v>&lt;sleep ms="10"/&gt;</v>
      </c>
      <c r="R54" s="36" t="str">
        <f>Table13[[#This Row],[Address Offset (hex)]]</f>
        <v>34</v>
      </c>
      <c r="S54" s="37">
        <f>Table13[[#This Row],[Default Hex]]</f>
        <v>55</v>
      </c>
      <c r="T54" s="2"/>
      <c r="BD54" s="7"/>
    </row>
    <row r="55" spans="1:56" x14ac:dyDescent="0.3">
      <c r="A55" s="2">
        <v>53</v>
      </c>
      <c r="B55" s="8" t="str">
        <f t="shared" si="13"/>
        <v>35</v>
      </c>
      <c r="C55" s="11"/>
      <c r="D55" s="12"/>
      <c r="E55" s="11"/>
      <c r="F55" s="17">
        <v>0</v>
      </c>
      <c r="G55" s="11" t="str">
        <f t="shared" si="12"/>
        <v>0</v>
      </c>
      <c r="H55" s="11" t="str">
        <f t="shared" si="3"/>
        <v>0</v>
      </c>
      <c r="I55" s="11" t="str">
        <f t="shared" si="4"/>
        <v>0</v>
      </c>
      <c r="J55" s="11" t="str">
        <f t="shared" si="5"/>
        <v>0</v>
      </c>
      <c r="K55" s="11" t="str">
        <f t="shared" si="6"/>
        <v>0</v>
      </c>
      <c r="L55" s="11" t="str">
        <f t="shared" si="7"/>
        <v>0</v>
      </c>
      <c r="M55" s="11" t="str">
        <f t="shared" si="8"/>
        <v>0</v>
      </c>
      <c r="N55" s="11" t="str">
        <f t="shared" si="9"/>
        <v>0</v>
      </c>
      <c r="O55" s="30" t="str">
        <f t="shared" si="14"/>
        <v>00</v>
      </c>
      <c r="P55" s="19" t="str">
        <f t="shared" si="0"/>
        <v>&lt;i2c_write addr="0x50" count="2" radix="16"&gt; 35 00&lt;/i2c_write&gt;</v>
      </c>
      <c r="Q55" s="34" t="str" cm="1">
        <f t="array" aca="1" ref="Q55" ca="1">IF(MOD(ROW(),2)=0, "&lt;sleep ms=""10""/&gt;", INDIRECT("P"&amp;(ROW())/2+0.5))</f>
        <v>&lt;i2c_write addr="0x50" count="2" radix="16"&gt; 1A 64&lt;/i2c_write&gt;</v>
      </c>
      <c r="R55" s="36" t="str">
        <f>Table13[[#This Row],[Address Offset (hex)]]</f>
        <v>35</v>
      </c>
      <c r="S55" s="37">
        <f>Table13[[#This Row],[Default Hex]]</f>
        <v>0</v>
      </c>
      <c r="T55" s="2"/>
      <c r="BD55" s="7"/>
    </row>
    <row r="56" spans="1:56" x14ac:dyDescent="0.3">
      <c r="A56" s="2">
        <v>54</v>
      </c>
      <c r="B56" s="8" t="str">
        <f t="shared" si="13"/>
        <v>36</v>
      </c>
      <c r="C56" s="9"/>
      <c r="D56" s="10"/>
      <c r="E56" s="9"/>
      <c r="F56" s="17">
        <v>0</v>
      </c>
      <c r="G56" s="11" t="str">
        <f t="shared" si="12"/>
        <v>0</v>
      </c>
      <c r="H56" s="11" t="str">
        <f t="shared" si="3"/>
        <v>0</v>
      </c>
      <c r="I56" s="11" t="str">
        <f t="shared" si="4"/>
        <v>0</v>
      </c>
      <c r="J56" s="11" t="str">
        <f t="shared" si="5"/>
        <v>0</v>
      </c>
      <c r="K56" s="11" t="str">
        <f t="shared" si="6"/>
        <v>0</v>
      </c>
      <c r="L56" s="11" t="str">
        <f t="shared" si="7"/>
        <v>0</v>
      </c>
      <c r="M56" s="11" t="str">
        <f t="shared" si="8"/>
        <v>0</v>
      </c>
      <c r="N56" s="11" t="str">
        <f t="shared" si="9"/>
        <v>0</v>
      </c>
      <c r="O56" s="30" t="str">
        <f t="shared" si="14"/>
        <v>00</v>
      </c>
      <c r="P56" s="19" t="str">
        <f t="shared" si="0"/>
        <v>&lt;i2c_write addr="0x50" count="2" radix="16"&gt; 36 00&lt;/i2c_write&gt;</v>
      </c>
      <c r="Q56" s="34" t="str" cm="1">
        <f t="array" aca="1" ref="Q56" ca="1">IF(MOD(ROW(),2)=0, "&lt;sleep ms=""10""/&gt;", INDIRECT("P"&amp;(ROW())/2+0.5))</f>
        <v>&lt;sleep ms="10"/&gt;</v>
      </c>
      <c r="R56" s="36" t="str">
        <f>Table13[[#This Row],[Address Offset (hex)]]</f>
        <v>36</v>
      </c>
      <c r="S56" s="37">
        <f>Table13[[#This Row],[Default Hex]]</f>
        <v>0</v>
      </c>
      <c r="T56" s="2"/>
      <c r="BD56" s="7"/>
    </row>
    <row r="57" spans="1:56" x14ac:dyDescent="0.3">
      <c r="A57" s="2">
        <v>55</v>
      </c>
      <c r="B57" s="8" t="str">
        <f t="shared" si="13"/>
        <v>37</v>
      </c>
      <c r="C57" s="11"/>
      <c r="D57" s="12"/>
      <c r="E57" s="11"/>
      <c r="F57" s="17">
        <v>0</v>
      </c>
      <c r="G57" s="11" t="str">
        <f t="shared" si="12"/>
        <v>0</v>
      </c>
      <c r="H57" s="11" t="str">
        <f t="shared" si="3"/>
        <v>0</v>
      </c>
      <c r="I57" s="11" t="str">
        <f t="shared" si="4"/>
        <v>0</v>
      </c>
      <c r="J57" s="11" t="str">
        <f t="shared" si="5"/>
        <v>0</v>
      </c>
      <c r="K57" s="11" t="str">
        <f t="shared" si="6"/>
        <v>0</v>
      </c>
      <c r="L57" s="11" t="str">
        <f t="shared" si="7"/>
        <v>0</v>
      </c>
      <c r="M57" s="11" t="str">
        <f t="shared" si="8"/>
        <v>0</v>
      </c>
      <c r="N57" s="11" t="str">
        <f t="shared" si="9"/>
        <v>0</v>
      </c>
      <c r="O57" s="30" t="str">
        <f t="shared" si="14"/>
        <v>00</v>
      </c>
      <c r="P57" s="19" t="str">
        <f t="shared" si="0"/>
        <v>&lt;i2c_write addr="0x50" count="2" radix="16"&gt; 37 00&lt;/i2c_write&gt;</v>
      </c>
      <c r="Q57" s="34" t="str" cm="1">
        <f t="array" aca="1" ref="Q57" ca="1">IF(MOD(ROW(),2)=0, "&lt;sleep ms=""10""/&gt;", INDIRECT("P"&amp;(ROW())/2+0.5))</f>
        <v>&lt;i2c_write addr="0x50" count="2" radix="16"&gt; 1B 64&lt;/i2c_write&gt;</v>
      </c>
      <c r="R57" s="36" t="str">
        <f>Table13[[#This Row],[Address Offset (hex)]]</f>
        <v>37</v>
      </c>
      <c r="S57" s="37">
        <f>Table13[[#This Row],[Default Hex]]</f>
        <v>0</v>
      </c>
      <c r="T57" s="2"/>
      <c r="BD57" s="7"/>
    </row>
    <row r="58" spans="1:56" x14ac:dyDescent="0.3">
      <c r="A58" s="2">
        <v>56</v>
      </c>
      <c r="B58" s="8" t="str">
        <f t="shared" si="13"/>
        <v>38</v>
      </c>
      <c r="C58" s="13" t="s">
        <v>3</v>
      </c>
      <c r="D58" s="13" t="s">
        <v>98</v>
      </c>
      <c r="E58" s="13" t="s">
        <v>99</v>
      </c>
      <c r="F58" s="17">
        <v>0</v>
      </c>
      <c r="G58" s="11" t="str">
        <f t="shared" si="12"/>
        <v>0</v>
      </c>
      <c r="H58" s="11" t="str">
        <f t="shared" si="3"/>
        <v>0</v>
      </c>
      <c r="I58" s="11" t="str">
        <f t="shared" si="4"/>
        <v>0</v>
      </c>
      <c r="J58" s="11" t="str">
        <f t="shared" si="5"/>
        <v>0</v>
      </c>
      <c r="K58" s="11" t="str">
        <f t="shared" si="6"/>
        <v>0</v>
      </c>
      <c r="L58" s="11" t="str">
        <f t="shared" si="7"/>
        <v>0</v>
      </c>
      <c r="M58" s="11" t="str">
        <f t="shared" si="8"/>
        <v>0</v>
      </c>
      <c r="N58" s="11" t="str">
        <f t="shared" si="9"/>
        <v>0</v>
      </c>
      <c r="O58" s="30" t="str">
        <f t="shared" si="14"/>
        <v>00</v>
      </c>
      <c r="P58" s="19" t="str">
        <f t="shared" si="0"/>
        <v>&lt;i2c_write addr="0x50" count="2" radix="16"&gt; 38 00&lt;/i2c_write&gt;</v>
      </c>
      <c r="Q58" s="34" t="str" cm="1">
        <f t="array" aca="1" ref="Q58" ca="1">IF(MOD(ROW(),2)=0, "&lt;sleep ms=""10""/&gt;", INDIRECT("P"&amp;(ROW())/2+0.5))</f>
        <v>&lt;sleep ms="10"/&gt;</v>
      </c>
      <c r="R58" s="36" t="str">
        <f>Table13[[#This Row],[Address Offset (hex)]]</f>
        <v>38</v>
      </c>
      <c r="S58" s="37">
        <f>Table13[[#This Row],[Default Hex]]</f>
        <v>0</v>
      </c>
      <c r="T58" s="2"/>
      <c r="BD58" s="7"/>
    </row>
    <row r="59" spans="1:56" x14ac:dyDescent="0.3">
      <c r="A59" s="2">
        <v>57</v>
      </c>
      <c r="B59" s="8" t="str">
        <f t="shared" si="13"/>
        <v>39</v>
      </c>
      <c r="C59" s="13" t="s">
        <v>3</v>
      </c>
      <c r="D59" s="13" t="s">
        <v>100</v>
      </c>
      <c r="E59" s="13" t="s">
        <v>101</v>
      </c>
      <c r="F59" s="17">
        <v>0</v>
      </c>
      <c r="G59" s="11" t="str">
        <f t="shared" si="12"/>
        <v>0</v>
      </c>
      <c r="H59" s="11" t="str">
        <f t="shared" si="3"/>
        <v>0</v>
      </c>
      <c r="I59" s="11" t="str">
        <f t="shared" si="4"/>
        <v>0</v>
      </c>
      <c r="J59" s="11" t="str">
        <f t="shared" si="5"/>
        <v>0</v>
      </c>
      <c r="K59" s="11" t="str">
        <f t="shared" si="6"/>
        <v>0</v>
      </c>
      <c r="L59" s="11" t="str">
        <f t="shared" si="7"/>
        <v>0</v>
      </c>
      <c r="M59" s="11" t="str">
        <f t="shared" si="8"/>
        <v>0</v>
      </c>
      <c r="N59" s="11" t="str">
        <f t="shared" si="9"/>
        <v>0</v>
      </c>
      <c r="O59" s="30" t="str">
        <f t="shared" si="14"/>
        <v>00</v>
      </c>
      <c r="P59" s="19" t="str">
        <f t="shared" si="0"/>
        <v>&lt;i2c_write addr="0x50" count="2" radix="16"&gt; 39 00&lt;/i2c_write&gt;</v>
      </c>
      <c r="Q59" s="34" t="str" cm="1">
        <f t="array" aca="1" ref="Q59" ca="1">IF(MOD(ROW(),2)=0, "&lt;sleep ms=""10""/&gt;", INDIRECT("P"&amp;(ROW())/2+0.5))</f>
        <v>&lt;i2c_write addr="0x50" count="2" radix="16"&gt; 1C 00&lt;/i2c_write&gt;</v>
      </c>
      <c r="R59" s="36" t="str">
        <f>Table13[[#This Row],[Address Offset (hex)]]</f>
        <v>39</v>
      </c>
      <c r="S59" s="37">
        <f>Table13[[#This Row],[Default Hex]]</f>
        <v>0</v>
      </c>
      <c r="T59" s="2"/>
      <c r="BD59" s="7"/>
    </row>
    <row r="60" spans="1:56" x14ac:dyDescent="0.3">
      <c r="A60" s="2">
        <v>58</v>
      </c>
      <c r="B60" s="8" t="str">
        <f t="shared" si="13"/>
        <v>3A</v>
      </c>
      <c r="C60" s="13" t="s">
        <v>3</v>
      </c>
      <c r="D60" s="13" t="s">
        <v>102</v>
      </c>
      <c r="E60" s="13" t="s">
        <v>103</v>
      </c>
      <c r="F60" s="17">
        <v>0</v>
      </c>
      <c r="G60" s="11" t="str">
        <f t="shared" si="12"/>
        <v>0</v>
      </c>
      <c r="H60" s="11" t="str">
        <f t="shared" si="3"/>
        <v>0</v>
      </c>
      <c r="I60" s="11" t="str">
        <f t="shared" si="4"/>
        <v>0</v>
      </c>
      <c r="J60" s="11" t="str">
        <f t="shared" si="5"/>
        <v>0</v>
      </c>
      <c r="K60" s="11" t="str">
        <f t="shared" si="6"/>
        <v>0</v>
      </c>
      <c r="L60" s="11" t="str">
        <f t="shared" si="7"/>
        <v>0</v>
      </c>
      <c r="M60" s="11" t="str">
        <f t="shared" si="8"/>
        <v>0</v>
      </c>
      <c r="N60" s="11" t="str">
        <f t="shared" si="9"/>
        <v>0</v>
      </c>
      <c r="O60" s="30" t="str">
        <f t="shared" si="14"/>
        <v>00</v>
      </c>
      <c r="P60" s="19" t="str">
        <f t="shared" si="0"/>
        <v>&lt;i2c_write addr="0x50" count="2" radix="16"&gt; 3A 00&lt;/i2c_write&gt;</v>
      </c>
      <c r="Q60" s="34" t="str" cm="1">
        <f t="array" aca="1" ref="Q60" ca="1">IF(MOD(ROW(),2)=0, "&lt;sleep ms=""10""/&gt;", INDIRECT("P"&amp;(ROW())/2+0.5))</f>
        <v>&lt;sleep ms="10"/&gt;</v>
      </c>
      <c r="R60" s="36" t="str">
        <f>Table13[[#This Row],[Address Offset (hex)]]</f>
        <v>3A</v>
      </c>
      <c r="S60" s="37">
        <f>Table13[[#This Row],[Default Hex]]</f>
        <v>0</v>
      </c>
      <c r="T60" s="2"/>
      <c r="BD60" s="7"/>
    </row>
    <row r="61" spans="1:56" x14ac:dyDescent="0.3">
      <c r="A61" s="2">
        <v>59</v>
      </c>
      <c r="B61" s="8" t="str">
        <f t="shared" si="13"/>
        <v>3B</v>
      </c>
      <c r="C61" s="11"/>
      <c r="D61" s="12"/>
      <c r="E61" s="11"/>
      <c r="F61" s="17">
        <v>0</v>
      </c>
      <c r="G61" s="11" t="str">
        <f t="shared" si="12"/>
        <v>0</v>
      </c>
      <c r="H61" s="11" t="str">
        <f t="shared" si="3"/>
        <v>0</v>
      </c>
      <c r="I61" s="11" t="str">
        <f t="shared" si="4"/>
        <v>0</v>
      </c>
      <c r="J61" s="11" t="str">
        <f t="shared" si="5"/>
        <v>0</v>
      </c>
      <c r="K61" s="11" t="str">
        <f t="shared" si="6"/>
        <v>0</v>
      </c>
      <c r="L61" s="11" t="str">
        <f t="shared" si="7"/>
        <v>0</v>
      </c>
      <c r="M61" s="11" t="str">
        <f t="shared" si="8"/>
        <v>0</v>
      </c>
      <c r="N61" s="11" t="str">
        <f t="shared" si="9"/>
        <v>0</v>
      </c>
      <c r="O61" s="30" t="str">
        <f t="shared" si="14"/>
        <v>00</v>
      </c>
      <c r="P61" s="19" t="str">
        <f t="shared" si="0"/>
        <v>&lt;i2c_write addr="0x50" count="2" radix="16"&gt; 3B 00&lt;/i2c_write&gt;</v>
      </c>
      <c r="Q61" s="34" t="str" cm="1">
        <f t="array" aca="1" ref="Q61" ca="1">IF(MOD(ROW(),2)=0, "&lt;sleep ms=""10""/&gt;", INDIRECT("P"&amp;(ROW())/2+0.5))</f>
        <v>&lt;i2c_write addr="0x50" count="2" radix="16"&gt; 1D 64&lt;/i2c_write&gt;</v>
      </c>
      <c r="R61" s="36" t="str">
        <f>Table13[[#This Row],[Address Offset (hex)]]</f>
        <v>3B</v>
      </c>
      <c r="S61" s="37">
        <f>Table13[[#This Row],[Default Hex]]</f>
        <v>0</v>
      </c>
      <c r="T61" s="2"/>
      <c r="BD61" s="7"/>
    </row>
    <row r="62" spans="1:56" x14ac:dyDescent="0.3">
      <c r="A62" s="2">
        <v>60</v>
      </c>
      <c r="B62" s="8" t="str">
        <f t="shared" si="13"/>
        <v>3C</v>
      </c>
      <c r="C62" s="13" t="s">
        <v>3</v>
      </c>
      <c r="D62" s="13" t="s">
        <v>104</v>
      </c>
      <c r="E62" s="13" t="s">
        <v>105</v>
      </c>
      <c r="F62" s="17">
        <v>0</v>
      </c>
      <c r="G62" s="11" t="str">
        <f t="shared" si="12"/>
        <v>0</v>
      </c>
      <c r="H62" s="11" t="str">
        <f t="shared" si="3"/>
        <v>0</v>
      </c>
      <c r="I62" s="11" t="str">
        <f t="shared" si="4"/>
        <v>0</v>
      </c>
      <c r="J62" s="11" t="str">
        <f t="shared" si="5"/>
        <v>0</v>
      </c>
      <c r="K62" s="11" t="str">
        <f t="shared" si="6"/>
        <v>0</v>
      </c>
      <c r="L62" s="11" t="str">
        <f t="shared" si="7"/>
        <v>0</v>
      </c>
      <c r="M62" s="11" t="str">
        <f t="shared" si="8"/>
        <v>0</v>
      </c>
      <c r="N62" s="11" t="str">
        <f t="shared" si="9"/>
        <v>0</v>
      </c>
      <c r="O62" s="30" t="str">
        <f t="shared" si="14"/>
        <v>00</v>
      </c>
      <c r="P62" s="19" t="str">
        <f t="shared" si="0"/>
        <v>&lt;i2c_write addr="0x50" count="2" radix="16"&gt; 3C 00&lt;/i2c_write&gt;</v>
      </c>
      <c r="Q62" s="34" t="str" cm="1">
        <f t="array" aca="1" ref="Q62" ca="1">IF(MOD(ROW(),2)=0, "&lt;sleep ms=""10""/&gt;", INDIRECT("P"&amp;(ROW())/2+0.5))</f>
        <v>&lt;sleep ms="10"/&gt;</v>
      </c>
      <c r="R62" s="36" t="str">
        <f>Table13[[#This Row],[Address Offset (hex)]]</f>
        <v>3C</v>
      </c>
      <c r="S62" s="37">
        <f>Table13[[#This Row],[Default Hex]]</f>
        <v>0</v>
      </c>
      <c r="T62" s="2"/>
      <c r="BD62" s="7"/>
    </row>
    <row r="63" spans="1:56" x14ac:dyDescent="0.3">
      <c r="A63" s="2">
        <v>61</v>
      </c>
      <c r="B63" s="8" t="str">
        <f t="shared" si="13"/>
        <v>3D</v>
      </c>
      <c r="C63" s="11"/>
      <c r="D63" s="12"/>
      <c r="E63" s="11"/>
      <c r="F63" s="17">
        <v>0</v>
      </c>
      <c r="G63" s="11" t="str">
        <f t="shared" si="12"/>
        <v>0</v>
      </c>
      <c r="H63" s="11" t="str">
        <f t="shared" si="3"/>
        <v>0</v>
      </c>
      <c r="I63" s="11" t="str">
        <f t="shared" si="4"/>
        <v>0</v>
      </c>
      <c r="J63" s="11" t="str">
        <f t="shared" si="5"/>
        <v>0</v>
      </c>
      <c r="K63" s="11" t="str">
        <f t="shared" si="6"/>
        <v>0</v>
      </c>
      <c r="L63" s="11" t="str">
        <f t="shared" si="7"/>
        <v>0</v>
      </c>
      <c r="M63" s="11" t="str">
        <f t="shared" si="8"/>
        <v>0</v>
      </c>
      <c r="N63" s="11" t="str">
        <f t="shared" si="9"/>
        <v>0</v>
      </c>
      <c r="O63" s="30" t="str">
        <f t="shared" si="14"/>
        <v>00</v>
      </c>
      <c r="P63" s="19" t="str">
        <f t="shared" si="0"/>
        <v>&lt;i2c_write addr="0x50" count="2" radix="16"&gt; 3D 00&lt;/i2c_write&gt;</v>
      </c>
      <c r="Q63" s="34" t="str" cm="1">
        <f t="array" aca="1" ref="Q63" ca="1">IF(MOD(ROW(),2)=0, "&lt;sleep ms=""10""/&gt;", INDIRECT("P"&amp;(ROW())/2+0.5))</f>
        <v>&lt;i2c_write addr="0x50" count="2" radix="16"&gt; 1E 00&lt;/i2c_write&gt;</v>
      </c>
      <c r="R63" s="36" t="str">
        <f>Table13[[#This Row],[Address Offset (hex)]]</f>
        <v>3D</v>
      </c>
      <c r="S63" s="37">
        <f>Table13[[#This Row],[Default Hex]]</f>
        <v>0</v>
      </c>
      <c r="T63" s="2"/>
      <c r="BD63" s="7"/>
    </row>
    <row r="64" spans="1:56" x14ac:dyDescent="0.3">
      <c r="A64" s="2">
        <v>62</v>
      </c>
      <c r="B64" s="8" t="str">
        <f t="shared" si="13"/>
        <v>3E</v>
      </c>
      <c r="C64" s="9"/>
      <c r="D64" s="10"/>
      <c r="E64" s="9"/>
      <c r="F64" s="17">
        <v>0</v>
      </c>
      <c r="G64" s="11" t="str">
        <f t="shared" si="12"/>
        <v>0</v>
      </c>
      <c r="H64" s="11" t="str">
        <f t="shared" si="3"/>
        <v>0</v>
      </c>
      <c r="I64" s="11" t="str">
        <f t="shared" si="4"/>
        <v>0</v>
      </c>
      <c r="J64" s="11" t="str">
        <f t="shared" si="5"/>
        <v>0</v>
      </c>
      <c r="K64" s="11" t="str">
        <f t="shared" si="6"/>
        <v>0</v>
      </c>
      <c r="L64" s="11" t="str">
        <f t="shared" si="7"/>
        <v>0</v>
      </c>
      <c r="M64" s="11" t="str">
        <f t="shared" si="8"/>
        <v>0</v>
      </c>
      <c r="N64" s="11" t="str">
        <f t="shared" si="9"/>
        <v>0</v>
      </c>
      <c r="O64" s="30" t="str">
        <f t="shared" si="14"/>
        <v>00</v>
      </c>
      <c r="P64" s="19" t="str">
        <f t="shared" si="0"/>
        <v>&lt;i2c_write addr="0x50" count="2" radix="16"&gt; 3E 00&lt;/i2c_write&gt;</v>
      </c>
      <c r="Q64" s="34" t="str" cm="1">
        <f t="array" aca="1" ref="Q64" ca="1">IF(MOD(ROW(),2)=0, "&lt;sleep ms=""10""/&gt;", INDIRECT("P"&amp;(ROW())/2+0.5))</f>
        <v>&lt;sleep ms="10"/&gt;</v>
      </c>
      <c r="R64" s="36" t="str">
        <f>Table13[[#This Row],[Address Offset (hex)]]</f>
        <v>3E</v>
      </c>
      <c r="S64" s="37">
        <f>Table13[[#This Row],[Default Hex]]</f>
        <v>0</v>
      </c>
      <c r="T64" s="2"/>
      <c r="BD64" s="7"/>
    </row>
    <row r="65" spans="1:56" x14ac:dyDescent="0.3">
      <c r="A65" s="2">
        <v>63</v>
      </c>
      <c r="B65" s="8" t="str">
        <f t="shared" si="13"/>
        <v>3F</v>
      </c>
      <c r="C65" s="11"/>
      <c r="D65" s="12"/>
      <c r="E65" s="11"/>
      <c r="F65" s="17">
        <v>0</v>
      </c>
      <c r="G65" s="11" t="str">
        <f t="shared" si="12"/>
        <v>0</v>
      </c>
      <c r="H65" s="11" t="str">
        <f t="shared" si="3"/>
        <v>0</v>
      </c>
      <c r="I65" s="11" t="str">
        <f t="shared" si="4"/>
        <v>0</v>
      </c>
      <c r="J65" s="11" t="str">
        <f t="shared" si="5"/>
        <v>0</v>
      </c>
      <c r="K65" s="11" t="str">
        <f t="shared" si="6"/>
        <v>0</v>
      </c>
      <c r="L65" s="11" t="str">
        <f t="shared" si="7"/>
        <v>0</v>
      </c>
      <c r="M65" s="11" t="str">
        <f t="shared" si="8"/>
        <v>0</v>
      </c>
      <c r="N65" s="11" t="str">
        <f t="shared" si="9"/>
        <v>0</v>
      </c>
      <c r="O65" s="30" t="str">
        <f t="shared" si="14"/>
        <v>00</v>
      </c>
      <c r="P65" s="19" t="str">
        <f t="shared" si="0"/>
        <v>&lt;i2c_write addr="0x50" count="2" radix="16"&gt; 3F 00&lt;/i2c_write&gt;</v>
      </c>
      <c r="Q65" s="34" t="str" cm="1">
        <f t="array" aca="1" ref="Q65" ca="1">IF(MOD(ROW(),2)=0, "&lt;sleep ms=""10""/&gt;", INDIRECT("P"&amp;(ROW())/2+0.5))</f>
        <v>&lt;i2c_write addr="0x50" count="2" radix="16"&gt; 1F 00&lt;/i2c_write&gt;</v>
      </c>
      <c r="R65" s="36" t="str">
        <f>Table13[[#This Row],[Address Offset (hex)]]</f>
        <v>3F</v>
      </c>
      <c r="S65" s="37">
        <f>Table13[[#This Row],[Default Hex]]</f>
        <v>0</v>
      </c>
      <c r="T65" s="2"/>
      <c r="BD65" s="7"/>
    </row>
    <row r="66" spans="1:56" x14ac:dyDescent="0.3">
      <c r="A66" s="2">
        <v>64</v>
      </c>
      <c r="B66" s="8" t="str">
        <f t="shared" si="13"/>
        <v>40</v>
      </c>
      <c r="C66" s="13" t="s">
        <v>3</v>
      </c>
      <c r="D66" s="13" t="s">
        <v>106</v>
      </c>
      <c r="E66" s="13" t="s">
        <v>107</v>
      </c>
      <c r="F66" s="17">
        <v>0</v>
      </c>
      <c r="G66" s="11" t="str">
        <f t="shared" si="12"/>
        <v>0</v>
      </c>
      <c r="H66" s="11" t="str">
        <f t="shared" si="3"/>
        <v>0</v>
      </c>
      <c r="I66" s="11" t="str">
        <f t="shared" si="4"/>
        <v>0</v>
      </c>
      <c r="J66" s="11" t="str">
        <f t="shared" si="5"/>
        <v>0</v>
      </c>
      <c r="K66" s="11" t="str">
        <f t="shared" si="6"/>
        <v>0</v>
      </c>
      <c r="L66" s="11" t="str">
        <f t="shared" si="7"/>
        <v>0</v>
      </c>
      <c r="M66" s="11" t="str">
        <f t="shared" si="8"/>
        <v>0</v>
      </c>
      <c r="N66" s="11" t="str">
        <f t="shared" si="9"/>
        <v>0</v>
      </c>
      <c r="O66" s="30" t="str">
        <f t="shared" si="14"/>
        <v>00</v>
      </c>
      <c r="P66" s="19" t="str">
        <f t="shared" ref="P66:P129" si="15">CONCATENATE("&lt;i2c_write addr=""0x50"" count=""2"" radix=""16""&gt; ",B66, " ",  O66, "&lt;/i2c_write&gt;")</f>
        <v>&lt;i2c_write addr="0x50" count="2" radix="16"&gt; 40 00&lt;/i2c_write&gt;</v>
      </c>
      <c r="Q66" s="34" t="str" cm="1">
        <f t="array" aca="1" ref="Q66" ca="1">IF(MOD(ROW(),2)=0, "&lt;sleep ms=""10""/&gt;", INDIRECT("P"&amp;(ROW())/2+0.5))</f>
        <v>&lt;sleep ms="10"/&gt;</v>
      </c>
      <c r="R66" s="36" t="str">
        <f>Table13[[#This Row],[Address Offset (hex)]]</f>
        <v>40</v>
      </c>
      <c r="S66" s="37">
        <f>Table13[[#This Row],[Default Hex]]</f>
        <v>0</v>
      </c>
      <c r="T66" s="2"/>
      <c r="BD66" s="7"/>
    </row>
    <row r="67" spans="1:56" x14ac:dyDescent="0.3">
      <c r="A67" s="2">
        <v>65</v>
      </c>
      <c r="B67" s="8" t="str">
        <f t="shared" si="13"/>
        <v>41</v>
      </c>
      <c r="C67" s="13" t="s">
        <v>3</v>
      </c>
      <c r="D67" s="13" t="s">
        <v>108</v>
      </c>
      <c r="E67" s="13" t="s">
        <v>109</v>
      </c>
      <c r="F67" s="17">
        <v>1</v>
      </c>
      <c r="G67" s="11" t="str">
        <f t="shared" si="12"/>
        <v>0</v>
      </c>
      <c r="H67" s="11" t="str">
        <f t="shared" ref="H67:H130" si="16">TEXT(MID(HEX2BIN($F67, 8), 2, 1), "0")</f>
        <v>0</v>
      </c>
      <c r="I67" s="11" t="str">
        <f t="shared" ref="I67:I130" si="17">TEXT(MID(HEX2BIN($F67, 8), 3, 1), "0")</f>
        <v>0</v>
      </c>
      <c r="J67" s="11" t="str">
        <f t="shared" ref="J67:J130" si="18">TEXT(MID(HEX2BIN($F67, 8), 4, 1), "0")</f>
        <v>0</v>
      </c>
      <c r="K67" s="11" t="str">
        <f t="shared" ref="K67:K130" si="19">TEXT(MID(HEX2BIN($F67, 8), 5, 1), "0")</f>
        <v>0</v>
      </c>
      <c r="L67" s="11" t="str">
        <f t="shared" ref="L67:L130" si="20">TEXT(MID(HEX2BIN($F67, 8), 6, 1), "0")</f>
        <v>0</v>
      </c>
      <c r="M67" s="11" t="str">
        <f t="shared" ref="M67:M130" si="21">TEXT(MID(HEX2BIN($F67, 8), 7, 1), "0")</f>
        <v>0</v>
      </c>
      <c r="N67" s="11" t="str">
        <f t="shared" ref="N67:N130" si="22">TEXT(MID(HEX2BIN($F67, 8), 8, 1), "0")</f>
        <v>1</v>
      </c>
      <c r="O67" s="30" t="str">
        <f t="shared" si="14"/>
        <v>01</v>
      </c>
      <c r="P67" s="19" t="str">
        <f t="shared" si="15"/>
        <v>&lt;i2c_write addr="0x50" count="2" radix="16"&gt; 41 01&lt;/i2c_write&gt;</v>
      </c>
      <c r="Q67" s="34" t="str" cm="1">
        <f t="array" aca="1" ref="Q67" ca="1">IF(MOD(ROW(),2)=0, "&lt;sleep ms=""10""/&gt;", INDIRECT("P"&amp;(ROW())/2+0.5))</f>
        <v>&lt;i2c_write addr="0x50" count="2" radix="16"&gt; 20 00&lt;/i2c_write&gt;</v>
      </c>
      <c r="R67" s="36" t="str">
        <f>Table13[[#This Row],[Address Offset (hex)]]</f>
        <v>41</v>
      </c>
      <c r="S67" s="37">
        <f>Table13[[#This Row],[Default Hex]]</f>
        <v>1</v>
      </c>
      <c r="T67" s="2"/>
      <c r="BD67" s="7"/>
    </row>
    <row r="68" spans="1:56" x14ac:dyDescent="0.3">
      <c r="A68" s="2">
        <v>66</v>
      </c>
      <c r="B68" s="8" t="str">
        <f t="shared" si="13"/>
        <v>42</v>
      </c>
      <c r="C68" s="13" t="s">
        <v>3</v>
      </c>
      <c r="D68" s="13" t="s">
        <v>110</v>
      </c>
      <c r="E68" s="13" t="s">
        <v>111</v>
      </c>
      <c r="F68" s="18" t="s">
        <v>112</v>
      </c>
      <c r="G68" s="11" t="str">
        <f t="shared" si="12"/>
        <v>0</v>
      </c>
      <c r="H68" s="11" t="str">
        <f t="shared" si="16"/>
        <v>0</v>
      </c>
      <c r="I68" s="11" t="str">
        <f t="shared" si="17"/>
        <v>1</v>
      </c>
      <c r="J68" s="11" t="str">
        <f t="shared" si="18"/>
        <v>0</v>
      </c>
      <c r="K68" s="11" t="str">
        <f t="shared" si="19"/>
        <v>1</v>
      </c>
      <c r="L68" s="11" t="str">
        <f t="shared" si="20"/>
        <v>0</v>
      </c>
      <c r="M68" s="11" t="str">
        <f t="shared" si="21"/>
        <v>1</v>
      </c>
      <c r="N68" s="11" t="str">
        <f t="shared" si="22"/>
        <v>1</v>
      </c>
      <c r="O68" s="30" t="str">
        <f t="shared" si="14"/>
        <v>2B</v>
      </c>
      <c r="P68" s="19" t="str">
        <f t="shared" si="15"/>
        <v>&lt;i2c_write addr="0x50" count="2" radix="16"&gt; 42 2B&lt;/i2c_write&gt;</v>
      </c>
      <c r="Q68" s="34" t="str" cm="1">
        <f t="array" aca="1" ref="Q68" ca="1">IF(MOD(ROW(),2)=0, "&lt;sleep ms=""10""/&gt;", INDIRECT("P"&amp;(ROW())/2+0.5))</f>
        <v>&lt;sleep ms="10"/&gt;</v>
      </c>
      <c r="R68" s="36" t="str">
        <f>Table13[[#This Row],[Address Offset (hex)]]</f>
        <v>42</v>
      </c>
      <c r="S68" s="37" t="str">
        <f>Table13[[#This Row],[Default Hex]]</f>
        <v>2B</v>
      </c>
      <c r="T68" s="2"/>
      <c r="BD68" s="7"/>
    </row>
    <row r="69" spans="1:56" x14ac:dyDescent="0.3">
      <c r="A69" s="2">
        <v>67</v>
      </c>
      <c r="B69" s="8" t="str">
        <f t="shared" si="13"/>
        <v>43</v>
      </c>
      <c r="C69" s="13" t="s">
        <v>3</v>
      </c>
      <c r="D69" s="13" t="s">
        <v>113</v>
      </c>
      <c r="E69" s="13" t="s">
        <v>114</v>
      </c>
      <c r="F69" s="17">
        <v>38</v>
      </c>
      <c r="G69" s="11" t="str">
        <f t="shared" si="12"/>
        <v>0</v>
      </c>
      <c r="H69" s="11" t="str">
        <f t="shared" si="16"/>
        <v>0</v>
      </c>
      <c r="I69" s="11" t="str">
        <f t="shared" si="17"/>
        <v>1</v>
      </c>
      <c r="J69" s="11" t="str">
        <f t="shared" si="18"/>
        <v>1</v>
      </c>
      <c r="K69" s="11" t="str">
        <f t="shared" si="19"/>
        <v>1</v>
      </c>
      <c r="L69" s="11" t="str">
        <f t="shared" si="20"/>
        <v>0</v>
      </c>
      <c r="M69" s="11" t="str">
        <f t="shared" si="21"/>
        <v>0</v>
      </c>
      <c r="N69" s="11" t="str">
        <f t="shared" si="22"/>
        <v>0</v>
      </c>
      <c r="O69" s="30" t="str">
        <f t="shared" si="14"/>
        <v>38</v>
      </c>
      <c r="P69" s="19" t="str">
        <f t="shared" si="15"/>
        <v>&lt;i2c_write addr="0x50" count="2" radix="16"&gt; 43 38&lt;/i2c_write&gt;</v>
      </c>
      <c r="Q69" s="34" t="str" cm="1">
        <f t="array" aca="1" ref="Q69" ca="1">IF(MOD(ROW(),2)=0, "&lt;sleep ms=""10""/&gt;", INDIRECT("P"&amp;(ROW())/2+0.5))</f>
        <v>&lt;i2c_write addr="0x50" count="2" radix="16"&gt; 21 0E&lt;/i2c_write&gt;</v>
      </c>
      <c r="R69" s="36" t="str">
        <f>Table13[[#This Row],[Address Offset (hex)]]</f>
        <v>43</v>
      </c>
      <c r="S69" s="37">
        <f>Table13[[#This Row],[Default Hex]]</f>
        <v>38</v>
      </c>
      <c r="T69" s="2"/>
      <c r="BD69" s="7"/>
    </row>
    <row r="70" spans="1:56" x14ac:dyDescent="0.3">
      <c r="A70" s="2">
        <v>68</v>
      </c>
      <c r="B70" s="8" t="str">
        <f t="shared" si="13"/>
        <v>44</v>
      </c>
      <c r="C70" s="9"/>
      <c r="D70" s="10"/>
      <c r="E70" s="9"/>
      <c r="F70" s="17">
        <v>0</v>
      </c>
      <c r="G70" s="11" t="str">
        <f t="shared" si="12"/>
        <v>0</v>
      </c>
      <c r="H70" s="11" t="str">
        <f t="shared" si="16"/>
        <v>0</v>
      </c>
      <c r="I70" s="11" t="str">
        <f t="shared" si="17"/>
        <v>0</v>
      </c>
      <c r="J70" s="11" t="str">
        <f t="shared" si="18"/>
        <v>0</v>
      </c>
      <c r="K70" s="11" t="str">
        <f t="shared" si="19"/>
        <v>0</v>
      </c>
      <c r="L70" s="11" t="str">
        <f t="shared" si="20"/>
        <v>0</v>
      </c>
      <c r="M70" s="11" t="str">
        <f t="shared" si="21"/>
        <v>0</v>
      </c>
      <c r="N70" s="11" t="str">
        <f t="shared" si="22"/>
        <v>0</v>
      </c>
      <c r="O70" s="30" t="str">
        <f t="shared" si="14"/>
        <v>00</v>
      </c>
      <c r="P70" s="19" t="str">
        <f t="shared" si="15"/>
        <v>&lt;i2c_write addr="0x50" count="2" radix="16"&gt; 44 00&lt;/i2c_write&gt;</v>
      </c>
      <c r="Q70" s="34" t="str" cm="1">
        <f t="array" aca="1" ref="Q70" ca="1">IF(MOD(ROW(),2)=0, "&lt;sleep ms=""10""/&gt;", INDIRECT("P"&amp;(ROW())/2+0.5))</f>
        <v>&lt;sleep ms="10"/&gt;</v>
      </c>
      <c r="R70" s="36" t="str">
        <f>Table13[[#This Row],[Address Offset (hex)]]</f>
        <v>44</v>
      </c>
      <c r="S70" s="37">
        <f>Table13[[#This Row],[Default Hex]]</f>
        <v>0</v>
      </c>
      <c r="T70" s="2"/>
      <c r="BD70" s="7"/>
    </row>
    <row r="71" spans="1:56" x14ac:dyDescent="0.3">
      <c r="A71" s="2">
        <v>69</v>
      </c>
      <c r="B71" s="8" t="str">
        <f t="shared" si="13"/>
        <v>45</v>
      </c>
      <c r="C71" s="13" t="s">
        <v>3</v>
      </c>
      <c r="D71" s="13" t="s">
        <v>115</v>
      </c>
      <c r="E71" s="13" t="s">
        <v>116</v>
      </c>
      <c r="F71" s="18" t="s">
        <v>117</v>
      </c>
      <c r="G71" s="11" t="str">
        <f t="shared" si="12"/>
        <v>0</v>
      </c>
      <c r="H71" s="11" t="str">
        <f t="shared" si="16"/>
        <v>0</v>
      </c>
      <c r="I71" s="11" t="str">
        <f t="shared" si="17"/>
        <v>1</v>
      </c>
      <c r="J71" s="11" t="str">
        <f t="shared" si="18"/>
        <v>0</v>
      </c>
      <c r="K71" s="11" t="str">
        <f t="shared" si="19"/>
        <v>1</v>
      </c>
      <c r="L71" s="11" t="str">
        <f t="shared" si="20"/>
        <v>0</v>
      </c>
      <c r="M71" s="11" t="str">
        <f t="shared" si="21"/>
        <v>1</v>
      </c>
      <c r="N71" s="11" t="str">
        <f t="shared" si="22"/>
        <v>0</v>
      </c>
      <c r="O71" s="30" t="str">
        <f t="shared" si="14"/>
        <v>2A</v>
      </c>
      <c r="P71" s="19" t="str">
        <f t="shared" si="15"/>
        <v>&lt;i2c_write addr="0x50" count="2" radix="16"&gt; 45 2A&lt;/i2c_write&gt;</v>
      </c>
      <c r="Q71" s="34" t="str" cm="1">
        <f t="array" aca="1" ref="Q71" ca="1">IF(MOD(ROW(),2)=0, "&lt;sleep ms=""10""/&gt;", INDIRECT("P"&amp;(ROW())/2+0.5))</f>
        <v>&lt;i2c_write addr="0x50" count="2" radix="16"&gt; 22 00&lt;/i2c_write&gt;</v>
      </c>
      <c r="R71" s="36" t="str">
        <f>Table13[[#This Row],[Address Offset (hex)]]</f>
        <v>45</v>
      </c>
      <c r="S71" s="37" t="str">
        <f>Table13[[#This Row],[Default Hex]]</f>
        <v>2A</v>
      </c>
      <c r="T71" s="2"/>
      <c r="BD71" s="7"/>
    </row>
    <row r="72" spans="1:56" x14ac:dyDescent="0.3">
      <c r="A72" s="2">
        <v>70</v>
      </c>
      <c r="B72" s="8" t="str">
        <f t="shared" si="13"/>
        <v>46</v>
      </c>
      <c r="C72" s="13" t="s">
        <v>3</v>
      </c>
      <c r="D72" s="13" t="s">
        <v>118</v>
      </c>
      <c r="E72" s="13" t="s">
        <v>119</v>
      </c>
      <c r="F72" s="17">
        <v>19</v>
      </c>
      <c r="G72" s="11" t="str">
        <f t="shared" si="12"/>
        <v>0</v>
      </c>
      <c r="H72" s="11" t="str">
        <f t="shared" si="16"/>
        <v>0</v>
      </c>
      <c r="I72" s="11" t="str">
        <f t="shared" si="17"/>
        <v>0</v>
      </c>
      <c r="J72" s="11" t="str">
        <f t="shared" si="18"/>
        <v>1</v>
      </c>
      <c r="K72" s="11" t="str">
        <f t="shared" si="19"/>
        <v>1</v>
      </c>
      <c r="L72" s="11" t="str">
        <f t="shared" si="20"/>
        <v>0</v>
      </c>
      <c r="M72" s="11" t="str">
        <f t="shared" si="21"/>
        <v>0</v>
      </c>
      <c r="N72" s="11" t="str">
        <f t="shared" si="22"/>
        <v>1</v>
      </c>
      <c r="O72" s="30" t="str">
        <f t="shared" si="14"/>
        <v>19</v>
      </c>
      <c r="P72" s="19" t="str">
        <f t="shared" si="15"/>
        <v>&lt;i2c_write addr="0x50" count="2" radix="16"&gt; 46 19&lt;/i2c_write&gt;</v>
      </c>
      <c r="Q72" s="34" t="str" cm="1">
        <f t="array" aca="1" ref="Q72" ca="1">IF(MOD(ROW(),2)=0, "&lt;sleep ms=""10""/&gt;", INDIRECT("P"&amp;(ROW())/2+0.5))</f>
        <v>&lt;sleep ms="10"/&gt;</v>
      </c>
      <c r="R72" s="36" t="str">
        <f>Table13[[#This Row],[Address Offset (hex)]]</f>
        <v>46</v>
      </c>
      <c r="S72" s="37">
        <f>Table13[[#This Row],[Default Hex]]</f>
        <v>19</v>
      </c>
      <c r="T72" s="2"/>
      <c r="BD72" s="7"/>
    </row>
    <row r="73" spans="1:56" x14ac:dyDescent="0.3">
      <c r="A73" s="2">
        <v>71</v>
      </c>
      <c r="B73" s="8" t="str">
        <f t="shared" si="13"/>
        <v>47</v>
      </c>
      <c r="C73" s="13" t="s">
        <v>3</v>
      </c>
      <c r="D73" s="13" t="s">
        <v>120</v>
      </c>
      <c r="E73" s="13" t="s">
        <v>121</v>
      </c>
      <c r="F73" s="17">
        <v>10</v>
      </c>
      <c r="G73" s="11" t="str">
        <f t="shared" si="12"/>
        <v>0</v>
      </c>
      <c r="H73" s="11" t="str">
        <f t="shared" si="16"/>
        <v>0</v>
      </c>
      <c r="I73" s="11" t="str">
        <f t="shared" si="17"/>
        <v>0</v>
      </c>
      <c r="J73" s="11" t="str">
        <f t="shared" si="18"/>
        <v>1</v>
      </c>
      <c r="K73" s="11" t="str">
        <f t="shared" si="19"/>
        <v>0</v>
      </c>
      <c r="L73" s="11" t="str">
        <f t="shared" si="20"/>
        <v>0</v>
      </c>
      <c r="M73" s="11" t="str">
        <f t="shared" si="21"/>
        <v>0</v>
      </c>
      <c r="N73" s="11" t="str">
        <f t="shared" si="22"/>
        <v>0</v>
      </c>
      <c r="O73" s="30" t="str">
        <f t="shared" si="14"/>
        <v>10</v>
      </c>
      <c r="P73" s="19" t="str">
        <f t="shared" si="15"/>
        <v>&lt;i2c_write addr="0x50" count="2" radix="16"&gt; 47 10&lt;/i2c_write&gt;</v>
      </c>
      <c r="Q73" s="34" t="str" cm="1">
        <f t="array" aca="1" ref="Q73" ca="1">IF(MOD(ROW(),2)=0, "&lt;sleep ms=""10""/&gt;", INDIRECT("P"&amp;(ROW())/2+0.5))</f>
        <v>&lt;i2c_write addr="0x50" count="2" radix="16"&gt; 23 00&lt;/i2c_write&gt;</v>
      </c>
      <c r="R73" s="36" t="str">
        <f>Table13[[#This Row],[Address Offset (hex)]]</f>
        <v>47</v>
      </c>
      <c r="S73" s="37">
        <f>Table13[[#This Row],[Default Hex]]</f>
        <v>10</v>
      </c>
      <c r="T73" s="2"/>
      <c r="BD73" s="7"/>
    </row>
    <row r="74" spans="1:56" x14ac:dyDescent="0.3">
      <c r="A74" s="2">
        <v>72</v>
      </c>
      <c r="B74" s="8" t="str">
        <f t="shared" si="13"/>
        <v>48</v>
      </c>
      <c r="C74" s="13" t="s">
        <v>3</v>
      </c>
      <c r="D74" s="13" t="s">
        <v>122</v>
      </c>
      <c r="E74" s="13" t="s">
        <v>123</v>
      </c>
      <c r="F74" s="17">
        <v>66</v>
      </c>
      <c r="G74" s="11" t="str">
        <f t="shared" si="12"/>
        <v>0</v>
      </c>
      <c r="H74" s="11" t="str">
        <f t="shared" si="16"/>
        <v>1</v>
      </c>
      <c r="I74" s="11" t="str">
        <f t="shared" si="17"/>
        <v>1</v>
      </c>
      <c r="J74" s="11" t="str">
        <f t="shared" si="18"/>
        <v>0</v>
      </c>
      <c r="K74" s="11" t="str">
        <f t="shared" si="19"/>
        <v>0</v>
      </c>
      <c r="L74" s="11" t="str">
        <f t="shared" si="20"/>
        <v>1</v>
      </c>
      <c r="M74" s="11" t="str">
        <f t="shared" si="21"/>
        <v>1</v>
      </c>
      <c r="N74" s="11" t="str">
        <f t="shared" si="22"/>
        <v>0</v>
      </c>
      <c r="O74" s="30" t="str">
        <f t="shared" si="14"/>
        <v>66</v>
      </c>
      <c r="P74" s="19" t="str">
        <f t="shared" si="15"/>
        <v>&lt;i2c_write addr="0x50" count="2" radix="16"&gt; 48 66&lt;/i2c_write&gt;</v>
      </c>
      <c r="Q74" s="34" t="str" cm="1">
        <f t="array" aca="1" ref="Q74" ca="1">IF(MOD(ROW(),2)=0, "&lt;sleep ms=""10""/&gt;", INDIRECT("P"&amp;(ROW())/2+0.5))</f>
        <v>&lt;sleep ms="10"/&gt;</v>
      </c>
      <c r="R74" s="36" t="str">
        <f>Table13[[#This Row],[Address Offset (hex)]]</f>
        <v>48</v>
      </c>
      <c r="S74" s="37">
        <f>Table13[[#This Row],[Default Hex]]</f>
        <v>66</v>
      </c>
      <c r="T74" s="2"/>
      <c r="BD74" s="7"/>
    </row>
    <row r="75" spans="1:56" x14ac:dyDescent="0.3">
      <c r="A75" s="2">
        <v>73</v>
      </c>
      <c r="B75" s="8" t="str">
        <f t="shared" si="13"/>
        <v>49</v>
      </c>
      <c r="C75" s="13" t="s">
        <v>3</v>
      </c>
      <c r="D75" s="13" t="s">
        <v>124</v>
      </c>
      <c r="E75" s="13" t="s">
        <v>125</v>
      </c>
      <c r="F75" s="18" t="s">
        <v>126</v>
      </c>
      <c r="G75" s="11" t="str">
        <f t="shared" si="12"/>
        <v>1</v>
      </c>
      <c r="H75" s="11" t="str">
        <f t="shared" si="16"/>
        <v>1</v>
      </c>
      <c r="I75" s="11" t="str">
        <f t="shared" si="17"/>
        <v>1</v>
      </c>
      <c r="J75" s="11" t="str">
        <f t="shared" si="18"/>
        <v>1</v>
      </c>
      <c r="K75" s="11" t="str">
        <f t="shared" si="19"/>
        <v>0</v>
      </c>
      <c r="L75" s="11" t="str">
        <f t="shared" si="20"/>
        <v>1</v>
      </c>
      <c r="M75" s="11" t="str">
        <f t="shared" si="21"/>
        <v>0</v>
      </c>
      <c r="N75" s="11" t="str">
        <f t="shared" si="22"/>
        <v>1</v>
      </c>
      <c r="O75" s="30" t="str">
        <f t="shared" si="14"/>
        <v>F5</v>
      </c>
      <c r="P75" s="19" t="str">
        <f t="shared" si="15"/>
        <v>&lt;i2c_write addr="0x50" count="2" radix="16"&gt; 49 F5&lt;/i2c_write&gt;</v>
      </c>
      <c r="Q75" s="34" t="str" cm="1">
        <f t="array" aca="1" ref="Q75" ca="1">IF(MOD(ROW(),2)=0, "&lt;sleep ms=""10""/&gt;", INDIRECT("P"&amp;(ROW())/2+0.5))</f>
        <v>&lt;i2c_write addr="0x50" count="2" radix="16"&gt; 24 00&lt;/i2c_write&gt;</v>
      </c>
      <c r="R75" s="36" t="str">
        <f>Table13[[#This Row],[Address Offset (hex)]]</f>
        <v>49</v>
      </c>
      <c r="S75" s="37" t="str">
        <f>Table13[[#This Row],[Default Hex]]</f>
        <v>F5</v>
      </c>
      <c r="T75" s="2"/>
      <c r="BD75" s="7"/>
    </row>
    <row r="76" spans="1:56" x14ac:dyDescent="0.3">
      <c r="A76" s="2">
        <v>74</v>
      </c>
      <c r="B76" s="8" t="str">
        <f t="shared" si="13"/>
        <v>4A</v>
      </c>
      <c r="C76" s="13" t="s">
        <v>3</v>
      </c>
      <c r="D76" s="13" t="s">
        <v>127</v>
      </c>
      <c r="E76" s="13" t="s">
        <v>128</v>
      </c>
      <c r="F76" s="17">
        <v>0</v>
      </c>
      <c r="G76" s="11" t="str">
        <f t="shared" si="12"/>
        <v>0</v>
      </c>
      <c r="H76" s="11" t="str">
        <f t="shared" si="16"/>
        <v>0</v>
      </c>
      <c r="I76" s="11" t="str">
        <f t="shared" si="17"/>
        <v>0</v>
      </c>
      <c r="J76" s="11" t="str">
        <f t="shared" si="18"/>
        <v>0</v>
      </c>
      <c r="K76" s="11" t="str">
        <f t="shared" si="19"/>
        <v>0</v>
      </c>
      <c r="L76" s="11" t="str">
        <f t="shared" si="20"/>
        <v>0</v>
      </c>
      <c r="M76" s="11" t="str">
        <f t="shared" si="21"/>
        <v>0</v>
      </c>
      <c r="N76" s="11" t="str">
        <f t="shared" si="22"/>
        <v>0</v>
      </c>
      <c r="O76" s="30" t="str">
        <f t="shared" si="14"/>
        <v>00</v>
      </c>
      <c r="P76" s="19" t="str">
        <f t="shared" si="15"/>
        <v>&lt;i2c_write addr="0x50" count="2" radix="16"&gt; 4A 00&lt;/i2c_write&gt;</v>
      </c>
      <c r="Q76" s="34" t="str" cm="1">
        <f t="array" aca="1" ref="Q76" ca="1">IF(MOD(ROW(),2)=0, "&lt;sleep ms=""10""/&gt;", INDIRECT("P"&amp;(ROW())/2+0.5))</f>
        <v>&lt;sleep ms="10"/&gt;</v>
      </c>
      <c r="R76" s="36" t="str">
        <f>Table13[[#This Row],[Address Offset (hex)]]</f>
        <v>4A</v>
      </c>
      <c r="S76" s="37">
        <f>Table13[[#This Row],[Default Hex]]</f>
        <v>0</v>
      </c>
      <c r="T76" s="2"/>
      <c r="BD76" s="7"/>
    </row>
    <row r="77" spans="1:56" x14ac:dyDescent="0.3">
      <c r="A77" s="2">
        <v>75</v>
      </c>
      <c r="B77" s="8" t="str">
        <f t="shared" si="13"/>
        <v>4B</v>
      </c>
      <c r="C77" s="13" t="s">
        <v>3</v>
      </c>
      <c r="D77" s="13" t="s">
        <v>129</v>
      </c>
      <c r="E77" s="13" t="s">
        <v>128</v>
      </c>
      <c r="F77" s="17">
        <v>0</v>
      </c>
      <c r="G77" s="11" t="str">
        <f t="shared" si="12"/>
        <v>0</v>
      </c>
      <c r="H77" s="11" t="str">
        <f t="shared" si="16"/>
        <v>0</v>
      </c>
      <c r="I77" s="11" t="str">
        <f t="shared" si="17"/>
        <v>0</v>
      </c>
      <c r="J77" s="11" t="str">
        <f t="shared" si="18"/>
        <v>0</v>
      </c>
      <c r="K77" s="11" t="str">
        <f t="shared" si="19"/>
        <v>0</v>
      </c>
      <c r="L77" s="11" t="str">
        <f t="shared" si="20"/>
        <v>0</v>
      </c>
      <c r="M77" s="11" t="str">
        <f t="shared" si="21"/>
        <v>0</v>
      </c>
      <c r="N77" s="11" t="str">
        <f t="shared" si="22"/>
        <v>0</v>
      </c>
      <c r="O77" s="30" t="str">
        <f t="shared" si="14"/>
        <v>00</v>
      </c>
      <c r="P77" s="19" t="str">
        <f t="shared" si="15"/>
        <v>&lt;i2c_write addr="0x50" count="2" radix="16"&gt; 4B 00&lt;/i2c_write&gt;</v>
      </c>
      <c r="Q77" s="34" t="str" cm="1">
        <f t="array" aca="1" ref="Q77" ca="1">IF(MOD(ROW(),2)=0, "&lt;sleep ms=""10""/&gt;", INDIRECT("P"&amp;(ROW())/2+0.5))</f>
        <v>&lt;i2c_write addr="0x50" count="2" radix="16"&gt; 25 00&lt;/i2c_write&gt;</v>
      </c>
      <c r="R77" s="36" t="str">
        <f>Table13[[#This Row],[Address Offset (hex)]]</f>
        <v>4B</v>
      </c>
      <c r="S77" s="37">
        <f>Table13[[#This Row],[Default Hex]]</f>
        <v>0</v>
      </c>
      <c r="T77" s="2"/>
      <c r="BD77" s="7"/>
    </row>
    <row r="78" spans="1:56" x14ac:dyDescent="0.3">
      <c r="A78" s="2">
        <v>76</v>
      </c>
      <c r="B78" s="8" t="str">
        <f t="shared" si="13"/>
        <v>4C</v>
      </c>
      <c r="C78" s="13" t="s">
        <v>3</v>
      </c>
      <c r="D78" s="13" t="s">
        <v>130</v>
      </c>
      <c r="E78" s="13" t="s">
        <v>131</v>
      </c>
      <c r="F78" s="18" t="s">
        <v>132</v>
      </c>
      <c r="G78" s="11" t="str">
        <f t="shared" si="12"/>
        <v>1</v>
      </c>
      <c r="H78" s="11" t="str">
        <f t="shared" si="16"/>
        <v>1</v>
      </c>
      <c r="I78" s="11" t="str">
        <f t="shared" si="17"/>
        <v>1</v>
      </c>
      <c r="J78" s="11" t="str">
        <f t="shared" si="18"/>
        <v>1</v>
      </c>
      <c r="K78" s="11" t="str">
        <f t="shared" si="19"/>
        <v>1</v>
      </c>
      <c r="L78" s="11" t="str">
        <f t="shared" si="20"/>
        <v>0</v>
      </c>
      <c r="M78" s="11" t="str">
        <f t="shared" si="21"/>
        <v>0</v>
      </c>
      <c r="N78" s="11" t="str">
        <f t="shared" si="22"/>
        <v>0</v>
      </c>
      <c r="O78" s="30" t="str">
        <f t="shared" si="14"/>
        <v>F8</v>
      </c>
      <c r="P78" s="19" t="str">
        <f t="shared" si="15"/>
        <v>&lt;i2c_write addr="0x50" count="2" radix="16"&gt; 4C F8&lt;/i2c_write&gt;</v>
      </c>
      <c r="Q78" s="34" t="str" cm="1">
        <f t="array" aca="1" ref="Q78" ca="1">IF(MOD(ROW(),2)=0, "&lt;sleep ms=""10""/&gt;", INDIRECT("P"&amp;(ROW())/2+0.5))</f>
        <v>&lt;sleep ms="10"/&gt;</v>
      </c>
      <c r="R78" s="36" t="str">
        <f>Table13[[#This Row],[Address Offset (hex)]]</f>
        <v>4C</v>
      </c>
      <c r="S78" s="37" t="str">
        <f>Table13[[#This Row],[Default Hex]]</f>
        <v>F8</v>
      </c>
      <c r="T78" s="2"/>
      <c r="BD78" s="7"/>
    </row>
    <row r="79" spans="1:56" x14ac:dyDescent="0.3">
      <c r="A79" s="2">
        <v>77</v>
      </c>
      <c r="B79" s="8" t="str">
        <f t="shared" si="13"/>
        <v>4D</v>
      </c>
      <c r="C79" s="13" t="s">
        <v>3</v>
      </c>
      <c r="D79" s="13" t="s">
        <v>133</v>
      </c>
      <c r="E79" s="13" t="s">
        <v>134</v>
      </c>
      <c r="F79" s="18" t="s">
        <v>43</v>
      </c>
      <c r="G79" s="11" t="str">
        <f t="shared" si="12"/>
        <v>1</v>
      </c>
      <c r="H79" s="11" t="str">
        <f t="shared" si="16"/>
        <v>1</v>
      </c>
      <c r="I79" s="11" t="str">
        <f t="shared" si="17"/>
        <v>1</v>
      </c>
      <c r="J79" s="11" t="str">
        <f t="shared" si="18"/>
        <v>1</v>
      </c>
      <c r="K79" s="11" t="str">
        <f t="shared" si="19"/>
        <v>1</v>
      </c>
      <c r="L79" s="11" t="str">
        <f t="shared" si="20"/>
        <v>1</v>
      </c>
      <c r="M79" s="11" t="str">
        <f t="shared" si="21"/>
        <v>1</v>
      </c>
      <c r="N79" s="11" t="str">
        <f t="shared" si="22"/>
        <v>1</v>
      </c>
      <c r="O79" s="30" t="str">
        <f t="shared" si="14"/>
        <v>FF</v>
      </c>
      <c r="P79" s="19" t="str">
        <f t="shared" si="15"/>
        <v>&lt;i2c_write addr="0x50" count="2" radix="16"&gt; 4D FF&lt;/i2c_write&gt;</v>
      </c>
      <c r="Q79" s="34" t="str" cm="1">
        <f t="array" aca="1" ref="Q79" ca="1">IF(MOD(ROW(),2)=0, "&lt;sleep ms=""10""/&gt;", INDIRECT("P"&amp;(ROW())/2+0.5))</f>
        <v>&lt;i2c_write addr="0x50" count="2" radix="16"&gt; 26 00&lt;/i2c_write&gt;</v>
      </c>
      <c r="R79" s="36" t="str">
        <f>Table13[[#This Row],[Address Offset (hex)]]</f>
        <v>4D</v>
      </c>
      <c r="S79" s="37" t="str">
        <f>Table13[[#This Row],[Default Hex]]</f>
        <v>FF</v>
      </c>
      <c r="T79" s="2"/>
      <c r="BD79" s="7"/>
    </row>
    <row r="80" spans="1:56" x14ac:dyDescent="0.3">
      <c r="A80" s="2">
        <v>78</v>
      </c>
      <c r="B80" s="8" t="str">
        <f t="shared" si="13"/>
        <v>4E</v>
      </c>
      <c r="C80" s="13" t="s">
        <v>18</v>
      </c>
      <c r="D80" s="13" t="s">
        <v>135</v>
      </c>
      <c r="E80" s="13" t="s">
        <v>136</v>
      </c>
      <c r="F80" s="18" t="s">
        <v>43</v>
      </c>
      <c r="G80" s="11" t="str">
        <f t="shared" si="12"/>
        <v>1</v>
      </c>
      <c r="H80" s="11" t="str">
        <f t="shared" si="16"/>
        <v>1</v>
      </c>
      <c r="I80" s="11" t="str">
        <f t="shared" si="17"/>
        <v>1</v>
      </c>
      <c r="J80" s="11" t="str">
        <f t="shared" si="18"/>
        <v>1</v>
      </c>
      <c r="K80" s="11" t="str">
        <f t="shared" si="19"/>
        <v>1</v>
      </c>
      <c r="L80" s="11" t="str">
        <f t="shared" si="20"/>
        <v>1</v>
      </c>
      <c r="M80" s="11" t="str">
        <f t="shared" si="21"/>
        <v>1</v>
      </c>
      <c r="N80" s="11" t="str">
        <f t="shared" si="22"/>
        <v>1</v>
      </c>
      <c r="O80" s="30" t="str">
        <f t="shared" si="14"/>
        <v>FF</v>
      </c>
      <c r="P80" s="19" t="str">
        <f t="shared" si="15"/>
        <v>&lt;i2c_write addr="0x50" count="2" radix="16"&gt; 4E FF&lt;/i2c_write&gt;</v>
      </c>
      <c r="Q80" s="34" t="str" cm="1">
        <f t="array" aca="1" ref="Q80" ca="1">IF(MOD(ROW(),2)=0, "&lt;sleep ms=""10""/&gt;", INDIRECT("P"&amp;(ROW())/2+0.5))</f>
        <v>&lt;sleep ms="10"/&gt;</v>
      </c>
      <c r="R80" s="36" t="str">
        <f>Table13[[#This Row],[Address Offset (hex)]]</f>
        <v>4E</v>
      </c>
      <c r="S80" s="37" t="str">
        <f>Table13[[#This Row],[Default Hex]]</f>
        <v>FF</v>
      </c>
      <c r="T80" s="2"/>
      <c r="BD80" s="7"/>
    </row>
    <row r="81" spans="1:56" x14ac:dyDescent="0.3">
      <c r="A81" s="2">
        <v>79</v>
      </c>
      <c r="B81" s="8" t="str">
        <f t="shared" si="13"/>
        <v>4F</v>
      </c>
      <c r="C81" s="13" t="s">
        <v>18</v>
      </c>
      <c r="D81" s="13" t="s">
        <v>137</v>
      </c>
      <c r="E81" s="13" t="s">
        <v>138</v>
      </c>
      <c r="F81" s="18" t="s">
        <v>132</v>
      </c>
      <c r="G81" s="11" t="str">
        <f t="shared" si="12"/>
        <v>1</v>
      </c>
      <c r="H81" s="11" t="str">
        <f t="shared" si="16"/>
        <v>1</v>
      </c>
      <c r="I81" s="11" t="str">
        <f t="shared" si="17"/>
        <v>1</v>
      </c>
      <c r="J81" s="11" t="str">
        <f t="shared" si="18"/>
        <v>1</v>
      </c>
      <c r="K81" s="11" t="str">
        <f t="shared" si="19"/>
        <v>1</v>
      </c>
      <c r="L81" s="11" t="str">
        <f t="shared" si="20"/>
        <v>0</v>
      </c>
      <c r="M81" s="11" t="str">
        <f t="shared" si="21"/>
        <v>0</v>
      </c>
      <c r="N81" s="11" t="str">
        <f t="shared" si="22"/>
        <v>0</v>
      </c>
      <c r="O81" s="30" t="str">
        <f t="shared" si="14"/>
        <v>F8</v>
      </c>
      <c r="P81" s="19" t="str">
        <f t="shared" si="15"/>
        <v>&lt;i2c_write addr="0x50" count="2" radix="16"&gt; 4F F8&lt;/i2c_write&gt;</v>
      </c>
      <c r="Q81" s="34" t="str" cm="1">
        <f t="array" aca="1" ref="Q81" ca="1">IF(MOD(ROW(),2)=0, "&lt;sleep ms=""10""/&gt;", INDIRECT("P"&amp;(ROW())/2+0.5))</f>
        <v>&lt;i2c_write addr="0x50" count="2" radix="16"&gt; 27 00&lt;/i2c_write&gt;</v>
      </c>
      <c r="R81" s="36" t="str">
        <f>Table13[[#This Row],[Address Offset (hex)]]</f>
        <v>4F</v>
      </c>
      <c r="S81" s="37" t="str">
        <f>Table13[[#This Row],[Default Hex]]</f>
        <v>F8</v>
      </c>
      <c r="T81" s="2"/>
      <c r="BD81" s="7"/>
    </row>
    <row r="82" spans="1:56" x14ac:dyDescent="0.3">
      <c r="A82" s="2">
        <v>80</v>
      </c>
      <c r="B82" s="8" t="str">
        <f t="shared" si="13"/>
        <v>50</v>
      </c>
      <c r="C82" s="13" t="s">
        <v>3</v>
      </c>
      <c r="D82" s="13" t="s">
        <v>139</v>
      </c>
      <c r="E82" s="13" t="s">
        <v>140</v>
      </c>
      <c r="F82" s="17">
        <v>0</v>
      </c>
      <c r="G82" s="11" t="str">
        <f t="shared" si="12"/>
        <v>0</v>
      </c>
      <c r="H82" s="11" t="str">
        <f t="shared" si="16"/>
        <v>0</v>
      </c>
      <c r="I82" s="11" t="str">
        <f t="shared" si="17"/>
        <v>0</v>
      </c>
      <c r="J82" s="11" t="str">
        <f t="shared" si="18"/>
        <v>0</v>
      </c>
      <c r="K82" s="11" t="str">
        <f t="shared" si="19"/>
        <v>0</v>
      </c>
      <c r="L82" s="11" t="str">
        <f t="shared" si="20"/>
        <v>0</v>
      </c>
      <c r="M82" s="11" t="str">
        <f t="shared" si="21"/>
        <v>0</v>
      </c>
      <c r="N82" s="11" t="str">
        <f t="shared" si="22"/>
        <v>0</v>
      </c>
      <c r="O82" s="30" t="str">
        <f t="shared" si="14"/>
        <v>00</v>
      </c>
      <c r="P82" s="19" t="str">
        <f t="shared" si="15"/>
        <v>&lt;i2c_write addr="0x50" count="2" radix="16"&gt; 50 00&lt;/i2c_write&gt;</v>
      </c>
      <c r="Q82" s="34" t="str" cm="1">
        <f t="array" aca="1" ref="Q82" ca="1">IF(MOD(ROW(),2)=0, "&lt;sleep ms=""10""/&gt;", INDIRECT("P"&amp;(ROW())/2+0.5))</f>
        <v>&lt;sleep ms="10"/&gt;</v>
      </c>
      <c r="R82" s="36" t="str">
        <f>Table13[[#This Row],[Address Offset (hex)]]</f>
        <v>50</v>
      </c>
      <c r="S82" s="37">
        <f>Table13[[#This Row],[Default Hex]]</f>
        <v>0</v>
      </c>
      <c r="T82" s="2"/>
      <c r="BD82" s="7"/>
    </row>
    <row r="83" spans="1:56" x14ac:dyDescent="0.3">
      <c r="A83" s="2">
        <v>81</v>
      </c>
      <c r="B83" s="8" t="str">
        <f t="shared" si="13"/>
        <v>51</v>
      </c>
      <c r="C83" s="13" t="s">
        <v>3</v>
      </c>
      <c r="D83" s="13" t="s">
        <v>141</v>
      </c>
      <c r="E83" s="13" t="s">
        <v>142</v>
      </c>
      <c r="F83" s="18" t="s">
        <v>143</v>
      </c>
      <c r="G83" s="11" t="str">
        <f t="shared" ref="G83:G146" si="23">TEXT(MID(HEX2BIN($F83, 8), 1, 1), "0")</f>
        <v>1</v>
      </c>
      <c r="H83" s="11" t="str">
        <f t="shared" si="16"/>
        <v>1</v>
      </c>
      <c r="I83" s="11" t="str">
        <f t="shared" si="17"/>
        <v>1</v>
      </c>
      <c r="J83" s="11" t="str">
        <f t="shared" si="18"/>
        <v>1</v>
      </c>
      <c r="K83" s="11" t="str">
        <f t="shared" si="19"/>
        <v>1</v>
      </c>
      <c r="L83" s="11" t="str">
        <f t="shared" si="20"/>
        <v>0</v>
      </c>
      <c r="M83" s="11" t="str">
        <f t="shared" si="21"/>
        <v>1</v>
      </c>
      <c r="N83" s="11" t="str">
        <f t="shared" si="22"/>
        <v>1</v>
      </c>
      <c r="O83" s="30" t="str">
        <f t="shared" si="14"/>
        <v>FB</v>
      </c>
      <c r="P83" s="19" t="str">
        <f t="shared" si="15"/>
        <v>&lt;i2c_write addr="0x50" count="2" radix="16"&gt; 51 FB&lt;/i2c_write&gt;</v>
      </c>
      <c r="Q83" s="34" t="str" cm="1">
        <f t="array" aca="1" ref="Q83" ca="1">IF(MOD(ROW(),2)=0, "&lt;sleep ms=""10""/&gt;", INDIRECT("P"&amp;(ROW())/2+0.5))</f>
        <v>&lt;i2c_write addr="0x50" count="2" radix="16"&gt; 28 00&lt;/i2c_write&gt;</v>
      </c>
      <c r="R83" s="36" t="str">
        <f>Table13[[#This Row],[Address Offset (hex)]]</f>
        <v>51</v>
      </c>
      <c r="S83" s="37" t="str">
        <f>Table13[[#This Row],[Default Hex]]</f>
        <v>FB</v>
      </c>
      <c r="T83" s="2"/>
      <c r="BD83" s="7"/>
    </row>
    <row r="84" spans="1:56" x14ac:dyDescent="0.3">
      <c r="A84" s="2">
        <v>82</v>
      </c>
      <c r="B84" s="8" t="str">
        <f t="shared" si="13"/>
        <v>52</v>
      </c>
      <c r="C84" s="13" t="s">
        <v>3</v>
      </c>
      <c r="D84" s="13" t="s">
        <v>144</v>
      </c>
      <c r="E84" s="13" t="s">
        <v>145</v>
      </c>
      <c r="F84" s="18" t="s">
        <v>146</v>
      </c>
      <c r="G84" s="11" t="str">
        <f t="shared" si="23"/>
        <v>0</v>
      </c>
      <c r="H84" s="11" t="str">
        <f t="shared" si="16"/>
        <v>1</v>
      </c>
      <c r="I84" s="11" t="str">
        <f t="shared" si="17"/>
        <v>1</v>
      </c>
      <c r="J84" s="11" t="str">
        <f t="shared" si="18"/>
        <v>1</v>
      </c>
      <c r="K84" s="11" t="str">
        <f t="shared" si="19"/>
        <v>1</v>
      </c>
      <c r="L84" s="11" t="str">
        <f t="shared" si="20"/>
        <v>1</v>
      </c>
      <c r="M84" s="11" t="str">
        <f t="shared" si="21"/>
        <v>1</v>
      </c>
      <c r="N84" s="11" t="str">
        <f t="shared" si="22"/>
        <v>1</v>
      </c>
      <c r="O84" s="30" t="str">
        <f t="shared" si="14"/>
        <v>7F</v>
      </c>
      <c r="P84" s="19" t="str">
        <f t="shared" si="15"/>
        <v>&lt;i2c_write addr="0x50" count="2" radix="16"&gt; 52 7F&lt;/i2c_write&gt;</v>
      </c>
      <c r="Q84" s="34" t="str" cm="1">
        <f t="array" aca="1" ref="Q84" ca="1">IF(MOD(ROW(),2)=0, "&lt;sleep ms=""10""/&gt;", INDIRECT("P"&amp;(ROW())/2+0.5))</f>
        <v>&lt;sleep ms="10"/&gt;</v>
      </c>
      <c r="R84" s="36" t="str">
        <f>Table13[[#This Row],[Address Offset (hex)]]</f>
        <v>52</v>
      </c>
      <c r="S84" s="37" t="str">
        <f>Table13[[#This Row],[Default Hex]]</f>
        <v>7F</v>
      </c>
      <c r="T84" s="2"/>
      <c r="BD84" s="7"/>
    </row>
    <row r="85" spans="1:56" x14ac:dyDescent="0.3">
      <c r="A85" s="2">
        <v>83</v>
      </c>
      <c r="B85" s="8" t="str">
        <f t="shared" si="13"/>
        <v>53</v>
      </c>
      <c r="C85" s="13" t="s">
        <v>3</v>
      </c>
      <c r="D85" s="13" t="s">
        <v>147</v>
      </c>
      <c r="E85" s="13" t="s">
        <v>148</v>
      </c>
      <c r="F85" s="18" t="s">
        <v>146</v>
      </c>
      <c r="G85" s="11" t="str">
        <f t="shared" si="23"/>
        <v>0</v>
      </c>
      <c r="H85" s="11" t="str">
        <f t="shared" si="16"/>
        <v>1</v>
      </c>
      <c r="I85" s="11" t="str">
        <f t="shared" si="17"/>
        <v>1</v>
      </c>
      <c r="J85" s="11" t="str">
        <f t="shared" si="18"/>
        <v>1</v>
      </c>
      <c r="K85" s="11" t="str">
        <f t="shared" si="19"/>
        <v>1</v>
      </c>
      <c r="L85" s="11" t="str">
        <f t="shared" si="20"/>
        <v>1</v>
      </c>
      <c r="M85" s="11" t="str">
        <f t="shared" si="21"/>
        <v>1</v>
      </c>
      <c r="N85" s="11" t="str">
        <f t="shared" si="22"/>
        <v>1</v>
      </c>
      <c r="O85" s="30" t="str">
        <f t="shared" si="14"/>
        <v>7F</v>
      </c>
      <c r="P85" s="19" t="str">
        <f t="shared" si="15"/>
        <v>&lt;i2c_write addr="0x50" count="2" radix="16"&gt; 53 7F&lt;/i2c_write&gt;</v>
      </c>
      <c r="Q85" s="34" t="str" cm="1">
        <f t="array" aca="1" ref="Q85" ca="1">IF(MOD(ROW(),2)=0, "&lt;sleep ms=""10""/&gt;", INDIRECT("P"&amp;(ROW())/2+0.5))</f>
        <v>&lt;i2c_write addr="0x50" count="2" radix="16"&gt; 29 00&lt;/i2c_write&gt;</v>
      </c>
      <c r="R85" s="36" t="str">
        <f>Table13[[#This Row],[Address Offset (hex)]]</f>
        <v>53</v>
      </c>
      <c r="S85" s="37" t="str">
        <f>Table13[[#This Row],[Default Hex]]</f>
        <v>7F</v>
      </c>
      <c r="T85" s="2"/>
      <c r="BD85" s="7"/>
    </row>
    <row r="86" spans="1:56" x14ac:dyDescent="0.3">
      <c r="A86" s="2">
        <v>84</v>
      </c>
      <c r="B86" s="8" t="str">
        <f t="shared" si="13"/>
        <v>54</v>
      </c>
      <c r="C86" s="13" t="s">
        <v>3</v>
      </c>
      <c r="D86" s="13" t="s">
        <v>149</v>
      </c>
      <c r="E86" s="13" t="s">
        <v>150</v>
      </c>
      <c r="F86" s="18" t="s">
        <v>146</v>
      </c>
      <c r="G86" s="11" t="str">
        <f t="shared" si="23"/>
        <v>0</v>
      </c>
      <c r="H86" s="11" t="str">
        <f t="shared" si="16"/>
        <v>1</v>
      </c>
      <c r="I86" s="11" t="str">
        <f t="shared" si="17"/>
        <v>1</v>
      </c>
      <c r="J86" s="11" t="str">
        <f t="shared" si="18"/>
        <v>1</v>
      </c>
      <c r="K86" s="11" t="str">
        <f t="shared" si="19"/>
        <v>1</v>
      </c>
      <c r="L86" s="11" t="str">
        <f t="shared" si="20"/>
        <v>1</v>
      </c>
      <c r="M86" s="11" t="str">
        <f t="shared" si="21"/>
        <v>1</v>
      </c>
      <c r="N86" s="11" t="str">
        <f t="shared" si="22"/>
        <v>1</v>
      </c>
      <c r="O86" s="30" t="str">
        <f t="shared" si="14"/>
        <v>7F</v>
      </c>
      <c r="P86" s="19" t="str">
        <f t="shared" si="15"/>
        <v>&lt;i2c_write addr="0x50" count="2" radix="16"&gt; 54 7F&lt;/i2c_write&gt;</v>
      </c>
      <c r="Q86" s="34" t="str" cm="1">
        <f t="array" aca="1" ref="Q86" ca="1">IF(MOD(ROW(),2)=0, "&lt;sleep ms=""10""/&gt;", INDIRECT("P"&amp;(ROW())/2+0.5))</f>
        <v>&lt;sleep ms="10"/&gt;</v>
      </c>
      <c r="R86" s="36" t="str">
        <f>Table13[[#This Row],[Address Offset (hex)]]</f>
        <v>54</v>
      </c>
      <c r="S86" s="37" t="str">
        <f>Table13[[#This Row],[Default Hex]]</f>
        <v>7F</v>
      </c>
      <c r="T86" s="2"/>
      <c r="BD86" s="7"/>
    </row>
    <row r="87" spans="1:56" x14ac:dyDescent="0.3">
      <c r="A87" s="2">
        <v>85</v>
      </c>
      <c r="B87" s="8" t="str">
        <f t="shared" ref="B87:B150" si="24">DEC2HEX(A87, 2)</f>
        <v>55</v>
      </c>
      <c r="C87" s="13" t="s">
        <v>3</v>
      </c>
      <c r="D87" s="13" t="s">
        <v>151</v>
      </c>
      <c r="E87" s="13" t="s">
        <v>152</v>
      </c>
      <c r="F87" s="18" t="s">
        <v>146</v>
      </c>
      <c r="G87" s="11" t="str">
        <f t="shared" si="23"/>
        <v>0</v>
      </c>
      <c r="H87" s="11" t="str">
        <f t="shared" si="16"/>
        <v>1</v>
      </c>
      <c r="I87" s="11" t="str">
        <f t="shared" si="17"/>
        <v>1</v>
      </c>
      <c r="J87" s="11" t="str">
        <f t="shared" si="18"/>
        <v>1</v>
      </c>
      <c r="K87" s="11" t="str">
        <f t="shared" si="19"/>
        <v>1</v>
      </c>
      <c r="L87" s="11" t="str">
        <f t="shared" si="20"/>
        <v>1</v>
      </c>
      <c r="M87" s="11" t="str">
        <f t="shared" si="21"/>
        <v>1</v>
      </c>
      <c r="N87" s="11" t="str">
        <f t="shared" si="22"/>
        <v>1</v>
      </c>
      <c r="O87" s="30" t="str">
        <f t="shared" si="14"/>
        <v>7F</v>
      </c>
      <c r="P87" s="19" t="str">
        <f t="shared" si="15"/>
        <v>&lt;i2c_write addr="0x50" count="2" radix="16"&gt; 55 7F&lt;/i2c_write&gt;</v>
      </c>
      <c r="Q87" s="34" t="str" cm="1">
        <f t="array" aca="1" ref="Q87" ca="1">IF(MOD(ROW(),2)=0, "&lt;sleep ms=""10""/&gt;", INDIRECT("P"&amp;(ROW())/2+0.5))</f>
        <v>&lt;i2c_write addr="0x50" count="2" radix="16"&gt; 2A 00&lt;/i2c_write&gt;</v>
      </c>
      <c r="R87" s="36" t="str">
        <f>Table13[[#This Row],[Address Offset (hex)]]</f>
        <v>55</v>
      </c>
      <c r="S87" s="37" t="str">
        <f>Table13[[#This Row],[Default Hex]]</f>
        <v>7F</v>
      </c>
      <c r="T87" s="2"/>
      <c r="BD87" s="7"/>
    </row>
    <row r="88" spans="1:56" x14ac:dyDescent="0.3">
      <c r="A88" s="2">
        <v>86</v>
      </c>
      <c r="B88" s="8" t="str">
        <f t="shared" si="24"/>
        <v>56</v>
      </c>
      <c r="C88" s="13" t="s">
        <v>3</v>
      </c>
      <c r="D88" s="13" t="s">
        <v>153</v>
      </c>
      <c r="E88" s="13" t="s">
        <v>154</v>
      </c>
      <c r="F88" s="18" t="s">
        <v>155</v>
      </c>
      <c r="G88" s="11" t="str">
        <f t="shared" si="23"/>
        <v>1</v>
      </c>
      <c r="H88" s="11" t="str">
        <f t="shared" si="16"/>
        <v>1</v>
      </c>
      <c r="I88" s="11" t="str">
        <f t="shared" si="17"/>
        <v>1</v>
      </c>
      <c r="J88" s="11" t="str">
        <f t="shared" si="18"/>
        <v>0</v>
      </c>
      <c r="K88" s="11" t="str">
        <f t="shared" si="19"/>
        <v>0</v>
      </c>
      <c r="L88" s="11" t="str">
        <f t="shared" si="20"/>
        <v>1</v>
      </c>
      <c r="M88" s="11" t="str">
        <f t="shared" si="21"/>
        <v>1</v>
      </c>
      <c r="N88" s="11" t="str">
        <f t="shared" si="22"/>
        <v>0</v>
      </c>
      <c r="O88" s="30" t="str">
        <f t="shared" si="14"/>
        <v>E6</v>
      </c>
      <c r="P88" s="19" t="str">
        <f t="shared" si="15"/>
        <v>&lt;i2c_write addr="0x50" count="2" radix="16"&gt; 56 E6&lt;/i2c_write&gt;</v>
      </c>
      <c r="Q88" s="34" t="str" cm="1">
        <f t="array" aca="1" ref="Q88" ca="1">IF(MOD(ROW(),2)=0, "&lt;sleep ms=""10""/&gt;", INDIRECT("P"&amp;(ROW())/2+0.5))</f>
        <v>&lt;sleep ms="10"/&gt;</v>
      </c>
      <c r="R88" s="36" t="str">
        <f>Table13[[#This Row],[Address Offset (hex)]]</f>
        <v>56</v>
      </c>
      <c r="S88" s="37" t="str">
        <f>Table13[[#This Row],[Default Hex]]</f>
        <v>E6</v>
      </c>
      <c r="T88" s="2"/>
      <c r="BD88" s="7"/>
    </row>
    <row r="89" spans="1:56" x14ac:dyDescent="0.3">
      <c r="A89" s="2">
        <v>87</v>
      </c>
      <c r="B89" s="8" t="str">
        <f t="shared" si="24"/>
        <v>57</v>
      </c>
      <c r="C89" s="13" t="s">
        <v>3</v>
      </c>
      <c r="D89" s="13" t="s">
        <v>156</v>
      </c>
      <c r="E89" s="13" t="s">
        <v>157</v>
      </c>
      <c r="F89" s="18" t="s">
        <v>146</v>
      </c>
      <c r="G89" s="11" t="str">
        <f t="shared" si="23"/>
        <v>0</v>
      </c>
      <c r="H89" s="11" t="str">
        <f t="shared" si="16"/>
        <v>1</v>
      </c>
      <c r="I89" s="11" t="str">
        <f t="shared" si="17"/>
        <v>1</v>
      </c>
      <c r="J89" s="11" t="str">
        <f t="shared" si="18"/>
        <v>1</v>
      </c>
      <c r="K89" s="11" t="str">
        <f t="shared" si="19"/>
        <v>1</v>
      </c>
      <c r="L89" s="11" t="str">
        <f t="shared" si="20"/>
        <v>1</v>
      </c>
      <c r="M89" s="11" t="str">
        <f t="shared" si="21"/>
        <v>1</v>
      </c>
      <c r="N89" s="11" t="str">
        <f t="shared" si="22"/>
        <v>1</v>
      </c>
      <c r="O89" s="30" t="str">
        <f t="shared" si="14"/>
        <v>7F</v>
      </c>
      <c r="P89" s="19" t="str">
        <f t="shared" si="15"/>
        <v>&lt;i2c_write addr="0x50" count="2" radix="16"&gt; 57 7F&lt;/i2c_write&gt;</v>
      </c>
      <c r="Q89" s="34" t="str" cm="1">
        <f t="array" aca="1" ref="Q89" ca="1">IF(MOD(ROW(),2)=0, "&lt;sleep ms=""10""/&gt;", INDIRECT("P"&amp;(ROW())/2+0.5))</f>
        <v>&lt;i2c_write addr="0x50" count="2" radix="16"&gt; 2B 03&lt;/i2c_write&gt;</v>
      </c>
      <c r="R89" s="36" t="str">
        <f>Table13[[#This Row],[Address Offset (hex)]]</f>
        <v>57</v>
      </c>
      <c r="S89" s="37" t="str">
        <f>Table13[[#This Row],[Default Hex]]</f>
        <v>7F</v>
      </c>
      <c r="T89" s="2"/>
      <c r="BD89" s="7"/>
    </row>
    <row r="90" spans="1:56" x14ac:dyDescent="0.3">
      <c r="A90" s="2">
        <v>88</v>
      </c>
      <c r="B90" s="8" t="str">
        <f t="shared" si="24"/>
        <v>58</v>
      </c>
      <c r="C90" s="13" t="s">
        <v>3</v>
      </c>
      <c r="D90" s="13" t="s">
        <v>158</v>
      </c>
      <c r="E90" s="13" t="s">
        <v>159</v>
      </c>
      <c r="F90" s="18" t="s">
        <v>146</v>
      </c>
      <c r="G90" s="11" t="str">
        <f t="shared" si="23"/>
        <v>0</v>
      </c>
      <c r="H90" s="11" t="str">
        <f t="shared" si="16"/>
        <v>1</v>
      </c>
      <c r="I90" s="11" t="str">
        <f t="shared" si="17"/>
        <v>1</v>
      </c>
      <c r="J90" s="11" t="str">
        <f t="shared" si="18"/>
        <v>1</v>
      </c>
      <c r="K90" s="11" t="str">
        <f t="shared" si="19"/>
        <v>1</v>
      </c>
      <c r="L90" s="11" t="str">
        <f t="shared" si="20"/>
        <v>1</v>
      </c>
      <c r="M90" s="11" t="str">
        <f t="shared" si="21"/>
        <v>1</v>
      </c>
      <c r="N90" s="11" t="str">
        <f t="shared" si="22"/>
        <v>1</v>
      </c>
      <c r="O90" s="30" t="str">
        <f t="shared" si="14"/>
        <v>7F</v>
      </c>
      <c r="P90" s="19" t="str">
        <f t="shared" si="15"/>
        <v>&lt;i2c_write addr="0x50" count="2" radix="16"&gt; 58 7F&lt;/i2c_write&gt;</v>
      </c>
      <c r="Q90" s="34" t="str" cm="1">
        <f t="array" aca="1" ref="Q90" ca="1">IF(MOD(ROW(),2)=0, "&lt;sleep ms=""10""/&gt;", INDIRECT("P"&amp;(ROW())/2+0.5))</f>
        <v>&lt;sleep ms="10"/&gt;</v>
      </c>
      <c r="R90" s="36" t="str">
        <f>Table13[[#This Row],[Address Offset (hex)]]</f>
        <v>58</v>
      </c>
      <c r="S90" s="37" t="str">
        <f>Table13[[#This Row],[Default Hex]]</f>
        <v>7F</v>
      </c>
      <c r="T90" s="2"/>
      <c r="BD90" s="7"/>
    </row>
    <row r="91" spans="1:56" x14ac:dyDescent="0.3">
      <c r="A91" s="2">
        <v>89</v>
      </c>
      <c r="B91" s="8" t="str">
        <f t="shared" si="24"/>
        <v>59</v>
      </c>
      <c r="C91" s="13" t="s">
        <v>3</v>
      </c>
      <c r="D91" s="13" t="s">
        <v>160</v>
      </c>
      <c r="E91" s="13" t="s">
        <v>161</v>
      </c>
      <c r="F91" s="18" t="s">
        <v>146</v>
      </c>
      <c r="G91" s="11" t="str">
        <f t="shared" si="23"/>
        <v>0</v>
      </c>
      <c r="H91" s="11" t="str">
        <f t="shared" si="16"/>
        <v>1</v>
      </c>
      <c r="I91" s="11" t="str">
        <f t="shared" si="17"/>
        <v>1</v>
      </c>
      <c r="J91" s="11" t="str">
        <f t="shared" si="18"/>
        <v>1</v>
      </c>
      <c r="K91" s="11" t="str">
        <f t="shared" si="19"/>
        <v>1</v>
      </c>
      <c r="L91" s="11" t="str">
        <f t="shared" si="20"/>
        <v>1</v>
      </c>
      <c r="M91" s="11" t="str">
        <f t="shared" si="21"/>
        <v>1</v>
      </c>
      <c r="N91" s="11" t="str">
        <f t="shared" si="22"/>
        <v>1</v>
      </c>
      <c r="O91" s="30" t="str">
        <f t="shared" ref="O91:O154" si="25">DEC2HEX((2 ^ 7) * G91 + (2 ^ 6) * H91 + (2 ^ 5) * I91 + (2 ^ 4) * J91 + (2 ^ 3) * K91 + (2 ^ 2) * L91 + (2 ^ 1) * M91 + (2 ^ 0) * N91, 2)</f>
        <v>7F</v>
      </c>
      <c r="P91" s="19" t="str">
        <f t="shared" si="15"/>
        <v>&lt;i2c_write addr="0x50" count="2" radix="16"&gt; 59 7F&lt;/i2c_write&gt;</v>
      </c>
      <c r="Q91" s="34" t="str" cm="1">
        <f t="array" aca="1" ref="Q91" ca="1">IF(MOD(ROW(),2)=0, "&lt;sleep ms=""10""/&gt;", INDIRECT("P"&amp;(ROW())/2+0.5))</f>
        <v>&lt;i2c_write addr="0x50" count="2" radix="16"&gt; 2C 00&lt;/i2c_write&gt;</v>
      </c>
      <c r="R91" s="36" t="str">
        <f>Table13[[#This Row],[Address Offset (hex)]]</f>
        <v>59</v>
      </c>
      <c r="S91" s="37" t="str">
        <f>Table13[[#This Row],[Default Hex]]</f>
        <v>7F</v>
      </c>
      <c r="T91" s="2"/>
      <c r="BD91" s="7"/>
    </row>
    <row r="92" spans="1:56" x14ac:dyDescent="0.3">
      <c r="A92" s="2">
        <v>90</v>
      </c>
      <c r="B92" s="8" t="str">
        <f t="shared" si="24"/>
        <v>5A</v>
      </c>
      <c r="C92" s="13" t="s">
        <v>3</v>
      </c>
      <c r="D92" s="13" t="s">
        <v>162</v>
      </c>
      <c r="E92" s="13" t="s">
        <v>163</v>
      </c>
      <c r="F92" s="18" t="s">
        <v>146</v>
      </c>
      <c r="G92" s="11" t="str">
        <f t="shared" si="23"/>
        <v>0</v>
      </c>
      <c r="H92" s="11" t="str">
        <f t="shared" si="16"/>
        <v>1</v>
      </c>
      <c r="I92" s="11" t="str">
        <f t="shared" si="17"/>
        <v>1</v>
      </c>
      <c r="J92" s="11" t="str">
        <f t="shared" si="18"/>
        <v>1</v>
      </c>
      <c r="K92" s="11" t="str">
        <f t="shared" si="19"/>
        <v>1</v>
      </c>
      <c r="L92" s="11" t="str">
        <f t="shared" si="20"/>
        <v>1</v>
      </c>
      <c r="M92" s="11" t="str">
        <f t="shared" si="21"/>
        <v>1</v>
      </c>
      <c r="N92" s="11" t="str">
        <f t="shared" si="22"/>
        <v>1</v>
      </c>
      <c r="O92" s="30" t="str">
        <f t="shared" si="25"/>
        <v>7F</v>
      </c>
      <c r="P92" s="19" t="str">
        <f t="shared" si="15"/>
        <v>&lt;i2c_write addr="0x50" count="2" radix="16"&gt; 5A 7F&lt;/i2c_write&gt;</v>
      </c>
      <c r="Q92" s="34" t="str" cm="1">
        <f t="array" aca="1" ref="Q92" ca="1">IF(MOD(ROW(),2)=0, "&lt;sleep ms=""10""/&gt;", INDIRECT("P"&amp;(ROW())/2+0.5))</f>
        <v>&lt;sleep ms="10"/&gt;</v>
      </c>
      <c r="R92" s="36" t="str">
        <f>Table13[[#This Row],[Address Offset (hex)]]</f>
        <v>5A</v>
      </c>
      <c r="S92" s="37" t="str">
        <f>Table13[[#This Row],[Default Hex]]</f>
        <v>7F</v>
      </c>
      <c r="T92" s="2"/>
      <c r="BD92" s="7"/>
    </row>
    <row r="93" spans="1:56" x14ac:dyDescent="0.3">
      <c r="A93" s="2">
        <v>91</v>
      </c>
      <c r="B93" s="8" t="str">
        <f t="shared" si="24"/>
        <v>5B</v>
      </c>
      <c r="C93" s="13" t="s">
        <v>3</v>
      </c>
      <c r="D93" s="13" t="s">
        <v>164</v>
      </c>
      <c r="E93" s="13" t="s">
        <v>165</v>
      </c>
      <c r="F93" s="18" t="s">
        <v>166</v>
      </c>
      <c r="G93" s="11" t="str">
        <f t="shared" si="23"/>
        <v>1</v>
      </c>
      <c r="H93" s="11" t="str">
        <f t="shared" si="16"/>
        <v>1</v>
      </c>
      <c r="I93" s="11" t="str">
        <f t="shared" si="17"/>
        <v>0</v>
      </c>
      <c r="J93" s="11" t="str">
        <f t="shared" si="18"/>
        <v>1</v>
      </c>
      <c r="K93" s="11" t="str">
        <f t="shared" si="19"/>
        <v>0</v>
      </c>
      <c r="L93" s="11" t="str">
        <f t="shared" si="20"/>
        <v>0</v>
      </c>
      <c r="M93" s="11" t="str">
        <f t="shared" si="21"/>
        <v>0</v>
      </c>
      <c r="N93" s="11" t="str">
        <f t="shared" si="22"/>
        <v>1</v>
      </c>
      <c r="O93" s="30" t="str">
        <f t="shared" si="25"/>
        <v>D1</v>
      </c>
      <c r="P93" s="19" t="str">
        <f t="shared" si="15"/>
        <v>&lt;i2c_write addr="0x50" count="2" radix="16"&gt; 5B D1&lt;/i2c_write&gt;</v>
      </c>
      <c r="Q93" s="34" t="str" cm="1">
        <f t="array" aca="1" ref="Q93" ca="1">IF(MOD(ROW(),2)=0, "&lt;sleep ms=""10""/&gt;", INDIRECT("P"&amp;(ROW())/2+0.5))</f>
        <v>&lt;i2c_write addr="0x50" count="2" radix="16"&gt; 2D 00&lt;/i2c_write&gt;</v>
      </c>
      <c r="R93" s="36" t="str">
        <f>Table13[[#This Row],[Address Offset (hex)]]</f>
        <v>5B</v>
      </c>
      <c r="S93" s="37" t="str">
        <f>Table13[[#This Row],[Default Hex]]</f>
        <v>D1</v>
      </c>
      <c r="T93" s="2"/>
      <c r="BD93" s="7"/>
    </row>
    <row r="94" spans="1:56" x14ac:dyDescent="0.3">
      <c r="A94" s="2">
        <v>92</v>
      </c>
      <c r="B94" s="8" t="str">
        <f t="shared" si="24"/>
        <v>5C</v>
      </c>
      <c r="C94" s="13" t="s">
        <v>3</v>
      </c>
      <c r="D94" s="13" t="s">
        <v>167</v>
      </c>
      <c r="E94" s="13" t="s">
        <v>168</v>
      </c>
      <c r="F94" s="18" t="s">
        <v>146</v>
      </c>
      <c r="G94" s="11" t="str">
        <f t="shared" si="23"/>
        <v>0</v>
      </c>
      <c r="H94" s="11" t="str">
        <f t="shared" si="16"/>
        <v>1</v>
      </c>
      <c r="I94" s="11" t="str">
        <f t="shared" si="17"/>
        <v>1</v>
      </c>
      <c r="J94" s="11" t="str">
        <f t="shared" si="18"/>
        <v>1</v>
      </c>
      <c r="K94" s="11" t="str">
        <f t="shared" si="19"/>
        <v>1</v>
      </c>
      <c r="L94" s="11" t="str">
        <f t="shared" si="20"/>
        <v>1</v>
      </c>
      <c r="M94" s="11" t="str">
        <f t="shared" si="21"/>
        <v>1</v>
      </c>
      <c r="N94" s="11" t="str">
        <f t="shared" si="22"/>
        <v>1</v>
      </c>
      <c r="O94" s="30" t="str">
        <f t="shared" si="25"/>
        <v>7F</v>
      </c>
      <c r="P94" s="19" t="str">
        <f t="shared" si="15"/>
        <v>&lt;i2c_write addr="0x50" count="2" radix="16"&gt; 5C 7F&lt;/i2c_write&gt;</v>
      </c>
      <c r="Q94" s="34" t="str" cm="1">
        <f t="array" aca="1" ref="Q94" ca="1">IF(MOD(ROW(),2)=0, "&lt;sleep ms=""10""/&gt;", INDIRECT("P"&amp;(ROW())/2+0.5))</f>
        <v>&lt;sleep ms="10"/&gt;</v>
      </c>
      <c r="R94" s="36" t="str">
        <f>Table13[[#This Row],[Address Offset (hex)]]</f>
        <v>5C</v>
      </c>
      <c r="S94" s="37" t="str">
        <f>Table13[[#This Row],[Default Hex]]</f>
        <v>7F</v>
      </c>
      <c r="T94" s="2"/>
      <c r="BD94" s="7"/>
    </row>
    <row r="95" spans="1:56" x14ac:dyDescent="0.3">
      <c r="A95" s="2">
        <v>93</v>
      </c>
      <c r="B95" s="8" t="str">
        <f t="shared" si="24"/>
        <v>5D</v>
      </c>
      <c r="C95" s="13" t="s">
        <v>3</v>
      </c>
      <c r="D95" s="13" t="s">
        <v>169</v>
      </c>
      <c r="E95" s="13" t="s">
        <v>170</v>
      </c>
      <c r="F95" s="18" t="s">
        <v>146</v>
      </c>
      <c r="G95" s="11" t="str">
        <f t="shared" si="23"/>
        <v>0</v>
      </c>
      <c r="H95" s="11" t="str">
        <f t="shared" si="16"/>
        <v>1</v>
      </c>
      <c r="I95" s="11" t="str">
        <f t="shared" si="17"/>
        <v>1</v>
      </c>
      <c r="J95" s="11" t="str">
        <f t="shared" si="18"/>
        <v>1</v>
      </c>
      <c r="K95" s="11" t="str">
        <f t="shared" si="19"/>
        <v>1</v>
      </c>
      <c r="L95" s="11" t="str">
        <f t="shared" si="20"/>
        <v>1</v>
      </c>
      <c r="M95" s="11" t="str">
        <f t="shared" si="21"/>
        <v>1</v>
      </c>
      <c r="N95" s="11" t="str">
        <f t="shared" si="22"/>
        <v>1</v>
      </c>
      <c r="O95" s="30" t="str">
        <f t="shared" si="25"/>
        <v>7F</v>
      </c>
      <c r="P95" s="19" t="str">
        <f t="shared" si="15"/>
        <v>&lt;i2c_write addr="0x50" count="2" radix="16"&gt; 5D 7F&lt;/i2c_write&gt;</v>
      </c>
      <c r="Q95" s="34" t="str" cm="1">
        <f t="array" aca="1" ref="Q95" ca="1">IF(MOD(ROW(),2)=0, "&lt;sleep ms=""10""/&gt;", INDIRECT("P"&amp;(ROW())/2+0.5))</f>
        <v>&lt;i2c_write addr="0x50" count="2" radix="16"&gt; 2E 00&lt;/i2c_write&gt;</v>
      </c>
      <c r="R95" s="36" t="str">
        <f>Table13[[#This Row],[Address Offset (hex)]]</f>
        <v>5D</v>
      </c>
      <c r="S95" s="37" t="str">
        <f>Table13[[#This Row],[Default Hex]]</f>
        <v>7F</v>
      </c>
      <c r="T95" s="2"/>
      <c r="BD95" s="7"/>
    </row>
    <row r="96" spans="1:56" x14ac:dyDescent="0.3">
      <c r="A96" s="2">
        <v>94</v>
      </c>
      <c r="B96" s="8" t="str">
        <f t="shared" si="24"/>
        <v>5E</v>
      </c>
      <c r="C96" s="13" t="s">
        <v>3</v>
      </c>
      <c r="D96" s="13" t="s">
        <v>171</v>
      </c>
      <c r="E96" s="13" t="s">
        <v>172</v>
      </c>
      <c r="F96" s="18" t="s">
        <v>146</v>
      </c>
      <c r="G96" s="11" t="str">
        <f t="shared" si="23"/>
        <v>0</v>
      </c>
      <c r="H96" s="11" t="str">
        <f t="shared" si="16"/>
        <v>1</v>
      </c>
      <c r="I96" s="11" t="str">
        <f t="shared" si="17"/>
        <v>1</v>
      </c>
      <c r="J96" s="11" t="str">
        <f t="shared" si="18"/>
        <v>1</v>
      </c>
      <c r="K96" s="11" t="str">
        <f t="shared" si="19"/>
        <v>1</v>
      </c>
      <c r="L96" s="11" t="str">
        <f t="shared" si="20"/>
        <v>1</v>
      </c>
      <c r="M96" s="11" t="str">
        <f t="shared" si="21"/>
        <v>1</v>
      </c>
      <c r="N96" s="11" t="str">
        <f t="shared" si="22"/>
        <v>1</v>
      </c>
      <c r="O96" s="30" t="str">
        <f t="shared" si="25"/>
        <v>7F</v>
      </c>
      <c r="P96" s="19" t="str">
        <f t="shared" si="15"/>
        <v>&lt;i2c_write addr="0x50" count="2" radix="16"&gt; 5E 7F&lt;/i2c_write&gt;</v>
      </c>
      <c r="Q96" s="34" t="str" cm="1">
        <f t="array" aca="1" ref="Q96" ca="1">IF(MOD(ROW(),2)=0, "&lt;sleep ms=""10""/&gt;", INDIRECT("P"&amp;(ROW())/2+0.5))</f>
        <v>&lt;sleep ms="10"/&gt;</v>
      </c>
      <c r="R96" s="36" t="str">
        <f>Table13[[#This Row],[Address Offset (hex)]]</f>
        <v>5E</v>
      </c>
      <c r="S96" s="37" t="str">
        <f>Table13[[#This Row],[Default Hex]]</f>
        <v>7F</v>
      </c>
      <c r="T96" s="2"/>
      <c r="BD96" s="7"/>
    </row>
    <row r="97" spans="1:56" x14ac:dyDescent="0.3">
      <c r="A97" s="2">
        <v>95</v>
      </c>
      <c r="B97" s="8" t="str">
        <f t="shared" si="24"/>
        <v>5F</v>
      </c>
      <c r="C97" s="13" t="s">
        <v>3</v>
      </c>
      <c r="D97" s="13" t="s">
        <v>173</v>
      </c>
      <c r="E97" s="13" t="s">
        <v>174</v>
      </c>
      <c r="F97" s="18" t="s">
        <v>146</v>
      </c>
      <c r="G97" s="11" t="str">
        <f t="shared" si="23"/>
        <v>0</v>
      </c>
      <c r="H97" s="11" t="str">
        <f t="shared" si="16"/>
        <v>1</v>
      </c>
      <c r="I97" s="11" t="str">
        <f t="shared" si="17"/>
        <v>1</v>
      </c>
      <c r="J97" s="11" t="str">
        <f t="shared" si="18"/>
        <v>1</v>
      </c>
      <c r="K97" s="11" t="str">
        <f t="shared" si="19"/>
        <v>1</v>
      </c>
      <c r="L97" s="11" t="str">
        <f t="shared" si="20"/>
        <v>1</v>
      </c>
      <c r="M97" s="11" t="str">
        <f t="shared" si="21"/>
        <v>1</v>
      </c>
      <c r="N97" s="11" t="str">
        <f t="shared" si="22"/>
        <v>1</v>
      </c>
      <c r="O97" s="30" t="str">
        <f t="shared" si="25"/>
        <v>7F</v>
      </c>
      <c r="P97" s="19" t="str">
        <f t="shared" si="15"/>
        <v>&lt;i2c_write addr="0x50" count="2" radix="16"&gt; 5F 7F&lt;/i2c_write&gt;</v>
      </c>
      <c r="Q97" s="34" t="str" cm="1">
        <f t="array" aca="1" ref="Q97" ca="1">IF(MOD(ROW(),2)=0, "&lt;sleep ms=""10""/&gt;", INDIRECT("P"&amp;(ROW())/2+0.5))</f>
        <v>&lt;i2c_write addr="0x50" count="2" radix="16"&gt; 2F 00&lt;/i2c_write&gt;</v>
      </c>
      <c r="R97" s="36" t="str">
        <f>Table13[[#This Row],[Address Offset (hex)]]</f>
        <v>5F</v>
      </c>
      <c r="S97" s="37" t="str">
        <f>Table13[[#This Row],[Default Hex]]</f>
        <v>7F</v>
      </c>
      <c r="T97" s="2"/>
      <c r="BD97" s="7"/>
    </row>
    <row r="98" spans="1:56" x14ac:dyDescent="0.3">
      <c r="A98" s="2">
        <v>96</v>
      </c>
      <c r="B98" s="8" t="str">
        <f t="shared" si="24"/>
        <v>60</v>
      </c>
      <c r="C98" s="13" t="s">
        <v>3</v>
      </c>
      <c r="D98" s="13" t="s">
        <v>175</v>
      </c>
      <c r="E98" s="13" t="s">
        <v>176</v>
      </c>
      <c r="F98" s="18" t="s">
        <v>177</v>
      </c>
      <c r="G98" s="11" t="str">
        <f t="shared" si="23"/>
        <v>1</v>
      </c>
      <c r="H98" s="11" t="str">
        <f t="shared" si="16"/>
        <v>0</v>
      </c>
      <c r="I98" s="11" t="str">
        <f t="shared" si="17"/>
        <v>1</v>
      </c>
      <c r="J98" s="11" t="str">
        <f t="shared" si="18"/>
        <v>1</v>
      </c>
      <c r="K98" s="11" t="str">
        <f t="shared" si="19"/>
        <v>1</v>
      </c>
      <c r="L98" s="11" t="str">
        <f t="shared" si="20"/>
        <v>1</v>
      </c>
      <c r="M98" s="11" t="str">
        <f t="shared" si="21"/>
        <v>0</v>
      </c>
      <c r="N98" s="11" t="str">
        <f t="shared" si="22"/>
        <v>0</v>
      </c>
      <c r="O98" s="30" t="str">
        <f t="shared" si="25"/>
        <v>BC</v>
      </c>
      <c r="P98" s="19" t="str">
        <f t="shared" si="15"/>
        <v>&lt;i2c_write addr="0x50" count="2" radix="16"&gt; 60 BC&lt;/i2c_write&gt;</v>
      </c>
      <c r="Q98" s="34" t="str" cm="1">
        <f t="array" aca="1" ref="Q98" ca="1">IF(MOD(ROW(),2)=0, "&lt;sleep ms=""10""/&gt;", INDIRECT("P"&amp;(ROW())/2+0.5))</f>
        <v>&lt;sleep ms="10"/&gt;</v>
      </c>
      <c r="R98" s="36" t="str">
        <f>Table13[[#This Row],[Address Offset (hex)]]</f>
        <v>60</v>
      </c>
      <c r="S98" s="37" t="str">
        <f>Table13[[#This Row],[Default Hex]]</f>
        <v>BC</v>
      </c>
      <c r="T98" s="2"/>
      <c r="BD98" s="7"/>
    </row>
    <row r="99" spans="1:56" x14ac:dyDescent="0.3">
      <c r="A99" s="2">
        <v>97</v>
      </c>
      <c r="B99" s="8" t="str">
        <f t="shared" si="24"/>
        <v>61</v>
      </c>
      <c r="C99" s="13" t="s">
        <v>3</v>
      </c>
      <c r="D99" s="13" t="s">
        <v>178</v>
      </c>
      <c r="E99" s="13" t="s">
        <v>179</v>
      </c>
      <c r="F99" s="18" t="s">
        <v>146</v>
      </c>
      <c r="G99" s="11" t="str">
        <f t="shared" si="23"/>
        <v>0</v>
      </c>
      <c r="H99" s="11" t="str">
        <f t="shared" si="16"/>
        <v>1</v>
      </c>
      <c r="I99" s="11" t="str">
        <f t="shared" si="17"/>
        <v>1</v>
      </c>
      <c r="J99" s="11" t="str">
        <f t="shared" si="18"/>
        <v>1</v>
      </c>
      <c r="K99" s="11" t="str">
        <f t="shared" si="19"/>
        <v>1</v>
      </c>
      <c r="L99" s="11" t="str">
        <f t="shared" si="20"/>
        <v>1</v>
      </c>
      <c r="M99" s="11" t="str">
        <f t="shared" si="21"/>
        <v>1</v>
      </c>
      <c r="N99" s="11" t="str">
        <f t="shared" si="22"/>
        <v>1</v>
      </c>
      <c r="O99" s="30" t="str">
        <f t="shared" si="25"/>
        <v>7F</v>
      </c>
      <c r="P99" s="19" t="str">
        <f t="shared" si="15"/>
        <v>&lt;i2c_write addr="0x50" count="2" radix="16"&gt; 61 7F&lt;/i2c_write&gt;</v>
      </c>
      <c r="Q99" s="34" t="str" cm="1">
        <f t="array" aca="1" ref="Q99" ca="1">IF(MOD(ROW(),2)=0, "&lt;sleep ms=""10""/&gt;", INDIRECT("P"&amp;(ROW())/2+0.5))</f>
        <v>&lt;i2c_write addr="0x50" count="2" radix="16"&gt; 30 55&lt;/i2c_write&gt;</v>
      </c>
      <c r="R99" s="36" t="str">
        <f>Table13[[#This Row],[Address Offset (hex)]]</f>
        <v>61</v>
      </c>
      <c r="S99" s="37" t="str">
        <f>Table13[[#This Row],[Default Hex]]</f>
        <v>7F</v>
      </c>
      <c r="T99" s="2"/>
      <c r="BD99" s="7"/>
    </row>
    <row r="100" spans="1:56" x14ac:dyDescent="0.3">
      <c r="A100" s="2">
        <v>98</v>
      </c>
      <c r="B100" s="8" t="str">
        <f t="shared" si="24"/>
        <v>62</v>
      </c>
      <c r="C100" s="13" t="s">
        <v>3</v>
      </c>
      <c r="D100" s="13" t="s">
        <v>180</v>
      </c>
      <c r="E100" s="13" t="s">
        <v>181</v>
      </c>
      <c r="F100" s="18" t="s">
        <v>146</v>
      </c>
      <c r="G100" s="11" t="str">
        <f t="shared" si="23"/>
        <v>0</v>
      </c>
      <c r="H100" s="11" t="str">
        <f t="shared" si="16"/>
        <v>1</v>
      </c>
      <c r="I100" s="11" t="str">
        <f t="shared" si="17"/>
        <v>1</v>
      </c>
      <c r="J100" s="11" t="str">
        <f t="shared" si="18"/>
        <v>1</v>
      </c>
      <c r="K100" s="11" t="str">
        <f t="shared" si="19"/>
        <v>1</v>
      </c>
      <c r="L100" s="11" t="str">
        <f t="shared" si="20"/>
        <v>1</v>
      </c>
      <c r="M100" s="11" t="str">
        <f t="shared" si="21"/>
        <v>1</v>
      </c>
      <c r="N100" s="11" t="str">
        <f t="shared" si="22"/>
        <v>1</v>
      </c>
      <c r="O100" s="30" t="str">
        <f t="shared" si="25"/>
        <v>7F</v>
      </c>
      <c r="P100" s="19" t="str">
        <f t="shared" si="15"/>
        <v>&lt;i2c_write addr="0x50" count="2" radix="16"&gt; 62 7F&lt;/i2c_write&gt;</v>
      </c>
      <c r="Q100" s="34" t="str" cm="1">
        <f t="array" aca="1" ref="Q100" ca="1">IF(MOD(ROW(),2)=0, "&lt;sleep ms=""10""/&gt;", INDIRECT("P"&amp;(ROW())/2+0.5))</f>
        <v>&lt;sleep ms="10"/&gt;</v>
      </c>
      <c r="R100" s="36" t="str">
        <f>Table13[[#This Row],[Address Offset (hex)]]</f>
        <v>62</v>
      </c>
      <c r="S100" s="37" t="str">
        <f>Table13[[#This Row],[Default Hex]]</f>
        <v>7F</v>
      </c>
      <c r="T100" s="2"/>
      <c r="BD100" s="7"/>
    </row>
    <row r="101" spans="1:56" x14ac:dyDescent="0.3">
      <c r="A101" s="2">
        <v>99</v>
      </c>
      <c r="B101" s="8" t="str">
        <f t="shared" si="24"/>
        <v>63</v>
      </c>
      <c r="C101" s="13" t="s">
        <v>3</v>
      </c>
      <c r="D101" s="13" t="s">
        <v>182</v>
      </c>
      <c r="E101" s="13" t="s">
        <v>183</v>
      </c>
      <c r="F101" s="18" t="s">
        <v>146</v>
      </c>
      <c r="G101" s="11" t="str">
        <f t="shared" si="23"/>
        <v>0</v>
      </c>
      <c r="H101" s="11" t="str">
        <f t="shared" si="16"/>
        <v>1</v>
      </c>
      <c r="I101" s="11" t="str">
        <f t="shared" si="17"/>
        <v>1</v>
      </c>
      <c r="J101" s="11" t="str">
        <f t="shared" si="18"/>
        <v>1</v>
      </c>
      <c r="K101" s="11" t="str">
        <f t="shared" si="19"/>
        <v>1</v>
      </c>
      <c r="L101" s="11" t="str">
        <f t="shared" si="20"/>
        <v>1</v>
      </c>
      <c r="M101" s="11" t="str">
        <f t="shared" si="21"/>
        <v>1</v>
      </c>
      <c r="N101" s="11" t="str">
        <f t="shared" si="22"/>
        <v>1</v>
      </c>
      <c r="O101" s="30" t="str">
        <f t="shared" si="25"/>
        <v>7F</v>
      </c>
      <c r="P101" s="19" t="str">
        <f t="shared" si="15"/>
        <v>&lt;i2c_write addr="0x50" count="2" radix="16"&gt; 63 7F&lt;/i2c_write&gt;</v>
      </c>
      <c r="Q101" s="34" t="str" cm="1">
        <f t="array" aca="1" ref="Q101" ca="1">IF(MOD(ROW(),2)=0, "&lt;sleep ms=""10""/&gt;", INDIRECT("P"&amp;(ROW())/2+0.5))</f>
        <v>&lt;i2c_write addr="0x50" count="2" radix="16"&gt; 31 55&lt;/i2c_write&gt;</v>
      </c>
      <c r="R101" s="36" t="str">
        <f>Table13[[#This Row],[Address Offset (hex)]]</f>
        <v>63</v>
      </c>
      <c r="S101" s="37" t="str">
        <f>Table13[[#This Row],[Default Hex]]</f>
        <v>7F</v>
      </c>
      <c r="T101" s="2"/>
      <c r="BD101" s="7"/>
    </row>
    <row r="102" spans="1:56" x14ac:dyDescent="0.3">
      <c r="A102" s="2">
        <v>100</v>
      </c>
      <c r="B102" s="8" t="str">
        <f t="shared" si="24"/>
        <v>64</v>
      </c>
      <c r="C102" s="13" t="s">
        <v>3</v>
      </c>
      <c r="D102" s="13" t="s">
        <v>184</v>
      </c>
      <c r="E102" s="13" t="s">
        <v>185</v>
      </c>
      <c r="F102" s="18" t="s">
        <v>146</v>
      </c>
      <c r="G102" s="11" t="str">
        <f t="shared" si="23"/>
        <v>0</v>
      </c>
      <c r="H102" s="11" t="str">
        <f t="shared" si="16"/>
        <v>1</v>
      </c>
      <c r="I102" s="11" t="str">
        <f t="shared" si="17"/>
        <v>1</v>
      </c>
      <c r="J102" s="11" t="str">
        <f t="shared" si="18"/>
        <v>1</v>
      </c>
      <c r="K102" s="11" t="str">
        <f t="shared" si="19"/>
        <v>1</v>
      </c>
      <c r="L102" s="11" t="str">
        <f t="shared" si="20"/>
        <v>1</v>
      </c>
      <c r="M102" s="11" t="str">
        <f t="shared" si="21"/>
        <v>1</v>
      </c>
      <c r="N102" s="11" t="str">
        <f t="shared" si="22"/>
        <v>1</v>
      </c>
      <c r="O102" s="30" t="str">
        <f t="shared" si="25"/>
        <v>7F</v>
      </c>
      <c r="P102" s="19" t="str">
        <f t="shared" si="15"/>
        <v>&lt;i2c_write addr="0x50" count="2" radix="16"&gt; 64 7F&lt;/i2c_write&gt;</v>
      </c>
      <c r="Q102" s="34" t="str" cm="1">
        <f t="array" aca="1" ref="Q102" ca="1">IF(MOD(ROW(),2)=0, "&lt;sleep ms=""10""/&gt;", INDIRECT("P"&amp;(ROW())/2+0.5))</f>
        <v>&lt;sleep ms="10"/&gt;</v>
      </c>
      <c r="R102" s="36" t="str">
        <f>Table13[[#This Row],[Address Offset (hex)]]</f>
        <v>64</v>
      </c>
      <c r="S102" s="37" t="str">
        <f>Table13[[#This Row],[Default Hex]]</f>
        <v>7F</v>
      </c>
      <c r="T102" s="2"/>
      <c r="BD102" s="7"/>
    </row>
    <row r="103" spans="1:56" x14ac:dyDescent="0.3">
      <c r="A103" s="2">
        <v>101</v>
      </c>
      <c r="B103" s="8" t="str">
        <f t="shared" si="24"/>
        <v>65</v>
      </c>
      <c r="C103" s="13" t="s">
        <v>3</v>
      </c>
      <c r="D103" s="13" t="s">
        <v>186</v>
      </c>
      <c r="E103" s="13" t="s">
        <v>187</v>
      </c>
      <c r="F103" s="18" t="s">
        <v>188</v>
      </c>
      <c r="G103" s="11" t="str">
        <f t="shared" si="23"/>
        <v>1</v>
      </c>
      <c r="H103" s="11" t="str">
        <f t="shared" si="16"/>
        <v>0</v>
      </c>
      <c r="I103" s="11" t="str">
        <f t="shared" si="17"/>
        <v>1</v>
      </c>
      <c r="J103" s="11" t="str">
        <f t="shared" si="18"/>
        <v>0</v>
      </c>
      <c r="K103" s="11" t="str">
        <f t="shared" si="19"/>
        <v>0</v>
      </c>
      <c r="L103" s="11" t="str">
        <f t="shared" si="20"/>
        <v>1</v>
      </c>
      <c r="M103" s="11" t="str">
        <f t="shared" si="21"/>
        <v>1</v>
      </c>
      <c r="N103" s="11" t="str">
        <f t="shared" si="22"/>
        <v>1</v>
      </c>
      <c r="O103" s="30" t="str">
        <f t="shared" si="25"/>
        <v>A7</v>
      </c>
      <c r="P103" s="19" t="str">
        <f t="shared" si="15"/>
        <v>&lt;i2c_write addr="0x50" count="2" radix="16"&gt; 65 A7&lt;/i2c_write&gt;</v>
      </c>
      <c r="Q103" s="34" t="str" cm="1">
        <f t="array" aca="1" ref="Q103" ca="1">IF(MOD(ROW(),2)=0, "&lt;sleep ms=""10""/&gt;", INDIRECT("P"&amp;(ROW())/2+0.5))</f>
        <v>&lt;i2c_write addr="0x50" count="2" radix="16"&gt; 32 55&lt;/i2c_write&gt;</v>
      </c>
      <c r="R103" s="36" t="str">
        <f>Table13[[#This Row],[Address Offset (hex)]]</f>
        <v>65</v>
      </c>
      <c r="S103" s="37" t="str">
        <f>Table13[[#This Row],[Default Hex]]</f>
        <v>A7</v>
      </c>
      <c r="T103" s="2"/>
      <c r="BD103" s="7"/>
    </row>
    <row r="104" spans="1:56" x14ac:dyDescent="0.3">
      <c r="A104" s="2">
        <v>102</v>
      </c>
      <c r="B104" s="8" t="str">
        <f t="shared" si="24"/>
        <v>66</v>
      </c>
      <c r="C104" s="13" t="s">
        <v>3</v>
      </c>
      <c r="D104" s="13" t="s">
        <v>189</v>
      </c>
      <c r="E104" s="13" t="s">
        <v>190</v>
      </c>
      <c r="F104" s="18" t="s">
        <v>146</v>
      </c>
      <c r="G104" s="11" t="str">
        <f t="shared" si="23"/>
        <v>0</v>
      </c>
      <c r="H104" s="11" t="str">
        <f t="shared" si="16"/>
        <v>1</v>
      </c>
      <c r="I104" s="11" t="str">
        <f t="shared" si="17"/>
        <v>1</v>
      </c>
      <c r="J104" s="11" t="str">
        <f t="shared" si="18"/>
        <v>1</v>
      </c>
      <c r="K104" s="11" t="str">
        <f t="shared" si="19"/>
        <v>1</v>
      </c>
      <c r="L104" s="11" t="str">
        <f t="shared" si="20"/>
        <v>1</v>
      </c>
      <c r="M104" s="11" t="str">
        <f t="shared" si="21"/>
        <v>1</v>
      </c>
      <c r="N104" s="11" t="str">
        <f t="shared" si="22"/>
        <v>1</v>
      </c>
      <c r="O104" s="30" t="str">
        <f t="shared" si="25"/>
        <v>7F</v>
      </c>
      <c r="P104" s="19" t="str">
        <f t="shared" si="15"/>
        <v>&lt;i2c_write addr="0x50" count="2" radix="16"&gt; 66 7F&lt;/i2c_write&gt;</v>
      </c>
      <c r="Q104" s="34" t="str" cm="1">
        <f t="array" aca="1" ref="Q104" ca="1">IF(MOD(ROW(),2)=0, "&lt;sleep ms=""10""/&gt;", INDIRECT("P"&amp;(ROW())/2+0.5))</f>
        <v>&lt;sleep ms="10"/&gt;</v>
      </c>
      <c r="R104" s="36" t="str">
        <f>Table13[[#This Row],[Address Offset (hex)]]</f>
        <v>66</v>
      </c>
      <c r="S104" s="37" t="str">
        <f>Table13[[#This Row],[Default Hex]]</f>
        <v>7F</v>
      </c>
      <c r="T104" s="2"/>
      <c r="BD104" s="7"/>
    </row>
    <row r="105" spans="1:56" x14ac:dyDescent="0.3">
      <c r="A105" s="2">
        <v>103</v>
      </c>
      <c r="B105" s="8" t="str">
        <f t="shared" si="24"/>
        <v>67</v>
      </c>
      <c r="C105" s="13" t="s">
        <v>3</v>
      </c>
      <c r="D105" s="13" t="s">
        <v>191</v>
      </c>
      <c r="E105" s="13" t="s">
        <v>192</v>
      </c>
      <c r="F105" s="18" t="s">
        <v>146</v>
      </c>
      <c r="G105" s="11" t="str">
        <f t="shared" si="23"/>
        <v>0</v>
      </c>
      <c r="H105" s="11" t="str">
        <f t="shared" si="16"/>
        <v>1</v>
      </c>
      <c r="I105" s="11" t="str">
        <f t="shared" si="17"/>
        <v>1</v>
      </c>
      <c r="J105" s="11" t="str">
        <f t="shared" si="18"/>
        <v>1</v>
      </c>
      <c r="K105" s="11" t="str">
        <f t="shared" si="19"/>
        <v>1</v>
      </c>
      <c r="L105" s="11" t="str">
        <f t="shared" si="20"/>
        <v>1</v>
      </c>
      <c r="M105" s="11" t="str">
        <f t="shared" si="21"/>
        <v>1</v>
      </c>
      <c r="N105" s="11" t="str">
        <f t="shared" si="22"/>
        <v>1</v>
      </c>
      <c r="O105" s="30" t="str">
        <f t="shared" si="25"/>
        <v>7F</v>
      </c>
      <c r="P105" s="19" t="str">
        <f t="shared" si="15"/>
        <v>&lt;i2c_write addr="0x50" count="2" radix="16"&gt; 67 7F&lt;/i2c_write&gt;</v>
      </c>
      <c r="Q105" s="34" t="str" cm="1">
        <f t="array" aca="1" ref="Q105" ca="1">IF(MOD(ROW(),2)=0, "&lt;sleep ms=""10""/&gt;", INDIRECT("P"&amp;(ROW())/2+0.5))</f>
        <v>&lt;i2c_write addr="0x50" count="2" radix="16"&gt; 33 00&lt;/i2c_write&gt;</v>
      </c>
      <c r="R105" s="36" t="str">
        <f>Table13[[#This Row],[Address Offset (hex)]]</f>
        <v>67</v>
      </c>
      <c r="S105" s="37" t="str">
        <f>Table13[[#This Row],[Default Hex]]</f>
        <v>7F</v>
      </c>
      <c r="T105" s="2"/>
      <c r="BD105" s="7"/>
    </row>
    <row r="106" spans="1:56" x14ac:dyDescent="0.3">
      <c r="A106" s="2">
        <v>104</v>
      </c>
      <c r="B106" s="8" t="str">
        <f t="shared" si="24"/>
        <v>68</v>
      </c>
      <c r="C106" s="13" t="s">
        <v>3</v>
      </c>
      <c r="D106" s="13" t="s">
        <v>193</v>
      </c>
      <c r="E106" s="13" t="s">
        <v>194</v>
      </c>
      <c r="F106" s="18" t="s">
        <v>146</v>
      </c>
      <c r="G106" s="11" t="str">
        <f t="shared" si="23"/>
        <v>0</v>
      </c>
      <c r="H106" s="11" t="str">
        <f t="shared" si="16"/>
        <v>1</v>
      </c>
      <c r="I106" s="11" t="str">
        <f t="shared" si="17"/>
        <v>1</v>
      </c>
      <c r="J106" s="11" t="str">
        <f t="shared" si="18"/>
        <v>1</v>
      </c>
      <c r="K106" s="11" t="str">
        <f t="shared" si="19"/>
        <v>1</v>
      </c>
      <c r="L106" s="11" t="str">
        <f t="shared" si="20"/>
        <v>1</v>
      </c>
      <c r="M106" s="11" t="str">
        <f t="shared" si="21"/>
        <v>1</v>
      </c>
      <c r="N106" s="11" t="str">
        <f t="shared" si="22"/>
        <v>1</v>
      </c>
      <c r="O106" s="30" t="str">
        <f t="shared" si="25"/>
        <v>7F</v>
      </c>
      <c r="P106" s="19" t="str">
        <f t="shared" si="15"/>
        <v>&lt;i2c_write addr="0x50" count="2" radix="16"&gt; 68 7F&lt;/i2c_write&gt;</v>
      </c>
      <c r="Q106" s="34" t="str" cm="1">
        <f t="array" aca="1" ref="Q106" ca="1">IF(MOD(ROW(),2)=0, "&lt;sleep ms=""10""/&gt;", INDIRECT("P"&amp;(ROW())/2+0.5))</f>
        <v>&lt;sleep ms="10"/&gt;</v>
      </c>
      <c r="R106" s="36" t="str">
        <f>Table13[[#This Row],[Address Offset (hex)]]</f>
        <v>68</v>
      </c>
      <c r="S106" s="37" t="str">
        <f>Table13[[#This Row],[Default Hex]]</f>
        <v>7F</v>
      </c>
      <c r="T106" s="2"/>
      <c r="BD106" s="7"/>
    </row>
    <row r="107" spans="1:56" x14ac:dyDescent="0.3">
      <c r="A107" s="2">
        <v>105</v>
      </c>
      <c r="B107" s="8" t="str">
        <f t="shared" si="24"/>
        <v>69</v>
      </c>
      <c r="C107" s="13" t="s">
        <v>3</v>
      </c>
      <c r="D107" s="13" t="s">
        <v>195</v>
      </c>
      <c r="E107" s="13" t="s">
        <v>196</v>
      </c>
      <c r="F107" s="18" t="s">
        <v>146</v>
      </c>
      <c r="G107" s="11" t="str">
        <f t="shared" si="23"/>
        <v>0</v>
      </c>
      <c r="H107" s="11" t="str">
        <f t="shared" si="16"/>
        <v>1</v>
      </c>
      <c r="I107" s="11" t="str">
        <f t="shared" si="17"/>
        <v>1</v>
      </c>
      <c r="J107" s="11" t="str">
        <f t="shared" si="18"/>
        <v>1</v>
      </c>
      <c r="K107" s="11" t="str">
        <f t="shared" si="19"/>
        <v>1</v>
      </c>
      <c r="L107" s="11" t="str">
        <f t="shared" si="20"/>
        <v>1</v>
      </c>
      <c r="M107" s="11" t="str">
        <f t="shared" si="21"/>
        <v>1</v>
      </c>
      <c r="N107" s="11" t="str">
        <f t="shared" si="22"/>
        <v>1</v>
      </c>
      <c r="O107" s="30" t="str">
        <f t="shared" si="25"/>
        <v>7F</v>
      </c>
      <c r="P107" s="19" t="str">
        <f t="shared" si="15"/>
        <v>&lt;i2c_write addr="0x50" count="2" radix="16"&gt; 69 7F&lt;/i2c_write&gt;</v>
      </c>
      <c r="Q107" s="34" t="str" cm="1">
        <f t="array" aca="1" ref="Q107" ca="1">IF(MOD(ROW(),2)=0, "&lt;sleep ms=""10""/&gt;", INDIRECT("P"&amp;(ROW())/2+0.5))</f>
        <v>&lt;i2c_write addr="0x50" count="2" radix="16"&gt; 34 55&lt;/i2c_write&gt;</v>
      </c>
      <c r="R107" s="36" t="str">
        <f>Table13[[#This Row],[Address Offset (hex)]]</f>
        <v>69</v>
      </c>
      <c r="S107" s="37" t="str">
        <f>Table13[[#This Row],[Default Hex]]</f>
        <v>7F</v>
      </c>
      <c r="T107" s="2"/>
      <c r="BD107" s="7"/>
    </row>
    <row r="108" spans="1:56" x14ac:dyDescent="0.3">
      <c r="A108" s="2">
        <v>106</v>
      </c>
      <c r="B108" s="8" t="str">
        <f t="shared" si="24"/>
        <v>6A</v>
      </c>
      <c r="C108" s="13" t="s">
        <v>3</v>
      </c>
      <c r="D108" s="13" t="s">
        <v>197</v>
      </c>
      <c r="E108" s="13" t="s">
        <v>198</v>
      </c>
      <c r="F108" s="17">
        <v>92</v>
      </c>
      <c r="G108" s="11" t="str">
        <f t="shared" si="23"/>
        <v>1</v>
      </c>
      <c r="H108" s="11" t="str">
        <f t="shared" si="16"/>
        <v>0</v>
      </c>
      <c r="I108" s="11" t="str">
        <f t="shared" si="17"/>
        <v>0</v>
      </c>
      <c r="J108" s="11" t="str">
        <f t="shared" si="18"/>
        <v>1</v>
      </c>
      <c r="K108" s="11" t="str">
        <f t="shared" si="19"/>
        <v>0</v>
      </c>
      <c r="L108" s="11" t="str">
        <f t="shared" si="20"/>
        <v>0</v>
      </c>
      <c r="M108" s="11" t="str">
        <f t="shared" si="21"/>
        <v>1</v>
      </c>
      <c r="N108" s="11" t="str">
        <f t="shared" si="22"/>
        <v>0</v>
      </c>
      <c r="O108" s="30" t="str">
        <f t="shared" si="25"/>
        <v>92</v>
      </c>
      <c r="P108" s="19" t="str">
        <f t="shared" si="15"/>
        <v>&lt;i2c_write addr="0x50" count="2" radix="16"&gt; 6A 92&lt;/i2c_write&gt;</v>
      </c>
      <c r="Q108" s="34" t="str" cm="1">
        <f t="array" aca="1" ref="Q108" ca="1">IF(MOD(ROW(),2)=0, "&lt;sleep ms=""10""/&gt;", INDIRECT("P"&amp;(ROW())/2+0.5))</f>
        <v>&lt;sleep ms="10"/&gt;</v>
      </c>
      <c r="R108" s="36" t="str">
        <f>Table13[[#This Row],[Address Offset (hex)]]</f>
        <v>6A</v>
      </c>
      <c r="S108" s="37">
        <f>Table13[[#This Row],[Default Hex]]</f>
        <v>92</v>
      </c>
      <c r="T108" s="2"/>
      <c r="BD108" s="7"/>
    </row>
    <row r="109" spans="1:56" x14ac:dyDescent="0.3">
      <c r="A109" s="2">
        <v>107</v>
      </c>
      <c r="B109" s="8" t="str">
        <f t="shared" si="24"/>
        <v>6B</v>
      </c>
      <c r="C109" s="13" t="s">
        <v>3</v>
      </c>
      <c r="D109" s="13" t="s">
        <v>199</v>
      </c>
      <c r="E109" s="13" t="s">
        <v>200</v>
      </c>
      <c r="F109" s="18" t="s">
        <v>146</v>
      </c>
      <c r="G109" s="11" t="str">
        <f t="shared" si="23"/>
        <v>0</v>
      </c>
      <c r="H109" s="11" t="str">
        <f t="shared" si="16"/>
        <v>1</v>
      </c>
      <c r="I109" s="11" t="str">
        <f t="shared" si="17"/>
        <v>1</v>
      </c>
      <c r="J109" s="11" t="str">
        <f t="shared" si="18"/>
        <v>1</v>
      </c>
      <c r="K109" s="11" t="str">
        <f t="shared" si="19"/>
        <v>1</v>
      </c>
      <c r="L109" s="11" t="str">
        <f t="shared" si="20"/>
        <v>1</v>
      </c>
      <c r="M109" s="11" t="str">
        <f t="shared" si="21"/>
        <v>1</v>
      </c>
      <c r="N109" s="11" t="str">
        <f t="shared" si="22"/>
        <v>1</v>
      </c>
      <c r="O109" s="30" t="str">
        <f t="shared" si="25"/>
        <v>7F</v>
      </c>
      <c r="P109" s="19" t="str">
        <f t="shared" si="15"/>
        <v>&lt;i2c_write addr="0x50" count="2" radix="16"&gt; 6B 7F&lt;/i2c_write&gt;</v>
      </c>
      <c r="Q109" s="34" t="str" cm="1">
        <f t="array" aca="1" ref="Q109" ca="1">IF(MOD(ROW(),2)=0, "&lt;sleep ms=""10""/&gt;", INDIRECT("P"&amp;(ROW())/2+0.5))</f>
        <v>&lt;i2c_write addr="0x50" count="2" radix="16"&gt; 35 00&lt;/i2c_write&gt;</v>
      </c>
      <c r="R109" s="36" t="str">
        <f>Table13[[#This Row],[Address Offset (hex)]]</f>
        <v>6B</v>
      </c>
      <c r="S109" s="37" t="str">
        <f>Table13[[#This Row],[Default Hex]]</f>
        <v>7F</v>
      </c>
      <c r="T109" s="2"/>
      <c r="BD109" s="7"/>
    </row>
    <row r="110" spans="1:56" x14ac:dyDescent="0.3">
      <c r="A110" s="2">
        <v>108</v>
      </c>
      <c r="B110" s="8" t="str">
        <f t="shared" si="24"/>
        <v>6C</v>
      </c>
      <c r="C110" s="13" t="s">
        <v>3</v>
      </c>
      <c r="D110" s="13" t="s">
        <v>201</v>
      </c>
      <c r="E110" s="13" t="s">
        <v>202</v>
      </c>
      <c r="F110" s="18" t="s">
        <v>146</v>
      </c>
      <c r="G110" s="11" t="str">
        <f t="shared" si="23"/>
        <v>0</v>
      </c>
      <c r="H110" s="11" t="str">
        <f t="shared" si="16"/>
        <v>1</v>
      </c>
      <c r="I110" s="11" t="str">
        <f t="shared" si="17"/>
        <v>1</v>
      </c>
      <c r="J110" s="11" t="str">
        <f t="shared" si="18"/>
        <v>1</v>
      </c>
      <c r="K110" s="11" t="str">
        <f t="shared" si="19"/>
        <v>1</v>
      </c>
      <c r="L110" s="11" t="str">
        <f t="shared" si="20"/>
        <v>1</v>
      </c>
      <c r="M110" s="11" t="str">
        <f t="shared" si="21"/>
        <v>1</v>
      </c>
      <c r="N110" s="11" t="str">
        <f t="shared" si="22"/>
        <v>1</v>
      </c>
      <c r="O110" s="30" t="str">
        <f t="shared" si="25"/>
        <v>7F</v>
      </c>
      <c r="P110" s="19" t="str">
        <f t="shared" si="15"/>
        <v>&lt;i2c_write addr="0x50" count="2" radix="16"&gt; 6C 7F&lt;/i2c_write&gt;</v>
      </c>
      <c r="Q110" s="34" t="str" cm="1">
        <f t="array" aca="1" ref="Q110" ca="1">IF(MOD(ROW(),2)=0, "&lt;sleep ms=""10""/&gt;", INDIRECT("P"&amp;(ROW())/2+0.5))</f>
        <v>&lt;sleep ms="10"/&gt;</v>
      </c>
      <c r="R110" s="36" t="str">
        <f>Table13[[#This Row],[Address Offset (hex)]]</f>
        <v>6C</v>
      </c>
      <c r="S110" s="37" t="str">
        <f>Table13[[#This Row],[Default Hex]]</f>
        <v>7F</v>
      </c>
      <c r="T110" s="2"/>
      <c r="BD110" s="7"/>
    </row>
    <row r="111" spans="1:56" x14ac:dyDescent="0.3">
      <c r="A111" s="2">
        <v>109</v>
      </c>
      <c r="B111" s="8" t="str">
        <f t="shared" si="24"/>
        <v>6D</v>
      </c>
      <c r="C111" s="13" t="s">
        <v>3</v>
      </c>
      <c r="D111" s="13" t="s">
        <v>203</v>
      </c>
      <c r="E111" s="13" t="s">
        <v>204</v>
      </c>
      <c r="F111" s="18" t="s">
        <v>146</v>
      </c>
      <c r="G111" s="11" t="str">
        <f t="shared" si="23"/>
        <v>0</v>
      </c>
      <c r="H111" s="11" t="str">
        <f t="shared" si="16"/>
        <v>1</v>
      </c>
      <c r="I111" s="11" t="str">
        <f t="shared" si="17"/>
        <v>1</v>
      </c>
      <c r="J111" s="11" t="str">
        <f t="shared" si="18"/>
        <v>1</v>
      </c>
      <c r="K111" s="11" t="str">
        <f t="shared" si="19"/>
        <v>1</v>
      </c>
      <c r="L111" s="11" t="str">
        <f t="shared" si="20"/>
        <v>1</v>
      </c>
      <c r="M111" s="11" t="str">
        <f t="shared" si="21"/>
        <v>1</v>
      </c>
      <c r="N111" s="11" t="str">
        <f t="shared" si="22"/>
        <v>1</v>
      </c>
      <c r="O111" s="30" t="str">
        <f t="shared" si="25"/>
        <v>7F</v>
      </c>
      <c r="P111" s="19" t="str">
        <f t="shared" si="15"/>
        <v>&lt;i2c_write addr="0x50" count="2" radix="16"&gt; 6D 7F&lt;/i2c_write&gt;</v>
      </c>
      <c r="Q111" s="34" t="str" cm="1">
        <f t="array" aca="1" ref="Q111" ca="1">IF(MOD(ROW(),2)=0, "&lt;sleep ms=""10""/&gt;", INDIRECT("P"&amp;(ROW())/2+0.5))</f>
        <v>&lt;i2c_write addr="0x50" count="2" radix="16"&gt; 36 00&lt;/i2c_write&gt;</v>
      </c>
      <c r="R111" s="36" t="str">
        <f>Table13[[#This Row],[Address Offset (hex)]]</f>
        <v>6D</v>
      </c>
      <c r="S111" s="37" t="str">
        <f>Table13[[#This Row],[Default Hex]]</f>
        <v>7F</v>
      </c>
      <c r="T111" s="2"/>
      <c r="BD111" s="7"/>
    </row>
    <row r="112" spans="1:56" x14ac:dyDescent="0.3">
      <c r="A112" s="2">
        <v>110</v>
      </c>
      <c r="B112" s="8" t="str">
        <f t="shared" si="24"/>
        <v>6E</v>
      </c>
      <c r="C112" s="13" t="s">
        <v>3</v>
      </c>
      <c r="D112" s="13" t="s">
        <v>205</v>
      </c>
      <c r="E112" s="13" t="s">
        <v>206</v>
      </c>
      <c r="F112" s="18" t="s">
        <v>146</v>
      </c>
      <c r="G112" s="11" t="str">
        <f t="shared" si="23"/>
        <v>0</v>
      </c>
      <c r="H112" s="11" t="str">
        <f t="shared" si="16"/>
        <v>1</v>
      </c>
      <c r="I112" s="11" t="str">
        <f t="shared" si="17"/>
        <v>1</v>
      </c>
      <c r="J112" s="11" t="str">
        <f t="shared" si="18"/>
        <v>1</v>
      </c>
      <c r="K112" s="11" t="str">
        <f t="shared" si="19"/>
        <v>1</v>
      </c>
      <c r="L112" s="11" t="str">
        <f t="shared" si="20"/>
        <v>1</v>
      </c>
      <c r="M112" s="11" t="str">
        <f t="shared" si="21"/>
        <v>1</v>
      </c>
      <c r="N112" s="11" t="str">
        <f t="shared" si="22"/>
        <v>1</v>
      </c>
      <c r="O112" s="30" t="str">
        <f t="shared" si="25"/>
        <v>7F</v>
      </c>
      <c r="P112" s="19" t="str">
        <f t="shared" si="15"/>
        <v>&lt;i2c_write addr="0x50" count="2" radix="16"&gt; 6E 7F&lt;/i2c_write&gt;</v>
      </c>
      <c r="Q112" s="34" t="str" cm="1">
        <f t="array" aca="1" ref="Q112" ca="1">IF(MOD(ROW(),2)=0, "&lt;sleep ms=""10""/&gt;", INDIRECT("P"&amp;(ROW())/2+0.5))</f>
        <v>&lt;sleep ms="10"/&gt;</v>
      </c>
      <c r="R112" s="36" t="str">
        <f>Table13[[#This Row],[Address Offset (hex)]]</f>
        <v>6E</v>
      </c>
      <c r="S112" s="37" t="str">
        <f>Table13[[#This Row],[Default Hex]]</f>
        <v>7F</v>
      </c>
      <c r="T112" s="2"/>
      <c r="BD112" s="7"/>
    </row>
    <row r="113" spans="1:56" x14ac:dyDescent="0.3">
      <c r="A113" s="2">
        <v>111</v>
      </c>
      <c r="B113" s="8" t="str">
        <f t="shared" si="24"/>
        <v>6F</v>
      </c>
      <c r="C113" s="13" t="s">
        <v>3</v>
      </c>
      <c r="D113" s="13" t="s">
        <v>207</v>
      </c>
      <c r="E113" s="13" t="s">
        <v>208</v>
      </c>
      <c r="F113" s="17">
        <v>92</v>
      </c>
      <c r="G113" s="11" t="str">
        <f t="shared" si="23"/>
        <v>1</v>
      </c>
      <c r="H113" s="11" t="str">
        <f t="shared" si="16"/>
        <v>0</v>
      </c>
      <c r="I113" s="11" t="str">
        <f t="shared" si="17"/>
        <v>0</v>
      </c>
      <c r="J113" s="11" t="str">
        <f t="shared" si="18"/>
        <v>1</v>
      </c>
      <c r="K113" s="11" t="str">
        <f t="shared" si="19"/>
        <v>0</v>
      </c>
      <c r="L113" s="11" t="str">
        <f t="shared" si="20"/>
        <v>0</v>
      </c>
      <c r="M113" s="11" t="str">
        <f t="shared" si="21"/>
        <v>1</v>
      </c>
      <c r="N113" s="11" t="str">
        <f t="shared" si="22"/>
        <v>0</v>
      </c>
      <c r="O113" s="30" t="str">
        <f t="shared" si="25"/>
        <v>92</v>
      </c>
      <c r="P113" s="19" t="str">
        <f t="shared" si="15"/>
        <v>&lt;i2c_write addr="0x50" count="2" radix="16"&gt; 6F 92&lt;/i2c_write&gt;</v>
      </c>
      <c r="Q113" s="34" t="str" cm="1">
        <f t="array" aca="1" ref="Q113" ca="1">IF(MOD(ROW(),2)=0, "&lt;sleep ms=""10""/&gt;", INDIRECT("P"&amp;(ROW())/2+0.5))</f>
        <v>&lt;i2c_write addr="0x50" count="2" radix="16"&gt; 37 00&lt;/i2c_write&gt;</v>
      </c>
      <c r="R113" s="36" t="str">
        <f>Table13[[#This Row],[Address Offset (hex)]]</f>
        <v>6F</v>
      </c>
      <c r="S113" s="37">
        <f>Table13[[#This Row],[Default Hex]]</f>
        <v>92</v>
      </c>
      <c r="T113" s="2"/>
      <c r="BD113" s="7"/>
    </row>
    <row r="114" spans="1:56" x14ac:dyDescent="0.3">
      <c r="A114" s="2">
        <v>112</v>
      </c>
      <c r="B114" s="8" t="str">
        <f t="shared" si="24"/>
        <v>70</v>
      </c>
      <c r="C114" s="13" t="s">
        <v>3</v>
      </c>
      <c r="D114" s="13" t="s">
        <v>209</v>
      </c>
      <c r="E114" s="13" t="s">
        <v>210</v>
      </c>
      <c r="F114" s="18" t="s">
        <v>146</v>
      </c>
      <c r="G114" s="11" t="str">
        <f t="shared" si="23"/>
        <v>0</v>
      </c>
      <c r="H114" s="11" t="str">
        <f t="shared" si="16"/>
        <v>1</v>
      </c>
      <c r="I114" s="11" t="str">
        <f t="shared" si="17"/>
        <v>1</v>
      </c>
      <c r="J114" s="11" t="str">
        <f t="shared" si="18"/>
        <v>1</v>
      </c>
      <c r="K114" s="11" t="str">
        <f t="shared" si="19"/>
        <v>1</v>
      </c>
      <c r="L114" s="11" t="str">
        <f t="shared" si="20"/>
        <v>1</v>
      </c>
      <c r="M114" s="11" t="str">
        <f t="shared" si="21"/>
        <v>1</v>
      </c>
      <c r="N114" s="11" t="str">
        <f t="shared" si="22"/>
        <v>1</v>
      </c>
      <c r="O114" s="30" t="str">
        <f t="shared" si="25"/>
        <v>7F</v>
      </c>
      <c r="P114" s="19" t="str">
        <f t="shared" si="15"/>
        <v>&lt;i2c_write addr="0x50" count="2" radix="16"&gt; 70 7F&lt;/i2c_write&gt;</v>
      </c>
      <c r="Q114" s="34" t="str" cm="1">
        <f t="array" aca="1" ref="Q114" ca="1">IF(MOD(ROW(),2)=0, "&lt;sleep ms=""10""/&gt;", INDIRECT("P"&amp;(ROW())/2+0.5))</f>
        <v>&lt;sleep ms="10"/&gt;</v>
      </c>
      <c r="R114" s="36" t="str">
        <f>Table13[[#This Row],[Address Offset (hex)]]</f>
        <v>70</v>
      </c>
      <c r="S114" s="37" t="str">
        <f>Table13[[#This Row],[Default Hex]]</f>
        <v>7F</v>
      </c>
      <c r="T114" s="2"/>
      <c r="BD114" s="7"/>
    </row>
    <row r="115" spans="1:56" x14ac:dyDescent="0.3">
      <c r="A115" s="2">
        <v>113</v>
      </c>
      <c r="B115" s="8" t="str">
        <f t="shared" si="24"/>
        <v>71</v>
      </c>
      <c r="C115" s="13" t="s">
        <v>3</v>
      </c>
      <c r="D115" s="13" t="s">
        <v>211</v>
      </c>
      <c r="E115" s="13" t="s">
        <v>212</v>
      </c>
      <c r="F115" s="18" t="s">
        <v>146</v>
      </c>
      <c r="G115" s="11" t="str">
        <f t="shared" si="23"/>
        <v>0</v>
      </c>
      <c r="H115" s="11" t="str">
        <f t="shared" si="16"/>
        <v>1</v>
      </c>
      <c r="I115" s="11" t="str">
        <f t="shared" si="17"/>
        <v>1</v>
      </c>
      <c r="J115" s="11" t="str">
        <f t="shared" si="18"/>
        <v>1</v>
      </c>
      <c r="K115" s="11" t="str">
        <f t="shared" si="19"/>
        <v>1</v>
      </c>
      <c r="L115" s="11" t="str">
        <f t="shared" si="20"/>
        <v>1</v>
      </c>
      <c r="M115" s="11" t="str">
        <f t="shared" si="21"/>
        <v>1</v>
      </c>
      <c r="N115" s="11" t="str">
        <f t="shared" si="22"/>
        <v>1</v>
      </c>
      <c r="O115" s="30" t="str">
        <f t="shared" si="25"/>
        <v>7F</v>
      </c>
      <c r="P115" s="19" t="str">
        <f t="shared" si="15"/>
        <v>&lt;i2c_write addr="0x50" count="2" radix="16"&gt; 71 7F&lt;/i2c_write&gt;</v>
      </c>
      <c r="Q115" s="34" t="str" cm="1">
        <f t="array" aca="1" ref="Q115" ca="1">IF(MOD(ROW(),2)=0, "&lt;sleep ms=""10""/&gt;", INDIRECT("P"&amp;(ROW())/2+0.5))</f>
        <v>&lt;i2c_write addr="0x50" count="2" radix="16"&gt; 38 00&lt;/i2c_write&gt;</v>
      </c>
      <c r="R115" s="36" t="str">
        <f>Table13[[#This Row],[Address Offset (hex)]]</f>
        <v>71</v>
      </c>
      <c r="S115" s="37" t="str">
        <f>Table13[[#This Row],[Default Hex]]</f>
        <v>7F</v>
      </c>
      <c r="T115" s="2"/>
      <c r="BD115" s="7"/>
    </row>
    <row r="116" spans="1:56" x14ac:dyDescent="0.3">
      <c r="A116" s="2">
        <v>114</v>
      </c>
      <c r="B116" s="8" t="str">
        <f t="shared" si="24"/>
        <v>72</v>
      </c>
      <c r="C116" s="13" t="s">
        <v>3</v>
      </c>
      <c r="D116" s="13" t="s">
        <v>213</v>
      </c>
      <c r="E116" s="13" t="s">
        <v>214</v>
      </c>
      <c r="F116" s="18" t="s">
        <v>146</v>
      </c>
      <c r="G116" s="11" t="str">
        <f t="shared" si="23"/>
        <v>0</v>
      </c>
      <c r="H116" s="11" t="str">
        <f t="shared" si="16"/>
        <v>1</v>
      </c>
      <c r="I116" s="11" t="str">
        <f t="shared" si="17"/>
        <v>1</v>
      </c>
      <c r="J116" s="11" t="str">
        <f t="shared" si="18"/>
        <v>1</v>
      </c>
      <c r="K116" s="11" t="str">
        <f t="shared" si="19"/>
        <v>1</v>
      </c>
      <c r="L116" s="11" t="str">
        <f t="shared" si="20"/>
        <v>1</v>
      </c>
      <c r="M116" s="11" t="str">
        <f t="shared" si="21"/>
        <v>1</v>
      </c>
      <c r="N116" s="11" t="str">
        <f t="shared" si="22"/>
        <v>1</v>
      </c>
      <c r="O116" s="30" t="str">
        <f t="shared" si="25"/>
        <v>7F</v>
      </c>
      <c r="P116" s="19" t="str">
        <f t="shared" si="15"/>
        <v>&lt;i2c_write addr="0x50" count="2" radix="16"&gt; 72 7F&lt;/i2c_write&gt;</v>
      </c>
      <c r="Q116" s="34" t="str" cm="1">
        <f t="array" aca="1" ref="Q116" ca="1">IF(MOD(ROW(),2)=0, "&lt;sleep ms=""10""/&gt;", INDIRECT("P"&amp;(ROW())/2+0.5))</f>
        <v>&lt;sleep ms="10"/&gt;</v>
      </c>
      <c r="R116" s="36" t="str">
        <f>Table13[[#This Row],[Address Offset (hex)]]</f>
        <v>72</v>
      </c>
      <c r="S116" s="37" t="str">
        <f>Table13[[#This Row],[Default Hex]]</f>
        <v>7F</v>
      </c>
      <c r="T116" s="2"/>
      <c r="BD116" s="7"/>
    </row>
    <row r="117" spans="1:56" x14ac:dyDescent="0.3">
      <c r="A117" s="2">
        <v>115</v>
      </c>
      <c r="B117" s="8" t="str">
        <f t="shared" si="24"/>
        <v>73</v>
      </c>
      <c r="C117" s="13" t="s">
        <v>3</v>
      </c>
      <c r="D117" s="13" t="s">
        <v>215</v>
      </c>
      <c r="E117" s="13" t="s">
        <v>216</v>
      </c>
      <c r="F117" s="18" t="s">
        <v>146</v>
      </c>
      <c r="G117" s="11" t="str">
        <f t="shared" si="23"/>
        <v>0</v>
      </c>
      <c r="H117" s="11" t="str">
        <f t="shared" si="16"/>
        <v>1</v>
      </c>
      <c r="I117" s="11" t="str">
        <f t="shared" si="17"/>
        <v>1</v>
      </c>
      <c r="J117" s="11" t="str">
        <f t="shared" si="18"/>
        <v>1</v>
      </c>
      <c r="K117" s="11" t="str">
        <f t="shared" si="19"/>
        <v>1</v>
      </c>
      <c r="L117" s="11" t="str">
        <f t="shared" si="20"/>
        <v>1</v>
      </c>
      <c r="M117" s="11" t="str">
        <f t="shared" si="21"/>
        <v>1</v>
      </c>
      <c r="N117" s="11" t="str">
        <f t="shared" si="22"/>
        <v>1</v>
      </c>
      <c r="O117" s="30" t="str">
        <f t="shared" si="25"/>
        <v>7F</v>
      </c>
      <c r="P117" s="19" t="str">
        <f t="shared" si="15"/>
        <v>&lt;i2c_write addr="0x50" count="2" radix="16"&gt; 73 7F&lt;/i2c_write&gt;</v>
      </c>
      <c r="Q117" s="34" t="str" cm="1">
        <f t="array" aca="1" ref="Q117" ca="1">IF(MOD(ROW(),2)=0, "&lt;sleep ms=""10""/&gt;", INDIRECT("P"&amp;(ROW())/2+0.5))</f>
        <v>&lt;i2c_write addr="0x50" count="2" radix="16"&gt; 39 00&lt;/i2c_write&gt;</v>
      </c>
      <c r="R117" s="36" t="str">
        <f>Table13[[#This Row],[Address Offset (hex)]]</f>
        <v>73</v>
      </c>
      <c r="S117" s="37" t="str">
        <f>Table13[[#This Row],[Default Hex]]</f>
        <v>7F</v>
      </c>
      <c r="T117" s="2"/>
      <c r="BD117" s="7"/>
    </row>
    <row r="118" spans="1:56" x14ac:dyDescent="0.3">
      <c r="A118" s="2">
        <v>116</v>
      </c>
      <c r="B118" s="8" t="str">
        <f t="shared" si="24"/>
        <v>74</v>
      </c>
      <c r="C118" s="13" t="s">
        <v>3</v>
      </c>
      <c r="D118" s="13" t="s">
        <v>217</v>
      </c>
      <c r="E118" s="13" t="s">
        <v>218</v>
      </c>
      <c r="F118" s="17">
        <v>92</v>
      </c>
      <c r="G118" s="11" t="str">
        <f t="shared" si="23"/>
        <v>1</v>
      </c>
      <c r="H118" s="11" t="str">
        <f t="shared" si="16"/>
        <v>0</v>
      </c>
      <c r="I118" s="11" t="str">
        <f t="shared" si="17"/>
        <v>0</v>
      </c>
      <c r="J118" s="11" t="str">
        <f t="shared" si="18"/>
        <v>1</v>
      </c>
      <c r="K118" s="11" t="str">
        <f t="shared" si="19"/>
        <v>0</v>
      </c>
      <c r="L118" s="11" t="str">
        <f t="shared" si="20"/>
        <v>0</v>
      </c>
      <c r="M118" s="11" t="str">
        <f t="shared" si="21"/>
        <v>1</v>
      </c>
      <c r="N118" s="11" t="str">
        <f t="shared" si="22"/>
        <v>0</v>
      </c>
      <c r="O118" s="30" t="str">
        <f t="shared" si="25"/>
        <v>92</v>
      </c>
      <c r="P118" s="19" t="str">
        <f t="shared" si="15"/>
        <v>&lt;i2c_write addr="0x50" count="2" radix="16"&gt; 74 92&lt;/i2c_write&gt;</v>
      </c>
      <c r="Q118" s="34" t="str" cm="1">
        <f t="array" aca="1" ref="Q118" ca="1">IF(MOD(ROW(),2)=0, "&lt;sleep ms=""10""/&gt;", INDIRECT("P"&amp;(ROW())/2+0.5))</f>
        <v>&lt;sleep ms="10"/&gt;</v>
      </c>
      <c r="R118" s="36" t="str">
        <f>Table13[[#This Row],[Address Offset (hex)]]</f>
        <v>74</v>
      </c>
      <c r="S118" s="37">
        <f>Table13[[#This Row],[Default Hex]]</f>
        <v>92</v>
      </c>
      <c r="T118" s="2"/>
      <c r="BD118" s="7"/>
    </row>
    <row r="119" spans="1:56" x14ac:dyDescent="0.3">
      <c r="A119" s="2">
        <v>117</v>
      </c>
      <c r="B119" s="8" t="str">
        <f t="shared" si="24"/>
        <v>75</v>
      </c>
      <c r="C119" s="13" t="s">
        <v>3</v>
      </c>
      <c r="D119" s="13" t="s">
        <v>219</v>
      </c>
      <c r="E119" s="13" t="s">
        <v>220</v>
      </c>
      <c r="F119" s="18" t="s">
        <v>146</v>
      </c>
      <c r="G119" s="11" t="str">
        <f t="shared" si="23"/>
        <v>0</v>
      </c>
      <c r="H119" s="11" t="str">
        <f t="shared" si="16"/>
        <v>1</v>
      </c>
      <c r="I119" s="11" t="str">
        <f t="shared" si="17"/>
        <v>1</v>
      </c>
      <c r="J119" s="11" t="str">
        <f t="shared" si="18"/>
        <v>1</v>
      </c>
      <c r="K119" s="11" t="str">
        <f t="shared" si="19"/>
        <v>1</v>
      </c>
      <c r="L119" s="11" t="str">
        <f t="shared" si="20"/>
        <v>1</v>
      </c>
      <c r="M119" s="11" t="str">
        <f t="shared" si="21"/>
        <v>1</v>
      </c>
      <c r="N119" s="11" t="str">
        <f t="shared" si="22"/>
        <v>1</v>
      </c>
      <c r="O119" s="30" t="str">
        <f t="shared" si="25"/>
        <v>7F</v>
      </c>
      <c r="P119" s="19" t="str">
        <f t="shared" si="15"/>
        <v>&lt;i2c_write addr="0x50" count="2" radix="16"&gt; 75 7F&lt;/i2c_write&gt;</v>
      </c>
      <c r="Q119" s="34" t="str" cm="1">
        <f t="array" aca="1" ref="Q119" ca="1">IF(MOD(ROW(),2)=0, "&lt;sleep ms=""10""/&gt;", INDIRECT("P"&amp;(ROW())/2+0.5))</f>
        <v>&lt;i2c_write addr="0x50" count="2" radix="16"&gt; 3A 00&lt;/i2c_write&gt;</v>
      </c>
      <c r="R119" s="36" t="str">
        <f>Table13[[#This Row],[Address Offset (hex)]]</f>
        <v>75</v>
      </c>
      <c r="S119" s="37" t="str">
        <f>Table13[[#This Row],[Default Hex]]</f>
        <v>7F</v>
      </c>
      <c r="T119" s="2"/>
      <c r="BD119" s="7"/>
    </row>
    <row r="120" spans="1:56" x14ac:dyDescent="0.3">
      <c r="A120" s="2">
        <v>118</v>
      </c>
      <c r="B120" s="8" t="str">
        <f t="shared" si="24"/>
        <v>76</v>
      </c>
      <c r="C120" s="13" t="s">
        <v>3</v>
      </c>
      <c r="D120" s="13" t="s">
        <v>221</v>
      </c>
      <c r="E120" s="13" t="s">
        <v>222</v>
      </c>
      <c r="F120" s="18" t="s">
        <v>146</v>
      </c>
      <c r="G120" s="11" t="str">
        <f t="shared" si="23"/>
        <v>0</v>
      </c>
      <c r="H120" s="11" t="str">
        <f t="shared" si="16"/>
        <v>1</v>
      </c>
      <c r="I120" s="11" t="str">
        <f t="shared" si="17"/>
        <v>1</v>
      </c>
      <c r="J120" s="11" t="str">
        <f t="shared" si="18"/>
        <v>1</v>
      </c>
      <c r="K120" s="11" t="str">
        <f t="shared" si="19"/>
        <v>1</v>
      </c>
      <c r="L120" s="11" t="str">
        <f t="shared" si="20"/>
        <v>1</v>
      </c>
      <c r="M120" s="11" t="str">
        <f t="shared" si="21"/>
        <v>1</v>
      </c>
      <c r="N120" s="11" t="str">
        <f t="shared" si="22"/>
        <v>1</v>
      </c>
      <c r="O120" s="30" t="str">
        <f t="shared" si="25"/>
        <v>7F</v>
      </c>
      <c r="P120" s="19" t="str">
        <f t="shared" si="15"/>
        <v>&lt;i2c_write addr="0x50" count="2" radix="16"&gt; 76 7F&lt;/i2c_write&gt;</v>
      </c>
      <c r="Q120" s="34" t="str" cm="1">
        <f t="array" aca="1" ref="Q120" ca="1">IF(MOD(ROW(),2)=0, "&lt;sleep ms=""10""/&gt;", INDIRECT("P"&amp;(ROW())/2+0.5))</f>
        <v>&lt;sleep ms="10"/&gt;</v>
      </c>
      <c r="R120" s="36" t="str">
        <f>Table13[[#This Row],[Address Offset (hex)]]</f>
        <v>76</v>
      </c>
      <c r="S120" s="37" t="str">
        <f>Table13[[#This Row],[Default Hex]]</f>
        <v>7F</v>
      </c>
      <c r="T120" s="2"/>
      <c r="BD120" s="7"/>
    </row>
    <row r="121" spans="1:56" x14ac:dyDescent="0.3">
      <c r="A121" s="2">
        <v>119</v>
      </c>
      <c r="B121" s="8" t="str">
        <f t="shared" si="24"/>
        <v>77</v>
      </c>
      <c r="C121" s="13" t="s">
        <v>3</v>
      </c>
      <c r="D121" s="13" t="s">
        <v>223</v>
      </c>
      <c r="E121" s="13" t="s">
        <v>224</v>
      </c>
      <c r="F121" s="18" t="s">
        <v>146</v>
      </c>
      <c r="G121" s="11" t="str">
        <f t="shared" si="23"/>
        <v>0</v>
      </c>
      <c r="H121" s="11" t="str">
        <f t="shared" si="16"/>
        <v>1</v>
      </c>
      <c r="I121" s="11" t="str">
        <f t="shared" si="17"/>
        <v>1</v>
      </c>
      <c r="J121" s="11" t="str">
        <f t="shared" si="18"/>
        <v>1</v>
      </c>
      <c r="K121" s="11" t="str">
        <f t="shared" si="19"/>
        <v>1</v>
      </c>
      <c r="L121" s="11" t="str">
        <f t="shared" si="20"/>
        <v>1</v>
      </c>
      <c r="M121" s="11" t="str">
        <f t="shared" si="21"/>
        <v>1</v>
      </c>
      <c r="N121" s="11" t="str">
        <f t="shared" si="22"/>
        <v>1</v>
      </c>
      <c r="O121" s="30" t="str">
        <f t="shared" si="25"/>
        <v>7F</v>
      </c>
      <c r="P121" s="19" t="str">
        <f t="shared" si="15"/>
        <v>&lt;i2c_write addr="0x50" count="2" radix="16"&gt; 77 7F&lt;/i2c_write&gt;</v>
      </c>
      <c r="Q121" s="34" t="str" cm="1">
        <f t="array" aca="1" ref="Q121" ca="1">IF(MOD(ROW(),2)=0, "&lt;sleep ms=""10""/&gt;", INDIRECT("P"&amp;(ROW())/2+0.5))</f>
        <v>&lt;i2c_write addr="0x50" count="2" radix="16"&gt; 3B 00&lt;/i2c_write&gt;</v>
      </c>
      <c r="R121" s="36" t="str">
        <f>Table13[[#This Row],[Address Offset (hex)]]</f>
        <v>77</v>
      </c>
      <c r="S121" s="37" t="str">
        <f>Table13[[#This Row],[Default Hex]]</f>
        <v>7F</v>
      </c>
      <c r="T121" s="2"/>
      <c r="BD121" s="7"/>
    </row>
    <row r="122" spans="1:56" x14ac:dyDescent="0.3">
      <c r="A122" s="2">
        <v>120</v>
      </c>
      <c r="B122" s="8" t="str">
        <f t="shared" si="24"/>
        <v>78</v>
      </c>
      <c r="C122" s="13" t="s">
        <v>3</v>
      </c>
      <c r="D122" s="13" t="s">
        <v>225</v>
      </c>
      <c r="E122" s="13" t="s">
        <v>226</v>
      </c>
      <c r="F122" s="18" t="s">
        <v>146</v>
      </c>
      <c r="G122" s="11" t="str">
        <f t="shared" si="23"/>
        <v>0</v>
      </c>
      <c r="H122" s="11" t="str">
        <f t="shared" si="16"/>
        <v>1</v>
      </c>
      <c r="I122" s="11" t="str">
        <f t="shared" si="17"/>
        <v>1</v>
      </c>
      <c r="J122" s="11" t="str">
        <f t="shared" si="18"/>
        <v>1</v>
      </c>
      <c r="K122" s="11" t="str">
        <f t="shared" si="19"/>
        <v>1</v>
      </c>
      <c r="L122" s="11" t="str">
        <f t="shared" si="20"/>
        <v>1</v>
      </c>
      <c r="M122" s="11" t="str">
        <f t="shared" si="21"/>
        <v>1</v>
      </c>
      <c r="N122" s="11" t="str">
        <f t="shared" si="22"/>
        <v>1</v>
      </c>
      <c r="O122" s="30" t="str">
        <f t="shared" si="25"/>
        <v>7F</v>
      </c>
      <c r="P122" s="19" t="str">
        <f t="shared" si="15"/>
        <v>&lt;i2c_write addr="0x50" count="2" radix="16"&gt; 78 7F&lt;/i2c_write&gt;</v>
      </c>
      <c r="Q122" s="34" t="str" cm="1">
        <f t="array" aca="1" ref="Q122" ca="1">IF(MOD(ROW(),2)=0, "&lt;sleep ms=""10""/&gt;", INDIRECT("P"&amp;(ROW())/2+0.5))</f>
        <v>&lt;sleep ms="10"/&gt;</v>
      </c>
      <c r="R122" s="36" t="str">
        <f>Table13[[#This Row],[Address Offset (hex)]]</f>
        <v>78</v>
      </c>
      <c r="S122" s="37" t="str">
        <f>Table13[[#This Row],[Default Hex]]</f>
        <v>7F</v>
      </c>
      <c r="T122" s="2"/>
      <c r="BD122" s="7"/>
    </row>
    <row r="123" spans="1:56" x14ac:dyDescent="0.3">
      <c r="A123" s="2">
        <v>121</v>
      </c>
      <c r="B123" s="8" t="str">
        <f t="shared" si="24"/>
        <v>79</v>
      </c>
      <c r="C123" s="13" t="s">
        <v>3</v>
      </c>
      <c r="D123" s="13" t="s">
        <v>227</v>
      </c>
      <c r="E123" s="13" t="s">
        <v>228</v>
      </c>
      <c r="F123" s="18" t="s">
        <v>229</v>
      </c>
      <c r="G123" s="11" t="str">
        <f t="shared" si="23"/>
        <v>0</v>
      </c>
      <c r="H123" s="11" t="str">
        <f t="shared" si="16"/>
        <v>0</v>
      </c>
      <c r="I123" s="11" t="str">
        <f t="shared" si="17"/>
        <v>0</v>
      </c>
      <c r="J123" s="11" t="str">
        <f t="shared" si="18"/>
        <v>0</v>
      </c>
      <c r="K123" s="11" t="str">
        <f t="shared" si="19"/>
        <v>1</v>
      </c>
      <c r="L123" s="11" t="str">
        <f t="shared" si="20"/>
        <v>0</v>
      </c>
      <c r="M123" s="11" t="str">
        <f t="shared" si="21"/>
        <v>1</v>
      </c>
      <c r="N123" s="11" t="str">
        <f t="shared" si="22"/>
        <v>0</v>
      </c>
      <c r="O123" s="30" t="str">
        <f t="shared" si="25"/>
        <v>0A</v>
      </c>
      <c r="P123" s="19" t="str">
        <f t="shared" si="15"/>
        <v>&lt;i2c_write addr="0x50" count="2" radix="16"&gt; 79 0A&lt;/i2c_write&gt;</v>
      </c>
      <c r="Q123" s="34" t="str" cm="1">
        <f t="array" aca="1" ref="Q123" ca="1">IF(MOD(ROW(),2)=0, "&lt;sleep ms=""10""/&gt;", INDIRECT("P"&amp;(ROW())/2+0.5))</f>
        <v>&lt;i2c_write addr="0x50" count="2" radix="16"&gt; 3C 00&lt;/i2c_write&gt;</v>
      </c>
      <c r="R123" s="36" t="str">
        <f>Table13[[#This Row],[Address Offset (hex)]]</f>
        <v>79</v>
      </c>
      <c r="S123" s="37" t="str">
        <f>Table13[[#This Row],[Default Hex]]</f>
        <v>0A</v>
      </c>
      <c r="T123" s="2"/>
      <c r="BD123" s="7"/>
    </row>
    <row r="124" spans="1:56" x14ac:dyDescent="0.3">
      <c r="A124" s="2">
        <v>122</v>
      </c>
      <c r="B124" s="8" t="str">
        <f t="shared" si="24"/>
        <v>7A</v>
      </c>
      <c r="C124" s="11"/>
      <c r="D124" s="13"/>
      <c r="E124" s="11"/>
      <c r="F124" s="17">
        <v>0</v>
      </c>
      <c r="G124" s="11" t="str">
        <f t="shared" si="23"/>
        <v>0</v>
      </c>
      <c r="H124" s="11" t="str">
        <f t="shared" si="16"/>
        <v>0</v>
      </c>
      <c r="I124" s="11" t="str">
        <f t="shared" si="17"/>
        <v>0</v>
      </c>
      <c r="J124" s="11" t="str">
        <f t="shared" si="18"/>
        <v>0</v>
      </c>
      <c r="K124" s="11" t="str">
        <f t="shared" si="19"/>
        <v>0</v>
      </c>
      <c r="L124" s="11" t="str">
        <f t="shared" si="20"/>
        <v>0</v>
      </c>
      <c r="M124" s="11" t="str">
        <f t="shared" si="21"/>
        <v>0</v>
      </c>
      <c r="N124" s="11" t="str">
        <f t="shared" si="22"/>
        <v>0</v>
      </c>
      <c r="O124" s="30" t="str">
        <f t="shared" si="25"/>
        <v>00</v>
      </c>
      <c r="P124" s="19" t="str">
        <f t="shared" si="15"/>
        <v>&lt;i2c_write addr="0x50" count="2" radix="16"&gt; 7A 00&lt;/i2c_write&gt;</v>
      </c>
      <c r="Q124" s="34" t="str" cm="1">
        <f t="array" aca="1" ref="Q124" ca="1">IF(MOD(ROW(),2)=0, "&lt;sleep ms=""10""/&gt;", INDIRECT("P"&amp;(ROW())/2+0.5))</f>
        <v>&lt;sleep ms="10"/&gt;</v>
      </c>
      <c r="R124" s="36" t="str">
        <f>Table13[[#This Row],[Address Offset (hex)]]</f>
        <v>7A</v>
      </c>
      <c r="S124" s="37">
        <f>Table13[[#This Row],[Default Hex]]</f>
        <v>0</v>
      </c>
      <c r="T124" s="2"/>
      <c r="BD124" s="7"/>
    </row>
    <row r="125" spans="1:56" x14ac:dyDescent="0.3">
      <c r="A125" s="2">
        <v>123</v>
      </c>
      <c r="B125" s="8" t="str">
        <f t="shared" si="24"/>
        <v>7B</v>
      </c>
      <c r="C125" s="11"/>
      <c r="D125" s="11"/>
      <c r="E125" s="11"/>
      <c r="F125" s="17">
        <v>0</v>
      </c>
      <c r="G125" s="11" t="str">
        <f t="shared" si="23"/>
        <v>0</v>
      </c>
      <c r="H125" s="11" t="str">
        <f t="shared" si="16"/>
        <v>0</v>
      </c>
      <c r="I125" s="11" t="str">
        <f t="shared" si="17"/>
        <v>0</v>
      </c>
      <c r="J125" s="11" t="str">
        <f t="shared" si="18"/>
        <v>0</v>
      </c>
      <c r="K125" s="11" t="str">
        <f t="shared" si="19"/>
        <v>0</v>
      </c>
      <c r="L125" s="11" t="str">
        <f t="shared" si="20"/>
        <v>0</v>
      </c>
      <c r="M125" s="11" t="str">
        <f t="shared" si="21"/>
        <v>0</v>
      </c>
      <c r="N125" s="11" t="str">
        <f t="shared" si="22"/>
        <v>0</v>
      </c>
      <c r="O125" s="30" t="str">
        <f t="shared" si="25"/>
        <v>00</v>
      </c>
      <c r="P125" s="19" t="str">
        <f t="shared" si="15"/>
        <v>&lt;i2c_write addr="0x50" count="2" radix="16"&gt; 7B 00&lt;/i2c_write&gt;</v>
      </c>
      <c r="Q125" s="34" t="str" cm="1">
        <f t="array" aca="1" ref="Q125" ca="1">IF(MOD(ROW(),2)=0, "&lt;sleep ms=""10""/&gt;", INDIRECT("P"&amp;(ROW())/2+0.5))</f>
        <v>&lt;i2c_write addr="0x50" count="2" radix="16"&gt; 3D 00&lt;/i2c_write&gt;</v>
      </c>
      <c r="R125" s="36" t="str">
        <f>Table13[[#This Row],[Address Offset (hex)]]</f>
        <v>7B</v>
      </c>
      <c r="S125" s="37">
        <f>Table13[[#This Row],[Default Hex]]</f>
        <v>0</v>
      </c>
      <c r="T125" s="2"/>
      <c r="BD125" s="7"/>
    </row>
    <row r="126" spans="1:56" x14ac:dyDescent="0.3">
      <c r="A126" s="2">
        <v>124</v>
      </c>
      <c r="B126" s="8" t="str">
        <f t="shared" si="24"/>
        <v>7C</v>
      </c>
      <c r="C126" s="11"/>
      <c r="D126" s="11"/>
      <c r="E126" s="11"/>
      <c r="F126" s="17">
        <v>0</v>
      </c>
      <c r="G126" s="11" t="str">
        <f t="shared" si="23"/>
        <v>0</v>
      </c>
      <c r="H126" s="11" t="str">
        <f t="shared" si="16"/>
        <v>0</v>
      </c>
      <c r="I126" s="11" t="str">
        <f t="shared" si="17"/>
        <v>0</v>
      </c>
      <c r="J126" s="11" t="str">
        <f t="shared" si="18"/>
        <v>0</v>
      </c>
      <c r="K126" s="11" t="str">
        <f t="shared" si="19"/>
        <v>0</v>
      </c>
      <c r="L126" s="11" t="str">
        <f t="shared" si="20"/>
        <v>0</v>
      </c>
      <c r="M126" s="11" t="str">
        <f t="shared" si="21"/>
        <v>0</v>
      </c>
      <c r="N126" s="11" t="str">
        <f t="shared" si="22"/>
        <v>0</v>
      </c>
      <c r="O126" s="30" t="str">
        <f t="shared" si="25"/>
        <v>00</v>
      </c>
      <c r="P126" s="19" t="str">
        <f t="shared" si="15"/>
        <v>&lt;i2c_write addr="0x50" count="2" radix="16"&gt; 7C 00&lt;/i2c_write&gt;</v>
      </c>
      <c r="Q126" s="34" t="str" cm="1">
        <f t="array" aca="1" ref="Q126" ca="1">IF(MOD(ROW(),2)=0, "&lt;sleep ms=""10""/&gt;", INDIRECT("P"&amp;(ROW())/2+0.5))</f>
        <v>&lt;sleep ms="10"/&gt;</v>
      </c>
      <c r="R126" s="36" t="str">
        <f>Table13[[#This Row],[Address Offset (hex)]]</f>
        <v>7C</v>
      </c>
      <c r="S126" s="37">
        <f>Table13[[#This Row],[Default Hex]]</f>
        <v>0</v>
      </c>
      <c r="T126" s="2"/>
      <c r="BD126" s="7"/>
    </row>
    <row r="127" spans="1:56" x14ac:dyDescent="0.3">
      <c r="A127" s="2">
        <v>125</v>
      </c>
      <c r="B127" s="8" t="str">
        <f t="shared" si="24"/>
        <v>7D</v>
      </c>
      <c r="C127" s="11"/>
      <c r="D127" s="11"/>
      <c r="E127" s="11"/>
      <c r="F127" s="17">
        <v>0</v>
      </c>
      <c r="G127" s="11" t="str">
        <f t="shared" si="23"/>
        <v>0</v>
      </c>
      <c r="H127" s="11" t="str">
        <f t="shared" si="16"/>
        <v>0</v>
      </c>
      <c r="I127" s="11" t="str">
        <f t="shared" si="17"/>
        <v>0</v>
      </c>
      <c r="J127" s="11" t="str">
        <f t="shared" si="18"/>
        <v>0</v>
      </c>
      <c r="K127" s="11" t="str">
        <f t="shared" si="19"/>
        <v>0</v>
      </c>
      <c r="L127" s="11" t="str">
        <f t="shared" si="20"/>
        <v>0</v>
      </c>
      <c r="M127" s="11" t="str">
        <f t="shared" si="21"/>
        <v>0</v>
      </c>
      <c r="N127" s="11" t="str">
        <f t="shared" si="22"/>
        <v>0</v>
      </c>
      <c r="O127" s="30" t="str">
        <f t="shared" si="25"/>
        <v>00</v>
      </c>
      <c r="P127" s="19" t="str">
        <f t="shared" si="15"/>
        <v>&lt;i2c_write addr="0x50" count="2" radix="16"&gt; 7D 00&lt;/i2c_write&gt;</v>
      </c>
      <c r="Q127" s="34" t="str" cm="1">
        <f t="array" aca="1" ref="Q127" ca="1">IF(MOD(ROW(),2)=0, "&lt;sleep ms=""10""/&gt;", INDIRECT("P"&amp;(ROW())/2+0.5))</f>
        <v>&lt;i2c_write addr="0x50" count="2" radix="16"&gt; 3E 00&lt;/i2c_write&gt;</v>
      </c>
      <c r="R127" s="36" t="str">
        <f>Table13[[#This Row],[Address Offset (hex)]]</f>
        <v>7D</v>
      </c>
      <c r="S127" s="37">
        <f>Table13[[#This Row],[Default Hex]]</f>
        <v>0</v>
      </c>
      <c r="T127" s="2"/>
      <c r="BD127" s="7"/>
    </row>
    <row r="128" spans="1:56" x14ac:dyDescent="0.3">
      <c r="A128" s="2">
        <v>126</v>
      </c>
      <c r="B128" s="8" t="str">
        <f t="shared" si="24"/>
        <v>7E</v>
      </c>
      <c r="C128" s="11"/>
      <c r="D128" s="11"/>
      <c r="E128" s="11"/>
      <c r="F128" s="17">
        <v>0</v>
      </c>
      <c r="G128" s="11" t="str">
        <f t="shared" si="23"/>
        <v>0</v>
      </c>
      <c r="H128" s="11" t="str">
        <f t="shared" si="16"/>
        <v>0</v>
      </c>
      <c r="I128" s="11" t="str">
        <f t="shared" si="17"/>
        <v>0</v>
      </c>
      <c r="J128" s="11" t="str">
        <f t="shared" si="18"/>
        <v>0</v>
      </c>
      <c r="K128" s="11" t="str">
        <f t="shared" si="19"/>
        <v>0</v>
      </c>
      <c r="L128" s="11" t="str">
        <f t="shared" si="20"/>
        <v>0</v>
      </c>
      <c r="M128" s="11" t="str">
        <f t="shared" si="21"/>
        <v>0</v>
      </c>
      <c r="N128" s="11" t="str">
        <f t="shared" si="22"/>
        <v>0</v>
      </c>
      <c r="O128" s="30" t="str">
        <f t="shared" si="25"/>
        <v>00</v>
      </c>
      <c r="P128" s="19" t="str">
        <f t="shared" si="15"/>
        <v>&lt;i2c_write addr="0x50" count="2" radix="16"&gt; 7E 00&lt;/i2c_write&gt;</v>
      </c>
      <c r="Q128" s="34" t="str" cm="1">
        <f t="array" aca="1" ref="Q128" ca="1">IF(MOD(ROW(),2)=0, "&lt;sleep ms=""10""/&gt;", INDIRECT("P"&amp;(ROW())/2+0.5))</f>
        <v>&lt;sleep ms="10"/&gt;</v>
      </c>
      <c r="R128" s="36" t="str">
        <f>Table13[[#This Row],[Address Offset (hex)]]</f>
        <v>7E</v>
      </c>
      <c r="S128" s="37">
        <f>Table13[[#This Row],[Default Hex]]</f>
        <v>0</v>
      </c>
      <c r="T128" s="2"/>
      <c r="BD128" s="7"/>
    </row>
    <row r="129" spans="1:56" x14ac:dyDescent="0.3">
      <c r="A129" s="2">
        <v>127</v>
      </c>
      <c r="B129" s="8" t="str">
        <f t="shared" si="24"/>
        <v>7F</v>
      </c>
      <c r="C129" s="11"/>
      <c r="D129" s="11"/>
      <c r="E129" s="11"/>
      <c r="F129" s="17">
        <v>0</v>
      </c>
      <c r="G129" s="11" t="str">
        <f t="shared" si="23"/>
        <v>0</v>
      </c>
      <c r="H129" s="11" t="str">
        <f t="shared" si="16"/>
        <v>0</v>
      </c>
      <c r="I129" s="11" t="str">
        <f t="shared" si="17"/>
        <v>0</v>
      </c>
      <c r="J129" s="11" t="str">
        <f t="shared" si="18"/>
        <v>0</v>
      </c>
      <c r="K129" s="11" t="str">
        <f t="shared" si="19"/>
        <v>0</v>
      </c>
      <c r="L129" s="11" t="str">
        <f t="shared" si="20"/>
        <v>0</v>
      </c>
      <c r="M129" s="11" t="str">
        <f t="shared" si="21"/>
        <v>0</v>
      </c>
      <c r="N129" s="11" t="str">
        <f t="shared" si="22"/>
        <v>0</v>
      </c>
      <c r="O129" s="30" t="str">
        <f t="shared" si="25"/>
        <v>00</v>
      </c>
      <c r="P129" s="19" t="str">
        <f t="shared" si="15"/>
        <v>&lt;i2c_write addr="0x50" count="2" radix="16"&gt; 7F 00&lt;/i2c_write&gt;</v>
      </c>
      <c r="Q129" s="34" t="str" cm="1">
        <f t="array" aca="1" ref="Q129" ca="1">IF(MOD(ROW(),2)=0, "&lt;sleep ms=""10""/&gt;", INDIRECT("P"&amp;(ROW())/2+0.5))</f>
        <v>&lt;i2c_write addr="0x50" count="2" radix="16"&gt; 3F 00&lt;/i2c_write&gt;</v>
      </c>
      <c r="R129" s="36" t="str">
        <f>Table13[[#This Row],[Address Offset (hex)]]</f>
        <v>7F</v>
      </c>
      <c r="S129" s="37">
        <f>Table13[[#This Row],[Default Hex]]</f>
        <v>0</v>
      </c>
      <c r="T129" s="2"/>
      <c r="BD129" s="7"/>
    </row>
    <row r="130" spans="1:56" x14ac:dyDescent="0.3">
      <c r="A130" s="2">
        <v>128</v>
      </c>
      <c r="B130" s="8" t="str">
        <f t="shared" si="24"/>
        <v>80</v>
      </c>
      <c r="C130" s="9" t="s">
        <v>18</v>
      </c>
      <c r="D130" s="11" t="s">
        <v>230</v>
      </c>
      <c r="E130" s="9" t="s">
        <v>270</v>
      </c>
      <c r="F130" s="17" t="str">
        <f>DEC2HEX(_xlfn.UNICODE(MID('Serial Number'!$B$1, ROW()-129, 1)))</f>
        <v>4E</v>
      </c>
      <c r="G130" s="11" t="str">
        <f t="shared" si="23"/>
        <v>0</v>
      </c>
      <c r="H130" s="11" t="str">
        <f t="shared" si="16"/>
        <v>1</v>
      </c>
      <c r="I130" s="11" t="str">
        <f t="shared" si="17"/>
        <v>0</v>
      </c>
      <c r="J130" s="11" t="str">
        <f t="shared" si="18"/>
        <v>0</v>
      </c>
      <c r="K130" s="11" t="str">
        <f t="shared" si="19"/>
        <v>1</v>
      </c>
      <c r="L130" s="11" t="str">
        <f t="shared" si="20"/>
        <v>1</v>
      </c>
      <c r="M130" s="11" t="str">
        <f t="shared" si="21"/>
        <v>1</v>
      </c>
      <c r="N130" s="11" t="str">
        <f t="shared" si="22"/>
        <v>0</v>
      </c>
      <c r="O130" s="30" t="str">
        <f t="shared" si="25"/>
        <v>4E</v>
      </c>
      <c r="P130" s="19" t="str">
        <f t="shared" ref="P130:P193" si="26">CONCATENATE("&lt;i2c_write addr=""0x50"" count=""2"" radix=""16""&gt; ",B130, " ",  O130, "&lt;/i2c_write&gt;")</f>
        <v>&lt;i2c_write addr="0x50" count="2" radix="16"&gt; 80 4E&lt;/i2c_write&gt;</v>
      </c>
      <c r="Q130" s="34" t="str" cm="1">
        <f t="array" aca="1" ref="Q130" ca="1">IF(MOD(ROW(),2)=0, "&lt;sleep ms=""10""/&gt;", INDIRECT("P"&amp;(ROW())/2+0.5))</f>
        <v>&lt;sleep ms="10"/&gt;</v>
      </c>
      <c r="R130" s="36" t="str">
        <f>Table13[[#This Row],[Address Offset (hex)]]</f>
        <v>80</v>
      </c>
      <c r="S130" s="37" t="str">
        <f>Table13[[#This Row],[Default Hex]]</f>
        <v>4E</v>
      </c>
      <c r="T130" s="2"/>
      <c r="BD130" s="7"/>
    </row>
    <row r="131" spans="1:56" x14ac:dyDescent="0.3">
      <c r="A131" s="2">
        <v>129</v>
      </c>
      <c r="B131" s="8" t="str">
        <f t="shared" si="24"/>
        <v>81</v>
      </c>
      <c r="C131" s="11" t="s">
        <v>18</v>
      </c>
      <c r="D131" s="11" t="s">
        <v>232</v>
      </c>
      <c r="E131" s="11" t="s">
        <v>271</v>
      </c>
      <c r="F131" s="17" t="str">
        <f>DEC2HEX(_xlfn.UNICODE(MID('Serial Number'!$B$1, ROW()-129, 1)))</f>
        <v>33</v>
      </c>
      <c r="G131" s="11" t="str">
        <f t="shared" si="23"/>
        <v>0</v>
      </c>
      <c r="H131" s="11" t="str">
        <f t="shared" ref="H131:H194" si="27">TEXT(MID(HEX2BIN($F131, 8), 2, 1), "0")</f>
        <v>0</v>
      </c>
      <c r="I131" s="11" t="str">
        <f t="shared" ref="I131:I194" si="28">TEXT(MID(HEX2BIN($F131, 8), 3, 1), "0")</f>
        <v>1</v>
      </c>
      <c r="J131" s="11" t="str">
        <f t="shared" ref="J131:J194" si="29">TEXT(MID(HEX2BIN($F131, 8), 4, 1), "0")</f>
        <v>1</v>
      </c>
      <c r="K131" s="11" t="str">
        <f t="shared" ref="K131:K194" si="30">TEXT(MID(HEX2BIN($F131, 8), 5, 1), "0")</f>
        <v>0</v>
      </c>
      <c r="L131" s="11" t="str">
        <f t="shared" ref="L131:L194" si="31">TEXT(MID(HEX2BIN($F131, 8), 6, 1), "0")</f>
        <v>0</v>
      </c>
      <c r="M131" s="11" t="str">
        <f t="shared" ref="M131:M194" si="32">TEXT(MID(HEX2BIN($F131, 8), 7, 1), "0")</f>
        <v>1</v>
      </c>
      <c r="N131" s="11" t="str">
        <f t="shared" ref="N131:N194" si="33">TEXT(MID(HEX2BIN($F131, 8), 8, 1), "0")</f>
        <v>1</v>
      </c>
      <c r="O131" s="30" t="str">
        <f t="shared" si="25"/>
        <v>33</v>
      </c>
      <c r="P131" s="19" t="str">
        <f t="shared" si="26"/>
        <v>&lt;i2c_write addr="0x50" count="2" radix="16"&gt; 81 33&lt;/i2c_write&gt;</v>
      </c>
      <c r="Q131" s="34" t="str" cm="1">
        <f t="array" aca="1" ref="Q131" ca="1">IF(MOD(ROW(),2)=0, "&lt;sleep ms=""10""/&gt;", INDIRECT("P"&amp;(ROW())/2+0.5))</f>
        <v>&lt;i2c_write addr="0x50" count="2" radix="16"&gt; 40 00&lt;/i2c_write&gt;</v>
      </c>
      <c r="R131" s="36" t="str">
        <f>Table13[[#This Row],[Address Offset (hex)]]</f>
        <v>81</v>
      </c>
      <c r="S131" s="37" t="str">
        <f>Table13[[#This Row],[Default Hex]]</f>
        <v>33</v>
      </c>
      <c r="T131" s="2"/>
      <c r="BD131" s="7"/>
    </row>
    <row r="132" spans="1:56" x14ac:dyDescent="0.3">
      <c r="A132" s="2">
        <v>130</v>
      </c>
      <c r="B132" s="8" t="str">
        <f t="shared" si="24"/>
        <v>82</v>
      </c>
      <c r="C132" s="11" t="s">
        <v>18</v>
      </c>
      <c r="D132" s="11" t="s">
        <v>234</v>
      </c>
      <c r="E132" s="9" t="s">
        <v>235</v>
      </c>
      <c r="F132" s="17" t="str">
        <f>DEC2HEX(_xlfn.UNICODE(MID('Serial Number'!$B$1, ROW()-129, 1)))</f>
        <v>34</v>
      </c>
      <c r="G132" s="11" t="str">
        <f t="shared" si="23"/>
        <v>0</v>
      </c>
      <c r="H132" s="11" t="str">
        <f t="shared" si="27"/>
        <v>0</v>
      </c>
      <c r="I132" s="11" t="str">
        <f t="shared" si="28"/>
        <v>1</v>
      </c>
      <c r="J132" s="11" t="str">
        <f t="shared" si="29"/>
        <v>1</v>
      </c>
      <c r="K132" s="11" t="str">
        <f t="shared" si="30"/>
        <v>0</v>
      </c>
      <c r="L132" s="11" t="str">
        <f t="shared" si="31"/>
        <v>1</v>
      </c>
      <c r="M132" s="11" t="str">
        <f t="shared" si="32"/>
        <v>0</v>
      </c>
      <c r="N132" s="11" t="str">
        <f t="shared" si="33"/>
        <v>0</v>
      </c>
      <c r="O132" s="30" t="str">
        <f t="shared" si="25"/>
        <v>34</v>
      </c>
      <c r="P132" s="19" t="str">
        <f t="shared" si="26"/>
        <v>&lt;i2c_write addr="0x50" count="2" radix="16"&gt; 82 34&lt;/i2c_write&gt;</v>
      </c>
      <c r="Q132" s="34" t="str" cm="1">
        <f t="array" aca="1" ref="Q132" ca="1">IF(MOD(ROW(),2)=0, "&lt;sleep ms=""10""/&gt;", INDIRECT("P"&amp;(ROW())/2+0.5))</f>
        <v>&lt;sleep ms="10"/&gt;</v>
      </c>
      <c r="R132" s="36" t="str">
        <f>Table13[[#This Row],[Address Offset (hex)]]</f>
        <v>82</v>
      </c>
      <c r="S132" s="37" t="str">
        <f>Table13[[#This Row],[Default Hex]]</f>
        <v>34</v>
      </c>
      <c r="T132" s="2"/>
      <c r="BD132" s="7"/>
    </row>
    <row r="133" spans="1:56" x14ac:dyDescent="0.3">
      <c r="A133" s="2">
        <v>131</v>
      </c>
      <c r="B133" s="8" t="str">
        <f t="shared" si="24"/>
        <v>83</v>
      </c>
      <c r="C133" s="11" t="s">
        <v>18</v>
      </c>
      <c r="D133" s="11" t="s">
        <v>236</v>
      </c>
      <c r="E133" s="11"/>
      <c r="F133" s="17" t="str">
        <f>DEC2HEX(_xlfn.UNICODE(MID('Serial Number'!$B$1, ROW()-129, 1)))</f>
        <v>30</v>
      </c>
      <c r="G133" s="11" t="str">
        <f t="shared" si="23"/>
        <v>0</v>
      </c>
      <c r="H133" s="11" t="str">
        <f t="shared" si="27"/>
        <v>0</v>
      </c>
      <c r="I133" s="11" t="str">
        <f t="shared" si="28"/>
        <v>1</v>
      </c>
      <c r="J133" s="11" t="str">
        <f t="shared" si="29"/>
        <v>1</v>
      </c>
      <c r="K133" s="11" t="str">
        <f t="shared" si="30"/>
        <v>0</v>
      </c>
      <c r="L133" s="11" t="str">
        <f t="shared" si="31"/>
        <v>0</v>
      </c>
      <c r="M133" s="11" t="str">
        <f t="shared" si="32"/>
        <v>0</v>
      </c>
      <c r="N133" s="11" t="str">
        <f t="shared" si="33"/>
        <v>0</v>
      </c>
      <c r="O133" s="30" t="str">
        <f t="shared" si="25"/>
        <v>30</v>
      </c>
      <c r="P133" s="19" t="str">
        <f t="shared" si="26"/>
        <v>&lt;i2c_write addr="0x50" count="2" radix="16"&gt; 83 30&lt;/i2c_write&gt;</v>
      </c>
      <c r="Q133" s="34" t="str" cm="1">
        <f t="array" aca="1" ref="Q133" ca="1">IF(MOD(ROW(),2)=0, "&lt;sleep ms=""10""/&gt;", INDIRECT("P"&amp;(ROW())/2+0.5))</f>
        <v>&lt;i2c_write addr="0x50" count="2" radix="16"&gt; 41 01&lt;/i2c_write&gt;</v>
      </c>
      <c r="R133" s="36" t="str">
        <f>Table13[[#This Row],[Address Offset (hex)]]</f>
        <v>83</v>
      </c>
      <c r="S133" s="37" t="str">
        <f>Table13[[#This Row],[Default Hex]]</f>
        <v>30</v>
      </c>
      <c r="T133" s="2"/>
      <c r="BD133" s="7"/>
    </row>
    <row r="134" spans="1:56" x14ac:dyDescent="0.3">
      <c r="A134" s="2">
        <v>132</v>
      </c>
      <c r="B134" s="8" t="str">
        <f t="shared" si="24"/>
        <v>84</v>
      </c>
      <c r="C134" s="11" t="s">
        <v>18</v>
      </c>
      <c r="D134" s="11" t="s">
        <v>237</v>
      </c>
      <c r="E134" s="9"/>
      <c r="F134" s="17" t="str">
        <f>DEC2HEX(_xlfn.UNICODE(MID('Serial Number'!$B$1, ROW()-129, 1)))</f>
        <v>38</v>
      </c>
      <c r="G134" s="11" t="str">
        <f t="shared" si="23"/>
        <v>0</v>
      </c>
      <c r="H134" s="11" t="str">
        <f t="shared" si="27"/>
        <v>0</v>
      </c>
      <c r="I134" s="11" t="str">
        <f t="shared" si="28"/>
        <v>1</v>
      </c>
      <c r="J134" s="11" t="str">
        <f t="shared" si="29"/>
        <v>1</v>
      </c>
      <c r="K134" s="11" t="str">
        <f t="shared" si="30"/>
        <v>1</v>
      </c>
      <c r="L134" s="11" t="str">
        <f t="shared" si="31"/>
        <v>0</v>
      </c>
      <c r="M134" s="11" t="str">
        <f t="shared" si="32"/>
        <v>0</v>
      </c>
      <c r="N134" s="11" t="str">
        <f t="shared" si="33"/>
        <v>0</v>
      </c>
      <c r="O134" s="30" t="str">
        <f t="shared" si="25"/>
        <v>38</v>
      </c>
      <c r="P134" s="19" t="str">
        <f t="shared" si="26"/>
        <v>&lt;i2c_write addr="0x50" count="2" radix="16"&gt; 84 38&lt;/i2c_write&gt;</v>
      </c>
      <c r="Q134" s="34" t="str" cm="1">
        <f t="array" aca="1" ref="Q134" ca="1">IF(MOD(ROW(),2)=0, "&lt;sleep ms=""10""/&gt;", INDIRECT("P"&amp;(ROW())/2+0.5))</f>
        <v>&lt;sleep ms="10"/&gt;</v>
      </c>
      <c r="R134" s="36" t="str">
        <f>Table13[[#This Row],[Address Offset (hex)]]</f>
        <v>84</v>
      </c>
      <c r="S134" s="37" t="str">
        <f>Table13[[#This Row],[Default Hex]]</f>
        <v>38</v>
      </c>
      <c r="T134" s="2"/>
      <c r="BD134" s="7"/>
    </row>
    <row r="135" spans="1:56" x14ac:dyDescent="0.3">
      <c r="A135" s="2">
        <v>133</v>
      </c>
      <c r="B135" s="8" t="str">
        <f t="shared" si="24"/>
        <v>85</v>
      </c>
      <c r="C135" s="11" t="s">
        <v>18</v>
      </c>
      <c r="D135" s="11" t="s">
        <v>238</v>
      </c>
      <c r="E135" s="11"/>
      <c r="F135" s="17" t="str">
        <f>DEC2HEX(_xlfn.UNICODE(MID('Serial Number'!$B$1, ROW()-129, 1)))</f>
        <v>33</v>
      </c>
      <c r="G135" s="11" t="str">
        <f t="shared" si="23"/>
        <v>0</v>
      </c>
      <c r="H135" s="11" t="str">
        <f t="shared" si="27"/>
        <v>0</v>
      </c>
      <c r="I135" s="11" t="str">
        <f t="shared" si="28"/>
        <v>1</v>
      </c>
      <c r="J135" s="11" t="str">
        <f t="shared" si="29"/>
        <v>1</v>
      </c>
      <c r="K135" s="11" t="str">
        <f t="shared" si="30"/>
        <v>0</v>
      </c>
      <c r="L135" s="11" t="str">
        <f t="shared" si="31"/>
        <v>0</v>
      </c>
      <c r="M135" s="11" t="str">
        <f t="shared" si="32"/>
        <v>1</v>
      </c>
      <c r="N135" s="11" t="str">
        <f t="shared" si="33"/>
        <v>1</v>
      </c>
      <c r="O135" s="30" t="str">
        <f t="shared" si="25"/>
        <v>33</v>
      </c>
      <c r="P135" s="19" t="str">
        <f t="shared" si="26"/>
        <v>&lt;i2c_write addr="0x50" count="2" radix="16"&gt; 85 33&lt;/i2c_write&gt;</v>
      </c>
      <c r="Q135" s="34" t="str" cm="1">
        <f t="array" aca="1" ref="Q135" ca="1">IF(MOD(ROW(),2)=0, "&lt;sleep ms=""10""/&gt;", INDIRECT("P"&amp;(ROW())/2+0.5))</f>
        <v>&lt;i2c_write addr="0x50" count="2" radix="16"&gt; 42 2B&lt;/i2c_write&gt;</v>
      </c>
      <c r="R135" s="36" t="str">
        <f>Table13[[#This Row],[Address Offset (hex)]]</f>
        <v>85</v>
      </c>
      <c r="S135" s="37" t="str">
        <f>Table13[[#This Row],[Default Hex]]</f>
        <v>33</v>
      </c>
      <c r="T135" s="2"/>
      <c r="BD135" s="7"/>
    </row>
    <row r="136" spans="1:56" x14ac:dyDescent="0.3">
      <c r="A136" s="2">
        <v>134</v>
      </c>
      <c r="B136" s="8" t="str">
        <f t="shared" si="24"/>
        <v>86</v>
      </c>
      <c r="C136" s="11" t="s">
        <v>18</v>
      </c>
      <c r="D136" s="11" t="s">
        <v>239</v>
      </c>
      <c r="E136" s="9"/>
      <c r="F136" s="17" t="str">
        <f>DEC2HEX(_xlfn.UNICODE(MID('Serial Number'!$B$1, ROW()-129, 1)))</f>
        <v>2D</v>
      </c>
      <c r="G136" s="11" t="str">
        <f t="shared" si="23"/>
        <v>0</v>
      </c>
      <c r="H136" s="11" t="str">
        <f t="shared" si="27"/>
        <v>0</v>
      </c>
      <c r="I136" s="11" t="str">
        <f t="shared" si="28"/>
        <v>1</v>
      </c>
      <c r="J136" s="11" t="str">
        <f t="shared" si="29"/>
        <v>0</v>
      </c>
      <c r="K136" s="11" t="str">
        <f t="shared" si="30"/>
        <v>1</v>
      </c>
      <c r="L136" s="11" t="str">
        <f t="shared" si="31"/>
        <v>1</v>
      </c>
      <c r="M136" s="11" t="str">
        <f t="shared" si="32"/>
        <v>0</v>
      </c>
      <c r="N136" s="11" t="str">
        <f t="shared" si="33"/>
        <v>1</v>
      </c>
      <c r="O136" s="30" t="str">
        <f t="shared" si="25"/>
        <v>2D</v>
      </c>
      <c r="P136" s="19" t="str">
        <f t="shared" si="26"/>
        <v>&lt;i2c_write addr="0x50" count="2" radix="16"&gt; 86 2D&lt;/i2c_write&gt;</v>
      </c>
      <c r="Q136" s="34" t="str" cm="1">
        <f t="array" aca="1" ref="Q136" ca="1">IF(MOD(ROW(),2)=0, "&lt;sleep ms=""10""/&gt;", INDIRECT("P"&amp;(ROW())/2+0.5))</f>
        <v>&lt;sleep ms="10"/&gt;</v>
      </c>
      <c r="R136" s="36" t="str">
        <f>Table13[[#This Row],[Address Offset (hex)]]</f>
        <v>86</v>
      </c>
      <c r="S136" s="37" t="str">
        <f>Table13[[#This Row],[Default Hex]]</f>
        <v>2D</v>
      </c>
      <c r="T136" s="2"/>
      <c r="BD136" s="7"/>
    </row>
    <row r="137" spans="1:56" x14ac:dyDescent="0.3">
      <c r="A137" s="2">
        <v>135</v>
      </c>
      <c r="B137" s="8" t="str">
        <f t="shared" si="24"/>
        <v>87</v>
      </c>
      <c r="C137" s="11" t="s">
        <v>18</v>
      </c>
      <c r="D137" s="11" t="s">
        <v>240</v>
      </c>
      <c r="E137" s="11"/>
      <c r="F137" s="17" t="str">
        <f>DEC2HEX(_xlfn.UNICODE(MID('Serial Number'!$B$1, ROW()-129, 1)))</f>
        <v>31</v>
      </c>
      <c r="G137" s="11" t="str">
        <f t="shared" si="23"/>
        <v>0</v>
      </c>
      <c r="H137" s="11" t="str">
        <f t="shared" si="27"/>
        <v>0</v>
      </c>
      <c r="I137" s="11" t="str">
        <f t="shared" si="28"/>
        <v>1</v>
      </c>
      <c r="J137" s="11" t="str">
        <f t="shared" si="29"/>
        <v>1</v>
      </c>
      <c r="K137" s="11" t="str">
        <f t="shared" si="30"/>
        <v>0</v>
      </c>
      <c r="L137" s="11" t="str">
        <f t="shared" si="31"/>
        <v>0</v>
      </c>
      <c r="M137" s="11" t="str">
        <f t="shared" si="32"/>
        <v>0</v>
      </c>
      <c r="N137" s="11" t="str">
        <f t="shared" si="33"/>
        <v>1</v>
      </c>
      <c r="O137" s="30" t="str">
        <f t="shared" si="25"/>
        <v>31</v>
      </c>
      <c r="P137" s="19" t="str">
        <f t="shared" si="26"/>
        <v>&lt;i2c_write addr="0x50" count="2" radix="16"&gt; 87 31&lt;/i2c_write&gt;</v>
      </c>
      <c r="Q137" s="34" t="str" cm="1">
        <f t="array" aca="1" ref="Q137" ca="1">IF(MOD(ROW(),2)=0, "&lt;sleep ms=""10""/&gt;", INDIRECT("P"&amp;(ROW())/2+0.5))</f>
        <v>&lt;i2c_write addr="0x50" count="2" radix="16"&gt; 43 38&lt;/i2c_write&gt;</v>
      </c>
      <c r="R137" s="36" t="str">
        <f>Table13[[#This Row],[Address Offset (hex)]]</f>
        <v>87</v>
      </c>
      <c r="S137" s="37" t="str">
        <f>Table13[[#This Row],[Default Hex]]</f>
        <v>31</v>
      </c>
      <c r="T137" s="2"/>
      <c r="BD137" s="7"/>
    </row>
    <row r="138" spans="1:56" x14ac:dyDescent="0.3">
      <c r="A138" s="2">
        <v>136</v>
      </c>
      <c r="B138" s="8" t="str">
        <f t="shared" si="24"/>
        <v>88</v>
      </c>
      <c r="C138" s="11" t="s">
        <v>18</v>
      </c>
      <c r="D138" s="11" t="s">
        <v>241</v>
      </c>
      <c r="E138" s="9"/>
      <c r="F138" s="17" t="str">
        <f>DEC2HEX(_xlfn.UNICODE(MID('Serial Number'!$B$1, ROW()-129, 1)))</f>
        <v>30</v>
      </c>
      <c r="G138" s="11" t="str">
        <f t="shared" si="23"/>
        <v>0</v>
      </c>
      <c r="H138" s="11" t="str">
        <f t="shared" si="27"/>
        <v>0</v>
      </c>
      <c r="I138" s="11" t="str">
        <f t="shared" si="28"/>
        <v>1</v>
      </c>
      <c r="J138" s="11" t="str">
        <f t="shared" si="29"/>
        <v>1</v>
      </c>
      <c r="K138" s="11" t="str">
        <f t="shared" si="30"/>
        <v>0</v>
      </c>
      <c r="L138" s="11" t="str">
        <f t="shared" si="31"/>
        <v>0</v>
      </c>
      <c r="M138" s="11" t="str">
        <f t="shared" si="32"/>
        <v>0</v>
      </c>
      <c r="N138" s="11" t="str">
        <f t="shared" si="33"/>
        <v>0</v>
      </c>
      <c r="O138" s="30" t="str">
        <f t="shared" si="25"/>
        <v>30</v>
      </c>
      <c r="P138" s="19" t="str">
        <f t="shared" si="26"/>
        <v>&lt;i2c_write addr="0x50" count="2" radix="16"&gt; 88 30&lt;/i2c_write&gt;</v>
      </c>
      <c r="Q138" s="34" t="str" cm="1">
        <f t="array" aca="1" ref="Q138" ca="1">IF(MOD(ROW(),2)=0, "&lt;sleep ms=""10""/&gt;", INDIRECT("P"&amp;(ROW())/2+0.5))</f>
        <v>&lt;sleep ms="10"/&gt;</v>
      </c>
      <c r="R138" s="36" t="str">
        <f>Table13[[#This Row],[Address Offset (hex)]]</f>
        <v>88</v>
      </c>
      <c r="S138" s="37" t="str">
        <f>Table13[[#This Row],[Default Hex]]</f>
        <v>30</v>
      </c>
      <c r="T138" s="2"/>
      <c r="BD138" s="7"/>
    </row>
    <row r="139" spans="1:56" x14ac:dyDescent="0.3">
      <c r="A139" s="2">
        <v>137</v>
      </c>
      <c r="B139" s="8" t="str">
        <f t="shared" si="24"/>
        <v>89</v>
      </c>
      <c r="C139" s="11" t="s">
        <v>18</v>
      </c>
      <c r="D139" s="11" t="s">
        <v>242</v>
      </c>
      <c r="E139" s="11"/>
      <c r="F139" s="17" t="str">
        <f>DEC2HEX(_xlfn.UNICODE(MID('Serial Number'!$B$1, ROW()-129, 1)))</f>
        <v>31</v>
      </c>
      <c r="G139" s="11" t="str">
        <f t="shared" si="23"/>
        <v>0</v>
      </c>
      <c r="H139" s="11" t="str">
        <f t="shared" si="27"/>
        <v>0</v>
      </c>
      <c r="I139" s="11" t="str">
        <f t="shared" si="28"/>
        <v>1</v>
      </c>
      <c r="J139" s="11" t="str">
        <f t="shared" si="29"/>
        <v>1</v>
      </c>
      <c r="K139" s="11" t="str">
        <f t="shared" si="30"/>
        <v>0</v>
      </c>
      <c r="L139" s="11" t="str">
        <f t="shared" si="31"/>
        <v>0</v>
      </c>
      <c r="M139" s="11" t="str">
        <f t="shared" si="32"/>
        <v>0</v>
      </c>
      <c r="N139" s="11" t="str">
        <f t="shared" si="33"/>
        <v>1</v>
      </c>
      <c r="O139" s="30" t="str">
        <f t="shared" si="25"/>
        <v>31</v>
      </c>
      <c r="P139" s="19" t="str">
        <f t="shared" si="26"/>
        <v>&lt;i2c_write addr="0x50" count="2" radix="16"&gt; 89 31&lt;/i2c_write&gt;</v>
      </c>
      <c r="Q139" s="34" t="str" cm="1">
        <f t="array" aca="1" ref="Q139" ca="1">IF(MOD(ROW(),2)=0, "&lt;sleep ms=""10""/&gt;", INDIRECT("P"&amp;(ROW())/2+0.5))</f>
        <v>&lt;i2c_write addr="0x50" count="2" radix="16"&gt; 44 00&lt;/i2c_write&gt;</v>
      </c>
      <c r="R139" s="36" t="str">
        <f>Table13[[#This Row],[Address Offset (hex)]]</f>
        <v>89</v>
      </c>
      <c r="S139" s="37" t="str">
        <f>Table13[[#This Row],[Default Hex]]</f>
        <v>31</v>
      </c>
      <c r="T139" s="2"/>
      <c r="BD139" s="7"/>
    </row>
    <row r="140" spans="1:56" x14ac:dyDescent="0.3">
      <c r="A140" s="2">
        <v>138</v>
      </c>
      <c r="B140" s="8" t="str">
        <f t="shared" si="24"/>
        <v>8A</v>
      </c>
      <c r="C140" s="11" t="s">
        <v>18</v>
      </c>
      <c r="D140" s="11" t="s">
        <v>243</v>
      </c>
      <c r="E140" s="9"/>
      <c r="F140" s="17" t="str">
        <f>DEC2HEX(_xlfn.UNICODE(MID('Serial Number'!$B$1, ROW()-129, 1)))</f>
        <v>2D</v>
      </c>
      <c r="G140" s="11" t="str">
        <f t="shared" si="23"/>
        <v>0</v>
      </c>
      <c r="H140" s="11" t="str">
        <f t="shared" si="27"/>
        <v>0</v>
      </c>
      <c r="I140" s="11" t="str">
        <f t="shared" si="28"/>
        <v>1</v>
      </c>
      <c r="J140" s="11" t="str">
        <f t="shared" si="29"/>
        <v>0</v>
      </c>
      <c r="K140" s="11" t="str">
        <f t="shared" si="30"/>
        <v>1</v>
      </c>
      <c r="L140" s="11" t="str">
        <f t="shared" si="31"/>
        <v>1</v>
      </c>
      <c r="M140" s="11" t="str">
        <f t="shared" si="32"/>
        <v>0</v>
      </c>
      <c r="N140" s="11" t="str">
        <f t="shared" si="33"/>
        <v>1</v>
      </c>
      <c r="O140" s="30" t="str">
        <f t="shared" si="25"/>
        <v>2D</v>
      </c>
      <c r="P140" s="19" t="str">
        <f t="shared" si="26"/>
        <v>&lt;i2c_write addr="0x50" count="2" radix="16"&gt; 8A 2D&lt;/i2c_write&gt;</v>
      </c>
      <c r="Q140" s="34" t="str" cm="1">
        <f t="array" aca="1" ref="Q140" ca="1">IF(MOD(ROW(),2)=0, "&lt;sleep ms=""10""/&gt;", INDIRECT("P"&amp;(ROW())/2+0.5))</f>
        <v>&lt;sleep ms="10"/&gt;</v>
      </c>
      <c r="R140" s="36" t="str">
        <f>Table13[[#This Row],[Address Offset (hex)]]</f>
        <v>8A</v>
      </c>
      <c r="S140" s="37" t="str">
        <f>Table13[[#This Row],[Default Hex]]</f>
        <v>2D</v>
      </c>
      <c r="T140" s="2"/>
      <c r="BD140" s="7"/>
    </row>
    <row r="141" spans="1:56" x14ac:dyDescent="0.3">
      <c r="A141" s="2">
        <v>139</v>
      </c>
      <c r="B141" s="8" t="str">
        <f t="shared" si="24"/>
        <v>8B</v>
      </c>
      <c r="C141" s="11" t="s">
        <v>18</v>
      </c>
      <c r="D141" s="11" t="s">
        <v>244</v>
      </c>
      <c r="E141" s="11"/>
      <c r="F141" s="17" t="str">
        <f>DEC2HEX(_xlfn.UNICODE(MID('Serial Number'!$B$1, ROW()-129, 1)))</f>
        <v>31</v>
      </c>
      <c r="G141" s="11" t="str">
        <f t="shared" si="23"/>
        <v>0</v>
      </c>
      <c r="H141" s="11" t="str">
        <f t="shared" si="27"/>
        <v>0</v>
      </c>
      <c r="I141" s="11" t="str">
        <f t="shared" si="28"/>
        <v>1</v>
      </c>
      <c r="J141" s="11" t="str">
        <f t="shared" si="29"/>
        <v>1</v>
      </c>
      <c r="K141" s="11" t="str">
        <f t="shared" si="30"/>
        <v>0</v>
      </c>
      <c r="L141" s="11" t="str">
        <f t="shared" si="31"/>
        <v>0</v>
      </c>
      <c r="M141" s="11" t="str">
        <f t="shared" si="32"/>
        <v>0</v>
      </c>
      <c r="N141" s="11" t="str">
        <f t="shared" si="33"/>
        <v>1</v>
      </c>
      <c r="O141" s="30" t="str">
        <f t="shared" si="25"/>
        <v>31</v>
      </c>
      <c r="P141" s="19" t="str">
        <f t="shared" si="26"/>
        <v>&lt;i2c_write addr="0x50" count="2" radix="16"&gt; 8B 31&lt;/i2c_write&gt;</v>
      </c>
      <c r="Q141" s="34" t="str" cm="1">
        <f t="array" aca="1" ref="Q141" ca="1">IF(MOD(ROW(),2)=0, "&lt;sleep ms=""10""/&gt;", INDIRECT("P"&amp;(ROW())/2+0.5))</f>
        <v>&lt;i2c_write addr="0x50" count="2" radix="16"&gt; 45 2A&lt;/i2c_write&gt;</v>
      </c>
      <c r="R141" s="36" t="str">
        <f>Table13[[#This Row],[Address Offset (hex)]]</f>
        <v>8B</v>
      </c>
      <c r="S141" s="37" t="str">
        <f>Table13[[#This Row],[Default Hex]]</f>
        <v>31</v>
      </c>
      <c r="T141" s="2"/>
      <c r="BD141" s="7"/>
    </row>
    <row r="142" spans="1:56" x14ac:dyDescent="0.3">
      <c r="A142" s="2">
        <v>140</v>
      </c>
      <c r="B142" s="8" t="str">
        <f t="shared" si="24"/>
        <v>8C</v>
      </c>
      <c r="C142" s="11" t="s">
        <v>18</v>
      </c>
      <c r="D142" s="11" t="s">
        <v>245</v>
      </c>
      <c r="E142" s="9"/>
      <c r="F142" s="17" t="str">
        <f>DEC2HEX(_xlfn.UNICODE(MID('Serial Number'!$B$1, ROW()-129, 1)))</f>
        <v>32</v>
      </c>
      <c r="G142" s="11" t="str">
        <f t="shared" si="23"/>
        <v>0</v>
      </c>
      <c r="H142" s="11" t="str">
        <f t="shared" si="27"/>
        <v>0</v>
      </c>
      <c r="I142" s="11" t="str">
        <f t="shared" si="28"/>
        <v>1</v>
      </c>
      <c r="J142" s="11" t="str">
        <f t="shared" si="29"/>
        <v>1</v>
      </c>
      <c r="K142" s="11" t="str">
        <f t="shared" si="30"/>
        <v>0</v>
      </c>
      <c r="L142" s="11" t="str">
        <f t="shared" si="31"/>
        <v>0</v>
      </c>
      <c r="M142" s="11" t="str">
        <f t="shared" si="32"/>
        <v>1</v>
      </c>
      <c r="N142" s="11" t="str">
        <f t="shared" si="33"/>
        <v>0</v>
      </c>
      <c r="O142" s="30" t="str">
        <f t="shared" si="25"/>
        <v>32</v>
      </c>
      <c r="P142" s="19" t="str">
        <f t="shared" si="26"/>
        <v>&lt;i2c_write addr="0x50" count="2" radix="16"&gt; 8C 32&lt;/i2c_write&gt;</v>
      </c>
      <c r="Q142" s="34" t="str" cm="1">
        <f t="array" aca="1" ref="Q142" ca="1">IF(MOD(ROW(),2)=0, "&lt;sleep ms=""10""/&gt;", INDIRECT("P"&amp;(ROW())/2+0.5))</f>
        <v>&lt;sleep ms="10"/&gt;</v>
      </c>
      <c r="R142" s="36" t="str">
        <f>Table13[[#This Row],[Address Offset (hex)]]</f>
        <v>8C</v>
      </c>
      <c r="S142" s="37" t="str">
        <f>Table13[[#This Row],[Default Hex]]</f>
        <v>32</v>
      </c>
      <c r="T142" s="2"/>
      <c r="BD142" s="7"/>
    </row>
    <row r="143" spans="1:56" x14ac:dyDescent="0.3">
      <c r="A143" s="2">
        <v>141</v>
      </c>
      <c r="B143" s="8" t="str">
        <f t="shared" si="24"/>
        <v>8D</v>
      </c>
      <c r="C143" s="11" t="s">
        <v>18</v>
      </c>
      <c r="D143" s="11" t="s">
        <v>246</v>
      </c>
      <c r="E143" s="11"/>
      <c r="F143" s="17" t="str">
        <f>DEC2HEX(_xlfn.UNICODE(MID('Serial Number'!$B$1, ROW()-129, 1)))</f>
        <v>33</v>
      </c>
      <c r="G143" s="11" t="str">
        <f t="shared" si="23"/>
        <v>0</v>
      </c>
      <c r="H143" s="11" t="str">
        <f t="shared" si="27"/>
        <v>0</v>
      </c>
      <c r="I143" s="11" t="str">
        <f t="shared" si="28"/>
        <v>1</v>
      </c>
      <c r="J143" s="11" t="str">
        <f t="shared" si="29"/>
        <v>1</v>
      </c>
      <c r="K143" s="11" t="str">
        <f t="shared" si="30"/>
        <v>0</v>
      </c>
      <c r="L143" s="11" t="str">
        <f t="shared" si="31"/>
        <v>0</v>
      </c>
      <c r="M143" s="11" t="str">
        <f t="shared" si="32"/>
        <v>1</v>
      </c>
      <c r="N143" s="11" t="str">
        <f t="shared" si="33"/>
        <v>1</v>
      </c>
      <c r="O143" s="30" t="str">
        <f t="shared" si="25"/>
        <v>33</v>
      </c>
      <c r="P143" s="19" t="str">
        <f t="shared" si="26"/>
        <v>&lt;i2c_write addr="0x50" count="2" radix="16"&gt; 8D 33&lt;/i2c_write&gt;</v>
      </c>
      <c r="Q143" s="34" t="str" cm="1">
        <f t="array" aca="1" ref="Q143" ca="1">IF(MOD(ROW(),2)=0, "&lt;sleep ms=""10""/&gt;", INDIRECT("P"&amp;(ROW())/2+0.5))</f>
        <v>&lt;i2c_write addr="0x50" count="2" radix="16"&gt; 46 19&lt;/i2c_write&gt;</v>
      </c>
      <c r="R143" s="36" t="str">
        <f>Table13[[#This Row],[Address Offset (hex)]]</f>
        <v>8D</v>
      </c>
      <c r="S143" s="37" t="str">
        <f>Table13[[#This Row],[Default Hex]]</f>
        <v>33</v>
      </c>
      <c r="T143" s="2"/>
      <c r="BD143" s="7"/>
    </row>
    <row r="144" spans="1:56" x14ac:dyDescent="0.3">
      <c r="A144" s="2">
        <v>142</v>
      </c>
      <c r="B144" s="8" t="str">
        <f t="shared" si="24"/>
        <v>8E</v>
      </c>
      <c r="C144" s="11"/>
      <c r="D144" s="11"/>
      <c r="E144" s="9"/>
      <c r="F144" s="17">
        <v>0</v>
      </c>
      <c r="G144" s="11" t="str">
        <f t="shared" si="23"/>
        <v>0</v>
      </c>
      <c r="H144" s="11" t="str">
        <f t="shared" si="27"/>
        <v>0</v>
      </c>
      <c r="I144" s="11" t="str">
        <f t="shared" si="28"/>
        <v>0</v>
      </c>
      <c r="J144" s="11" t="str">
        <f t="shared" si="29"/>
        <v>0</v>
      </c>
      <c r="K144" s="11" t="str">
        <f t="shared" si="30"/>
        <v>0</v>
      </c>
      <c r="L144" s="11" t="str">
        <f t="shared" si="31"/>
        <v>0</v>
      </c>
      <c r="M144" s="11" t="str">
        <f t="shared" si="32"/>
        <v>0</v>
      </c>
      <c r="N144" s="11" t="str">
        <f t="shared" si="33"/>
        <v>0</v>
      </c>
      <c r="O144" s="30" t="str">
        <f t="shared" si="25"/>
        <v>00</v>
      </c>
      <c r="P144" s="19" t="str">
        <f t="shared" si="26"/>
        <v>&lt;i2c_write addr="0x50" count="2" radix="16"&gt; 8E 00&lt;/i2c_write&gt;</v>
      </c>
      <c r="Q144" s="34" t="str" cm="1">
        <f t="array" aca="1" ref="Q144" ca="1">IF(MOD(ROW(),2)=0, "&lt;sleep ms=""10""/&gt;", INDIRECT("P"&amp;(ROW())/2+0.5))</f>
        <v>&lt;sleep ms="10"/&gt;</v>
      </c>
      <c r="R144" s="36" t="str">
        <f>Table13[[#This Row],[Address Offset (hex)]]</f>
        <v>8E</v>
      </c>
      <c r="S144" s="37">
        <f>Table13[[#This Row],[Default Hex]]</f>
        <v>0</v>
      </c>
      <c r="T144" s="2"/>
      <c r="BD144" s="7"/>
    </row>
    <row r="145" spans="1:56" x14ac:dyDescent="0.3">
      <c r="A145" s="2">
        <v>143</v>
      </c>
      <c r="B145" s="8" t="str">
        <f t="shared" si="24"/>
        <v>8F</v>
      </c>
      <c r="C145" s="11"/>
      <c r="D145" s="11"/>
      <c r="E145" s="11"/>
      <c r="F145" s="17">
        <v>0</v>
      </c>
      <c r="G145" s="11" t="str">
        <f t="shared" si="23"/>
        <v>0</v>
      </c>
      <c r="H145" s="11" t="str">
        <f t="shared" si="27"/>
        <v>0</v>
      </c>
      <c r="I145" s="11" t="str">
        <f t="shared" si="28"/>
        <v>0</v>
      </c>
      <c r="J145" s="11" t="str">
        <f t="shared" si="29"/>
        <v>0</v>
      </c>
      <c r="K145" s="11" t="str">
        <f t="shared" si="30"/>
        <v>0</v>
      </c>
      <c r="L145" s="11" t="str">
        <f t="shared" si="31"/>
        <v>0</v>
      </c>
      <c r="M145" s="11" t="str">
        <f t="shared" si="32"/>
        <v>0</v>
      </c>
      <c r="N145" s="11" t="str">
        <f t="shared" si="33"/>
        <v>0</v>
      </c>
      <c r="O145" s="30" t="str">
        <f t="shared" si="25"/>
        <v>00</v>
      </c>
      <c r="P145" s="19" t="str">
        <f t="shared" si="26"/>
        <v>&lt;i2c_write addr="0x50" count="2" radix="16"&gt; 8F 00&lt;/i2c_write&gt;</v>
      </c>
      <c r="Q145" s="34" t="str" cm="1">
        <f t="array" aca="1" ref="Q145" ca="1">IF(MOD(ROW(),2)=0, "&lt;sleep ms=""10""/&gt;", INDIRECT("P"&amp;(ROW())/2+0.5))</f>
        <v>&lt;i2c_write addr="0x50" count="2" radix="16"&gt; 47 10&lt;/i2c_write&gt;</v>
      </c>
      <c r="R145" s="36" t="str">
        <f>Table13[[#This Row],[Address Offset (hex)]]</f>
        <v>8F</v>
      </c>
      <c r="S145" s="37">
        <f>Table13[[#This Row],[Default Hex]]</f>
        <v>0</v>
      </c>
      <c r="T145" s="2"/>
      <c r="BD145" s="7"/>
    </row>
    <row r="146" spans="1:56" x14ac:dyDescent="0.3">
      <c r="A146" s="2">
        <v>144</v>
      </c>
      <c r="B146" s="8" t="str">
        <f t="shared" si="24"/>
        <v>90</v>
      </c>
      <c r="C146" s="9"/>
      <c r="D146" s="11"/>
      <c r="E146" s="9"/>
      <c r="F146" s="17">
        <v>0</v>
      </c>
      <c r="G146" s="11" t="str">
        <f t="shared" si="23"/>
        <v>0</v>
      </c>
      <c r="H146" s="11" t="str">
        <f t="shared" si="27"/>
        <v>0</v>
      </c>
      <c r="I146" s="11" t="str">
        <f t="shared" si="28"/>
        <v>0</v>
      </c>
      <c r="J146" s="11" t="str">
        <f t="shared" si="29"/>
        <v>0</v>
      </c>
      <c r="K146" s="11" t="str">
        <f t="shared" si="30"/>
        <v>0</v>
      </c>
      <c r="L146" s="11" t="str">
        <f t="shared" si="31"/>
        <v>0</v>
      </c>
      <c r="M146" s="11" t="str">
        <f t="shared" si="32"/>
        <v>0</v>
      </c>
      <c r="N146" s="11" t="str">
        <f t="shared" si="33"/>
        <v>0</v>
      </c>
      <c r="O146" s="30" t="str">
        <f t="shared" si="25"/>
        <v>00</v>
      </c>
      <c r="P146" s="19" t="str">
        <f t="shared" si="26"/>
        <v>&lt;i2c_write addr="0x50" count="2" radix="16"&gt; 90 00&lt;/i2c_write&gt;</v>
      </c>
      <c r="Q146" s="34" t="str" cm="1">
        <f t="array" aca="1" ref="Q146" ca="1">IF(MOD(ROW(),2)=0, "&lt;sleep ms=""10""/&gt;", INDIRECT("P"&amp;(ROW())/2+0.5))</f>
        <v>&lt;sleep ms="10"/&gt;</v>
      </c>
      <c r="R146" s="36" t="str">
        <f>Table13[[#This Row],[Address Offset (hex)]]</f>
        <v>90</v>
      </c>
      <c r="S146" s="37">
        <f>Table13[[#This Row],[Default Hex]]</f>
        <v>0</v>
      </c>
      <c r="T146" s="2"/>
      <c r="BD146" s="7"/>
    </row>
    <row r="147" spans="1:56" x14ac:dyDescent="0.3">
      <c r="A147" s="2">
        <v>145</v>
      </c>
      <c r="B147" s="8" t="str">
        <f t="shared" si="24"/>
        <v>91</v>
      </c>
      <c r="C147" s="11"/>
      <c r="D147" s="11"/>
      <c r="E147" s="11"/>
      <c r="F147" s="17">
        <v>0</v>
      </c>
      <c r="G147" s="11" t="str">
        <f t="shared" ref="G147:G210" si="34">TEXT(MID(HEX2BIN($F147, 8), 1, 1), "0")</f>
        <v>0</v>
      </c>
      <c r="H147" s="11" t="str">
        <f t="shared" si="27"/>
        <v>0</v>
      </c>
      <c r="I147" s="11" t="str">
        <f t="shared" si="28"/>
        <v>0</v>
      </c>
      <c r="J147" s="11" t="str">
        <f t="shared" si="29"/>
        <v>0</v>
      </c>
      <c r="K147" s="11" t="str">
        <f t="shared" si="30"/>
        <v>0</v>
      </c>
      <c r="L147" s="11" t="str">
        <f t="shared" si="31"/>
        <v>0</v>
      </c>
      <c r="M147" s="11" t="str">
        <f t="shared" si="32"/>
        <v>0</v>
      </c>
      <c r="N147" s="11" t="str">
        <f t="shared" si="33"/>
        <v>0</v>
      </c>
      <c r="O147" s="30" t="str">
        <f t="shared" si="25"/>
        <v>00</v>
      </c>
      <c r="P147" s="19" t="str">
        <f t="shared" si="26"/>
        <v>&lt;i2c_write addr="0x50" count="2" radix="16"&gt; 91 00&lt;/i2c_write&gt;</v>
      </c>
      <c r="Q147" s="34" t="str" cm="1">
        <f t="array" aca="1" ref="Q147" ca="1">IF(MOD(ROW(),2)=0, "&lt;sleep ms=""10""/&gt;", INDIRECT("P"&amp;(ROW())/2+0.5))</f>
        <v>&lt;i2c_write addr="0x50" count="2" radix="16"&gt; 48 66&lt;/i2c_write&gt;</v>
      </c>
      <c r="R147" s="36" t="str">
        <f>Table13[[#This Row],[Address Offset (hex)]]</f>
        <v>91</v>
      </c>
      <c r="S147" s="37">
        <f>Table13[[#This Row],[Default Hex]]</f>
        <v>0</v>
      </c>
      <c r="T147" s="2"/>
      <c r="BD147" s="7"/>
    </row>
    <row r="148" spans="1:56" x14ac:dyDescent="0.3">
      <c r="A148" s="2">
        <v>146</v>
      </c>
      <c r="B148" s="8" t="str">
        <f t="shared" si="24"/>
        <v>92</v>
      </c>
      <c r="C148" s="9"/>
      <c r="D148" s="11"/>
      <c r="E148" s="9"/>
      <c r="F148" s="17">
        <v>0</v>
      </c>
      <c r="G148" s="11" t="str">
        <f t="shared" si="34"/>
        <v>0</v>
      </c>
      <c r="H148" s="11" t="str">
        <f t="shared" si="27"/>
        <v>0</v>
      </c>
      <c r="I148" s="11" t="str">
        <f t="shared" si="28"/>
        <v>0</v>
      </c>
      <c r="J148" s="11" t="str">
        <f t="shared" si="29"/>
        <v>0</v>
      </c>
      <c r="K148" s="11" t="str">
        <f t="shared" si="30"/>
        <v>0</v>
      </c>
      <c r="L148" s="11" t="str">
        <f t="shared" si="31"/>
        <v>0</v>
      </c>
      <c r="M148" s="11" t="str">
        <f t="shared" si="32"/>
        <v>0</v>
      </c>
      <c r="N148" s="11" t="str">
        <f t="shared" si="33"/>
        <v>0</v>
      </c>
      <c r="O148" s="30" t="str">
        <f t="shared" si="25"/>
        <v>00</v>
      </c>
      <c r="P148" s="19" t="str">
        <f t="shared" si="26"/>
        <v>&lt;i2c_write addr="0x50" count="2" radix="16"&gt; 92 00&lt;/i2c_write&gt;</v>
      </c>
      <c r="Q148" s="34" t="str" cm="1">
        <f t="array" aca="1" ref="Q148" ca="1">IF(MOD(ROW(),2)=0, "&lt;sleep ms=""10""/&gt;", INDIRECT("P"&amp;(ROW())/2+0.5))</f>
        <v>&lt;sleep ms="10"/&gt;</v>
      </c>
      <c r="R148" s="36" t="str">
        <f>Table13[[#This Row],[Address Offset (hex)]]</f>
        <v>92</v>
      </c>
      <c r="S148" s="37">
        <f>Table13[[#This Row],[Default Hex]]</f>
        <v>0</v>
      </c>
      <c r="T148" s="2"/>
      <c r="BD148" s="7"/>
    </row>
    <row r="149" spans="1:56" x14ac:dyDescent="0.3">
      <c r="A149" s="2">
        <v>147</v>
      </c>
      <c r="B149" s="8" t="str">
        <f t="shared" si="24"/>
        <v>93</v>
      </c>
      <c r="C149" s="11"/>
      <c r="D149" s="11"/>
      <c r="E149" s="11"/>
      <c r="F149" s="17">
        <v>0</v>
      </c>
      <c r="G149" s="11" t="str">
        <f t="shared" si="34"/>
        <v>0</v>
      </c>
      <c r="H149" s="11" t="str">
        <f t="shared" si="27"/>
        <v>0</v>
      </c>
      <c r="I149" s="11" t="str">
        <f t="shared" si="28"/>
        <v>0</v>
      </c>
      <c r="J149" s="11" t="str">
        <f t="shared" si="29"/>
        <v>0</v>
      </c>
      <c r="K149" s="11" t="str">
        <f t="shared" si="30"/>
        <v>0</v>
      </c>
      <c r="L149" s="11" t="str">
        <f t="shared" si="31"/>
        <v>0</v>
      </c>
      <c r="M149" s="11" t="str">
        <f t="shared" si="32"/>
        <v>0</v>
      </c>
      <c r="N149" s="11" t="str">
        <f t="shared" si="33"/>
        <v>0</v>
      </c>
      <c r="O149" s="30" t="str">
        <f t="shared" si="25"/>
        <v>00</v>
      </c>
      <c r="P149" s="19" t="str">
        <f t="shared" si="26"/>
        <v>&lt;i2c_write addr="0x50" count="2" radix="16"&gt; 93 00&lt;/i2c_write&gt;</v>
      </c>
      <c r="Q149" s="34" t="str" cm="1">
        <f t="array" aca="1" ref="Q149" ca="1">IF(MOD(ROW(),2)=0, "&lt;sleep ms=""10""/&gt;", INDIRECT("P"&amp;(ROW())/2+0.5))</f>
        <v>&lt;i2c_write addr="0x50" count="2" radix="16"&gt; 49 F5&lt;/i2c_write&gt;</v>
      </c>
      <c r="R149" s="36" t="str">
        <f>Table13[[#This Row],[Address Offset (hex)]]</f>
        <v>93</v>
      </c>
      <c r="S149" s="37">
        <f>Table13[[#This Row],[Default Hex]]</f>
        <v>0</v>
      </c>
      <c r="T149" s="2"/>
      <c r="BD149" s="7"/>
    </row>
    <row r="150" spans="1:56" x14ac:dyDescent="0.3">
      <c r="A150" s="2">
        <v>148</v>
      </c>
      <c r="B150" s="8" t="str">
        <f t="shared" si="24"/>
        <v>94</v>
      </c>
      <c r="C150" s="9"/>
      <c r="D150" s="11"/>
      <c r="E150" s="9"/>
      <c r="F150" s="17">
        <v>0</v>
      </c>
      <c r="G150" s="11" t="str">
        <f t="shared" si="34"/>
        <v>0</v>
      </c>
      <c r="H150" s="11" t="str">
        <f t="shared" si="27"/>
        <v>0</v>
      </c>
      <c r="I150" s="11" t="str">
        <f t="shared" si="28"/>
        <v>0</v>
      </c>
      <c r="J150" s="11" t="str">
        <f t="shared" si="29"/>
        <v>0</v>
      </c>
      <c r="K150" s="11" t="str">
        <f t="shared" si="30"/>
        <v>0</v>
      </c>
      <c r="L150" s="11" t="str">
        <f t="shared" si="31"/>
        <v>0</v>
      </c>
      <c r="M150" s="11" t="str">
        <f t="shared" si="32"/>
        <v>0</v>
      </c>
      <c r="N150" s="11" t="str">
        <f t="shared" si="33"/>
        <v>0</v>
      </c>
      <c r="O150" s="30" t="str">
        <f t="shared" si="25"/>
        <v>00</v>
      </c>
      <c r="P150" s="19" t="str">
        <f t="shared" si="26"/>
        <v>&lt;i2c_write addr="0x50" count="2" radix="16"&gt; 94 00&lt;/i2c_write&gt;</v>
      </c>
      <c r="Q150" s="34" t="str" cm="1">
        <f t="array" aca="1" ref="Q150" ca="1">IF(MOD(ROW(),2)=0, "&lt;sleep ms=""10""/&gt;", INDIRECT("P"&amp;(ROW())/2+0.5))</f>
        <v>&lt;sleep ms="10"/&gt;</v>
      </c>
      <c r="R150" s="36" t="str">
        <f>Table13[[#This Row],[Address Offset (hex)]]</f>
        <v>94</v>
      </c>
      <c r="S150" s="37">
        <f>Table13[[#This Row],[Default Hex]]</f>
        <v>0</v>
      </c>
      <c r="T150" s="2"/>
      <c r="BD150" s="7"/>
    </row>
    <row r="151" spans="1:56" x14ac:dyDescent="0.3">
      <c r="A151" s="2">
        <v>149</v>
      </c>
      <c r="B151" s="8" t="str">
        <f t="shared" ref="B151:B214" si="35">DEC2HEX(A151, 2)</f>
        <v>95</v>
      </c>
      <c r="C151" s="11"/>
      <c r="D151" s="11"/>
      <c r="E151" s="11"/>
      <c r="F151" s="17">
        <v>0</v>
      </c>
      <c r="G151" s="11" t="str">
        <f t="shared" si="34"/>
        <v>0</v>
      </c>
      <c r="H151" s="11" t="str">
        <f t="shared" si="27"/>
        <v>0</v>
      </c>
      <c r="I151" s="11" t="str">
        <f t="shared" si="28"/>
        <v>0</v>
      </c>
      <c r="J151" s="11" t="str">
        <f t="shared" si="29"/>
        <v>0</v>
      </c>
      <c r="K151" s="11" t="str">
        <f t="shared" si="30"/>
        <v>0</v>
      </c>
      <c r="L151" s="11" t="str">
        <f t="shared" si="31"/>
        <v>0</v>
      </c>
      <c r="M151" s="11" t="str">
        <f t="shared" si="32"/>
        <v>0</v>
      </c>
      <c r="N151" s="11" t="str">
        <f t="shared" si="33"/>
        <v>0</v>
      </c>
      <c r="O151" s="30" t="str">
        <f t="shared" si="25"/>
        <v>00</v>
      </c>
      <c r="P151" s="19" t="str">
        <f t="shared" si="26"/>
        <v>&lt;i2c_write addr="0x50" count="2" radix="16"&gt; 95 00&lt;/i2c_write&gt;</v>
      </c>
      <c r="Q151" s="34" t="str" cm="1">
        <f t="array" aca="1" ref="Q151" ca="1">IF(MOD(ROW(),2)=0, "&lt;sleep ms=""10""/&gt;", INDIRECT("P"&amp;(ROW())/2+0.5))</f>
        <v>&lt;i2c_write addr="0x50" count="2" radix="16"&gt; 4A 00&lt;/i2c_write&gt;</v>
      </c>
      <c r="R151" s="36" t="str">
        <f>Table13[[#This Row],[Address Offset (hex)]]</f>
        <v>95</v>
      </c>
      <c r="S151" s="37">
        <f>Table13[[#This Row],[Default Hex]]</f>
        <v>0</v>
      </c>
      <c r="T151" s="2"/>
      <c r="BD151" s="7"/>
    </row>
    <row r="152" spans="1:56" x14ac:dyDescent="0.3">
      <c r="A152" s="2">
        <v>150</v>
      </c>
      <c r="B152" s="8" t="str">
        <f t="shared" si="35"/>
        <v>96</v>
      </c>
      <c r="C152" s="9"/>
      <c r="D152" s="10"/>
      <c r="E152" s="9"/>
      <c r="F152" s="17">
        <v>0</v>
      </c>
      <c r="G152" s="11" t="str">
        <f t="shared" si="34"/>
        <v>0</v>
      </c>
      <c r="H152" s="11" t="str">
        <f t="shared" si="27"/>
        <v>0</v>
      </c>
      <c r="I152" s="11" t="str">
        <f t="shared" si="28"/>
        <v>0</v>
      </c>
      <c r="J152" s="11" t="str">
        <f t="shared" si="29"/>
        <v>0</v>
      </c>
      <c r="K152" s="11" t="str">
        <f t="shared" si="30"/>
        <v>0</v>
      </c>
      <c r="L152" s="11" t="str">
        <f t="shared" si="31"/>
        <v>0</v>
      </c>
      <c r="M152" s="11" t="str">
        <f t="shared" si="32"/>
        <v>0</v>
      </c>
      <c r="N152" s="11" t="str">
        <f t="shared" si="33"/>
        <v>0</v>
      </c>
      <c r="O152" s="30" t="str">
        <f t="shared" si="25"/>
        <v>00</v>
      </c>
      <c r="P152" s="19" t="str">
        <f t="shared" si="26"/>
        <v>&lt;i2c_write addr="0x50" count="2" radix="16"&gt; 96 00&lt;/i2c_write&gt;</v>
      </c>
      <c r="Q152" s="34" t="str" cm="1">
        <f t="array" aca="1" ref="Q152" ca="1">IF(MOD(ROW(),2)=0, "&lt;sleep ms=""10""/&gt;", INDIRECT("P"&amp;(ROW())/2+0.5))</f>
        <v>&lt;sleep ms="10"/&gt;</v>
      </c>
      <c r="R152" s="36" t="str">
        <f>Table13[[#This Row],[Address Offset (hex)]]</f>
        <v>96</v>
      </c>
      <c r="S152" s="37">
        <f>Table13[[#This Row],[Default Hex]]</f>
        <v>0</v>
      </c>
      <c r="T152" s="2"/>
      <c r="BD152" s="7"/>
    </row>
    <row r="153" spans="1:56" x14ac:dyDescent="0.3">
      <c r="A153" s="2">
        <v>151</v>
      </c>
      <c r="B153" s="8" t="str">
        <f t="shared" si="35"/>
        <v>97</v>
      </c>
      <c r="C153" s="11"/>
      <c r="D153" s="12"/>
      <c r="E153" s="11"/>
      <c r="F153" s="17">
        <v>0</v>
      </c>
      <c r="G153" s="11" t="str">
        <f t="shared" si="34"/>
        <v>0</v>
      </c>
      <c r="H153" s="11" t="str">
        <f t="shared" si="27"/>
        <v>0</v>
      </c>
      <c r="I153" s="11" t="str">
        <f t="shared" si="28"/>
        <v>0</v>
      </c>
      <c r="J153" s="11" t="str">
        <f t="shared" si="29"/>
        <v>0</v>
      </c>
      <c r="K153" s="11" t="str">
        <f t="shared" si="30"/>
        <v>0</v>
      </c>
      <c r="L153" s="11" t="str">
        <f t="shared" si="31"/>
        <v>0</v>
      </c>
      <c r="M153" s="11" t="str">
        <f t="shared" si="32"/>
        <v>0</v>
      </c>
      <c r="N153" s="11" t="str">
        <f t="shared" si="33"/>
        <v>0</v>
      </c>
      <c r="O153" s="30" t="str">
        <f t="shared" si="25"/>
        <v>00</v>
      </c>
      <c r="P153" s="19" t="str">
        <f t="shared" si="26"/>
        <v>&lt;i2c_write addr="0x50" count="2" radix="16"&gt; 97 00&lt;/i2c_write&gt;</v>
      </c>
      <c r="Q153" s="34" t="str" cm="1">
        <f t="array" aca="1" ref="Q153" ca="1">IF(MOD(ROW(),2)=0, "&lt;sleep ms=""10""/&gt;", INDIRECT("P"&amp;(ROW())/2+0.5))</f>
        <v>&lt;i2c_write addr="0x50" count="2" radix="16"&gt; 4B 00&lt;/i2c_write&gt;</v>
      </c>
      <c r="R153" s="36" t="str">
        <f>Table13[[#This Row],[Address Offset (hex)]]</f>
        <v>97</v>
      </c>
      <c r="S153" s="37">
        <f>Table13[[#This Row],[Default Hex]]</f>
        <v>0</v>
      </c>
      <c r="T153" s="2"/>
      <c r="BD153" s="7"/>
    </row>
    <row r="154" spans="1:56" x14ac:dyDescent="0.3">
      <c r="A154" s="2">
        <v>152</v>
      </c>
      <c r="B154" s="8" t="str">
        <f t="shared" si="35"/>
        <v>98</v>
      </c>
      <c r="C154" s="9"/>
      <c r="D154" s="10"/>
      <c r="E154" s="9"/>
      <c r="F154" s="17">
        <v>0</v>
      </c>
      <c r="G154" s="11" t="str">
        <f t="shared" si="34"/>
        <v>0</v>
      </c>
      <c r="H154" s="11" t="str">
        <f t="shared" si="27"/>
        <v>0</v>
      </c>
      <c r="I154" s="11" t="str">
        <f t="shared" si="28"/>
        <v>0</v>
      </c>
      <c r="J154" s="11" t="str">
        <f t="shared" si="29"/>
        <v>0</v>
      </c>
      <c r="K154" s="11" t="str">
        <f t="shared" si="30"/>
        <v>0</v>
      </c>
      <c r="L154" s="11" t="str">
        <f t="shared" si="31"/>
        <v>0</v>
      </c>
      <c r="M154" s="11" t="str">
        <f t="shared" si="32"/>
        <v>0</v>
      </c>
      <c r="N154" s="11" t="str">
        <f t="shared" si="33"/>
        <v>0</v>
      </c>
      <c r="O154" s="30" t="str">
        <f t="shared" si="25"/>
        <v>00</v>
      </c>
      <c r="P154" s="19" t="str">
        <f t="shared" si="26"/>
        <v>&lt;i2c_write addr="0x50" count="2" radix="16"&gt; 98 00&lt;/i2c_write&gt;</v>
      </c>
      <c r="Q154" s="34" t="str" cm="1">
        <f t="array" aca="1" ref="Q154" ca="1">IF(MOD(ROW(),2)=0, "&lt;sleep ms=""10""/&gt;", INDIRECT("P"&amp;(ROW())/2+0.5))</f>
        <v>&lt;sleep ms="10"/&gt;</v>
      </c>
      <c r="R154" s="36" t="str">
        <f>Table13[[#This Row],[Address Offset (hex)]]</f>
        <v>98</v>
      </c>
      <c r="S154" s="37">
        <f>Table13[[#This Row],[Default Hex]]</f>
        <v>0</v>
      </c>
      <c r="T154" s="2"/>
      <c r="BD154" s="7"/>
    </row>
    <row r="155" spans="1:56" x14ac:dyDescent="0.3">
      <c r="A155" s="2">
        <v>153</v>
      </c>
      <c r="B155" s="8" t="str">
        <f t="shared" si="35"/>
        <v>99</v>
      </c>
      <c r="C155" s="11"/>
      <c r="D155" s="12"/>
      <c r="E155" s="11"/>
      <c r="F155" s="17">
        <v>0</v>
      </c>
      <c r="G155" s="11" t="str">
        <f t="shared" si="34"/>
        <v>0</v>
      </c>
      <c r="H155" s="11" t="str">
        <f t="shared" si="27"/>
        <v>0</v>
      </c>
      <c r="I155" s="11" t="str">
        <f t="shared" si="28"/>
        <v>0</v>
      </c>
      <c r="J155" s="11" t="str">
        <f t="shared" si="29"/>
        <v>0</v>
      </c>
      <c r="K155" s="11" t="str">
        <f t="shared" si="30"/>
        <v>0</v>
      </c>
      <c r="L155" s="11" t="str">
        <f t="shared" si="31"/>
        <v>0</v>
      </c>
      <c r="M155" s="11" t="str">
        <f t="shared" si="32"/>
        <v>0</v>
      </c>
      <c r="N155" s="11" t="str">
        <f t="shared" si="33"/>
        <v>0</v>
      </c>
      <c r="O155" s="30" t="str">
        <f t="shared" ref="O155:O218" si="36">DEC2HEX((2 ^ 7) * G155 + (2 ^ 6) * H155 + (2 ^ 5) * I155 + (2 ^ 4) * J155 + (2 ^ 3) * K155 + (2 ^ 2) * L155 + (2 ^ 1) * M155 + (2 ^ 0) * N155, 2)</f>
        <v>00</v>
      </c>
      <c r="P155" s="19" t="str">
        <f t="shared" si="26"/>
        <v>&lt;i2c_write addr="0x50" count="2" radix="16"&gt; 99 00&lt;/i2c_write&gt;</v>
      </c>
      <c r="Q155" s="34" t="str" cm="1">
        <f t="array" aca="1" ref="Q155" ca="1">IF(MOD(ROW(),2)=0, "&lt;sleep ms=""10""/&gt;", INDIRECT("P"&amp;(ROW())/2+0.5))</f>
        <v>&lt;i2c_write addr="0x50" count="2" radix="16"&gt; 4C F8&lt;/i2c_write&gt;</v>
      </c>
      <c r="R155" s="36" t="str">
        <f>Table13[[#This Row],[Address Offset (hex)]]</f>
        <v>99</v>
      </c>
      <c r="S155" s="37">
        <f>Table13[[#This Row],[Default Hex]]</f>
        <v>0</v>
      </c>
      <c r="T155" s="2"/>
      <c r="BD155" s="7"/>
    </row>
    <row r="156" spans="1:56" x14ac:dyDescent="0.3">
      <c r="A156" s="2">
        <v>154</v>
      </c>
      <c r="B156" s="8" t="str">
        <f t="shared" si="35"/>
        <v>9A</v>
      </c>
      <c r="C156" s="9"/>
      <c r="D156" s="10"/>
      <c r="E156" s="9"/>
      <c r="F156" s="17">
        <v>0</v>
      </c>
      <c r="G156" s="11" t="str">
        <f t="shared" si="34"/>
        <v>0</v>
      </c>
      <c r="H156" s="11" t="str">
        <f t="shared" si="27"/>
        <v>0</v>
      </c>
      <c r="I156" s="11" t="str">
        <f t="shared" si="28"/>
        <v>0</v>
      </c>
      <c r="J156" s="11" t="str">
        <f t="shared" si="29"/>
        <v>0</v>
      </c>
      <c r="K156" s="11" t="str">
        <f t="shared" si="30"/>
        <v>0</v>
      </c>
      <c r="L156" s="11" t="str">
        <f t="shared" si="31"/>
        <v>0</v>
      </c>
      <c r="M156" s="11" t="str">
        <f t="shared" si="32"/>
        <v>0</v>
      </c>
      <c r="N156" s="11" t="str">
        <f t="shared" si="33"/>
        <v>0</v>
      </c>
      <c r="O156" s="30" t="str">
        <f t="shared" si="36"/>
        <v>00</v>
      </c>
      <c r="P156" s="19" t="str">
        <f t="shared" si="26"/>
        <v>&lt;i2c_write addr="0x50" count="2" radix="16"&gt; 9A 00&lt;/i2c_write&gt;</v>
      </c>
      <c r="Q156" s="34" t="str" cm="1">
        <f t="array" aca="1" ref="Q156" ca="1">IF(MOD(ROW(),2)=0, "&lt;sleep ms=""10""/&gt;", INDIRECT("P"&amp;(ROW())/2+0.5))</f>
        <v>&lt;sleep ms="10"/&gt;</v>
      </c>
      <c r="R156" s="36" t="str">
        <f>Table13[[#This Row],[Address Offset (hex)]]</f>
        <v>9A</v>
      </c>
      <c r="S156" s="37">
        <f>Table13[[#This Row],[Default Hex]]</f>
        <v>0</v>
      </c>
      <c r="T156" s="2"/>
      <c r="BD156" s="7"/>
    </row>
    <row r="157" spans="1:56" x14ac:dyDescent="0.3">
      <c r="A157" s="2">
        <v>155</v>
      </c>
      <c r="B157" s="8" t="str">
        <f t="shared" si="35"/>
        <v>9B</v>
      </c>
      <c r="C157" s="11"/>
      <c r="D157" s="12"/>
      <c r="E157" s="11"/>
      <c r="F157" s="17">
        <v>0</v>
      </c>
      <c r="G157" s="11" t="str">
        <f t="shared" si="34"/>
        <v>0</v>
      </c>
      <c r="H157" s="11" t="str">
        <f t="shared" si="27"/>
        <v>0</v>
      </c>
      <c r="I157" s="11" t="str">
        <f t="shared" si="28"/>
        <v>0</v>
      </c>
      <c r="J157" s="11" t="str">
        <f t="shared" si="29"/>
        <v>0</v>
      </c>
      <c r="K157" s="11" t="str">
        <f t="shared" si="30"/>
        <v>0</v>
      </c>
      <c r="L157" s="11" t="str">
        <f t="shared" si="31"/>
        <v>0</v>
      </c>
      <c r="M157" s="11" t="str">
        <f t="shared" si="32"/>
        <v>0</v>
      </c>
      <c r="N157" s="11" t="str">
        <f t="shared" si="33"/>
        <v>0</v>
      </c>
      <c r="O157" s="30" t="str">
        <f t="shared" si="36"/>
        <v>00</v>
      </c>
      <c r="P157" s="19" t="str">
        <f t="shared" si="26"/>
        <v>&lt;i2c_write addr="0x50" count="2" radix="16"&gt; 9B 00&lt;/i2c_write&gt;</v>
      </c>
      <c r="Q157" s="34" t="str" cm="1">
        <f t="array" aca="1" ref="Q157" ca="1">IF(MOD(ROW(),2)=0, "&lt;sleep ms=""10""/&gt;", INDIRECT("P"&amp;(ROW())/2+0.5))</f>
        <v>&lt;i2c_write addr="0x50" count="2" radix="16"&gt; 4D FF&lt;/i2c_write&gt;</v>
      </c>
      <c r="R157" s="36" t="str">
        <f>Table13[[#This Row],[Address Offset (hex)]]</f>
        <v>9B</v>
      </c>
      <c r="S157" s="37">
        <f>Table13[[#This Row],[Default Hex]]</f>
        <v>0</v>
      </c>
      <c r="T157" s="2"/>
      <c r="BD157" s="7"/>
    </row>
    <row r="158" spans="1:56" x14ac:dyDescent="0.3">
      <c r="A158" s="2">
        <v>156</v>
      </c>
      <c r="B158" s="8" t="str">
        <f t="shared" si="35"/>
        <v>9C</v>
      </c>
      <c r="C158" s="9"/>
      <c r="D158" s="10"/>
      <c r="E158" s="9"/>
      <c r="F158" s="17">
        <v>0</v>
      </c>
      <c r="G158" s="11" t="str">
        <f t="shared" si="34"/>
        <v>0</v>
      </c>
      <c r="H158" s="11" t="str">
        <f t="shared" si="27"/>
        <v>0</v>
      </c>
      <c r="I158" s="11" t="str">
        <f t="shared" si="28"/>
        <v>0</v>
      </c>
      <c r="J158" s="11" t="str">
        <f t="shared" si="29"/>
        <v>0</v>
      </c>
      <c r="K158" s="11" t="str">
        <f t="shared" si="30"/>
        <v>0</v>
      </c>
      <c r="L158" s="11" t="str">
        <f t="shared" si="31"/>
        <v>0</v>
      </c>
      <c r="M158" s="11" t="str">
        <f t="shared" si="32"/>
        <v>0</v>
      </c>
      <c r="N158" s="11" t="str">
        <f t="shared" si="33"/>
        <v>0</v>
      </c>
      <c r="O158" s="30" t="str">
        <f t="shared" si="36"/>
        <v>00</v>
      </c>
      <c r="P158" s="19" t="str">
        <f t="shared" si="26"/>
        <v>&lt;i2c_write addr="0x50" count="2" radix="16"&gt; 9C 00&lt;/i2c_write&gt;</v>
      </c>
      <c r="Q158" s="34" t="str" cm="1">
        <f t="array" aca="1" ref="Q158" ca="1">IF(MOD(ROW(),2)=0, "&lt;sleep ms=""10""/&gt;", INDIRECT("P"&amp;(ROW())/2+0.5))</f>
        <v>&lt;sleep ms="10"/&gt;</v>
      </c>
      <c r="R158" s="36" t="str">
        <f>Table13[[#This Row],[Address Offset (hex)]]</f>
        <v>9C</v>
      </c>
      <c r="S158" s="37">
        <f>Table13[[#This Row],[Default Hex]]</f>
        <v>0</v>
      </c>
      <c r="T158" s="2"/>
      <c r="BD158" s="7"/>
    </row>
    <row r="159" spans="1:56" x14ac:dyDescent="0.3">
      <c r="A159" s="2">
        <v>157</v>
      </c>
      <c r="B159" s="8" t="str">
        <f t="shared" si="35"/>
        <v>9D</v>
      </c>
      <c r="C159" s="11"/>
      <c r="D159" s="12"/>
      <c r="E159" s="11"/>
      <c r="F159" s="17">
        <v>0</v>
      </c>
      <c r="G159" s="11" t="str">
        <f t="shared" si="34"/>
        <v>0</v>
      </c>
      <c r="H159" s="11" t="str">
        <f t="shared" si="27"/>
        <v>0</v>
      </c>
      <c r="I159" s="11" t="str">
        <f t="shared" si="28"/>
        <v>0</v>
      </c>
      <c r="J159" s="11" t="str">
        <f t="shared" si="29"/>
        <v>0</v>
      </c>
      <c r="K159" s="11" t="str">
        <f t="shared" si="30"/>
        <v>0</v>
      </c>
      <c r="L159" s="11" t="str">
        <f t="shared" si="31"/>
        <v>0</v>
      </c>
      <c r="M159" s="11" t="str">
        <f t="shared" si="32"/>
        <v>0</v>
      </c>
      <c r="N159" s="11" t="str">
        <f t="shared" si="33"/>
        <v>0</v>
      </c>
      <c r="O159" s="30" t="str">
        <f t="shared" si="36"/>
        <v>00</v>
      </c>
      <c r="P159" s="19" t="str">
        <f t="shared" si="26"/>
        <v>&lt;i2c_write addr="0x50" count="2" radix="16"&gt; 9D 00&lt;/i2c_write&gt;</v>
      </c>
      <c r="Q159" s="34" t="str" cm="1">
        <f t="array" aca="1" ref="Q159" ca="1">IF(MOD(ROW(),2)=0, "&lt;sleep ms=""10""/&gt;", INDIRECT("P"&amp;(ROW())/2+0.5))</f>
        <v>&lt;i2c_write addr="0x50" count="2" radix="16"&gt; 4E FF&lt;/i2c_write&gt;</v>
      </c>
      <c r="R159" s="36" t="str">
        <f>Table13[[#This Row],[Address Offset (hex)]]</f>
        <v>9D</v>
      </c>
      <c r="S159" s="37">
        <f>Table13[[#This Row],[Default Hex]]</f>
        <v>0</v>
      </c>
      <c r="T159" s="2"/>
      <c r="BD159" s="7"/>
    </row>
    <row r="160" spans="1:56" x14ac:dyDescent="0.3">
      <c r="A160" s="2">
        <v>158</v>
      </c>
      <c r="B160" s="8" t="str">
        <f t="shared" si="35"/>
        <v>9E</v>
      </c>
      <c r="C160" s="9"/>
      <c r="D160" s="10"/>
      <c r="E160" s="9"/>
      <c r="F160" s="17">
        <v>0</v>
      </c>
      <c r="G160" s="11" t="str">
        <f t="shared" si="34"/>
        <v>0</v>
      </c>
      <c r="H160" s="11" t="str">
        <f t="shared" si="27"/>
        <v>0</v>
      </c>
      <c r="I160" s="11" t="str">
        <f t="shared" si="28"/>
        <v>0</v>
      </c>
      <c r="J160" s="11" t="str">
        <f t="shared" si="29"/>
        <v>0</v>
      </c>
      <c r="K160" s="11" t="str">
        <f t="shared" si="30"/>
        <v>0</v>
      </c>
      <c r="L160" s="11" t="str">
        <f t="shared" si="31"/>
        <v>0</v>
      </c>
      <c r="M160" s="11" t="str">
        <f t="shared" si="32"/>
        <v>0</v>
      </c>
      <c r="N160" s="11" t="str">
        <f t="shared" si="33"/>
        <v>0</v>
      </c>
      <c r="O160" s="30" t="str">
        <f t="shared" si="36"/>
        <v>00</v>
      </c>
      <c r="P160" s="19" t="str">
        <f t="shared" si="26"/>
        <v>&lt;i2c_write addr="0x50" count="2" radix="16"&gt; 9E 00&lt;/i2c_write&gt;</v>
      </c>
      <c r="Q160" s="34" t="str" cm="1">
        <f t="array" aca="1" ref="Q160" ca="1">IF(MOD(ROW(),2)=0, "&lt;sleep ms=""10""/&gt;", INDIRECT("P"&amp;(ROW())/2+0.5))</f>
        <v>&lt;sleep ms="10"/&gt;</v>
      </c>
      <c r="R160" s="36" t="str">
        <f>Table13[[#This Row],[Address Offset (hex)]]</f>
        <v>9E</v>
      </c>
      <c r="S160" s="37">
        <f>Table13[[#This Row],[Default Hex]]</f>
        <v>0</v>
      </c>
      <c r="T160" s="2"/>
      <c r="BD160" s="7"/>
    </row>
    <row r="161" spans="1:56" x14ac:dyDescent="0.3">
      <c r="A161" s="2">
        <v>159</v>
      </c>
      <c r="B161" s="8" t="str">
        <f t="shared" si="35"/>
        <v>9F</v>
      </c>
      <c r="C161" s="11"/>
      <c r="D161" s="12"/>
      <c r="E161" s="11"/>
      <c r="F161" s="17">
        <v>0</v>
      </c>
      <c r="G161" s="11" t="str">
        <f t="shared" si="34"/>
        <v>0</v>
      </c>
      <c r="H161" s="11" t="str">
        <f t="shared" si="27"/>
        <v>0</v>
      </c>
      <c r="I161" s="11" t="str">
        <f t="shared" si="28"/>
        <v>0</v>
      </c>
      <c r="J161" s="11" t="str">
        <f t="shared" si="29"/>
        <v>0</v>
      </c>
      <c r="K161" s="11" t="str">
        <f t="shared" si="30"/>
        <v>0</v>
      </c>
      <c r="L161" s="11" t="str">
        <f t="shared" si="31"/>
        <v>0</v>
      </c>
      <c r="M161" s="11" t="str">
        <f t="shared" si="32"/>
        <v>0</v>
      </c>
      <c r="N161" s="11" t="str">
        <f t="shared" si="33"/>
        <v>0</v>
      </c>
      <c r="O161" s="30" t="str">
        <f t="shared" si="36"/>
        <v>00</v>
      </c>
      <c r="P161" s="19" t="str">
        <f t="shared" si="26"/>
        <v>&lt;i2c_write addr="0x50" count="2" radix="16"&gt; 9F 00&lt;/i2c_write&gt;</v>
      </c>
      <c r="Q161" s="34" t="str" cm="1">
        <f t="array" aca="1" ref="Q161" ca="1">IF(MOD(ROW(),2)=0, "&lt;sleep ms=""10""/&gt;", INDIRECT("P"&amp;(ROW())/2+0.5))</f>
        <v>&lt;i2c_write addr="0x50" count="2" radix="16"&gt; 4F F8&lt;/i2c_write&gt;</v>
      </c>
      <c r="R161" s="36" t="str">
        <f>Table13[[#This Row],[Address Offset (hex)]]</f>
        <v>9F</v>
      </c>
      <c r="S161" s="37">
        <f>Table13[[#This Row],[Default Hex]]</f>
        <v>0</v>
      </c>
      <c r="T161" s="2"/>
      <c r="BD161" s="7"/>
    </row>
    <row r="162" spans="1:56" x14ac:dyDescent="0.3">
      <c r="A162" s="2">
        <v>160</v>
      </c>
      <c r="B162" s="8" t="str">
        <f t="shared" si="35"/>
        <v>A0</v>
      </c>
      <c r="C162" s="9"/>
      <c r="D162" s="10"/>
      <c r="E162" s="9"/>
      <c r="F162" s="17">
        <v>0</v>
      </c>
      <c r="G162" s="11" t="str">
        <f t="shared" si="34"/>
        <v>0</v>
      </c>
      <c r="H162" s="11" t="str">
        <f t="shared" si="27"/>
        <v>0</v>
      </c>
      <c r="I162" s="11" t="str">
        <f t="shared" si="28"/>
        <v>0</v>
      </c>
      <c r="J162" s="11" t="str">
        <f t="shared" si="29"/>
        <v>0</v>
      </c>
      <c r="K162" s="11" t="str">
        <f t="shared" si="30"/>
        <v>0</v>
      </c>
      <c r="L162" s="11" t="str">
        <f t="shared" si="31"/>
        <v>0</v>
      </c>
      <c r="M162" s="11" t="str">
        <f t="shared" si="32"/>
        <v>0</v>
      </c>
      <c r="N162" s="11" t="str">
        <f t="shared" si="33"/>
        <v>0</v>
      </c>
      <c r="O162" s="30" t="str">
        <f t="shared" si="36"/>
        <v>00</v>
      </c>
      <c r="P162" s="19" t="str">
        <f t="shared" si="26"/>
        <v>&lt;i2c_write addr="0x50" count="2" radix="16"&gt; A0 00&lt;/i2c_write&gt;</v>
      </c>
      <c r="Q162" s="34" t="str" cm="1">
        <f t="array" aca="1" ref="Q162" ca="1">IF(MOD(ROW(),2)=0, "&lt;sleep ms=""10""/&gt;", INDIRECT("P"&amp;(ROW())/2+0.5))</f>
        <v>&lt;sleep ms="10"/&gt;</v>
      </c>
      <c r="R162" s="36" t="str">
        <f>Table13[[#This Row],[Address Offset (hex)]]</f>
        <v>A0</v>
      </c>
      <c r="S162" s="37">
        <f>Table13[[#This Row],[Default Hex]]</f>
        <v>0</v>
      </c>
      <c r="T162" s="2"/>
      <c r="BD162" s="7"/>
    </row>
    <row r="163" spans="1:56" x14ac:dyDescent="0.3">
      <c r="A163" s="2">
        <v>161</v>
      </c>
      <c r="B163" s="8" t="str">
        <f t="shared" si="35"/>
        <v>A1</v>
      </c>
      <c r="C163" s="11"/>
      <c r="D163" s="12"/>
      <c r="E163" s="11"/>
      <c r="F163" s="17">
        <v>0</v>
      </c>
      <c r="G163" s="11" t="str">
        <f t="shared" si="34"/>
        <v>0</v>
      </c>
      <c r="H163" s="11" t="str">
        <f t="shared" si="27"/>
        <v>0</v>
      </c>
      <c r="I163" s="11" t="str">
        <f t="shared" si="28"/>
        <v>0</v>
      </c>
      <c r="J163" s="11" t="str">
        <f t="shared" si="29"/>
        <v>0</v>
      </c>
      <c r="K163" s="11" t="str">
        <f t="shared" si="30"/>
        <v>0</v>
      </c>
      <c r="L163" s="11" t="str">
        <f t="shared" si="31"/>
        <v>0</v>
      </c>
      <c r="M163" s="11" t="str">
        <f t="shared" si="32"/>
        <v>0</v>
      </c>
      <c r="N163" s="11" t="str">
        <f t="shared" si="33"/>
        <v>0</v>
      </c>
      <c r="O163" s="30" t="str">
        <f t="shared" si="36"/>
        <v>00</v>
      </c>
      <c r="P163" s="19" t="str">
        <f t="shared" si="26"/>
        <v>&lt;i2c_write addr="0x50" count="2" radix="16"&gt; A1 00&lt;/i2c_write&gt;</v>
      </c>
      <c r="Q163" s="34" t="str" cm="1">
        <f t="array" aca="1" ref="Q163" ca="1">IF(MOD(ROW(),2)=0, "&lt;sleep ms=""10""/&gt;", INDIRECT("P"&amp;(ROW())/2+0.5))</f>
        <v>&lt;i2c_write addr="0x50" count="2" radix="16"&gt; 50 00&lt;/i2c_write&gt;</v>
      </c>
      <c r="R163" s="36" t="str">
        <f>Table13[[#This Row],[Address Offset (hex)]]</f>
        <v>A1</v>
      </c>
      <c r="S163" s="37">
        <f>Table13[[#This Row],[Default Hex]]</f>
        <v>0</v>
      </c>
      <c r="T163" s="2"/>
      <c r="BD163" s="7"/>
    </row>
    <row r="164" spans="1:56" x14ac:dyDescent="0.3">
      <c r="A164" s="2">
        <v>162</v>
      </c>
      <c r="B164" s="8" t="str">
        <f t="shared" si="35"/>
        <v>A2</v>
      </c>
      <c r="C164" s="9"/>
      <c r="D164" s="10"/>
      <c r="E164" s="9"/>
      <c r="F164" s="17">
        <v>0</v>
      </c>
      <c r="G164" s="11" t="str">
        <f t="shared" si="34"/>
        <v>0</v>
      </c>
      <c r="H164" s="11" t="str">
        <f t="shared" si="27"/>
        <v>0</v>
      </c>
      <c r="I164" s="11" t="str">
        <f t="shared" si="28"/>
        <v>0</v>
      </c>
      <c r="J164" s="11" t="str">
        <f t="shared" si="29"/>
        <v>0</v>
      </c>
      <c r="K164" s="11" t="str">
        <f t="shared" si="30"/>
        <v>0</v>
      </c>
      <c r="L164" s="11" t="str">
        <f t="shared" si="31"/>
        <v>0</v>
      </c>
      <c r="M164" s="11" t="str">
        <f t="shared" si="32"/>
        <v>0</v>
      </c>
      <c r="N164" s="11" t="str">
        <f t="shared" si="33"/>
        <v>0</v>
      </c>
      <c r="O164" s="30" t="str">
        <f t="shared" si="36"/>
        <v>00</v>
      </c>
      <c r="P164" s="19" t="str">
        <f t="shared" si="26"/>
        <v>&lt;i2c_write addr="0x50" count="2" radix="16"&gt; A2 00&lt;/i2c_write&gt;</v>
      </c>
      <c r="Q164" s="34" t="str" cm="1">
        <f t="array" aca="1" ref="Q164" ca="1">IF(MOD(ROW(),2)=0, "&lt;sleep ms=""10""/&gt;", INDIRECT("P"&amp;(ROW())/2+0.5))</f>
        <v>&lt;sleep ms="10"/&gt;</v>
      </c>
      <c r="R164" s="36" t="str">
        <f>Table13[[#This Row],[Address Offset (hex)]]</f>
        <v>A2</v>
      </c>
      <c r="S164" s="37">
        <f>Table13[[#This Row],[Default Hex]]</f>
        <v>0</v>
      </c>
      <c r="T164" s="2"/>
      <c r="BD164" s="7"/>
    </row>
    <row r="165" spans="1:56" x14ac:dyDescent="0.3">
      <c r="A165" s="2">
        <v>163</v>
      </c>
      <c r="B165" s="8" t="str">
        <f t="shared" si="35"/>
        <v>A3</v>
      </c>
      <c r="C165" s="11"/>
      <c r="D165" s="12"/>
      <c r="E165" s="11"/>
      <c r="F165" s="17">
        <v>0</v>
      </c>
      <c r="G165" s="11" t="str">
        <f t="shared" si="34"/>
        <v>0</v>
      </c>
      <c r="H165" s="11" t="str">
        <f t="shared" si="27"/>
        <v>0</v>
      </c>
      <c r="I165" s="11" t="str">
        <f t="shared" si="28"/>
        <v>0</v>
      </c>
      <c r="J165" s="11" t="str">
        <f t="shared" si="29"/>
        <v>0</v>
      </c>
      <c r="K165" s="11" t="str">
        <f t="shared" si="30"/>
        <v>0</v>
      </c>
      <c r="L165" s="11" t="str">
        <f t="shared" si="31"/>
        <v>0</v>
      </c>
      <c r="M165" s="11" t="str">
        <f t="shared" si="32"/>
        <v>0</v>
      </c>
      <c r="N165" s="11" t="str">
        <f t="shared" si="33"/>
        <v>0</v>
      </c>
      <c r="O165" s="30" t="str">
        <f t="shared" si="36"/>
        <v>00</v>
      </c>
      <c r="P165" s="19" t="str">
        <f t="shared" si="26"/>
        <v>&lt;i2c_write addr="0x50" count="2" radix="16"&gt; A3 00&lt;/i2c_write&gt;</v>
      </c>
      <c r="Q165" s="34" t="str" cm="1">
        <f t="array" aca="1" ref="Q165" ca="1">IF(MOD(ROW(),2)=0, "&lt;sleep ms=""10""/&gt;", INDIRECT("P"&amp;(ROW())/2+0.5))</f>
        <v>&lt;i2c_write addr="0x50" count="2" radix="16"&gt; 51 FB&lt;/i2c_write&gt;</v>
      </c>
      <c r="R165" s="36" t="str">
        <f>Table13[[#This Row],[Address Offset (hex)]]</f>
        <v>A3</v>
      </c>
      <c r="S165" s="37">
        <f>Table13[[#This Row],[Default Hex]]</f>
        <v>0</v>
      </c>
      <c r="T165" s="2"/>
      <c r="BD165" s="7"/>
    </row>
    <row r="166" spans="1:56" x14ac:dyDescent="0.3">
      <c r="A166" s="2">
        <v>164</v>
      </c>
      <c r="B166" s="8" t="str">
        <f t="shared" si="35"/>
        <v>A4</v>
      </c>
      <c r="C166" s="9"/>
      <c r="D166" s="10"/>
      <c r="E166" s="9"/>
      <c r="F166" s="17">
        <v>0</v>
      </c>
      <c r="G166" s="11" t="str">
        <f t="shared" si="34"/>
        <v>0</v>
      </c>
      <c r="H166" s="11" t="str">
        <f t="shared" si="27"/>
        <v>0</v>
      </c>
      <c r="I166" s="11" t="str">
        <f t="shared" si="28"/>
        <v>0</v>
      </c>
      <c r="J166" s="11" t="str">
        <f t="shared" si="29"/>
        <v>0</v>
      </c>
      <c r="K166" s="11" t="str">
        <f t="shared" si="30"/>
        <v>0</v>
      </c>
      <c r="L166" s="11" t="str">
        <f t="shared" si="31"/>
        <v>0</v>
      </c>
      <c r="M166" s="11" t="str">
        <f t="shared" si="32"/>
        <v>0</v>
      </c>
      <c r="N166" s="11" t="str">
        <f t="shared" si="33"/>
        <v>0</v>
      </c>
      <c r="O166" s="30" t="str">
        <f t="shared" si="36"/>
        <v>00</v>
      </c>
      <c r="P166" s="19" t="str">
        <f t="shared" si="26"/>
        <v>&lt;i2c_write addr="0x50" count="2" radix="16"&gt; A4 00&lt;/i2c_write&gt;</v>
      </c>
      <c r="Q166" s="34" t="str" cm="1">
        <f t="array" aca="1" ref="Q166" ca="1">IF(MOD(ROW(),2)=0, "&lt;sleep ms=""10""/&gt;", INDIRECT("P"&amp;(ROW())/2+0.5))</f>
        <v>&lt;sleep ms="10"/&gt;</v>
      </c>
      <c r="R166" s="36" t="str">
        <f>Table13[[#This Row],[Address Offset (hex)]]</f>
        <v>A4</v>
      </c>
      <c r="S166" s="37">
        <f>Table13[[#This Row],[Default Hex]]</f>
        <v>0</v>
      </c>
      <c r="T166" s="2"/>
      <c r="BD166" s="7"/>
    </row>
    <row r="167" spans="1:56" x14ac:dyDescent="0.3">
      <c r="A167" s="2">
        <v>165</v>
      </c>
      <c r="B167" s="8" t="str">
        <f t="shared" si="35"/>
        <v>A5</v>
      </c>
      <c r="C167" s="11"/>
      <c r="D167" s="12"/>
      <c r="E167" s="11"/>
      <c r="F167" s="17">
        <v>0</v>
      </c>
      <c r="G167" s="11" t="str">
        <f t="shared" si="34"/>
        <v>0</v>
      </c>
      <c r="H167" s="11" t="str">
        <f t="shared" si="27"/>
        <v>0</v>
      </c>
      <c r="I167" s="11" t="str">
        <f t="shared" si="28"/>
        <v>0</v>
      </c>
      <c r="J167" s="11" t="str">
        <f t="shared" si="29"/>
        <v>0</v>
      </c>
      <c r="K167" s="11" t="str">
        <f t="shared" si="30"/>
        <v>0</v>
      </c>
      <c r="L167" s="11" t="str">
        <f t="shared" si="31"/>
        <v>0</v>
      </c>
      <c r="M167" s="11" t="str">
        <f t="shared" si="32"/>
        <v>0</v>
      </c>
      <c r="N167" s="11" t="str">
        <f t="shared" si="33"/>
        <v>0</v>
      </c>
      <c r="O167" s="30" t="str">
        <f t="shared" si="36"/>
        <v>00</v>
      </c>
      <c r="P167" s="19" t="str">
        <f t="shared" si="26"/>
        <v>&lt;i2c_write addr="0x50" count="2" radix="16"&gt; A5 00&lt;/i2c_write&gt;</v>
      </c>
      <c r="Q167" s="34" t="str" cm="1">
        <f t="array" aca="1" ref="Q167" ca="1">IF(MOD(ROW(),2)=0, "&lt;sleep ms=""10""/&gt;", INDIRECT("P"&amp;(ROW())/2+0.5))</f>
        <v>&lt;i2c_write addr="0x50" count="2" radix="16"&gt; 52 7F&lt;/i2c_write&gt;</v>
      </c>
      <c r="R167" s="36" t="str">
        <f>Table13[[#This Row],[Address Offset (hex)]]</f>
        <v>A5</v>
      </c>
      <c r="S167" s="37">
        <f>Table13[[#This Row],[Default Hex]]</f>
        <v>0</v>
      </c>
      <c r="T167" s="2"/>
      <c r="BD167" s="7"/>
    </row>
    <row r="168" spans="1:56" x14ac:dyDescent="0.3">
      <c r="A168" s="2">
        <v>166</v>
      </c>
      <c r="B168" s="8" t="str">
        <f t="shared" si="35"/>
        <v>A6</v>
      </c>
      <c r="C168" s="9"/>
      <c r="D168" s="10"/>
      <c r="E168" s="9"/>
      <c r="F168" s="17">
        <v>0</v>
      </c>
      <c r="G168" s="11" t="str">
        <f t="shared" si="34"/>
        <v>0</v>
      </c>
      <c r="H168" s="11" t="str">
        <f t="shared" si="27"/>
        <v>0</v>
      </c>
      <c r="I168" s="11" t="str">
        <f t="shared" si="28"/>
        <v>0</v>
      </c>
      <c r="J168" s="11" t="str">
        <f t="shared" si="29"/>
        <v>0</v>
      </c>
      <c r="K168" s="11" t="str">
        <f t="shared" si="30"/>
        <v>0</v>
      </c>
      <c r="L168" s="11" t="str">
        <f t="shared" si="31"/>
        <v>0</v>
      </c>
      <c r="M168" s="11" t="str">
        <f t="shared" si="32"/>
        <v>0</v>
      </c>
      <c r="N168" s="11" t="str">
        <f t="shared" si="33"/>
        <v>0</v>
      </c>
      <c r="O168" s="30" t="str">
        <f t="shared" si="36"/>
        <v>00</v>
      </c>
      <c r="P168" s="19" t="str">
        <f t="shared" si="26"/>
        <v>&lt;i2c_write addr="0x50" count="2" radix="16"&gt; A6 00&lt;/i2c_write&gt;</v>
      </c>
      <c r="Q168" s="34" t="str" cm="1">
        <f t="array" aca="1" ref="Q168" ca="1">IF(MOD(ROW(),2)=0, "&lt;sleep ms=""10""/&gt;", INDIRECT("P"&amp;(ROW())/2+0.5))</f>
        <v>&lt;sleep ms="10"/&gt;</v>
      </c>
      <c r="R168" s="36" t="str">
        <f>Table13[[#This Row],[Address Offset (hex)]]</f>
        <v>A6</v>
      </c>
      <c r="S168" s="37">
        <f>Table13[[#This Row],[Default Hex]]</f>
        <v>0</v>
      </c>
      <c r="T168" s="2"/>
      <c r="BD168" s="7"/>
    </row>
    <row r="169" spans="1:56" x14ac:dyDescent="0.3">
      <c r="A169" s="2">
        <v>167</v>
      </c>
      <c r="B169" s="8" t="str">
        <f t="shared" si="35"/>
        <v>A7</v>
      </c>
      <c r="C169" s="11"/>
      <c r="D169" s="12"/>
      <c r="E169" s="11"/>
      <c r="F169" s="17">
        <v>0</v>
      </c>
      <c r="G169" s="11" t="str">
        <f t="shared" si="34"/>
        <v>0</v>
      </c>
      <c r="H169" s="11" t="str">
        <f t="shared" si="27"/>
        <v>0</v>
      </c>
      <c r="I169" s="11" t="str">
        <f t="shared" si="28"/>
        <v>0</v>
      </c>
      <c r="J169" s="11" t="str">
        <f t="shared" si="29"/>
        <v>0</v>
      </c>
      <c r="K169" s="11" t="str">
        <f t="shared" si="30"/>
        <v>0</v>
      </c>
      <c r="L169" s="11" t="str">
        <f t="shared" si="31"/>
        <v>0</v>
      </c>
      <c r="M169" s="11" t="str">
        <f t="shared" si="32"/>
        <v>0</v>
      </c>
      <c r="N169" s="11" t="str">
        <f t="shared" si="33"/>
        <v>0</v>
      </c>
      <c r="O169" s="30" t="str">
        <f t="shared" si="36"/>
        <v>00</v>
      </c>
      <c r="P169" s="19" t="str">
        <f t="shared" si="26"/>
        <v>&lt;i2c_write addr="0x50" count="2" radix="16"&gt; A7 00&lt;/i2c_write&gt;</v>
      </c>
      <c r="Q169" s="34" t="str" cm="1">
        <f t="array" aca="1" ref="Q169" ca="1">IF(MOD(ROW(),2)=0, "&lt;sleep ms=""10""/&gt;", INDIRECT("P"&amp;(ROW())/2+0.5))</f>
        <v>&lt;i2c_write addr="0x50" count="2" radix="16"&gt; 53 7F&lt;/i2c_write&gt;</v>
      </c>
      <c r="R169" s="36" t="str">
        <f>Table13[[#This Row],[Address Offset (hex)]]</f>
        <v>A7</v>
      </c>
      <c r="S169" s="37">
        <f>Table13[[#This Row],[Default Hex]]</f>
        <v>0</v>
      </c>
      <c r="T169" s="2"/>
      <c r="BD169" s="7"/>
    </row>
    <row r="170" spans="1:56" x14ac:dyDescent="0.3">
      <c r="A170" s="2">
        <v>168</v>
      </c>
      <c r="B170" s="8" t="str">
        <f t="shared" si="35"/>
        <v>A8</v>
      </c>
      <c r="C170" s="9"/>
      <c r="D170" s="10"/>
      <c r="E170" s="9"/>
      <c r="F170" s="17">
        <v>0</v>
      </c>
      <c r="G170" s="11" t="str">
        <f t="shared" si="34"/>
        <v>0</v>
      </c>
      <c r="H170" s="11" t="str">
        <f t="shared" si="27"/>
        <v>0</v>
      </c>
      <c r="I170" s="11" t="str">
        <f t="shared" si="28"/>
        <v>0</v>
      </c>
      <c r="J170" s="11" t="str">
        <f t="shared" si="29"/>
        <v>0</v>
      </c>
      <c r="K170" s="11" t="str">
        <f t="shared" si="30"/>
        <v>0</v>
      </c>
      <c r="L170" s="11" t="str">
        <f t="shared" si="31"/>
        <v>0</v>
      </c>
      <c r="M170" s="11" t="str">
        <f t="shared" si="32"/>
        <v>0</v>
      </c>
      <c r="N170" s="11" t="str">
        <f t="shared" si="33"/>
        <v>0</v>
      </c>
      <c r="O170" s="30" t="str">
        <f t="shared" si="36"/>
        <v>00</v>
      </c>
      <c r="P170" s="19" t="str">
        <f t="shared" si="26"/>
        <v>&lt;i2c_write addr="0x50" count="2" radix="16"&gt; A8 00&lt;/i2c_write&gt;</v>
      </c>
      <c r="Q170" s="34" t="str" cm="1">
        <f t="array" aca="1" ref="Q170" ca="1">IF(MOD(ROW(),2)=0, "&lt;sleep ms=""10""/&gt;", INDIRECT("P"&amp;(ROW())/2+0.5))</f>
        <v>&lt;sleep ms="10"/&gt;</v>
      </c>
      <c r="R170" s="36" t="str">
        <f>Table13[[#This Row],[Address Offset (hex)]]</f>
        <v>A8</v>
      </c>
      <c r="S170" s="37">
        <f>Table13[[#This Row],[Default Hex]]</f>
        <v>0</v>
      </c>
      <c r="T170" s="2"/>
      <c r="BD170" s="7"/>
    </row>
    <row r="171" spans="1:56" x14ac:dyDescent="0.3">
      <c r="A171" s="2">
        <v>169</v>
      </c>
      <c r="B171" s="8" t="str">
        <f t="shared" si="35"/>
        <v>A9</v>
      </c>
      <c r="C171" s="11"/>
      <c r="D171" s="12"/>
      <c r="E171" s="11"/>
      <c r="F171" s="17">
        <v>0</v>
      </c>
      <c r="G171" s="11" t="str">
        <f t="shared" si="34"/>
        <v>0</v>
      </c>
      <c r="H171" s="11" t="str">
        <f t="shared" si="27"/>
        <v>0</v>
      </c>
      <c r="I171" s="11" t="str">
        <f t="shared" si="28"/>
        <v>0</v>
      </c>
      <c r="J171" s="11" t="str">
        <f t="shared" si="29"/>
        <v>0</v>
      </c>
      <c r="K171" s="11" t="str">
        <f t="shared" si="30"/>
        <v>0</v>
      </c>
      <c r="L171" s="11" t="str">
        <f t="shared" si="31"/>
        <v>0</v>
      </c>
      <c r="M171" s="11" t="str">
        <f t="shared" si="32"/>
        <v>0</v>
      </c>
      <c r="N171" s="11" t="str">
        <f t="shared" si="33"/>
        <v>0</v>
      </c>
      <c r="O171" s="30" t="str">
        <f t="shared" si="36"/>
        <v>00</v>
      </c>
      <c r="P171" s="19" t="str">
        <f t="shared" si="26"/>
        <v>&lt;i2c_write addr="0x50" count="2" radix="16"&gt; A9 00&lt;/i2c_write&gt;</v>
      </c>
      <c r="Q171" s="34" t="str" cm="1">
        <f t="array" aca="1" ref="Q171" ca="1">IF(MOD(ROW(),2)=0, "&lt;sleep ms=""10""/&gt;", INDIRECT("P"&amp;(ROW())/2+0.5))</f>
        <v>&lt;i2c_write addr="0x50" count="2" radix="16"&gt; 54 7F&lt;/i2c_write&gt;</v>
      </c>
      <c r="R171" s="36" t="str">
        <f>Table13[[#This Row],[Address Offset (hex)]]</f>
        <v>A9</v>
      </c>
      <c r="S171" s="37">
        <f>Table13[[#This Row],[Default Hex]]</f>
        <v>0</v>
      </c>
      <c r="T171" s="2"/>
      <c r="BD171" s="7"/>
    </row>
    <row r="172" spans="1:56" x14ac:dyDescent="0.3">
      <c r="A172" s="2">
        <v>170</v>
      </c>
      <c r="B172" s="8" t="str">
        <f t="shared" si="35"/>
        <v>AA</v>
      </c>
      <c r="C172" s="9"/>
      <c r="D172" s="10"/>
      <c r="E172" s="9"/>
      <c r="F172" s="17">
        <v>0</v>
      </c>
      <c r="G172" s="11" t="str">
        <f t="shared" si="34"/>
        <v>0</v>
      </c>
      <c r="H172" s="11" t="str">
        <f t="shared" si="27"/>
        <v>0</v>
      </c>
      <c r="I172" s="11" t="str">
        <f t="shared" si="28"/>
        <v>0</v>
      </c>
      <c r="J172" s="11" t="str">
        <f t="shared" si="29"/>
        <v>0</v>
      </c>
      <c r="K172" s="11" t="str">
        <f t="shared" si="30"/>
        <v>0</v>
      </c>
      <c r="L172" s="11" t="str">
        <f t="shared" si="31"/>
        <v>0</v>
      </c>
      <c r="M172" s="11" t="str">
        <f t="shared" si="32"/>
        <v>0</v>
      </c>
      <c r="N172" s="11" t="str">
        <f t="shared" si="33"/>
        <v>0</v>
      </c>
      <c r="O172" s="30" t="str">
        <f t="shared" si="36"/>
        <v>00</v>
      </c>
      <c r="P172" s="19" t="str">
        <f t="shared" si="26"/>
        <v>&lt;i2c_write addr="0x50" count="2" radix="16"&gt; AA 00&lt;/i2c_write&gt;</v>
      </c>
      <c r="Q172" s="34" t="str" cm="1">
        <f t="array" aca="1" ref="Q172" ca="1">IF(MOD(ROW(),2)=0, "&lt;sleep ms=""10""/&gt;", INDIRECT("P"&amp;(ROW())/2+0.5))</f>
        <v>&lt;sleep ms="10"/&gt;</v>
      </c>
      <c r="R172" s="36" t="str">
        <f>Table13[[#This Row],[Address Offset (hex)]]</f>
        <v>AA</v>
      </c>
      <c r="S172" s="37">
        <f>Table13[[#This Row],[Default Hex]]</f>
        <v>0</v>
      </c>
      <c r="T172" s="2"/>
      <c r="BD172" s="7"/>
    </row>
    <row r="173" spans="1:56" x14ac:dyDescent="0.3">
      <c r="A173" s="2">
        <v>171</v>
      </c>
      <c r="B173" s="8" t="str">
        <f t="shared" si="35"/>
        <v>AB</v>
      </c>
      <c r="C173" s="11"/>
      <c r="D173" s="12"/>
      <c r="E173" s="11"/>
      <c r="F173" s="17">
        <v>0</v>
      </c>
      <c r="G173" s="11" t="str">
        <f t="shared" si="34"/>
        <v>0</v>
      </c>
      <c r="H173" s="11" t="str">
        <f t="shared" si="27"/>
        <v>0</v>
      </c>
      <c r="I173" s="11" t="str">
        <f t="shared" si="28"/>
        <v>0</v>
      </c>
      <c r="J173" s="11" t="str">
        <f t="shared" si="29"/>
        <v>0</v>
      </c>
      <c r="K173" s="11" t="str">
        <f t="shared" si="30"/>
        <v>0</v>
      </c>
      <c r="L173" s="11" t="str">
        <f t="shared" si="31"/>
        <v>0</v>
      </c>
      <c r="M173" s="11" t="str">
        <f t="shared" si="32"/>
        <v>0</v>
      </c>
      <c r="N173" s="11" t="str">
        <f t="shared" si="33"/>
        <v>0</v>
      </c>
      <c r="O173" s="30" t="str">
        <f t="shared" si="36"/>
        <v>00</v>
      </c>
      <c r="P173" s="19" t="str">
        <f t="shared" si="26"/>
        <v>&lt;i2c_write addr="0x50" count="2" radix="16"&gt; AB 00&lt;/i2c_write&gt;</v>
      </c>
      <c r="Q173" s="34" t="str" cm="1">
        <f t="array" aca="1" ref="Q173" ca="1">IF(MOD(ROW(),2)=0, "&lt;sleep ms=""10""/&gt;", INDIRECT("P"&amp;(ROW())/2+0.5))</f>
        <v>&lt;i2c_write addr="0x50" count="2" radix="16"&gt; 55 7F&lt;/i2c_write&gt;</v>
      </c>
      <c r="R173" s="36" t="str">
        <f>Table13[[#This Row],[Address Offset (hex)]]</f>
        <v>AB</v>
      </c>
      <c r="S173" s="37">
        <f>Table13[[#This Row],[Default Hex]]</f>
        <v>0</v>
      </c>
      <c r="T173" s="2"/>
      <c r="BD173" s="7"/>
    </row>
    <row r="174" spans="1:56" x14ac:dyDescent="0.3">
      <c r="A174" s="2">
        <v>172</v>
      </c>
      <c r="B174" s="8" t="str">
        <f t="shared" si="35"/>
        <v>AC</v>
      </c>
      <c r="C174" s="9"/>
      <c r="D174" s="10"/>
      <c r="E174" s="9"/>
      <c r="F174" s="17">
        <v>0</v>
      </c>
      <c r="G174" s="11" t="str">
        <f t="shared" si="34"/>
        <v>0</v>
      </c>
      <c r="H174" s="11" t="str">
        <f t="shared" si="27"/>
        <v>0</v>
      </c>
      <c r="I174" s="11" t="str">
        <f t="shared" si="28"/>
        <v>0</v>
      </c>
      <c r="J174" s="11" t="str">
        <f t="shared" si="29"/>
        <v>0</v>
      </c>
      <c r="K174" s="11" t="str">
        <f t="shared" si="30"/>
        <v>0</v>
      </c>
      <c r="L174" s="11" t="str">
        <f t="shared" si="31"/>
        <v>0</v>
      </c>
      <c r="M174" s="11" t="str">
        <f t="shared" si="32"/>
        <v>0</v>
      </c>
      <c r="N174" s="11" t="str">
        <f t="shared" si="33"/>
        <v>0</v>
      </c>
      <c r="O174" s="30" t="str">
        <f t="shared" si="36"/>
        <v>00</v>
      </c>
      <c r="P174" s="19" t="str">
        <f t="shared" si="26"/>
        <v>&lt;i2c_write addr="0x50" count="2" radix="16"&gt; AC 00&lt;/i2c_write&gt;</v>
      </c>
      <c r="Q174" s="34" t="str" cm="1">
        <f t="array" aca="1" ref="Q174" ca="1">IF(MOD(ROW(),2)=0, "&lt;sleep ms=""10""/&gt;", INDIRECT("P"&amp;(ROW())/2+0.5))</f>
        <v>&lt;sleep ms="10"/&gt;</v>
      </c>
      <c r="R174" s="36" t="str">
        <f>Table13[[#This Row],[Address Offset (hex)]]</f>
        <v>AC</v>
      </c>
      <c r="S174" s="37">
        <f>Table13[[#This Row],[Default Hex]]</f>
        <v>0</v>
      </c>
      <c r="T174" s="2"/>
      <c r="BD174" s="7"/>
    </row>
    <row r="175" spans="1:56" x14ac:dyDescent="0.3">
      <c r="A175" s="2">
        <v>173</v>
      </c>
      <c r="B175" s="8" t="str">
        <f t="shared" si="35"/>
        <v>AD</v>
      </c>
      <c r="C175" s="11"/>
      <c r="D175" s="12"/>
      <c r="E175" s="11"/>
      <c r="F175" s="17">
        <v>0</v>
      </c>
      <c r="G175" s="11" t="str">
        <f t="shared" si="34"/>
        <v>0</v>
      </c>
      <c r="H175" s="11" t="str">
        <f t="shared" si="27"/>
        <v>0</v>
      </c>
      <c r="I175" s="11" t="str">
        <f t="shared" si="28"/>
        <v>0</v>
      </c>
      <c r="J175" s="11" t="str">
        <f t="shared" si="29"/>
        <v>0</v>
      </c>
      <c r="K175" s="11" t="str">
        <f t="shared" si="30"/>
        <v>0</v>
      </c>
      <c r="L175" s="11" t="str">
        <f t="shared" si="31"/>
        <v>0</v>
      </c>
      <c r="M175" s="11" t="str">
        <f t="shared" si="32"/>
        <v>0</v>
      </c>
      <c r="N175" s="11" t="str">
        <f t="shared" si="33"/>
        <v>0</v>
      </c>
      <c r="O175" s="30" t="str">
        <f t="shared" si="36"/>
        <v>00</v>
      </c>
      <c r="P175" s="19" t="str">
        <f t="shared" si="26"/>
        <v>&lt;i2c_write addr="0x50" count="2" radix="16"&gt; AD 00&lt;/i2c_write&gt;</v>
      </c>
      <c r="Q175" s="34" t="str" cm="1">
        <f t="array" aca="1" ref="Q175" ca="1">IF(MOD(ROW(),2)=0, "&lt;sleep ms=""10""/&gt;", INDIRECT("P"&amp;(ROW())/2+0.5))</f>
        <v>&lt;i2c_write addr="0x50" count="2" radix="16"&gt; 56 E6&lt;/i2c_write&gt;</v>
      </c>
      <c r="R175" s="36" t="str">
        <f>Table13[[#This Row],[Address Offset (hex)]]</f>
        <v>AD</v>
      </c>
      <c r="S175" s="37">
        <f>Table13[[#This Row],[Default Hex]]</f>
        <v>0</v>
      </c>
      <c r="T175" s="2"/>
      <c r="BD175" s="7"/>
    </row>
    <row r="176" spans="1:56" x14ac:dyDescent="0.3">
      <c r="A176" s="2">
        <v>174</v>
      </c>
      <c r="B176" s="8" t="str">
        <f t="shared" si="35"/>
        <v>AE</v>
      </c>
      <c r="C176" s="9"/>
      <c r="D176" s="10"/>
      <c r="E176" s="9"/>
      <c r="F176" s="17">
        <v>0</v>
      </c>
      <c r="G176" s="11" t="str">
        <f t="shared" si="34"/>
        <v>0</v>
      </c>
      <c r="H176" s="11" t="str">
        <f t="shared" si="27"/>
        <v>0</v>
      </c>
      <c r="I176" s="11" t="str">
        <f t="shared" si="28"/>
        <v>0</v>
      </c>
      <c r="J176" s="11" t="str">
        <f t="shared" si="29"/>
        <v>0</v>
      </c>
      <c r="K176" s="11" t="str">
        <f t="shared" si="30"/>
        <v>0</v>
      </c>
      <c r="L176" s="11" t="str">
        <f t="shared" si="31"/>
        <v>0</v>
      </c>
      <c r="M176" s="11" t="str">
        <f t="shared" si="32"/>
        <v>0</v>
      </c>
      <c r="N176" s="11" t="str">
        <f t="shared" si="33"/>
        <v>0</v>
      </c>
      <c r="O176" s="30" t="str">
        <f t="shared" si="36"/>
        <v>00</v>
      </c>
      <c r="P176" s="19" t="str">
        <f t="shared" si="26"/>
        <v>&lt;i2c_write addr="0x50" count="2" radix="16"&gt; AE 00&lt;/i2c_write&gt;</v>
      </c>
      <c r="Q176" s="34" t="str" cm="1">
        <f t="array" aca="1" ref="Q176" ca="1">IF(MOD(ROW(),2)=0, "&lt;sleep ms=""10""/&gt;", INDIRECT("P"&amp;(ROW())/2+0.5))</f>
        <v>&lt;sleep ms="10"/&gt;</v>
      </c>
      <c r="R176" s="36" t="str">
        <f>Table13[[#This Row],[Address Offset (hex)]]</f>
        <v>AE</v>
      </c>
      <c r="S176" s="37">
        <f>Table13[[#This Row],[Default Hex]]</f>
        <v>0</v>
      </c>
      <c r="T176" s="2"/>
      <c r="BD176" s="7"/>
    </row>
    <row r="177" spans="1:56" x14ac:dyDescent="0.3">
      <c r="A177" s="2">
        <v>175</v>
      </c>
      <c r="B177" s="8" t="str">
        <f t="shared" si="35"/>
        <v>AF</v>
      </c>
      <c r="C177" s="11"/>
      <c r="D177" s="12"/>
      <c r="E177" s="11"/>
      <c r="F177" s="17">
        <v>0</v>
      </c>
      <c r="G177" s="11" t="str">
        <f t="shared" si="34"/>
        <v>0</v>
      </c>
      <c r="H177" s="11" t="str">
        <f t="shared" si="27"/>
        <v>0</v>
      </c>
      <c r="I177" s="11" t="str">
        <f t="shared" si="28"/>
        <v>0</v>
      </c>
      <c r="J177" s="11" t="str">
        <f t="shared" si="29"/>
        <v>0</v>
      </c>
      <c r="K177" s="11" t="str">
        <f t="shared" si="30"/>
        <v>0</v>
      </c>
      <c r="L177" s="11" t="str">
        <f t="shared" si="31"/>
        <v>0</v>
      </c>
      <c r="M177" s="11" t="str">
        <f t="shared" si="32"/>
        <v>0</v>
      </c>
      <c r="N177" s="11" t="str">
        <f t="shared" si="33"/>
        <v>0</v>
      </c>
      <c r="O177" s="30" t="str">
        <f t="shared" si="36"/>
        <v>00</v>
      </c>
      <c r="P177" s="19" t="str">
        <f t="shared" si="26"/>
        <v>&lt;i2c_write addr="0x50" count="2" radix="16"&gt; AF 00&lt;/i2c_write&gt;</v>
      </c>
      <c r="Q177" s="34" t="str" cm="1">
        <f t="array" aca="1" ref="Q177" ca="1">IF(MOD(ROW(),2)=0, "&lt;sleep ms=""10""/&gt;", INDIRECT("P"&amp;(ROW())/2+0.5))</f>
        <v>&lt;i2c_write addr="0x50" count="2" radix="16"&gt; 57 7F&lt;/i2c_write&gt;</v>
      </c>
      <c r="R177" s="36" t="str">
        <f>Table13[[#This Row],[Address Offset (hex)]]</f>
        <v>AF</v>
      </c>
      <c r="S177" s="37">
        <f>Table13[[#This Row],[Default Hex]]</f>
        <v>0</v>
      </c>
      <c r="T177" s="2"/>
      <c r="BD177" s="7"/>
    </row>
    <row r="178" spans="1:56" x14ac:dyDescent="0.3">
      <c r="A178" s="2">
        <v>176</v>
      </c>
      <c r="B178" s="8" t="str">
        <f t="shared" si="35"/>
        <v>B0</v>
      </c>
      <c r="C178" s="9"/>
      <c r="D178" s="10"/>
      <c r="E178" s="9"/>
      <c r="F178" s="17">
        <v>0</v>
      </c>
      <c r="G178" s="11" t="str">
        <f t="shared" si="34"/>
        <v>0</v>
      </c>
      <c r="H178" s="11" t="str">
        <f t="shared" si="27"/>
        <v>0</v>
      </c>
      <c r="I178" s="11" t="str">
        <f t="shared" si="28"/>
        <v>0</v>
      </c>
      <c r="J178" s="11" t="str">
        <f t="shared" si="29"/>
        <v>0</v>
      </c>
      <c r="K178" s="11" t="str">
        <f t="shared" si="30"/>
        <v>0</v>
      </c>
      <c r="L178" s="11" t="str">
        <f t="shared" si="31"/>
        <v>0</v>
      </c>
      <c r="M178" s="11" t="str">
        <f t="shared" si="32"/>
        <v>0</v>
      </c>
      <c r="N178" s="11" t="str">
        <f t="shared" si="33"/>
        <v>0</v>
      </c>
      <c r="O178" s="30" t="str">
        <f t="shared" si="36"/>
        <v>00</v>
      </c>
      <c r="P178" s="19" t="str">
        <f t="shared" si="26"/>
        <v>&lt;i2c_write addr="0x50" count="2" radix="16"&gt; B0 00&lt;/i2c_write&gt;</v>
      </c>
      <c r="Q178" s="34" t="str" cm="1">
        <f t="array" aca="1" ref="Q178" ca="1">IF(MOD(ROW(),2)=0, "&lt;sleep ms=""10""/&gt;", INDIRECT("P"&amp;(ROW())/2+0.5))</f>
        <v>&lt;sleep ms="10"/&gt;</v>
      </c>
      <c r="R178" s="36" t="str">
        <f>Table13[[#This Row],[Address Offset (hex)]]</f>
        <v>B0</v>
      </c>
      <c r="S178" s="37">
        <f>Table13[[#This Row],[Default Hex]]</f>
        <v>0</v>
      </c>
      <c r="T178" s="2"/>
      <c r="BD178" s="7"/>
    </row>
    <row r="179" spans="1:56" x14ac:dyDescent="0.3">
      <c r="A179" s="2">
        <v>177</v>
      </c>
      <c r="B179" s="8" t="str">
        <f t="shared" si="35"/>
        <v>B1</v>
      </c>
      <c r="C179" s="11"/>
      <c r="D179" s="12"/>
      <c r="E179" s="11"/>
      <c r="F179" s="17">
        <v>0</v>
      </c>
      <c r="G179" s="11" t="str">
        <f t="shared" si="34"/>
        <v>0</v>
      </c>
      <c r="H179" s="11" t="str">
        <f t="shared" si="27"/>
        <v>0</v>
      </c>
      <c r="I179" s="11" t="str">
        <f t="shared" si="28"/>
        <v>0</v>
      </c>
      <c r="J179" s="11" t="str">
        <f t="shared" si="29"/>
        <v>0</v>
      </c>
      <c r="K179" s="11" t="str">
        <f t="shared" si="30"/>
        <v>0</v>
      </c>
      <c r="L179" s="11" t="str">
        <f t="shared" si="31"/>
        <v>0</v>
      </c>
      <c r="M179" s="11" t="str">
        <f t="shared" si="32"/>
        <v>0</v>
      </c>
      <c r="N179" s="11" t="str">
        <f t="shared" si="33"/>
        <v>0</v>
      </c>
      <c r="O179" s="30" t="str">
        <f t="shared" si="36"/>
        <v>00</v>
      </c>
      <c r="P179" s="19" t="str">
        <f t="shared" si="26"/>
        <v>&lt;i2c_write addr="0x50" count="2" radix="16"&gt; B1 00&lt;/i2c_write&gt;</v>
      </c>
      <c r="Q179" s="34" t="str" cm="1">
        <f t="array" aca="1" ref="Q179" ca="1">IF(MOD(ROW(),2)=0, "&lt;sleep ms=""10""/&gt;", INDIRECT("P"&amp;(ROW())/2+0.5))</f>
        <v>&lt;i2c_write addr="0x50" count="2" radix="16"&gt; 58 7F&lt;/i2c_write&gt;</v>
      </c>
      <c r="R179" s="36" t="str">
        <f>Table13[[#This Row],[Address Offset (hex)]]</f>
        <v>B1</v>
      </c>
      <c r="S179" s="37">
        <f>Table13[[#This Row],[Default Hex]]</f>
        <v>0</v>
      </c>
      <c r="T179" s="2"/>
      <c r="BD179" s="7"/>
    </row>
    <row r="180" spans="1:56" x14ac:dyDescent="0.3">
      <c r="A180" s="2">
        <v>178</v>
      </c>
      <c r="B180" s="8" t="str">
        <f t="shared" si="35"/>
        <v>B2</v>
      </c>
      <c r="C180" s="9"/>
      <c r="D180" s="10"/>
      <c r="E180" s="9"/>
      <c r="F180" s="17">
        <v>0</v>
      </c>
      <c r="G180" s="11" t="str">
        <f t="shared" si="34"/>
        <v>0</v>
      </c>
      <c r="H180" s="11" t="str">
        <f t="shared" si="27"/>
        <v>0</v>
      </c>
      <c r="I180" s="11" t="str">
        <f t="shared" si="28"/>
        <v>0</v>
      </c>
      <c r="J180" s="11" t="str">
        <f t="shared" si="29"/>
        <v>0</v>
      </c>
      <c r="K180" s="11" t="str">
        <f t="shared" si="30"/>
        <v>0</v>
      </c>
      <c r="L180" s="11" t="str">
        <f t="shared" si="31"/>
        <v>0</v>
      </c>
      <c r="M180" s="11" t="str">
        <f t="shared" si="32"/>
        <v>0</v>
      </c>
      <c r="N180" s="11" t="str">
        <f t="shared" si="33"/>
        <v>0</v>
      </c>
      <c r="O180" s="30" t="str">
        <f t="shared" si="36"/>
        <v>00</v>
      </c>
      <c r="P180" s="19" t="str">
        <f t="shared" si="26"/>
        <v>&lt;i2c_write addr="0x50" count="2" radix="16"&gt; B2 00&lt;/i2c_write&gt;</v>
      </c>
      <c r="Q180" s="34" t="str" cm="1">
        <f t="array" aca="1" ref="Q180" ca="1">IF(MOD(ROW(),2)=0, "&lt;sleep ms=""10""/&gt;", INDIRECT("P"&amp;(ROW())/2+0.5))</f>
        <v>&lt;sleep ms="10"/&gt;</v>
      </c>
      <c r="R180" s="36" t="str">
        <f>Table13[[#This Row],[Address Offset (hex)]]</f>
        <v>B2</v>
      </c>
      <c r="S180" s="37">
        <f>Table13[[#This Row],[Default Hex]]</f>
        <v>0</v>
      </c>
      <c r="T180" s="2"/>
      <c r="BD180" s="7"/>
    </row>
    <row r="181" spans="1:56" x14ac:dyDescent="0.3">
      <c r="A181" s="2">
        <v>179</v>
      </c>
      <c r="B181" s="8" t="str">
        <f t="shared" si="35"/>
        <v>B3</v>
      </c>
      <c r="C181" s="11"/>
      <c r="D181" s="12"/>
      <c r="E181" s="11"/>
      <c r="F181" s="17">
        <v>0</v>
      </c>
      <c r="G181" s="11" t="str">
        <f t="shared" si="34"/>
        <v>0</v>
      </c>
      <c r="H181" s="11" t="str">
        <f t="shared" si="27"/>
        <v>0</v>
      </c>
      <c r="I181" s="11" t="str">
        <f t="shared" si="28"/>
        <v>0</v>
      </c>
      <c r="J181" s="11" t="str">
        <f t="shared" si="29"/>
        <v>0</v>
      </c>
      <c r="K181" s="11" t="str">
        <f t="shared" si="30"/>
        <v>0</v>
      </c>
      <c r="L181" s="11" t="str">
        <f t="shared" si="31"/>
        <v>0</v>
      </c>
      <c r="M181" s="11" t="str">
        <f t="shared" si="32"/>
        <v>0</v>
      </c>
      <c r="N181" s="11" t="str">
        <f t="shared" si="33"/>
        <v>0</v>
      </c>
      <c r="O181" s="30" t="str">
        <f t="shared" si="36"/>
        <v>00</v>
      </c>
      <c r="P181" s="19" t="str">
        <f t="shared" si="26"/>
        <v>&lt;i2c_write addr="0x50" count="2" radix="16"&gt; B3 00&lt;/i2c_write&gt;</v>
      </c>
      <c r="Q181" s="34" t="str" cm="1">
        <f t="array" aca="1" ref="Q181" ca="1">IF(MOD(ROW(),2)=0, "&lt;sleep ms=""10""/&gt;", INDIRECT("P"&amp;(ROW())/2+0.5))</f>
        <v>&lt;i2c_write addr="0x50" count="2" radix="16"&gt; 59 7F&lt;/i2c_write&gt;</v>
      </c>
      <c r="R181" s="36" t="str">
        <f>Table13[[#This Row],[Address Offset (hex)]]</f>
        <v>B3</v>
      </c>
      <c r="S181" s="37">
        <f>Table13[[#This Row],[Default Hex]]</f>
        <v>0</v>
      </c>
      <c r="T181" s="2"/>
      <c r="BD181" s="7"/>
    </row>
    <row r="182" spans="1:56" x14ac:dyDescent="0.3">
      <c r="A182" s="2">
        <v>180</v>
      </c>
      <c r="B182" s="8" t="str">
        <f t="shared" si="35"/>
        <v>B4</v>
      </c>
      <c r="C182" s="9"/>
      <c r="D182" s="10"/>
      <c r="E182" s="9"/>
      <c r="F182" s="17">
        <v>0</v>
      </c>
      <c r="G182" s="11" t="str">
        <f t="shared" si="34"/>
        <v>0</v>
      </c>
      <c r="H182" s="11" t="str">
        <f t="shared" si="27"/>
        <v>0</v>
      </c>
      <c r="I182" s="11" t="str">
        <f t="shared" si="28"/>
        <v>0</v>
      </c>
      <c r="J182" s="11" t="str">
        <f t="shared" si="29"/>
        <v>0</v>
      </c>
      <c r="K182" s="11" t="str">
        <f t="shared" si="30"/>
        <v>0</v>
      </c>
      <c r="L182" s="11" t="str">
        <f t="shared" si="31"/>
        <v>0</v>
      </c>
      <c r="M182" s="11" t="str">
        <f t="shared" si="32"/>
        <v>0</v>
      </c>
      <c r="N182" s="11" t="str">
        <f t="shared" si="33"/>
        <v>0</v>
      </c>
      <c r="O182" s="30" t="str">
        <f t="shared" si="36"/>
        <v>00</v>
      </c>
      <c r="P182" s="19" t="str">
        <f t="shared" si="26"/>
        <v>&lt;i2c_write addr="0x50" count="2" radix="16"&gt; B4 00&lt;/i2c_write&gt;</v>
      </c>
      <c r="Q182" s="34" t="str" cm="1">
        <f t="array" aca="1" ref="Q182" ca="1">IF(MOD(ROW(),2)=0, "&lt;sleep ms=""10""/&gt;", INDIRECT("P"&amp;(ROW())/2+0.5))</f>
        <v>&lt;sleep ms="10"/&gt;</v>
      </c>
      <c r="R182" s="36" t="str">
        <f>Table13[[#This Row],[Address Offset (hex)]]</f>
        <v>B4</v>
      </c>
      <c r="S182" s="37">
        <f>Table13[[#This Row],[Default Hex]]</f>
        <v>0</v>
      </c>
      <c r="T182" s="2"/>
      <c r="BD182" s="7"/>
    </row>
    <row r="183" spans="1:56" x14ac:dyDescent="0.3">
      <c r="A183" s="2">
        <v>181</v>
      </c>
      <c r="B183" s="8" t="str">
        <f t="shared" si="35"/>
        <v>B5</v>
      </c>
      <c r="C183" s="11"/>
      <c r="D183" s="12"/>
      <c r="E183" s="11"/>
      <c r="F183" s="17">
        <v>0</v>
      </c>
      <c r="G183" s="11" t="str">
        <f t="shared" si="34"/>
        <v>0</v>
      </c>
      <c r="H183" s="11" t="str">
        <f t="shared" si="27"/>
        <v>0</v>
      </c>
      <c r="I183" s="11" t="str">
        <f t="shared" si="28"/>
        <v>0</v>
      </c>
      <c r="J183" s="11" t="str">
        <f t="shared" si="29"/>
        <v>0</v>
      </c>
      <c r="K183" s="11" t="str">
        <f t="shared" si="30"/>
        <v>0</v>
      </c>
      <c r="L183" s="11" t="str">
        <f t="shared" si="31"/>
        <v>0</v>
      </c>
      <c r="M183" s="11" t="str">
        <f t="shared" si="32"/>
        <v>0</v>
      </c>
      <c r="N183" s="11" t="str">
        <f t="shared" si="33"/>
        <v>0</v>
      </c>
      <c r="O183" s="30" t="str">
        <f t="shared" si="36"/>
        <v>00</v>
      </c>
      <c r="P183" s="19" t="str">
        <f t="shared" si="26"/>
        <v>&lt;i2c_write addr="0x50" count="2" radix="16"&gt; B5 00&lt;/i2c_write&gt;</v>
      </c>
      <c r="Q183" s="34" t="str" cm="1">
        <f t="array" aca="1" ref="Q183" ca="1">IF(MOD(ROW(),2)=0, "&lt;sleep ms=""10""/&gt;", INDIRECT("P"&amp;(ROW())/2+0.5))</f>
        <v>&lt;i2c_write addr="0x50" count="2" radix="16"&gt; 5A 7F&lt;/i2c_write&gt;</v>
      </c>
      <c r="R183" s="36" t="str">
        <f>Table13[[#This Row],[Address Offset (hex)]]</f>
        <v>B5</v>
      </c>
      <c r="S183" s="37">
        <f>Table13[[#This Row],[Default Hex]]</f>
        <v>0</v>
      </c>
      <c r="T183" s="2"/>
      <c r="BD183" s="7"/>
    </row>
    <row r="184" spans="1:56" x14ac:dyDescent="0.3">
      <c r="A184" s="2">
        <v>182</v>
      </c>
      <c r="B184" s="8" t="str">
        <f t="shared" si="35"/>
        <v>B6</v>
      </c>
      <c r="C184" s="9"/>
      <c r="D184" s="10"/>
      <c r="E184" s="9"/>
      <c r="F184" s="17">
        <v>0</v>
      </c>
      <c r="G184" s="11" t="str">
        <f t="shared" si="34"/>
        <v>0</v>
      </c>
      <c r="H184" s="11" t="str">
        <f t="shared" si="27"/>
        <v>0</v>
      </c>
      <c r="I184" s="11" t="str">
        <f t="shared" si="28"/>
        <v>0</v>
      </c>
      <c r="J184" s="11" t="str">
        <f t="shared" si="29"/>
        <v>0</v>
      </c>
      <c r="K184" s="11" t="str">
        <f t="shared" si="30"/>
        <v>0</v>
      </c>
      <c r="L184" s="11" t="str">
        <f t="shared" si="31"/>
        <v>0</v>
      </c>
      <c r="M184" s="11" t="str">
        <f t="shared" si="32"/>
        <v>0</v>
      </c>
      <c r="N184" s="11" t="str">
        <f t="shared" si="33"/>
        <v>0</v>
      </c>
      <c r="O184" s="30" t="str">
        <f t="shared" si="36"/>
        <v>00</v>
      </c>
      <c r="P184" s="19" t="str">
        <f t="shared" si="26"/>
        <v>&lt;i2c_write addr="0x50" count="2" radix="16"&gt; B6 00&lt;/i2c_write&gt;</v>
      </c>
      <c r="Q184" s="34" t="str" cm="1">
        <f t="array" aca="1" ref="Q184" ca="1">IF(MOD(ROW(),2)=0, "&lt;sleep ms=""10""/&gt;", INDIRECT("P"&amp;(ROW())/2+0.5))</f>
        <v>&lt;sleep ms="10"/&gt;</v>
      </c>
      <c r="R184" s="36" t="str">
        <f>Table13[[#This Row],[Address Offset (hex)]]</f>
        <v>B6</v>
      </c>
      <c r="S184" s="37">
        <f>Table13[[#This Row],[Default Hex]]</f>
        <v>0</v>
      </c>
      <c r="T184" s="2"/>
      <c r="BD184" s="7"/>
    </row>
    <row r="185" spans="1:56" x14ac:dyDescent="0.3">
      <c r="A185" s="2">
        <v>183</v>
      </c>
      <c r="B185" s="8" t="str">
        <f t="shared" si="35"/>
        <v>B7</v>
      </c>
      <c r="C185" s="11"/>
      <c r="D185" s="12"/>
      <c r="E185" s="11"/>
      <c r="F185" s="17">
        <v>0</v>
      </c>
      <c r="G185" s="11" t="str">
        <f t="shared" si="34"/>
        <v>0</v>
      </c>
      <c r="H185" s="11" t="str">
        <f t="shared" si="27"/>
        <v>0</v>
      </c>
      <c r="I185" s="11" t="str">
        <f t="shared" si="28"/>
        <v>0</v>
      </c>
      <c r="J185" s="11" t="str">
        <f t="shared" si="29"/>
        <v>0</v>
      </c>
      <c r="K185" s="11" t="str">
        <f t="shared" si="30"/>
        <v>0</v>
      </c>
      <c r="L185" s="11" t="str">
        <f t="shared" si="31"/>
        <v>0</v>
      </c>
      <c r="M185" s="11" t="str">
        <f t="shared" si="32"/>
        <v>0</v>
      </c>
      <c r="N185" s="11" t="str">
        <f t="shared" si="33"/>
        <v>0</v>
      </c>
      <c r="O185" s="30" t="str">
        <f t="shared" si="36"/>
        <v>00</v>
      </c>
      <c r="P185" s="19" t="str">
        <f t="shared" si="26"/>
        <v>&lt;i2c_write addr="0x50" count="2" radix="16"&gt; B7 00&lt;/i2c_write&gt;</v>
      </c>
      <c r="Q185" s="34" t="str" cm="1">
        <f t="array" aca="1" ref="Q185" ca="1">IF(MOD(ROW(),2)=0, "&lt;sleep ms=""10""/&gt;", INDIRECT("P"&amp;(ROW())/2+0.5))</f>
        <v>&lt;i2c_write addr="0x50" count="2" radix="16"&gt; 5B D1&lt;/i2c_write&gt;</v>
      </c>
      <c r="R185" s="36" t="str">
        <f>Table13[[#This Row],[Address Offset (hex)]]</f>
        <v>B7</v>
      </c>
      <c r="S185" s="37">
        <f>Table13[[#This Row],[Default Hex]]</f>
        <v>0</v>
      </c>
      <c r="T185" s="2"/>
      <c r="BD185" s="7"/>
    </row>
    <row r="186" spans="1:56" x14ac:dyDescent="0.3">
      <c r="A186" s="2">
        <v>184</v>
      </c>
      <c r="B186" s="8" t="str">
        <f t="shared" si="35"/>
        <v>B8</v>
      </c>
      <c r="C186" s="9"/>
      <c r="D186" s="10"/>
      <c r="E186" s="9"/>
      <c r="F186" s="17">
        <v>0</v>
      </c>
      <c r="G186" s="11" t="str">
        <f t="shared" si="34"/>
        <v>0</v>
      </c>
      <c r="H186" s="11" t="str">
        <f t="shared" si="27"/>
        <v>0</v>
      </c>
      <c r="I186" s="11" t="str">
        <f t="shared" si="28"/>
        <v>0</v>
      </c>
      <c r="J186" s="11" t="str">
        <f t="shared" si="29"/>
        <v>0</v>
      </c>
      <c r="K186" s="11" t="str">
        <f t="shared" si="30"/>
        <v>0</v>
      </c>
      <c r="L186" s="11" t="str">
        <f t="shared" si="31"/>
        <v>0</v>
      </c>
      <c r="M186" s="11" t="str">
        <f t="shared" si="32"/>
        <v>0</v>
      </c>
      <c r="N186" s="11" t="str">
        <f t="shared" si="33"/>
        <v>0</v>
      </c>
      <c r="O186" s="30" t="str">
        <f t="shared" si="36"/>
        <v>00</v>
      </c>
      <c r="P186" s="19" t="str">
        <f t="shared" si="26"/>
        <v>&lt;i2c_write addr="0x50" count="2" radix="16"&gt; B8 00&lt;/i2c_write&gt;</v>
      </c>
      <c r="Q186" s="34" t="str" cm="1">
        <f t="array" aca="1" ref="Q186" ca="1">IF(MOD(ROW(),2)=0, "&lt;sleep ms=""10""/&gt;", INDIRECT("P"&amp;(ROW())/2+0.5))</f>
        <v>&lt;sleep ms="10"/&gt;</v>
      </c>
      <c r="R186" s="36" t="str">
        <f>Table13[[#This Row],[Address Offset (hex)]]</f>
        <v>B8</v>
      </c>
      <c r="S186" s="37">
        <f>Table13[[#This Row],[Default Hex]]</f>
        <v>0</v>
      </c>
      <c r="T186" s="2"/>
      <c r="BD186" s="7"/>
    </row>
    <row r="187" spans="1:56" x14ac:dyDescent="0.3">
      <c r="A187" s="2">
        <v>185</v>
      </c>
      <c r="B187" s="8" t="str">
        <f t="shared" si="35"/>
        <v>B9</v>
      </c>
      <c r="C187" s="11"/>
      <c r="D187" s="12"/>
      <c r="E187" s="11"/>
      <c r="F187" s="17">
        <v>0</v>
      </c>
      <c r="G187" s="11" t="str">
        <f t="shared" si="34"/>
        <v>0</v>
      </c>
      <c r="H187" s="11" t="str">
        <f t="shared" si="27"/>
        <v>0</v>
      </c>
      <c r="I187" s="11" t="str">
        <f t="shared" si="28"/>
        <v>0</v>
      </c>
      <c r="J187" s="11" t="str">
        <f t="shared" si="29"/>
        <v>0</v>
      </c>
      <c r="K187" s="11" t="str">
        <f t="shared" si="30"/>
        <v>0</v>
      </c>
      <c r="L187" s="11" t="str">
        <f t="shared" si="31"/>
        <v>0</v>
      </c>
      <c r="M187" s="11" t="str">
        <f t="shared" si="32"/>
        <v>0</v>
      </c>
      <c r="N187" s="11" t="str">
        <f t="shared" si="33"/>
        <v>0</v>
      </c>
      <c r="O187" s="30" t="str">
        <f t="shared" si="36"/>
        <v>00</v>
      </c>
      <c r="P187" s="19" t="str">
        <f t="shared" si="26"/>
        <v>&lt;i2c_write addr="0x50" count="2" radix="16"&gt; B9 00&lt;/i2c_write&gt;</v>
      </c>
      <c r="Q187" s="34" t="str" cm="1">
        <f t="array" aca="1" ref="Q187" ca="1">IF(MOD(ROW(),2)=0, "&lt;sleep ms=""10""/&gt;", INDIRECT("P"&amp;(ROW())/2+0.5))</f>
        <v>&lt;i2c_write addr="0x50" count="2" radix="16"&gt; 5C 7F&lt;/i2c_write&gt;</v>
      </c>
      <c r="R187" s="36" t="str">
        <f>Table13[[#This Row],[Address Offset (hex)]]</f>
        <v>B9</v>
      </c>
      <c r="S187" s="37">
        <f>Table13[[#This Row],[Default Hex]]</f>
        <v>0</v>
      </c>
      <c r="T187" s="2"/>
      <c r="BD187" s="7"/>
    </row>
    <row r="188" spans="1:56" x14ac:dyDescent="0.3">
      <c r="A188" s="2">
        <v>186</v>
      </c>
      <c r="B188" s="8" t="str">
        <f t="shared" si="35"/>
        <v>BA</v>
      </c>
      <c r="C188" s="9"/>
      <c r="D188" s="10"/>
      <c r="E188" s="9"/>
      <c r="F188" s="17">
        <v>0</v>
      </c>
      <c r="G188" s="11" t="str">
        <f t="shared" si="34"/>
        <v>0</v>
      </c>
      <c r="H188" s="11" t="str">
        <f t="shared" si="27"/>
        <v>0</v>
      </c>
      <c r="I188" s="11" t="str">
        <f t="shared" si="28"/>
        <v>0</v>
      </c>
      <c r="J188" s="11" t="str">
        <f t="shared" si="29"/>
        <v>0</v>
      </c>
      <c r="K188" s="11" t="str">
        <f t="shared" si="30"/>
        <v>0</v>
      </c>
      <c r="L188" s="11" t="str">
        <f t="shared" si="31"/>
        <v>0</v>
      </c>
      <c r="M188" s="11" t="str">
        <f t="shared" si="32"/>
        <v>0</v>
      </c>
      <c r="N188" s="11" t="str">
        <f t="shared" si="33"/>
        <v>0</v>
      </c>
      <c r="O188" s="30" t="str">
        <f t="shared" si="36"/>
        <v>00</v>
      </c>
      <c r="P188" s="19" t="str">
        <f t="shared" si="26"/>
        <v>&lt;i2c_write addr="0x50" count="2" radix="16"&gt; BA 00&lt;/i2c_write&gt;</v>
      </c>
      <c r="Q188" s="34" t="str" cm="1">
        <f t="array" aca="1" ref="Q188" ca="1">IF(MOD(ROW(),2)=0, "&lt;sleep ms=""10""/&gt;", INDIRECT("P"&amp;(ROW())/2+0.5))</f>
        <v>&lt;sleep ms="10"/&gt;</v>
      </c>
      <c r="R188" s="36" t="str">
        <f>Table13[[#This Row],[Address Offset (hex)]]</f>
        <v>BA</v>
      </c>
      <c r="S188" s="37">
        <f>Table13[[#This Row],[Default Hex]]</f>
        <v>0</v>
      </c>
      <c r="T188" s="2"/>
      <c r="BD188" s="7"/>
    </row>
    <row r="189" spans="1:56" x14ac:dyDescent="0.3">
      <c r="A189" s="2">
        <v>187</v>
      </c>
      <c r="B189" s="8" t="str">
        <f t="shared" si="35"/>
        <v>BB</v>
      </c>
      <c r="C189" s="11"/>
      <c r="D189" s="12"/>
      <c r="E189" s="11"/>
      <c r="F189" s="17">
        <v>0</v>
      </c>
      <c r="G189" s="11" t="str">
        <f t="shared" si="34"/>
        <v>0</v>
      </c>
      <c r="H189" s="11" t="str">
        <f t="shared" si="27"/>
        <v>0</v>
      </c>
      <c r="I189" s="11" t="str">
        <f t="shared" si="28"/>
        <v>0</v>
      </c>
      <c r="J189" s="11" t="str">
        <f t="shared" si="29"/>
        <v>0</v>
      </c>
      <c r="K189" s="11" t="str">
        <f t="shared" si="30"/>
        <v>0</v>
      </c>
      <c r="L189" s="11" t="str">
        <f t="shared" si="31"/>
        <v>0</v>
      </c>
      <c r="M189" s="11" t="str">
        <f t="shared" si="32"/>
        <v>0</v>
      </c>
      <c r="N189" s="11" t="str">
        <f t="shared" si="33"/>
        <v>0</v>
      </c>
      <c r="O189" s="30" t="str">
        <f t="shared" si="36"/>
        <v>00</v>
      </c>
      <c r="P189" s="19" t="str">
        <f t="shared" si="26"/>
        <v>&lt;i2c_write addr="0x50" count="2" radix="16"&gt; BB 00&lt;/i2c_write&gt;</v>
      </c>
      <c r="Q189" s="34" t="str" cm="1">
        <f t="array" aca="1" ref="Q189" ca="1">IF(MOD(ROW(),2)=0, "&lt;sleep ms=""10""/&gt;", INDIRECT("P"&amp;(ROW())/2+0.5))</f>
        <v>&lt;i2c_write addr="0x50" count="2" radix="16"&gt; 5D 7F&lt;/i2c_write&gt;</v>
      </c>
      <c r="R189" s="36" t="str">
        <f>Table13[[#This Row],[Address Offset (hex)]]</f>
        <v>BB</v>
      </c>
      <c r="S189" s="37">
        <f>Table13[[#This Row],[Default Hex]]</f>
        <v>0</v>
      </c>
      <c r="T189" s="2"/>
      <c r="BD189" s="7"/>
    </row>
    <row r="190" spans="1:56" x14ac:dyDescent="0.3">
      <c r="A190" s="2">
        <v>188</v>
      </c>
      <c r="B190" s="8" t="str">
        <f t="shared" si="35"/>
        <v>BC</v>
      </c>
      <c r="C190" s="9"/>
      <c r="D190" s="10"/>
      <c r="E190" s="9"/>
      <c r="F190" s="17">
        <v>0</v>
      </c>
      <c r="G190" s="11" t="str">
        <f t="shared" si="34"/>
        <v>0</v>
      </c>
      <c r="H190" s="11" t="str">
        <f t="shared" si="27"/>
        <v>0</v>
      </c>
      <c r="I190" s="11" t="str">
        <f t="shared" si="28"/>
        <v>0</v>
      </c>
      <c r="J190" s="11" t="str">
        <f t="shared" si="29"/>
        <v>0</v>
      </c>
      <c r="K190" s="11" t="str">
        <f t="shared" si="30"/>
        <v>0</v>
      </c>
      <c r="L190" s="11" t="str">
        <f t="shared" si="31"/>
        <v>0</v>
      </c>
      <c r="M190" s="11" t="str">
        <f t="shared" si="32"/>
        <v>0</v>
      </c>
      <c r="N190" s="11" t="str">
        <f t="shared" si="33"/>
        <v>0</v>
      </c>
      <c r="O190" s="30" t="str">
        <f t="shared" si="36"/>
        <v>00</v>
      </c>
      <c r="P190" s="19" t="str">
        <f t="shared" si="26"/>
        <v>&lt;i2c_write addr="0x50" count="2" radix="16"&gt; BC 00&lt;/i2c_write&gt;</v>
      </c>
      <c r="Q190" s="34" t="str" cm="1">
        <f t="array" aca="1" ref="Q190" ca="1">IF(MOD(ROW(),2)=0, "&lt;sleep ms=""10""/&gt;", INDIRECT("P"&amp;(ROW())/2+0.5))</f>
        <v>&lt;sleep ms="10"/&gt;</v>
      </c>
      <c r="R190" s="36" t="str">
        <f>Table13[[#This Row],[Address Offset (hex)]]</f>
        <v>BC</v>
      </c>
      <c r="S190" s="37">
        <f>Table13[[#This Row],[Default Hex]]</f>
        <v>0</v>
      </c>
      <c r="T190" s="2"/>
      <c r="BD190" s="7"/>
    </row>
    <row r="191" spans="1:56" x14ac:dyDescent="0.3">
      <c r="A191" s="2">
        <v>189</v>
      </c>
      <c r="B191" s="8" t="str">
        <f t="shared" si="35"/>
        <v>BD</v>
      </c>
      <c r="C191" s="11"/>
      <c r="D191" s="12"/>
      <c r="E191" s="11"/>
      <c r="F191" s="17">
        <v>0</v>
      </c>
      <c r="G191" s="11" t="str">
        <f t="shared" si="34"/>
        <v>0</v>
      </c>
      <c r="H191" s="11" t="str">
        <f t="shared" si="27"/>
        <v>0</v>
      </c>
      <c r="I191" s="11" t="str">
        <f t="shared" si="28"/>
        <v>0</v>
      </c>
      <c r="J191" s="11" t="str">
        <f t="shared" si="29"/>
        <v>0</v>
      </c>
      <c r="K191" s="11" t="str">
        <f t="shared" si="30"/>
        <v>0</v>
      </c>
      <c r="L191" s="11" t="str">
        <f t="shared" si="31"/>
        <v>0</v>
      </c>
      <c r="M191" s="11" t="str">
        <f t="shared" si="32"/>
        <v>0</v>
      </c>
      <c r="N191" s="11" t="str">
        <f t="shared" si="33"/>
        <v>0</v>
      </c>
      <c r="O191" s="30" t="str">
        <f t="shared" si="36"/>
        <v>00</v>
      </c>
      <c r="P191" s="19" t="str">
        <f t="shared" si="26"/>
        <v>&lt;i2c_write addr="0x50" count="2" radix="16"&gt; BD 00&lt;/i2c_write&gt;</v>
      </c>
      <c r="Q191" s="34" t="str" cm="1">
        <f t="array" aca="1" ref="Q191" ca="1">IF(MOD(ROW(),2)=0, "&lt;sleep ms=""10""/&gt;", INDIRECT("P"&amp;(ROW())/2+0.5))</f>
        <v>&lt;i2c_write addr="0x50" count="2" radix="16"&gt; 5E 7F&lt;/i2c_write&gt;</v>
      </c>
      <c r="R191" s="36" t="str">
        <f>Table13[[#This Row],[Address Offset (hex)]]</f>
        <v>BD</v>
      </c>
      <c r="S191" s="37">
        <f>Table13[[#This Row],[Default Hex]]</f>
        <v>0</v>
      </c>
      <c r="T191" s="2"/>
      <c r="BD191" s="7"/>
    </row>
    <row r="192" spans="1:56" x14ac:dyDescent="0.3">
      <c r="A192" s="2">
        <v>190</v>
      </c>
      <c r="B192" s="8" t="str">
        <f t="shared" si="35"/>
        <v>BE</v>
      </c>
      <c r="C192" s="9"/>
      <c r="D192" s="10"/>
      <c r="E192" s="9"/>
      <c r="F192" s="17">
        <v>0</v>
      </c>
      <c r="G192" s="11" t="str">
        <f t="shared" si="34"/>
        <v>0</v>
      </c>
      <c r="H192" s="11" t="str">
        <f t="shared" si="27"/>
        <v>0</v>
      </c>
      <c r="I192" s="11" t="str">
        <f t="shared" si="28"/>
        <v>0</v>
      </c>
      <c r="J192" s="11" t="str">
        <f t="shared" si="29"/>
        <v>0</v>
      </c>
      <c r="K192" s="11" t="str">
        <f t="shared" si="30"/>
        <v>0</v>
      </c>
      <c r="L192" s="11" t="str">
        <f t="shared" si="31"/>
        <v>0</v>
      </c>
      <c r="M192" s="11" t="str">
        <f t="shared" si="32"/>
        <v>0</v>
      </c>
      <c r="N192" s="11" t="str">
        <f t="shared" si="33"/>
        <v>0</v>
      </c>
      <c r="O192" s="30" t="str">
        <f t="shared" si="36"/>
        <v>00</v>
      </c>
      <c r="P192" s="19" t="str">
        <f t="shared" si="26"/>
        <v>&lt;i2c_write addr="0x50" count="2" radix="16"&gt; BE 00&lt;/i2c_write&gt;</v>
      </c>
      <c r="Q192" s="34" t="str" cm="1">
        <f t="array" aca="1" ref="Q192" ca="1">IF(MOD(ROW(),2)=0, "&lt;sleep ms=""10""/&gt;", INDIRECT("P"&amp;(ROW())/2+0.5))</f>
        <v>&lt;sleep ms="10"/&gt;</v>
      </c>
      <c r="R192" s="36" t="str">
        <f>Table13[[#This Row],[Address Offset (hex)]]</f>
        <v>BE</v>
      </c>
      <c r="S192" s="37">
        <f>Table13[[#This Row],[Default Hex]]</f>
        <v>0</v>
      </c>
      <c r="T192" s="2"/>
      <c r="BD192" s="7"/>
    </row>
    <row r="193" spans="1:56" x14ac:dyDescent="0.3">
      <c r="A193" s="2">
        <v>191</v>
      </c>
      <c r="B193" s="8" t="str">
        <f t="shared" si="35"/>
        <v>BF</v>
      </c>
      <c r="C193" s="11"/>
      <c r="D193" s="12"/>
      <c r="E193" s="11"/>
      <c r="F193" s="17">
        <v>0</v>
      </c>
      <c r="G193" s="11" t="str">
        <f t="shared" si="34"/>
        <v>0</v>
      </c>
      <c r="H193" s="11" t="str">
        <f t="shared" si="27"/>
        <v>0</v>
      </c>
      <c r="I193" s="11" t="str">
        <f t="shared" si="28"/>
        <v>0</v>
      </c>
      <c r="J193" s="11" t="str">
        <f t="shared" si="29"/>
        <v>0</v>
      </c>
      <c r="K193" s="11" t="str">
        <f t="shared" si="30"/>
        <v>0</v>
      </c>
      <c r="L193" s="11" t="str">
        <f t="shared" si="31"/>
        <v>0</v>
      </c>
      <c r="M193" s="11" t="str">
        <f t="shared" si="32"/>
        <v>0</v>
      </c>
      <c r="N193" s="11" t="str">
        <f t="shared" si="33"/>
        <v>0</v>
      </c>
      <c r="O193" s="30" t="str">
        <f t="shared" si="36"/>
        <v>00</v>
      </c>
      <c r="P193" s="19" t="str">
        <f t="shared" si="26"/>
        <v>&lt;i2c_write addr="0x50" count="2" radix="16"&gt; BF 00&lt;/i2c_write&gt;</v>
      </c>
      <c r="Q193" s="34" t="str" cm="1">
        <f t="array" aca="1" ref="Q193" ca="1">IF(MOD(ROW(),2)=0, "&lt;sleep ms=""10""/&gt;", INDIRECT("P"&amp;(ROW())/2+0.5))</f>
        <v>&lt;i2c_write addr="0x50" count="2" radix="16"&gt; 5F 7F&lt;/i2c_write&gt;</v>
      </c>
      <c r="R193" s="36" t="str">
        <f>Table13[[#This Row],[Address Offset (hex)]]</f>
        <v>BF</v>
      </c>
      <c r="S193" s="37">
        <f>Table13[[#This Row],[Default Hex]]</f>
        <v>0</v>
      </c>
      <c r="T193" s="2"/>
      <c r="BD193" s="7"/>
    </row>
    <row r="194" spans="1:56" x14ac:dyDescent="0.3">
      <c r="A194" s="2">
        <v>192</v>
      </c>
      <c r="B194" s="8" t="str">
        <f t="shared" si="35"/>
        <v>C0</v>
      </c>
      <c r="C194" s="9"/>
      <c r="D194" s="10"/>
      <c r="E194" s="9"/>
      <c r="F194" s="17">
        <v>0</v>
      </c>
      <c r="G194" s="11" t="str">
        <f t="shared" si="34"/>
        <v>0</v>
      </c>
      <c r="H194" s="11" t="str">
        <f t="shared" si="27"/>
        <v>0</v>
      </c>
      <c r="I194" s="11" t="str">
        <f t="shared" si="28"/>
        <v>0</v>
      </c>
      <c r="J194" s="11" t="str">
        <f t="shared" si="29"/>
        <v>0</v>
      </c>
      <c r="K194" s="11" t="str">
        <f t="shared" si="30"/>
        <v>0</v>
      </c>
      <c r="L194" s="11" t="str">
        <f t="shared" si="31"/>
        <v>0</v>
      </c>
      <c r="M194" s="11" t="str">
        <f t="shared" si="32"/>
        <v>0</v>
      </c>
      <c r="N194" s="11" t="str">
        <f t="shared" si="33"/>
        <v>0</v>
      </c>
      <c r="O194" s="30" t="str">
        <f t="shared" si="36"/>
        <v>00</v>
      </c>
      <c r="P194" s="19" t="str">
        <f t="shared" ref="P194:P257" si="37">CONCATENATE("&lt;i2c_write addr=""0x50"" count=""2"" radix=""16""&gt; ",B194, " ",  O194, "&lt;/i2c_write&gt;")</f>
        <v>&lt;i2c_write addr="0x50" count="2" radix="16"&gt; C0 00&lt;/i2c_write&gt;</v>
      </c>
      <c r="Q194" s="34" t="str" cm="1">
        <f t="array" aca="1" ref="Q194" ca="1">IF(MOD(ROW(),2)=0, "&lt;sleep ms=""10""/&gt;", INDIRECT("P"&amp;(ROW())/2+0.5))</f>
        <v>&lt;sleep ms="10"/&gt;</v>
      </c>
      <c r="R194" s="36" t="str">
        <f>Table13[[#This Row],[Address Offset (hex)]]</f>
        <v>C0</v>
      </c>
      <c r="S194" s="37">
        <f>Table13[[#This Row],[Default Hex]]</f>
        <v>0</v>
      </c>
      <c r="T194" s="2"/>
      <c r="BD194" s="7"/>
    </row>
    <row r="195" spans="1:56" x14ac:dyDescent="0.3">
      <c r="A195" s="2">
        <v>193</v>
      </c>
      <c r="B195" s="8" t="str">
        <f t="shared" si="35"/>
        <v>C1</v>
      </c>
      <c r="C195" s="11"/>
      <c r="D195" s="12"/>
      <c r="E195" s="11"/>
      <c r="F195" s="17">
        <v>0</v>
      </c>
      <c r="G195" s="11" t="str">
        <f t="shared" si="34"/>
        <v>0</v>
      </c>
      <c r="H195" s="11" t="str">
        <f t="shared" ref="H195:H257" si="38">TEXT(MID(HEX2BIN($F195, 8), 2, 1), "0")</f>
        <v>0</v>
      </c>
      <c r="I195" s="11" t="str">
        <f t="shared" ref="I195:I257" si="39">TEXT(MID(HEX2BIN($F195, 8), 3, 1), "0")</f>
        <v>0</v>
      </c>
      <c r="J195" s="11" t="str">
        <f t="shared" ref="J195:J257" si="40">TEXT(MID(HEX2BIN($F195, 8), 4, 1), "0")</f>
        <v>0</v>
      </c>
      <c r="K195" s="11" t="str">
        <f t="shared" ref="K195:K257" si="41">TEXT(MID(HEX2BIN($F195, 8), 5, 1), "0")</f>
        <v>0</v>
      </c>
      <c r="L195" s="11" t="str">
        <f t="shared" ref="L195:L257" si="42">TEXT(MID(HEX2BIN($F195, 8), 6, 1), "0")</f>
        <v>0</v>
      </c>
      <c r="M195" s="11" t="str">
        <f t="shared" ref="M195:M257" si="43">TEXT(MID(HEX2BIN($F195, 8), 7, 1), "0")</f>
        <v>0</v>
      </c>
      <c r="N195" s="11" t="str">
        <f t="shared" ref="N195:N257" si="44">TEXT(MID(HEX2BIN($F195, 8), 8, 1), "0")</f>
        <v>0</v>
      </c>
      <c r="O195" s="30" t="str">
        <f t="shared" si="36"/>
        <v>00</v>
      </c>
      <c r="P195" s="19" t="str">
        <f t="shared" si="37"/>
        <v>&lt;i2c_write addr="0x50" count="2" radix="16"&gt; C1 00&lt;/i2c_write&gt;</v>
      </c>
      <c r="Q195" s="34" t="str" cm="1">
        <f t="array" aca="1" ref="Q195" ca="1">IF(MOD(ROW(),2)=0, "&lt;sleep ms=""10""/&gt;", INDIRECT("P"&amp;(ROW())/2+0.5))</f>
        <v>&lt;i2c_write addr="0x50" count="2" radix="16"&gt; 60 BC&lt;/i2c_write&gt;</v>
      </c>
      <c r="R195" s="36" t="str">
        <f>Table13[[#This Row],[Address Offset (hex)]]</f>
        <v>C1</v>
      </c>
      <c r="S195" s="37">
        <f>Table13[[#This Row],[Default Hex]]</f>
        <v>0</v>
      </c>
      <c r="T195" s="2"/>
      <c r="BD195" s="7"/>
    </row>
    <row r="196" spans="1:56" x14ac:dyDescent="0.3">
      <c r="A196" s="2">
        <v>194</v>
      </c>
      <c r="B196" s="8" t="str">
        <f t="shared" si="35"/>
        <v>C2</v>
      </c>
      <c r="C196" s="9"/>
      <c r="D196" s="10"/>
      <c r="E196" s="9"/>
      <c r="F196" s="17">
        <v>0</v>
      </c>
      <c r="G196" s="11" t="str">
        <f t="shared" si="34"/>
        <v>0</v>
      </c>
      <c r="H196" s="11" t="str">
        <f t="shared" si="38"/>
        <v>0</v>
      </c>
      <c r="I196" s="11" t="str">
        <f t="shared" si="39"/>
        <v>0</v>
      </c>
      <c r="J196" s="11" t="str">
        <f t="shared" si="40"/>
        <v>0</v>
      </c>
      <c r="K196" s="11" t="str">
        <f t="shared" si="41"/>
        <v>0</v>
      </c>
      <c r="L196" s="11" t="str">
        <f t="shared" si="42"/>
        <v>0</v>
      </c>
      <c r="M196" s="11" t="str">
        <f t="shared" si="43"/>
        <v>0</v>
      </c>
      <c r="N196" s="11" t="str">
        <f t="shared" si="44"/>
        <v>0</v>
      </c>
      <c r="O196" s="30" t="str">
        <f t="shared" si="36"/>
        <v>00</v>
      </c>
      <c r="P196" s="19" t="str">
        <f t="shared" si="37"/>
        <v>&lt;i2c_write addr="0x50" count="2" radix="16"&gt; C2 00&lt;/i2c_write&gt;</v>
      </c>
      <c r="Q196" s="34" t="str" cm="1">
        <f t="array" aca="1" ref="Q196" ca="1">IF(MOD(ROW(),2)=0, "&lt;sleep ms=""10""/&gt;", INDIRECT("P"&amp;(ROW())/2+0.5))</f>
        <v>&lt;sleep ms="10"/&gt;</v>
      </c>
      <c r="R196" s="36" t="str">
        <f>Table13[[#This Row],[Address Offset (hex)]]</f>
        <v>C2</v>
      </c>
      <c r="S196" s="37">
        <f>Table13[[#This Row],[Default Hex]]</f>
        <v>0</v>
      </c>
      <c r="T196" s="2"/>
      <c r="BD196" s="7"/>
    </row>
    <row r="197" spans="1:56" x14ac:dyDescent="0.3">
      <c r="A197" s="2">
        <v>195</v>
      </c>
      <c r="B197" s="8" t="str">
        <f t="shared" si="35"/>
        <v>C3</v>
      </c>
      <c r="C197" s="11"/>
      <c r="D197" s="12"/>
      <c r="E197" s="11"/>
      <c r="F197" s="17">
        <v>0</v>
      </c>
      <c r="G197" s="11" t="str">
        <f t="shared" si="34"/>
        <v>0</v>
      </c>
      <c r="H197" s="11" t="str">
        <f t="shared" si="38"/>
        <v>0</v>
      </c>
      <c r="I197" s="11" t="str">
        <f t="shared" si="39"/>
        <v>0</v>
      </c>
      <c r="J197" s="11" t="str">
        <f t="shared" si="40"/>
        <v>0</v>
      </c>
      <c r="K197" s="11" t="str">
        <f t="shared" si="41"/>
        <v>0</v>
      </c>
      <c r="L197" s="11" t="str">
        <f t="shared" si="42"/>
        <v>0</v>
      </c>
      <c r="M197" s="11" t="str">
        <f t="shared" si="43"/>
        <v>0</v>
      </c>
      <c r="N197" s="11" t="str">
        <f t="shared" si="44"/>
        <v>0</v>
      </c>
      <c r="O197" s="30" t="str">
        <f t="shared" si="36"/>
        <v>00</v>
      </c>
      <c r="P197" s="19" t="str">
        <f t="shared" si="37"/>
        <v>&lt;i2c_write addr="0x50" count="2" radix="16"&gt; C3 00&lt;/i2c_write&gt;</v>
      </c>
      <c r="Q197" s="34" t="str" cm="1">
        <f t="array" aca="1" ref="Q197" ca="1">IF(MOD(ROW(),2)=0, "&lt;sleep ms=""10""/&gt;", INDIRECT("P"&amp;(ROW())/2+0.5))</f>
        <v>&lt;i2c_write addr="0x50" count="2" radix="16"&gt; 61 7F&lt;/i2c_write&gt;</v>
      </c>
      <c r="R197" s="36" t="str">
        <f>Table13[[#This Row],[Address Offset (hex)]]</f>
        <v>C3</v>
      </c>
      <c r="S197" s="37">
        <f>Table13[[#This Row],[Default Hex]]</f>
        <v>0</v>
      </c>
      <c r="T197" s="2"/>
      <c r="BD197" s="7"/>
    </row>
    <row r="198" spans="1:56" x14ac:dyDescent="0.3">
      <c r="A198" s="2">
        <v>196</v>
      </c>
      <c r="B198" s="8" t="str">
        <f t="shared" si="35"/>
        <v>C4</v>
      </c>
      <c r="C198" s="9"/>
      <c r="D198" s="10"/>
      <c r="E198" s="9"/>
      <c r="F198" s="17">
        <v>0</v>
      </c>
      <c r="G198" s="11" t="str">
        <f t="shared" si="34"/>
        <v>0</v>
      </c>
      <c r="H198" s="11" t="str">
        <f t="shared" si="38"/>
        <v>0</v>
      </c>
      <c r="I198" s="11" t="str">
        <f t="shared" si="39"/>
        <v>0</v>
      </c>
      <c r="J198" s="11" t="str">
        <f t="shared" si="40"/>
        <v>0</v>
      </c>
      <c r="K198" s="11" t="str">
        <f t="shared" si="41"/>
        <v>0</v>
      </c>
      <c r="L198" s="11" t="str">
        <f t="shared" si="42"/>
        <v>0</v>
      </c>
      <c r="M198" s="11" t="str">
        <f t="shared" si="43"/>
        <v>0</v>
      </c>
      <c r="N198" s="11" t="str">
        <f t="shared" si="44"/>
        <v>0</v>
      </c>
      <c r="O198" s="30" t="str">
        <f t="shared" si="36"/>
        <v>00</v>
      </c>
      <c r="P198" s="19" t="str">
        <f t="shared" si="37"/>
        <v>&lt;i2c_write addr="0x50" count="2" radix="16"&gt; C4 00&lt;/i2c_write&gt;</v>
      </c>
      <c r="Q198" s="34" t="str" cm="1">
        <f t="array" aca="1" ref="Q198" ca="1">IF(MOD(ROW(),2)=0, "&lt;sleep ms=""10""/&gt;", INDIRECT("P"&amp;(ROW())/2+0.5))</f>
        <v>&lt;sleep ms="10"/&gt;</v>
      </c>
      <c r="R198" s="36" t="str">
        <f>Table13[[#This Row],[Address Offset (hex)]]</f>
        <v>C4</v>
      </c>
      <c r="S198" s="37">
        <f>Table13[[#This Row],[Default Hex]]</f>
        <v>0</v>
      </c>
      <c r="T198" s="2"/>
      <c r="BD198" s="7"/>
    </row>
    <row r="199" spans="1:56" x14ac:dyDescent="0.3">
      <c r="A199" s="2">
        <v>197</v>
      </c>
      <c r="B199" s="8" t="str">
        <f t="shared" si="35"/>
        <v>C5</v>
      </c>
      <c r="C199" s="11"/>
      <c r="D199" s="12"/>
      <c r="E199" s="11"/>
      <c r="F199" s="17">
        <v>0</v>
      </c>
      <c r="G199" s="11" t="str">
        <f t="shared" si="34"/>
        <v>0</v>
      </c>
      <c r="H199" s="11" t="str">
        <f t="shared" si="38"/>
        <v>0</v>
      </c>
      <c r="I199" s="11" t="str">
        <f t="shared" si="39"/>
        <v>0</v>
      </c>
      <c r="J199" s="11" t="str">
        <f t="shared" si="40"/>
        <v>0</v>
      </c>
      <c r="K199" s="11" t="str">
        <f t="shared" si="41"/>
        <v>0</v>
      </c>
      <c r="L199" s="11" t="str">
        <f t="shared" si="42"/>
        <v>0</v>
      </c>
      <c r="M199" s="11" t="str">
        <f t="shared" si="43"/>
        <v>0</v>
      </c>
      <c r="N199" s="11" t="str">
        <f t="shared" si="44"/>
        <v>0</v>
      </c>
      <c r="O199" s="30" t="str">
        <f t="shared" si="36"/>
        <v>00</v>
      </c>
      <c r="P199" s="19" t="str">
        <f t="shared" si="37"/>
        <v>&lt;i2c_write addr="0x50" count="2" radix="16"&gt; C5 00&lt;/i2c_write&gt;</v>
      </c>
      <c r="Q199" s="34" t="str" cm="1">
        <f t="array" aca="1" ref="Q199" ca="1">IF(MOD(ROW(),2)=0, "&lt;sleep ms=""10""/&gt;", INDIRECT("P"&amp;(ROW())/2+0.5))</f>
        <v>&lt;i2c_write addr="0x50" count="2" radix="16"&gt; 62 7F&lt;/i2c_write&gt;</v>
      </c>
      <c r="R199" s="36" t="str">
        <f>Table13[[#This Row],[Address Offset (hex)]]</f>
        <v>C5</v>
      </c>
      <c r="S199" s="37">
        <f>Table13[[#This Row],[Default Hex]]</f>
        <v>0</v>
      </c>
      <c r="T199" s="2"/>
      <c r="BD199" s="7"/>
    </row>
    <row r="200" spans="1:56" x14ac:dyDescent="0.3">
      <c r="A200" s="2">
        <v>198</v>
      </c>
      <c r="B200" s="8" t="str">
        <f t="shared" si="35"/>
        <v>C6</v>
      </c>
      <c r="C200" s="9"/>
      <c r="D200" s="10"/>
      <c r="E200" s="9"/>
      <c r="F200" s="17">
        <v>0</v>
      </c>
      <c r="G200" s="11" t="str">
        <f t="shared" si="34"/>
        <v>0</v>
      </c>
      <c r="H200" s="11" t="str">
        <f t="shared" si="38"/>
        <v>0</v>
      </c>
      <c r="I200" s="11" t="str">
        <f t="shared" si="39"/>
        <v>0</v>
      </c>
      <c r="J200" s="11" t="str">
        <f t="shared" si="40"/>
        <v>0</v>
      </c>
      <c r="K200" s="11" t="str">
        <f t="shared" si="41"/>
        <v>0</v>
      </c>
      <c r="L200" s="11" t="str">
        <f t="shared" si="42"/>
        <v>0</v>
      </c>
      <c r="M200" s="11" t="str">
        <f t="shared" si="43"/>
        <v>0</v>
      </c>
      <c r="N200" s="11" t="str">
        <f t="shared" si="44"/>
        <v>0</v>
      </c>
      <c r="O200" s="30" t="str">
        <f t="shared" si="36"/>
        <v>00</v>
      </c>
      <c r="P200" s="19" t="str">
        <f t="shared" si="37"/>
        <v>&lt;i2c_write addr="0x50" count="2" radix="16"&gt; C6 00&lt;/i2c_write&gt;</v>
      </c>
      <c r="Q200" s="34" t="str" cm="1">
        <f t="array" aca="1" ref="Q200" ca="1">IF(MOD(ROW(),2)=0, "&lt;sleep ms=""10""/&gt;", INDIRECT("P"&amp;(ROW())/2+0.5))</f>
        <v>&lt;sleep ms="10"/&gt;</v>
      </c>
      <c r="R200" s="36" t="str">
        <f>Table13[[#This Row],[Address Offset (hex)]]</f>
        <v>C6</v>
      </c>
      <c r="S200" s="37">
        <f>Table13[[#This Row],[Default Hex]]</f>
        <v>0</v>
      </c>
      <c r="T200" s="2"/>
      <c r="BD200" s="7"/>
    </row>
    <row r="201" spans="1:56" x14ac:dyDescent="0.3">
      <c r="A201" s="2">
        <v>199</v>
      </c>
      <c r="B201" s="8" t="str">
        <f t="shared" si="35"/>
        <v>C7</v>
      </c>
      <c r="C201" s="11"/>
      <c r="D201" s="12"/>
      <c r="E201" s="11"/>
      <c r="F201" s="17">
        <v>0</v>
      </c>
      <c r="G201" s="11" t="str">
        <f t="shared" si="34"/>
        <v>0</v>
      </c>
      <c r="H201" s="11" t="str">
        <f t="shared" si="38"/>
        <v>0</v>
      </c>
      <c r="I201" s="11" t="str">
        <f t="shared" si="39"/>
        <v>0</v>
      </c>
      <c r="J201" s="11" t="str">
        <f t="shared" si="40"/>
        <v>0</v>
      </c>
      <c r="K201" s="11" t="str">
        <f t="shared" si="41"/>
        <v>0</v>
      </c>
      <c r="L201" s="11" t="str">
        <f t="shared" si="42"/>
        <v>0</v>
      </c>
      <c r="M201" s="11" t="str">
        <f t="shared" si="43"/>
        <v>0</v>
      </c>
      <c r="N201" s="11" t="str">
        <f t="shared" si="44"/>
        <v>0</v>
      </c>
      <c r="O201" s="30" t="str">
        <f t="shared" si="36"/>
        <v>00</v>
      </c>
      <c r="P201" s="19" t="str">
        <f t="shared" si="37"/>
        <v>&lt;i2c_write addr="0x50" count="2" radix="16"&gt; C7 00&lt;/i2c_write&gt;</v>
      </c>
      <c r="Q201" s="34" t="str" cm="1">
        <f t="array" aca="1" ref="Q201" ca="1">IF(MOD(ROW(),2)=0, "&lt;sleep ms=""10""/&gt;", INDIRECT("P"&amp;(ROW())/2+0.5))</f>
        <v>&lt;i2c_write addr="0x50" count="2" radix="16"&gt; 63 7F&lt;/i2c_write&gt;</v>
      </c>
      <c r="R201" s="36" t="str">
        <f>Table13[[#This Row],[Address Offset (hex)]]</f>
        <v>C7</v>
      </c>
      <c r="S201" s="37">
        <f>Table13[[#This Row],[Default Hex]]</f>
        <v>0</v>
      </c>
      <c r="T201" s="2"/>
      <c r="BD201" s="7"/>
    </row>
    <row r="202" spans="1:56" x14ac:dyDescent="0.3">
      <c r="A202" s="2">
        <v>200</v>
      </c>
      <c r="B202" s="8" t="str">
        <f t="shared" si="35"/>
        <v>C8</v>
      </c>
      <c r="C202" s="9"/>
      <c r="D202" s="10"/>
      <c r="E202" s="9"/>
      <c r="F202" s="17">
        <v>0</v>
      </c>
      <c r="G202" s="11" t="str">
        <f t="shared" si="34"/>
        <v>0</v>
      </c>
      <c r="H202" s="11" t="str">
        <f t="shared" si="38"/>
        <v>0</v>
      </c>
      <c r="I202" s="11" t="str">
        <f t="shared" si="39"/>
        <v>0</v>
      </c>
      <c r="J202" s="11" t="str">
        <f t="shared" si="40"/>
        <v>0</v>
      </c>
      <c r="K202" s="11" t="str">
        <f t="shared" si="41"/>
        <v>0</v>
      </c>
      <c r="L202" s="11" t="str">
        <f t="shared" si="42"/>
        <v>0</v>
      </c>
      <c r="M202" s="11" t="str">
        <f t="shared" si="43"/>
        <v>0</v>
      </c>
      <c r="N202" s="11" t="str">
        <f t="shared" si="44"/>
        <v>0</v>
      </c>
      <c r="O202" s="30" t="str">
        <f t="shared" si="36"/>
        <v>00</v>
      </c>
      <c r="P202" s="19" t="str">
        <f t="shared" si="37"/>
        <v>&lt;i2c_write addr="0x50" count="2" radix="16"&gt; C8 00&lt;/i2c_write&gt;</v>
      </c>
      <c r="Q202" s="34" t="str" cm="1">
        <f t="array" aca="1" ref="Q202" ca="1">IF(MOD(ROW(),2)=0, "&lt;sleep ms=""10""/&gt;", INDIRECT("P"&amp;(ROW())/2+0.5))</f>
        <v>&lt;sleep ms="10"/&gt;</v>
      </c>
      <c r="R202" s="36" t="str">
        <f>Table13[[#This Row],[Address Offset (hex)]]</f>
        <v>C8</v>
      </c>
      <c r="S202" s="37">
        <f>Table13[[#This Row],[Default Hex]]</f>
        <v>0</v>
      </c>
      <c r="T202" s="2"/>
      <c r="BD202" s="7"/>
    </row>
    <row r="203" spans="1:56" x14ac:dyDescent="0.3">
      <c r="A203" s="2">
        <v>201</v>
      </c>
      <c r="B203" s="8" t="str">
        <f t="shared" si="35"/>
        <v>C9</v>
      </c>
      <c r="C203" s="11"/>
      <c r="D203" s="12"/>
      <c r="E203" s="11"/>
      <c r="F203" s="17">
        <v>0</v>
      </c>
      <c r="G203" s="11" t="str">
        <f t="shared" si="34"/>
        <v>0</v>
      </c>
      <c r="H203" s="11" t="str">
        <f t="shared" si="38"/>
        <v>0</v>
      </c>
      <c r="I203" s="11" t="str">
        <f t="shared" si="39"/>
        <v>0</v>
      </c>
      <c r="J203" s="11" t="str">
        <f t="shared" si="40"/>
        <v>0</v>
      </c>
      <c r="K203" s="11" t="str">
        <f t="shared" si="41"/>
        <v>0</v>
      </c>
      <c r="L203" s="11" t="str">
        <f t="shared" si="42"/>
        <v>0</v>
      </c>
      <c r="M203" s="11" t="str">
        <f t="shared" si="43"/>
        <v>0</v>
      </c>
      <c r="N203" s="11" t="str">
        <f t="shared" si="44"/>
        <v>0</v>
      </c>
      <c r="O203" s="30" t="str">
        <f t="shared" si="36"/>
        <v>00</v>
      </c>
      <c r="P203" s="19" t="str">
        <f t="shared" si="37"/>
        <v>&lt;i2c_write addr="0x50" count="2" radix="16"&gt; C9 00&lt;/i2c_write&gt;</v>
      </c>
      <c r="Q203" s="34" t="str" cm="1">
        <f t="array" aca="1" ref="Q203" ca="1">IF(MOD(ROW(),2)=0, "&lt;sleep ms=""10""/&gt;", INDIRECT("P"&amp;(ROW())/2+0.5))</f>
        <v>&lt;i2c_write addr="0x50" count="2" radix="16"&gt; 64 7F&lt;/i2c_write&gt;</v>
      </c>
      <c r="R203" s="36" t="str">
        <f>Table13[[#This Row],[Address Offset (hex)]]</f>
        <v>C9</v>
      </c>
      <c r="S203" s="37">
        <f>Table13[[#This Row],[Default Hex]]</f>
        <v>0</v>
      </c>
      <c r="T203" s="2"/>
      <c r="BD203" s="7"/>
    </row>
    <row r="204" spans="1:56" x14ac:dyDescent="0.3">
      <c r="A204" s="2">
        <v>202</v>
      </c>
      <c r="B204" s="8" t="str">
        <f t="shared" si="35"/>
        <v>CA</v>
      </c>
      <c r="C204" s="9"/>
      <c r="D204" s="10"/>
      <c r="E204" s="9"/>
      <c r="F204" s="17">
        <v>0</v>
      </c>
      <c r="G204" s="11" t="str">
        <f t="shared" si="34"/>
        <v>0</v>
      </c>
      <c r="H204" s="11" t="str">
        <f t="shared" si="38"/>
        <v>0</v>
      </c>
      <c r="I204" s="11" t="str">
        <f t="shared" si="39"/>
        <v>0</v>
      </c>
      <c r="J204" s="11" t="str">
        <f t="shared" si="40"/>
        <v>0</v>
      </c>
      <c r="K204" s="11" t="str">
        <f t="shared" si="41"/>
        <v>0</v>
      </c>
      <c r="L204" s="11" t="str">
        <f t="shared" si="42"/>
        <v>0</v>
      </c>
      <c r="M204" s="11" t="str">
        <f t="shared" si="43"/>
        <v>0</v>
      </c>
      <c r="N204" s="11" t="str">
        <f t="shared" si="44"/>
        <v>0</v>
      </c>
      <c r="O204" s="30" t="str">
        <f t="shared" si="36"/>
        <v>00</v>
      </c>
      <c r="P204" s="19" t="str">
        <f t="shared" si="37"/>
        <v>&lt;i2c_write addr="0x50" count="2" radix="16"&gt; CA 00&lt;/i2c_write&gt;</v>
      </c>
      <c r="Q204" s="34" t="str" cm="1">
        <f t="array" aca="1" ref="Q204" ca="1">IF(MOD(ROW(),2)=0, "&lt;sleep ms=""10""/&gt;", INDIRECT("P"&amp;(ROW())/2+0.5))</f>
        <v>&lt;sleep ms="10"/&gt;</v>
      </c>
      <c r="R204" s="36" t="str">
        <f>Table13[[#This Row],[Address Offset (hex)]]</f>
        <v>CA</v>
      </c>
      <c r="S204" s="37">
        <f>Table13[[#This Row],[Default Hex]]</f>
        <v>0</v>
      </c>
      <c r="T204" s="2"/>
      <c r="BD204" s="7"/>
    </row>
    <row r="205" spans="1:56" x14ac:dyDescent="0.3">
      <c r="A205" s="2">
        <v>203</v>
      </c>
      <c r="B205" s="8" t="str">
        <f t="shared" si="35"/>
        <v>CB</v>
      </c>
      <c r="C205" s="11"/>
      <c r="D205" s="12"/>
      <c r="E205" s="11"/>
      <c r="F205" s="17">
        <v>0</v>
      </c>
      <c r="G205" s="11" t="str">
        <f t="shared" si="34"/>
        <v>0</v>
      </c>
      <c r="H205" s="11" t="str">
        <f t="shared" si="38"/>
        <v>0</v>
      </c>
      <c r="I205" s="11" t="str">
        <f t="shared" si="39"/>
        <v>0</v>
      </c>
      <c r="J205" s="11" t="str">
        <f t="shared" si="40"/>
        <v>0</v>
      </c>
      <c r="K205" s="11" t="str">
        <f t="shared" si="41"/>
        <v>0</v>
      </c>
      <c r="L205" s="11" t="str">
        <f t="shared" si="42"/>
        <v>0</v>
      </c>
      <c r="M205" s="11" t="str">
        <f t="shared" si="43"/>
        <v>0</v>
      </c>
      <c r="N205" s="11" t="str">
        <f t="shared" si="44"/>
        <v>0</v>
      </c>
      <c r="O205" s="30" t="str">
        <f t="shared" si="36"/>
        <v>00</v>
      </c>
      <c r="P205" s="19" t="str">
        <f t="shared" si="37"/>
        <v>&lt;i2c_write addr="0x50" count="2" radix="16"&gt; CB 00&lt;/i2c_write&gt;</v>
      </c>
      <c r="Q205" s="34" t="str" cm="1">
        <f t="array" aca="1" ref="Q205" ca="1">IF(MOD(ROW(),2)=0, "&lt;sleep ms=""10""/&gt;", INDIRECT("P"&amp;(ROW())/2+0.5))</f>
        <v>&lt;i2c_write addr="0x50" count="2" radix="16"&gt; 65 A7&lt;/i2c_write&gt;</v>
      </c>
      <c r="R205" s="36" t="str">
        <f>Table13[[#This Row],[Address Offset (hex)]]</f>
        <v>CB</v>
      </c>
      <c r="S205" s="37">
        <f>Table13[[#This Row],[Default Hex]]</f>
        <v>0</v>
      </c>
      <c r="T205" s="2"/>
      <c r="BD205" s="7"/>
    </row>
    <row r="206" spans="1:56" x14ac:dyDescent="0.3">
      <c r="A206" s="2">
        <v>204</v>
      </c>
      <c r="B206" s="8" t="str">
        <f t="shared" si="35"/>
        <v>CC</v>
      </c>
      <c r="C206" s="9"/>
      <c r="D206" s="10"/>
      <c r="E206" s="9"/>
      <c r="F206" s="17">
        <v>0</v>
      </c>
      <c r="G206" s="11" t="str">
        <f t="shared" si="34"/>
        <v>0</v>
      </c>
      <c r="H206" s="11" t="str">
        <f t="shared" si="38"/>
        <v>0</v>
      </c>
      <c r="I206" s="11" t="str">
        <f t="shared" si="39"/>
        <v>0</v>
      </c>
      <c r="J206" s="11" t="str">
        <f t="shared" si="40"/>
        <v>0</v>
      </c>
      <c r="K206" s="11" t="str">
        <f t="shared" si="41"/>
        <v>0</v>
      </c>
      <c r="L206" s="11" t="str">
        <f t="shared" si="42"/>
        <v>0</v>
      </c>
      <c r="M206" s="11" t="str">
        <f t="shared" si="43"/>
        <v>0</v>
      </c>
      <c r="N206" s="11" t="str">
        <f t="shared" si="44"/>
        <v>0</v>
      </c>
      <c r="O206" s="30" t="str">
        <f t="shared" si="36"/>
        <v>00</v>
      </c>
      <c r="P206" s="19" t="str">
        <f t="shared" si="37"/>
        <v>&lt;i2c_write addr="0x50" count="2" radix="16"&gt; CC 00&lt;/i2c_write&gt;</v>
      </c>
      <c r="Q206" s="34" t="str" cm="1">
        <f t="array" aca="1" ref="Q206" ca="1">IF(MOD(ROW(),2)=0, "&lt;sleep ms=""10""/&gt;", INDIRECT("P"&amp;(ROW())/2+0.5))</f>
        <v>&lt;sleep ms="10"/&gt;</v>
      </c>
      <c r="R206" s="36" t="str">
        <f>Table13[[#This Row],[Address Offset (hex)]]</f>
        <v>CC</v>
      </c>
      <c r="S206" s="37">
        <f>Table13[[#This Row],[Default Hex]]</f>
        <v>0</v>
      </c>
      <c r="T206" s="2"/>
      <c r="BD206" s="7"/>
    </row>
    <row r="207" spans="1:56" x14ac:dyDescent="0.3">
      <c r="A207" s="2">
        <v>205</v>
      </c>
      <c r="B207" s="8" t="str">
        <f t="shared" si="35"/>
        <v>CD</v>
      </c>
      <c r="C207" s="11"/>
      <c r="D207" s="12"/>
      <c r="E207" s="11"/>
      <c r="F207" s="17">
        <v>0</v>
      </c>
      <c r="G207" s="11" t="str">
        <f t="shared" si="34"/>
        <v>0</v>
      </c>
      <c r="H207" s="11" t="str">
        <f t="shared" si="38"/>
        <v>0</v>
      </c>
      <c r="I207" s="11" t="str">
        <f t="shared" si="39"/>
        <v>0</v>
      </c>
      <c r="J207" s="11" t="str">
        <f t="shared" si="40"/>
        <v>0</v>
      </c>
      <c r="K207" s="11" t="str">
        <f t="shared" si="41"/>
        <v>0</v>
      </c>
      <c r="L207" s="11" t="str">
        <f t="shared" si="42"/>
        <v>0</v>
      </c>
      <c r="M207" s="11" t="str">
        <f t="shared" si="43"/>
        <v>0</v>
      </c>
      <c r="N207" s="11" t="str">
        <f t="shared" si="44"/>
        <v>0</v>
      </c>
      <c r="O207" s="30" t="str">
        <f t="shared" si="36"/>
        <v>00</v>
      </c>
      <c r="P207" s="19" t="str">
        <f t="shared" si="37"/>
        <v>&lt;i2c_write addr="0x50" count="2" radix="16"&gt; CD 00&lt;/i2c_write&gt;</v>
      </c>
      <c r="Q207" s="34" t="str" cm="1">
        <f t="array" aca="1" ref="Q207" ca="1">IF(MOD(ROW(),2)=0, "&lt;sleep ms=""10""/&gt;", INDIRECT("P"&amp;(ROW())/2+0.5))</f>
        <v>&lt;i2c_write addr="0x50" count="2" radix="16"&gt; 66 7F&lt;/i2c_write&gt;</v>
      </c>
      <c r="R207" s="36" t="str">
        <f>Table13[[#This Row],[Address Offset (hex)]]</f>
        <v>CD</v>
      </c>
      <c r="S207" s="37">
        <f>Table13[[#This Row],[Default Hex]]</f>
        <v>0</v>
      </c>
      <c r="T207" s="2"/>
      <c r="BD207" s="7"/>
    </row>
    <row r="208" spans="1:56" x14ac:dyDescent="0.3">
      <c r="A208" s="2">
        <v>206</v>
      </c>
      <c r="B208" s="8" t="str">
        <f t="shared" si="35"/>
        <v>CE</v>
      </c>
      <c r="C208" s="9"/>
      <c r="D208" s="10"/>
      <c r="E208" s="9"/>
      <c r="F208" s="17">
        <v>0</v>
      </c>
      <c r="G208" s="11" t="str">
        <f t="shared" si="34"/>
        <v>0</v>
      </c>
      <c r="H208" s="11" t="str">
        <f t="shared" si="38"/>
        <v>0</v>
      </c>
      <c r="I208" s="11" t="str">
        <f t="shared" si="39"/>
        <v>0</v>
      </c>
      <c r="J208" s="11" t="str">
        <f t="shared" si="40"/>
        <v>0</v>
      </c>
      <c r="K208" s="11" t="str">
        <f t="shared" si="41"/>
        <v>0</v>
      </c>
      <c r="L208" s="11" t="str">
        <f t="shared" si="42"/>
        <v>0</v>
      </c>
      <c r="M208" s="11" t="str">
        <f t="shared" si="43"/>
        <v>0</v>
      </c>
      <c r="N208" s="11" t="str">
        <f t="shared" si="44"/>
        <v>0</v>
      </c>
      <c r="O208" s="30" t="str">
        <f t="shared" si="36"/>
        <v>00</v>
      </c>
      <c r="P208" s="19" t="str">
        <f t="shared" si="37"/>
        <v>&lt;i2c_write addr="0x50" count="2" radix="16"&gt; CE 00&lt;/i2c_write&gt;</v>
      </c>
      <c r="Q208" s="34" t="str" cm="1">
        <f t="array" aca="1" ref="Q208" ca="1">IF(MOD(ROW(),2)=0, "&lt;sleep ms=""10""/&gt;", INDIRECT("P"&amp;(ROW())/2+0.5))</f>
        <v>&lt;sleep ms="10"/&gt;</v>
      </c>
      <c r="R208" s="36" t="str">
        <f>Table13[[#This Row],[Address Offset (hex)]]</f>
        <v>CE</v>
      </c>
      <c r="S208" s="37">
        <f>Table13[[#This Row],[Default Hex]]</f>
        <v>0</v>
      </c>
      <c r="T208" s="2"/>
      <c r="BD208" s="7"/>
    </row>
    <row r="209" spans="1:56" x14ac:dyDescent="0.3">
      <c r="A209" s="2">
        <v>207</v>
      </c>
      <c r="B209" s="8" t="str">
        <f t="shared" si="35"/>
        <v>CF</v>
      </c>
      <c r="C209" s="11"/>
      <c r="D209" s="12"/>
      <c r="E209" s="11"/>
      <c r="F209" s="17">
        <v>0</v>
      </c>
      <c r="G209" s="11" t="str">
        <f t="shared" si="34"/>
        <v>0</v>
      </c>
      <c r="H209" s="11" t="str">
        <f t="shared" si="38"/>
        <v>0</v>
      </c>
      <c r="I209" s="11" t="str">
        <f t="shared" si="39"/>
        <v>0</v>
      </c>
      <c r="J209" s="11" t="str">
        <f t="shared" si="40"/>
        <v>0</v>
      </c>
      <c r="K209" s="11" t="str">
        <f t="shared" si="41"/>
        <v>0</v>
      </c>
      <c r="L209" s="11" t="str">
        <f t="shared" si="42"/>
        <v>0</v>
      </c>
      <c r="M209" s="11" t="str">
        <f t="shared" si="43"/>
        <v>0</v>
      </c>
      <c r="N209" s="11" t="str">
        <f t="shared" si="44"/>
        <v>0</v>
      </c>
      <c r="O209" s="30" t="str">
        <f t="shared" si="36"/>
        <v>00</v>
      </c>
      <c r="P209" s="19" t="str">
        <f t="shared" si="37"/>
        <v>&lt;i2c_write addr="0x50" count="2" radix="16"&gt; CF 00&lt;/i2c_write&gt;</v>
      </c>
      <c r="Q209" s="34" t="str" cm="1">
        <f t="array" aca="1" ref="Q209" ca="1">IF(MOD(ROW(),2)=0, "&lt;sleep ms=""10""/&gt;", INDIRECT("P"&amp;(ROW())/2+0.5))</f>
        <v>&lt;i2c_write addr="0x50" count="2" radix="16"&gt; 67 7F&lt;/i2c_write&gt;</v>
      </c>
      <c r="R209" s="36" t="str">
        <f>Table13[[#This Row],[Address Offset (hex)]]</f>
        <v>CF</v>
      </c>
      <c r="S209" s="37">
        <f>Table13[[#This Row],[Default Hex]]</f>
        <v>0</v>
      </c>
      <c r="T209" s="2"/>
      <c r="BD209" s="7"/>
    </row>
    <row r="210" spans="1:56" x14ac:dyDescent="0.3">
      <c r="A210" s="2">
        <v>208</v>
      </c>
      <c r="B210" s="8" t="str">
        <f t="shared" si="35"/>
        <v>D0</v>
      </c>
      <c r="C210" s="9"/>
      <c r="D210" s="10"/>
      <c r="E210" s="9"/>
      <c r="F210" s="17">
        <v>0</v>
      </c>
      <c r="G210" s="11" t="str">
        <f t="shared" si="34"/>
        <v>0</v>
      </c>
      <c r="H210" s="11" t="str">
        <f t="shared" si="38"/>
        <v>0</v>
      </c>
      <c r="I210" s="11" t="str">
        <f t="shared" si="39"/>
        <v>0</v>
      </c>
      <c r="J210" s="11" t="str">
        <f t="shared" si="40"/>
        <v>0</v>
      </c>
      <c r="K210" s="11" t="str">
        <f t="shared" si="41"/>
        <v>0</v>
      </c>
      <c r="L210" s="11" t="str">
        <f t="shared" si="42"/>
        <v>0</v>
      </c>
      <c r="M210" s="11" t="str">
        <f t="shared" si="43"/>
        <v>0</v>
      </c>
      <c r="N210" s="11" t="str">
        <f t="shared" si="44"/>
        <v>0</v>
      </c>
      <c r="O210" s="30" t="str">
        <f t="shared" si="36"/>
        <v>00</v>
      </c>
      <c r="P210" s="19" t="str">
        <f t="shared" si="37"/>
        <v>&lt;i2c_write addr="0x50" count="2" radix="16"&gt; D0 00&lt;/i2c_write&gt;</v>
      </c>
      <c r="Q210" s="34" t="str" cm="1">
        <f t="array" aca="1" ref="Q210" ca="1">IF(MOD(ROW(),2)=0, "&lt;sleep ms=""10""/&gt;", INDIRECT("P"&amp;(ROW())/2+0.5))</f>
        <v>&lt;sleep ms="10"/&gt;</v>
      </c>
      <c r="R210" s="36" t="str">
        <f>Table13[[#This Row],[Address Offset (hex)]]</f>
        <v>D0</v>
      </c>
      <c r="S210" s="37">
        <f>Table13[[#This Row],[Default Hex]]</f>
        <v>0</v>
      </c>
      <c r="T210" s="2"/>
      <c r="BD210" s="7"/>
    </row>
    <row r="211" spans="1:56" x14ac:dyDescent="0.3">
      <c r="A211" s="2">
        <v>209</v>
      </c>
      <c r="B211" s="8" t="str">
        <f t="shared" si="35"/>
        <v>D1</v>
      </c>
      <c r="C211" s="11"/>
      <c r="D211" s="12"/>
      <c r="E211" s="11"/>
      <c r="F211" s="17">
        <v>0</v>
      </c>
      <c r="G211" s="11" t="str">
        <f t="shared" ref="G211:G257" si="45">TEXT(MID(HEX2BIN($F211, 8), 1, 1), "0")</f>
        <v>0</v>
      </c>
      <c r="H211" s="11" t="str">
        <f t="shared" si="38"/>
        <v>0</v>
      </c>
      <c r="I211" s="11" t="str">
        <f t="shared" si="39"/>
        <v>0</v>
      </c>
      <c r="J211" s="11" t="str">
        <f t="shared" si="40"/>
        <v>0</v>
      </c>
      <c r="K211" s="11" t="str">
        <f t="shared" si="41"/>
        <v>0</v>
      </c>
      <c r="L211" s="11" t="str">
        <f t="shared" si="42"/>
        <v>0</v>
      </c>
      <c r="M211" s="11" t="str">
        <f t="shared" si="43"/>
        <v>0</v>
      </c>
      <c r="N211" s="11" t="str">
        <f t="shared" si="44"/>
        <v>0</v>
      </c>
      <c r="O211" s="30" t="str">
        <f t="shared" si="36"/>
        <v>00</v>
      </c>
      <c r="P211" s="19" t="str">
        <f t="shared" si="37"/>
        <v>&lt;i2c_write addr="0x50" count="2" radix="16"&gt; D1 00&lt;/i2c_write&gt;</v>
      </c>
      <c r="Q211" s="34" t="str" cm="1">
        <f t="array" aca="1" ref="Q211" ca="1">IF(MOD(ROW(),2)=0, "&lt;sleep ms=""10""/&gt;", INDIRECT("P"&amp;(ROW())/2+0.5))</f>
        <v>&lt;i2c_write addr="0x50" count="2" radix="16"&gt; 68 7F&lt;/i2c_write&gt;</v>
      </c>
      <c r="R211" s="36" t="str">
        <f>Table13[[#This Row],[Address Offset (hex)]]</f>
        <v>D1</v>
      </c>
      <c r="S211" s="37">
        <f>Table13[[#This Row],[Default Hex]]</f>
        <v>0</v>
      </c>
      <c r="T211" s="2"/>
      <c r="BD211" s="7"/>
    </row>
    <row r="212" spans="1:56" x14ac:dyDescent="0.3">
      <c r="A212" s="2">
        <v>210</v>
      </c>
      <c r="B212" s="8" t="str">
        <f t="shared" si="35"/>
        <v>D2</v>
      </c>
      <c r="C212" s="9"/>
      <c r="D212" s="10"/>
      <c r="E212" s="9"/>
      <c r="F212" s="17">
        <v>0</v>
      </c>
      <c r="G212" s="11" t="str">
        <f t="shared" si="45"/>
        <v>0</v>
      </c>
      <c r="H212" s="11" t="str">
        <f t="shared" si="38"/>
        <v>0</v>
      </c>
      <c r="I212" s="11" t="str">
        <f t="shared" si="39"/>
        <v>0</v>
      </c>
      <c r="J212" s="11" t="str">
        <f t="shared" si="40"/>
        <v>0</v>
      </c>
      <c r="K212" s="11" t="str">
        <f t="shared" si="41"/>
        <v>0</v>
      </c>
      <c r="L212" s="11" t="str">
        <f t="shared" si="42"/>
        <v>0</v>
      </c>
      <c r="M212" s="11" t="str">
        <f t="shared" si="43"/>
        <v>0</v>
      </c>
      <c r="N212" s="11" t="str">
        <f t="shared" si="44"/>
        <v>0</v>
      </c>
      <c r="O212" s="30" t="str">
        <f t="shared" si="36"/>
        <v>00</v>
      </c>
      <c r="P212" s="19" t="str">
        <f t="shared" si="37"/>
        <v>&lt;i2c_write addr="0x50" count="2" radix="16"&gt; D2 00&lt;/i2c_write&gt;</v>
      </c>
      <c r="Q212" s="34" t="str" cm="1">
        <f t="array" aca="1" ref="Q212" ca="1">IF(MOD(ROW(),2)=0, "&lt;sleep ms=""10""/&gt;", INDIRECT("P"&amp;(ROW())/2+0.5))</f>
        <v>&lt;sleep ms="10"/&gt;</v>
      </c>
      <c r="R212" s="36" t="str">
        <f>Table13[[#This Row],[Address Offset (hex)]]</f>
        <v>D2</v>
      </c>
      <c r="S212" s="37">
        <f>Table13[[#This Row],[Default Hex]]</f>
        <v>0</v>
      </c>
      <c r="T212" s="2"/>
      <c r="BD212" s="7"/>
    </row>
    <row r="213" spans="1:56" x14ac:dyDescent="0.3">
      <c r="A213" s="2">
        <v>211</v>
      </c>
      <c r="B213" s="8" t="str">
        <f t="shared" si="35"/>
        <v>D3</v>
      </c>
      <c r="C213" s="11"/>
      <c r="D213" s="12"/>
      <c r="E213" s="11"/>
      <c r="F213" s="17">
        <v>0</v>
      </c>
      <c r="G213" s="11" t="str">
        <f t="shared" si="45"/>
        <v>0</v>
      </c>
      <c r="H213" s="11" t="str">
        <f t="shared" si="38"/>
        <v>0</v>
      </c>
      <c r="I213" s="11" t="str">
        <f t="shared" si="39"/>
        <v>0</v>
      </c>
      <c r="J213" s="11" t="str">
        <f t="shared" si="40"/>
        <v>0</v>
      </c>
      <c r="K213" s="11" t="str">
        <f t="shared" si="41"/>
        <v>0</v>
      </c>
      <c r="L213" s="11" t="str">
        <f t="shared" si="42"/>
        <v>0</v>
      </c>
      <c r="M213" s="11" t="str">
        <f t="shared" si="43"/>
        <v>0</v>
      </c>
      <c r="N213" s="11" t="str">
        <f t="shared" si="44"/>
        <v>0</v>
      </c>
      <c r="O213" s="30" t="str">
        <f t="shared" si="36"/>
        <v>00</v>
      </c>
      <c r="P213" s="19" t="str">
        <f t="shared" si="37"/>
        <v>&lt;i2c_write addr="0x50" count="2" radix="16"&gt; D3 00&lt;/i2c_write&gt;</v>
      </c>
      <c r="Q213" s="34" t="str" cm="1">
        <f t="array" aca="1" ref="Q213" ca="1">IF(MOD(ROW(),2)=0, "&lt;sleep ms=""10""/&gt;", INDIRECT("P"&amp;(ROW())/2+0.5))</f>
        <v>&lt;i2c_write addr="0x50" count="2" radix="16"&gt; 69 7F&lt;/i2c_write&gt;</v>
      </c>
      <c r="R213" s="36" t="str">
        <f>Table13[[#This Row],[Address Offset (hex)]]</f>
        <v>D3</v>
      </c>
      <c r="S213" s="37">
        <f>Table13[[#This Row],[Default Hex]]</f>
        <v>0</v>
      </c>
      <c r="T213" s="2"/>
      <c r="BD213" s="7"/>
    </row>
    <row r="214" spans="1:56" x14ac:dyDescent="0.3">
      <c r="A214" s="2">
        <v>212</v>
      </c>
      <c r="B214" s="8" t="str">
        <f t="shared" si="35"/>
        <v>D4</v>
      </c>
      <c r="C214" s="9"/>
      <c r="D214" s="10"/>
      <c r="E214" s="9"/>
      <c r="F214" s="17">
        <v>0</v>
      </c>
      <c r="G214" s="11" t="str">
        <f t="shared" si="45"/>
        <v>0</v>
      </c>
      <c r="H214" s="11" t="str">
        <f t="shared" si="38"/>
        <v>0</v>
      </c>
      <c r="I214" s="11" t="str">
        <f t="shared" si="39"/>
        <v>0</v>
      </c>
      <c r="J214" s="11" t="str">
        <f t="shared" si="40"/>
        <v>0</v>
      </c>
      <c r="K214" s="11" t="str">
        <f t="shared" si="41"/>
        <v>0</v>
      </c>
      <c r="L214" s="11" t="str">
        <f t="shared" si="42"/>
        <v>0</v>
      </c>
      <c r="M214" s="11" t="str">
        <f t="shared" si="43"/>
        <v>0</v>
      </c>
      <c r="N214" s="11" t="str">
        <f t="shared" si="44"/>
        <v>0</v>
      </c>
      <c r="O214" s="30" t="str">
        <f t="shared" si="36"/>
        <v>00</v>
      </c>
      <c r="P214" s="19" t="str">
        <f t="shared" si="37"/>
        <v>&lt;i2c_write addr="0x50" count="2" radix="16"&gt; D4 00&lt;/i2c_write&gt;</v>
      </c>
      <c r="Q214" s="34" t="str" cm="1">
        <f t="array" aca="1" ref="Q214" ca="1">IF(MOD(ROW(),2)=0, "&lt;sleep ms=""10""/&gt;", INDIRECT("P"&amp;(ROW())/2+0.5))</f>
        <v>&lt;sleep ms="10"/&gt;</v>
      </c>
      <c r="R214" s="36" t="str">
        <f>Table13[[#This Row],[Address Offset (hex)]]</f>
        <v>D4</v>
      </c>
      <c r="S214" s="37">
        <f>Table13[[#This Row],[Default Hex]]</f>
        <v>0</v>
      </c>
      <c r="T214" s="2"/>
      <c r="BD214" s="7"/>
    </row>
    <row r="215" spans="1:56" x14ac:dyDescent="0.3">
      <c r="A215" s="2">
        <v>213</v>
      </c>
      <c r="B215" s="8" t="str">
        <f t="shared" ref="B215:B256" si="46">DEC2HEX(A215, 2)</f>
        <v>D5</v>
      </c>
      <c r="C215" s="11"/>
      <c r="D215" s="12"/>
      <c r="E215" s="11"/>
      <c r="F215" s="17">
        <v>0</v>
      </c>
      <c r="G215" s="11" t="str">
        <f t="shared" si="45"/>
        <v>0</v>
      </c>
      <c r="H215" s="11" t="str">
        <f t="shared" si="38"/>
        <v>0</v>
      </c>
      <c r="I215" s="11" t="str">
        <f t="shared" si="39"/>
        <v>0</v>
      </c>
      <c r="J215" s="11" t="str">
        <f t="shared" si="40"/>
        <v>0</v>
      </c>
      <c r="K215" s="11" t="str">
        <f t="shared" si="41"/>
        <v>0</v>
      </c>
      <c r="L215" s="11" t="str">
        <f t="shared" si="42"/>
        <v>0</v>
      </c>
      <c r="M215" s="11" t="str">
        <f t="shared" si="43"/>
        <v>0</v>
      </c>
      <c r="N215" s="11" t="str">
        <f t="shared" si="44"/>
        <v>0</v>
      </c>
      <c r="O215" s="30" t="str">
        <f t="shared" si="36"/>
        <v>00</v>
      </c>
      <c r="P215" s="19" t="str">
        <f t="shared" si="37"/>
        <v>&lt;i2c_write addr="0x50" count="2" radix="16"&gt; D5 00&lt;/i2c_write&gt;</v>
      </c>
      <c r="Q215" s="34" t="str" cm="1">
        <f t="array" aca="1" ref="Q215" ca="1">IF(MOD(ROW(),2)=0, "&lt;sleep ms=""10""/&gt;", INDIRECT("P"&amp;(ROW())/2+0.5))</f>
        <v>&lt;i2c_write addr="0x50" count="2" radix="16"&gt; 6A 92&lt;/i2c_write&gt;</v>
      </c>
      <c r="R215" s="36" t="str">
        <f>Table13[[#This Row],[Address Offset (hex)]]</f>
        <v>D5</v>
      </c>
      <c r="S215" s="37">
        <f>Table13[[#This Row],[Default Hex]]</f>
        <v>0</v>
      </c>
      <c r="T215" s="2"/>
      <c r="BD215" s="7"/>
    </row>
    <row r="216" spans="1:56" x14ac:dyDescent="0.3">
      <c r="A216" s="2">
        <v>214</v>
      </c>
      <c r="B216" s="8" t="str">
        <f t="shared" si="46"/>
        <v>D6</v>
      </c>
      <c r="C216" s="9"/>
      <c r="D216" s="10"/>
      <c r="E216" s="9"/>
      <c r="F216" s="17">
        <v>0</v>
      </c>
      <c r="G216" s="11" t="str">
        <f t="shared" si="45"/>
        <v>0</v>
      </c>
      <c r="H216" s="11" t="str">
        <f t="shared" si="38"/>
        <v>0</v>
      </c>
      <c r="I216" s="11" t="str">
        <f t="shared" si="39"/>
        <v>0</v>
      </c>
      <c r="J216" s="11" t="str">
        <f t="shared" si="40"/>
        <v>0</v>
      </c>
      <c r="K216" s="11" t="str">
        <f t="shared" si="41"/>
        <v>0</v>
      </c>
      <c r="L216" s="11" t="str">
        <f t="shared" si="42"/>
        <v>0</v>
      </c>
      <c r="M216" s="11" t="str">
        <f t="shared" si="43"/>
        <v>0</v>
      </c>
      <c r="N216" s="11" t="str">
        <f t="shared" si="44"/>
        <v>0</v>
      </c>
      <c r="O216" s="30" t="str">
        <f t="shared" si="36"/>
        <v>00</v>
      </c>
      <c r="P216" s="19" t="str">
        <f t="shared" si="37"/>
        <v>&lt;i2c_write addr="0x50" count="2" radix="16"&gt; D6 00&lt;/i2c_write&gt;</v>
      </c>
      <c r="Q216" s="34" t="str" cm="1">
        <f t="array" aca="1" ref="Q216" ca="1">IF(MOD(ROW(),2)=0, "&lt;sleep ms=""10""/&gt;", INDIRECT("P"&amp;(ROW())/2+0.5))</f>
        <v>&lt;sleep ms="10"/&gt;</v>
      </c>
      <c r="R216" s="36" t="str">
        <f>Table13[[#This Row],[Address Offset (hex)]]</f>
        <v>D6</v>
      </c>
      <c r="S216" s="37">
        <f>Table13[[#This Row],[Default Hex]]</f>
        <v>0</v>
      </c>
      <c r="T216" s="2"/>
      <c r="BD216" s="7"/>
    </row>
    <row r="217" spans="1:56" x14ac:dyDescent="0.3">
      <c r="A217" s="2">
        <v>215</v>
      </c>
      <c r="B217" s="8" t="str">
        <f t="shared" si="46"/>
        <v>D7</v>
      </c>
      <c r="C217" s="11"/>
      <c r="D217" s="12"/>
      <c r="E217" s="11"/>
      <c r="F217" s="17">
        <v>0</v>
      </c>
      <c r="G217" s="11" t="str">
        <f t="shared" si="45"/>
        <v>0</v>
      </c>
      <c r="H217" s="11" t="str">
        <f t="shared" si="38"/>
        <v>0</v>
      </c>
      <c r="I217" s="11" t="str">
        <f t="shared" si="39"/>
        <v>0</v>
      </c>
      <c r="J217" s="11" t="str">
        <f t="shared" si="40"/>
        <v>0</v>
      </c>
      <c r="K217" s="11" t="str">
        <f t="shared" si="41"/>
        <v>0</v>
      </c>
      <c r="L217" s="11" t="str">
        <f t="shared" si="42"/>
        <v>0</v>
      </c>
      <c r="M217" s="11" t="str">
        <f t="shared" si="43"/>
        <v>0</v>
      </c>
      <c r="N217" s="11" t="str">
        <f t="shared" si="44"/>
        <v>0</v>
      </c>
      <c r="O217" s="30" t="str">
        <f t="shared" si="36"/>
        <v>00</v>
      </c>
      <c r="P217" s="19" t="str">
        <f t="shared" si="37"/>
        <v>&lt;i2c_write addr="0x50" count="2" radix="16"&gt; D7 00&lt;/i2c_write&gt;</v>
      </c>
      <c r="Q217" s="34" t="str" cm="1">
        <f t="array" aca="1" ref="Q217" ca="1">IF(MOD(ROW(),2)=0, "&lt;sleep ms=""10""/&gt;", INDIRECT("P"&amp;(ROW())/2+0.5))</f>
        <v>&lt;i2c_write addr="0x50" count="2" radix="16"&gt; 6B 7F&lt;/i2c_write&gt;</v>
      </c>
      <c r="R217" s="36" t="str">
        <f>Table13[[#This Row],[Address Offset (hex)]]</f>
        <v>D7</v>
      </c>
      <c r="S217" s="37">
        <f>Table13[[#This Row],[Default Hex]]</f>
        <v>0</v>
      </c>
      <c r="T217" s="2"/>
      <c r="BD217" s="7"/>
    </row>
    <row r="218" spans="1:56" x14ac:dyDescent="0.3">
      <c r="A218" s="2">
        <v>216</v>
      </c>
      <c r="B218" s="8" t="str">
        <f t="shared" si="46"/>
        <v>D8</v>
      </c>
      <c r="C218" s="9"/>
      <c r="D218" s="10"/>
      <c r="E218" s="9"/>
      <c r="F218" s="17">
        <v>0</v>
      </c>
      <c r="G218" s="11" t="str">
        <f t="shared" si="45"/>
        <v>0</v>
      </c>
      <c r="H218" s="11" t="str">
        <f t="shared" si="38"/>
        <v>0</v>
      </c>
      <c r="I218" s="11" t="str">
        <f t="shared" si="39"/>
        <v>0</v>
      </c>
      <c r="J218" s="11" t="str">
        <f t="shared" si="40"/>
        <v>0</v>
      </c>
      <c r="K218" s="11" t="str">
        <f t="shared" si="41"/>
        <v>0</v>
      </c>
      <c r="L218" s="11" t="str">
        <f t="shared" si="42"/>
        <v>0</v>
      </c>
      <c r="M218" s="11" t="str">
        <f t="shared" si="43"/>
        <v>0</v>
      </c>
      <c r="N218" s="11" t="str">
        <f t="shared" si="44"/>
        <v>0</v>
      </c>
      <c r="O218" s="30" t="str">
        <f t="shared" si="36"/>
        <v>00</v>
      </c>
      <c r="P218" s="19" t="str">
        <f t="shared" si="37"/>
        <v>&lt;i2c_write addr="0x50" count="2" radix="16"&gt; D8 00&lt;/i2c_write&gt;</v>
      </c>
      <c r="Q218" s="34" t="str" cm="1">
        <f t="array" aca="1" ref="Q218" ca="1">IF(MOD(ROW(),2)=0, "&lt;sleep ms=""10""/&gt;", INDIRECT("P"&amp;(ROW())/2+0.5))</f>
        <v>&lt;sleep ms="10"/&gt;</v>
      </c>
      <c r="R218" s="36" t="str">
        <f>Table13[[#This Row],[Address Offset (hex)]]</f>
        <v>D8</v>
      </c>
      <c r="S218" s="37">
        <f>Table13[[#This Row],[Default Hex]]</f>
        <v>0</v>
      </c>
      <c r="T218" s="2"/>
      <c r="BD218" s="7"/>
    </row>
    <row r="219" spans="1:56" x14ac:dyDescent="0.3">
      <c r="A219" s="2">
        <v>217</v>
      </c>
      <c r="B219" s="8" t="str">
        <f t="shared" si="46"/>
        <v>D9</v>
      </c>
      <c r="C219" s="11"/>
      <c r="D219" s="12"/>
      <c r="E219" s="11"/>
      <c r="F219" s="17">
        <v>0</v>
      </c>
      <c r="G219" s="11" t="str">
        <f t="shared" si="45"/>
        <v>0</v>
      </c>
      <c r="H219" s="11" t="str">
        <f t="shared" si="38"/>
        <v>0</v>
      </c>
      <c r="I219" s="11" t="str">
        <f t="shared" si="39"/>
        <v>0</v>
      </c>
      <c r="J219" s="11" t="str">
        <f t="shared" si="40"/>
        <v>0</v>
      </c>
      <c r="K219" s="11" t="str">
        <f t="shared" si="41"/>
        <v>0</v>
      </c>
      <c r="L219" s="11" t="str">
        <f t="shared" si="42"/>
        <v>0</v>
      </c>
      <c r="M219" s="11" t="str">
        <f t="shared" si="43"/>
        <v>0</v>
      </c>
      <c r="N219" s="11" t="str">
        <f t="shared" si="44"/>
        <v>0</v>
      </c>
      <c r="O219" s="30" t="str">
        <f t="shared" ref="O219:O257" si="47">DEC2HEX((2 ^ 7) * G219 + (2 ^ 6) * H219 + (2 ^ 5) * I219 + (2 ^ 4) * J219 + (2 ^ 3) * K219 + (2 ^ 2) * L219 + (2 ^ 1) * M219 + (2 ^ 0) * N219, 2)</f>
        <v>00</v>
      </c>
      <c r="P219" s="19" t="str">
        <f t="shared" si="37"/>
        <v>&lt;i2c_write addr="0x50" count="2" radix="16"&gt; D9 00&lt;/i2c_write&gt;</v>
      </c>
      <c r="Q219" s="34" t="str" cm="1">
        <f t="array" aca="1" ref="Q219" ca="1">IF(MOD(ROW(),2)=0, "&lt;sleep ms=""10""/&gt;", INDIRECT("P"&amp;(ROW())/2+0.5))</f>
        <v>&lt;i2c_write addr="0x50" count="2" radix="16"&gt; 6C 7F&lt;/i2c_write&gt;</v>
      </c>
      <c r="R219" s="36" t="str">
        <f>Table13[[#This Row],[Address Offset (hex)]]</f>
        <v>D9</v>
      </c>
      <c r="S219" s="37">
        <f>Table13[[#This Row],[Default Hex]]</f>
        <v>0</v>
      </c>
      <c r="T219" s="2"/>
      <c r="BD219" s="7"/>
    </row>
    <row r="220" spans="1:56" x14ac:dyDescent="0.3">
      <c r="A220" s="2">
        <v>218</v>
      </c>
      <c r="B220" s="8" t="str">
        <f t="shared" si="46"/>
        <v>DA</v>
      </c>
      <c r="C220" s="9"/>
      <c r="D220" s="10"/>
      <c r="E220" s="9"/>
      <c r="F220" s="17">
        <v>0</v>
      </c>
      <c r="G220" s="11" t="str">
        <f t="shared" si="45"/>
        <v>0</v>
      </c>
      <c r="H220" s="11" t="str">
        <f t="shared" si="38"/>
        <v>0</v>
      </c>
      <c r="I220" s="11" t="str">
        <f t="shared" si="39"/>
        <v>0</v>
      </c>
      <c r="J220" s="11" t="str">
        <f t="shared" si="40"/>
        <v>0</v>
      </c>
      <c r="K220" s="11" t="str">
        <f t="shared" si="41"/>
        <v>0</v>
      </c>
      <c r="L220" s="11" t="str">
        <f t="shared" si="42"/>
        <v>0</v>
      </c>
      <c r="M220" s="11" t="str">
        <f t="shared" si="43"/>
        <v>0</v>
      </c>
      <c r="N220" s="11" t="str">
        <f t="shared" si="44"/>
        <v>0</v>
      </c>
      <c r="O220" s="30" t="str">
        <f t="shared" si="47"/>
        <v>00</v>
      </c>
      <c r="P220" s="19" t="str">
        <f t="shared" si="37"/>
        <v>&lt;i2c_write addr="0x50" count="2" radix="16"&gt; DA 00&lt;/i2c_write&gt;</v>
      </c>
      <c r="Q220" s="34" t="str" cm="1">
        <f t="array" aca="1" ref="Q220" ca="1">IF(MOD(ROW(),2)=0, "&lt;sleep ms=""10""/&gt;", INDIRECT("P"&amp;(ROW())/2+0.5))</f>
        <v>&lt;sleep ms="10"/&gt;</v>
      </c>
      <c r="R220" s="36" t="str">
        <f>Table13[[#This Row],[Address Offset (hex)]]</f>
        <v>DA</v>
      </c>
      <c r="S220" s="37">
        <f>Table13[[#This Row],[Default Hex]]</f>
        <v>0</v>
      </c>
      <c r="T220" s="2"/>
      <c r="BD220" s="7"/>
    </row>
    <row r="221" spans="1:56" x14ac:dyDescent="0.3">
      <c r="A221" s="2">
        <v>219</v>
      </c>
      <c r="B221" s="8" t="str">
        <f t="shared" si="46"/>
        <v>DB</v>
      </c>
      <c r="C221" s="11"/>
      <c r="D221" s="12"/>
      <c r="E221" s="11"/>
      <c r="F221" s="17">
        <v>0</v>
      </c>
      <c r="G221" s="11" t="str">
        <f t="shared" si="45"/>
        <v>0</v>
      </c>
      <c r="H221" s="11" t="str">
        <f t="shared" si="38"/>
        <v>0</v>
      </c>
      <c r="I221" s="11" t="str">
        <f t="shared" si="39"/>
        <v>0</v>
      </c>
      <c r="J221" s="11" t="str">
        <f t="shared" si="40"/>
        <v>0</v>
      </c>
      <c r="K221" s="11" t="str">
        <f t="shared" si="41"/>
        <v>0</v>
      </c>
      <c r="L221" s="11" t="str">
        <f t="shared" si="42"/>
        <v>0</v>
      </c>
      <c r="M221" s="11" t="str">
        <f t="shared" si="43"/>
        <v>0</v>
      </c>
      <c r="N221" s="11" t="str">
        <f t="shared" si="44"/>
        <v>0</v>
      </c>
      <c r="O221" s="30" t="str">
        <f t="shared" si="47"/>
        <v>00</v>
      </c>
      <c r="P221" s="19" t="str">
        <f t="shared" si="37"/>
        <v>&lt;i2c_write addr="0x50" count="2" radix="16"&gt; DB 00&lt;/i2c_write&gt;</v>
      </c>
      <c r="Q221" s="34" t="str" cm="1">
        <f t="array" aca="1" ref="Q221" ca="1">IF(MOD(ROW(),2)=0, "&lt;sleep ms=""10""/&gt;", INDIRECT("P"&amp;(ROW())/2+0.5))</f>
        <v>&lt;i2c_write addr="0x50" count="2" radix="16"&gt; 6D 7F&lt;/i2c_write&gt;</v>
      </c>
      <c r="R221" s="36" t="str">
        <f>Table13[[#This Row],[Address Offset (hex)]]</f>
        <v>DB</v>
      </c>
      <c r="S221" s="37">
        <f>Table13[[#This Row],[Default Hex]]</f>
        <v>0</v>
      </c>
      <c r="T221" s="2"/>
      <c r="BD221" s="7"/>
    </row>
    <row r="222" spans="1:56" x14ac:dyDescent="0.3">
      <c r="A222" s="2">
        <v>220</v>
      </c>
      <c r="B222" s="8" t="str">
        <f t="shared" si="46"/>
        <v>DC</v>
      </c>
      <c r="C222" s="9"/>
      <c r="D222" s="10"/>
      <c r="E222" s="9"/>
      <c r="F222" s="17">
        <v>0</v>
      </c>
      <c r="G222" s="11" t="str">
        <f t="shared" si="45"/>
        <v>0</v>
      </c>
      <c r="H222" s="11" t="str">
        <f t="shared" si="38"/>
        <v>0</v>
      </c>
      <c r="I222" s="11" t="str">
        <f t="shared" si="39"/>
        <v>0</v>
      </c>
      <c r="J222" s="11" t="str">
        <f t="shared" si="40"/>
        <v>0</v>
      </c>
      <c r="K222" s="11" t="str">
        <f t="shared" si="41"/>
        <v>0</v>
      </c>
      <c r="L222" s="11" t="str">
        <f t="shared" si="42"/>
        <v>0</v>
      </c>
      <c r="M222" s="11" t="str">
        <f t="shared" si="43"/>
        <v>0</v>
      </c>
      <c r="N222" s="11" t="str">
        <f t="shared" si="44"/>
        <v>0</v>
      </c>
      <c r="O222" s="30" t="str">
        <f t="shared" si="47"/>
        <v>00</v>
      </c>
      <c r="P222" s="19" t="str">
        <f t="shared" si="37"/>
        <v>&lt;i2c_write addr="0x50" count="2" radix="16"&gt; DC 00&lt;/i2c_write&gt;</v>
      </c>
      <c r="Q222" s="34" t="str" cm="1">
        <f t="array" aca="1" ref="Q222" ca="1">IF(MOD(ROW(),2)=0, "&lt;sleep ms=""10""/&gt;", INDIRECT("P"&amp;(ROW())/2+0.5))</f>
        <v>&lt;sleep ms="10"/&gt;</v>
      </c>
      <c r="R222" s="36" t="str">
        <f>Table13[[#This Row],[Address Offset (hex)]]</f>
        <v>DC</v>
      </c>
      <c r="S222" s="37">
        <f>Table13[[#This Row],[Default Hex]]</f>
        <v>0</v>
      </c>
      <c r="T222" s="2"/>
      <c r="BD222" s="7"/>
    </row>
    <row r="223" spans="1:56" x14ac:dyDescent="0.3">
      <c r="A223" s="2">
        <v>221</v>
      </c>
      <c r="B223" s="8" t="str">
        <f t="shared" si="46"/>
        <v>DD</v>
      </c>
      <c r="C223" s="11"/>
      <c r="D223" s="12"/>
      <c r="E223" s="11"/>
      <c r="F223" s="17">
        <v>0</v>
      </c>
      <c r="G223" s="11" t="str">
        <f t="shared" si="45"/>
        <v>0</v>
      </c>
      <c r="H223" s="11" t="str">
        <f t="shared" si="38"/>
        <v>0</v>
      </c>
      <c r="I223" s="11" t="str">
        <f t="shared" si="39"/>
        <v>0</v>
      </c>
      <c r="J223" s="11" t="str">
        <f t="shared" si="40"/>
        <v>0</v>
      </c>
      <c r="K223" s="11" t="str">
        <f t="shared" si="41"/>
        <v>0</v>
      </c>
      <c r="L223" s="11" t="str">
        <f t="shared" si="42"/>
        <v>0</v>
      </c>
      <c r="M223" s="11" t="str">
        <f t="shared" si="43"/>
        <v>0</v>
      </c>
      <c r="N223" s="11" t="str">
        <f t="shared" si="44"/>
        <v>0</v>
      </c>
      <c r="O223" s="30" t="str">
        <f t="shared" si="47"/>
        <v>00</v>
      </c>
      <c r="P223" s="19" t="str">
        <f t="shared" si="37"/>
        <v>&lt;i2c_write addr="0x50" count="2" radix="16"&gt; DD 00&lt;/i2c_write&gt;</v>
      </c>
      <c r="Q223" s="34" t="str" cm="1">
        <f t="array" aca="1" ref="Q223" ca="1">IF(MOD(ROW(),2)=0, "&lt;sleep ms=""10""/&gt;", INDIRECT("P"&amp;(ROW())/2+0.5))</f>
        <v>&lt;i2c_write addr="0x50" count="2" radix="16"&gt; 6E 7F&lt;/i2c_write&gt;</v>
      </c>
      <c r="R223" s="36" t="str">
        <f>Table13[[#This Row],[Address Offset (hex)]]</f>
        <v>DD</v>
      </c>
      <c r="S223" s="37">
        <f>Table13[[#This Row],[Default Hex]]</f>
        <v>0</v>
      </c>
      <c r="T223" s="2"/>
      <c r="BD223" s="7"/>
    </row>
    <row r="224" spans="1:56" x14ac:dyDescent="0.3">
      <c r="A224" s="2">
        <v>222</v>
      </c>
      <c r="B224" s="8" t="str">
        <f t="shared" si="46"/>
        <v>DE</v>
      </c>
      <c r="C224" s="9"/>
      <c r="D224" s="10"/>
      <c r="E224" s="9"/>
      <c r="F224" s="17">
        <v>0</v>
      </c>
      <c r="G224" s="11" t="str">
        <f t="shared" si="45"/>
        <v>0</v>
      </c>
      <c r="H224" s="11" t="str">
        <f t="shared" si="38"/>
        <v>0</v>
      </c>
      <c r="I224" s="11" t="str">
        <f t="shared" si="39"/>
        <v>0</v>
      </c>
      <c r="J224" s="11" t="str">
        <f t="shared" si="40"/>
        <v>0</v>
      </c>
      <c r="K224" s="11" t="str">
        <f t="shared" si="41"/>
        <v>0</v>
      </c>
      <c r="L224" s="11" t="str">
        <f t="shared" si="42"/>
        <v>0</v>
      </c>
      <c r="M224" s="11" t="str">
        <f t="shared" si="43"/>
        <v>0</v>
      </c>
      <c r="N224" s="11" t="str">
        <f t="shared" si="44"/>
        <v>0</v>
      </c>
      <c r="O224" s="30" t="str">
        <f t="shared" si="47"/>
        <v>00</v>
      </c>
      <c r="P224" s="19" t="str">
        <f t="shared" si="37"/>
        <v>&lt;i2c_write addr="0x50" count="2" radix="16"&gt; DE 00&lt;/i2c_write&gt;</v>
      </c>
      <c r="Q224" s="34" t="str" cm="1">
        <f t="array" aca="1" ref="Q224" ca="1">IF(MOD(ROW(),2)=0, "&lt;sleep ms=""10""/&gt;", INDIRECT("P"&amp;(ROW())/2+0.5))</f>
        <v>&lt;sleep ms="10"/&gt;</v>
      </c>
      <c r="R224" s="36" t="str">
        <f>Table13[[#This Row],[Address Offset (hex)]]</f>
        <v>DE</v>
      </c>
      <c r="S224" s="37">
        <f>Table13[[#This Row],[Default Hex]]</f>
        <v>0</v>
      </c>
      <c r="T224" s="2"/>
      <c r="BD224" s="7"/>
    </row>
    <row r="225" spans="1:56" x14ac:dyDescent="0.3">
      <c r="A225" s="2">
        <v>223</v>
      </c>
      <c r="B225" s="8" t="str">
        <f t="shared" si="46"/>
        <v>DF</v>
      </c>
      <c r="C225" s="11"/>
      <c r="D225" s="12"/>
      <c r="E225" s="11"/>
      <c r="F225" s="17">
        <v>0</v>
      </c>
      <c r="G225" s="11" t="str">
        <f t="shared" si="45"/>
        <v>0</v>
      </c>
      <c r="H225" s="11" t="str">
        <f t="shared" si="38"/>
        <v>0</v>
      </c>
      <c r="I225" s="11" t="str">
        <f t="shared" si="39"/>
        <v>0</v>
      </c>
      <c r="J225" s="11" t="str">
        <f t="shared" si="40"/>
        <v>0</v>
      </c>
      <c r="K225" s="11" t="str">
        <f t="shared" si="41"/>
        <v>0</v>
      </c>
      <c r="L225" s="11" t="str">
        <f t="shared" si="42"/>
        <v>0</v>
      </c>
      <c r="M225" s="11" t="str">
        <f t="shared" si="43"/>
        <v>0</v>
      </c>
      <c r="N225" s="11" t="str">
        <f t="shared" si="44"/>
        <v>0</v>
      </c>
      <c r="O225" s="30" t="str">
        <f t="shared" si="47"/>
        <v>00</v>
      </c>
      <c r="P225" s="19" t="str">
        <f t="shared" si="37"/>
        <v>&lt;i2c_write addr="0x50" count="2" radix="16"&gt; DF 00&lt;/i2c_write&gt;</v>
      </c>
      <c r="Q225" s="34" t="str" cm="1">
        <f t="array" aca="1" ref="Q225" ca="1">IF(MOD(ROW(),2)=0, "&lt;sleep ms=""10""/&gt;", INDIRECT("P"&amp;(ROW())/2+0.5))</f>
        <v>&lt;i2c_write addr="0x50" count="2" radix="16"&gt; 6F 92&lt;/i2c_write&gt;</v>
      </c>
      <c r="R225" s="36" t="str">
        <f>Table13[[#This Row],[Address Offset (hex)]]</f>
        <v>DF</v>
      </c>
      <c r="S225" s="37">
        <f>Table13[[#This Row],[Default Hex]]</f>
        <v>0</v>
      </c>
      <c r="T225" s="2"/>
      <c r="BD225" s="7"/>
    </row>
    <row r="226" spans="1:56" x14ac:dyDescent="0.3">
      <c r="A226" s="2">
        <v>224</v>
      </c>
      <c r="B226" s="8" t="str">
        <f t="shared" si="46"/>
        <v>E0</v>
      </c>
      <c r="C226" s="9"/>
      <c r="D226" s="10"/>
      <c r="E226" s="9"/>
      <c r="F226" s="17">
        <v>0</v>
      </c>
      <c r="G226" s="11" t="str">
        <f t="shared" si="45"/>
        <v>0</v>
      </c>
      <c r="H226" s="11" t="str">
        <f t="shared" si="38"/>
        <v>0</v>
      </c>
      <c r="I226" s="11" t="str">
        <f t="shared" si="39"/>
        <v>0</v>
      </c>
      <c r="J226" s="11" t="str">
        <f t="shared" si="40"/>
        <v>0</v>
      </c>
      <c r="K226" s="11" t="str">
        <f t="shared" si="41"/>
        <v>0</v>
      </c>
      <c r="L226" s="11" t="str">
        <f t="shared" si="42"/>
        <v>0</v>
      </c>
      <c r="M226" s="11" t="str">
        <f t="shared" si="43"/>
        <v>0</v>
      </c>
      <c r="N226" s="11" t="str">
        <f t="shared" si="44"/>
        <v>0</v>
      </c>
      <c r="O226" s="30" t="str">
        <f t="shared" si="47"/>
        <v>00</v>
      </c>
      <c r="P226" s="19" t="str">
        <f t="shared" si="37"/>
        <v>&lt;i2c_write addr="0x50" count="2" radix="16"&gt; E0 00&lt;/i2c_write&gt;</v>
      </c>
      <c r="Q226" s="34" t="str" cm="1">
        <f t="array" aca="1" ref="Q226" ca="1">IF(MOD(ROW(),2)=0, "&lt;sleep ms=""10""/&gt;", INDIRECT("P"&amp;(ROW())/2+0.5))</f>
        <v>&lt;sleep ms="10"/&gt;</v>
      </c>
      <c r="R226" s="36" t="str">
        <f>Table13[[#This Row],[Address Offset (hex)]]</f>
        <v>E0</v>
      </c>
      <c r="S226" s="37">
        <f>Table13[[#This Row],[Default Hex]]</f>
        <v>0</v>
      </c>
      <c r="T226" s="2"/>
      <c r="BD226" s="7"/>
    </row>
    <row r="227" spans="1:56" x14ac:dyDescent="0.3">
      <c r="A227" s="2">
        <v>225</v>
      </c>
      <c r="B227" s="8" t="str">
        <f t="shared" si="46"/>
        <v>E1</v>
      </c>
      <c r="C227" s="13" t="s">
        <v>3</v>
      </c>
      <c r="D227" s="13" t="s">
        <v>247</v>
      </c>
      <c r="E227" s="13" t="s">
        <v>248</v>
      </c>
      <c r="F227" s="17">
        <v>0</v>
      </c>
      <c r="G227" s="11" t="str">
        <f t="shared" si="45"/>
        <v>0</v>
      </c>
      <c r="H227" s="11" t="str">
        <f t="shared" si="38"/>
        <v>0</v>
      </c>
      <c r="I227" s="11" t="str">
        <f t="shared" si="39"/>
        <v>0</v>
      </c>
      <c r="J227" s="11" t="str">
        <f t="shared" si="40"/>
        <v>0</v>
      </c>
      <c r="K227" s="11" t="str">
        <f t="shared" si="41"/>
        <v>0</v>
      </c>
      <c r="L227" s="11" t="str">
        <f t="shared" si="42"/>
        <v>0</v>
      </c>
      <c r="M227" s="11" t="str">
        <f t="shared" si="43"/>
        <v>0</v>
      </c>
      <c r="N227" s="11" t="str">
        <f t="shared" si="44"/>
        <v>0</v>
      </c>
      <c r="O227" s="30" t="str">
        <f t="shared" si="47"/>
        <v>00</v>
      </c>
      <c r="P227" s="19" t="str">
        <f t="shared" si="37"/>
        <v>&lt;i2c_write addr="0x50" count="2" radix="16"&gt; E1 00&lt;/i2c_write&gt;</v>
      </c>
      <c r="Q227" s="34" t="str" cm="1">
        <f t="array" aca="1" ref="Q227" ca="1">IF(MOD(ROW(),2)=0, "&lt;sleep ms=""10""/&gt;", INDIRECT("P"&amp;(ROW())/2+0.5))</f>
        <v>&lt;i2c_write addr="0x50" count="2" radix="16"&gt; 70 7F&lt;/i2c_write&gt;</v>
      </c>
      <c r="R227" s="36" t="str">
        <f>Table13[[#This Row],[Address Offset (hex)]]</f>
        <v>E1</v>
      </c>
      <c r="S227" s="37">
        <f>Table13[[#This Row],[Default Hex]]</f>
        <v>0</v>
      </c>
      <c r="T227" s="2"/>
      <c r="BD227" s="7"/>
    </row>
    <row r="228" spans="1:56" x14ac:dyDescent="0.3">
      <c r="A228" s="2">
        <v>226</v>
      </c>
      <c r="B228" s="8" t="str">
        <f t="shared" si="46"/>
        <v>E2</v>
      </c>
      <c r="C228" s="13" t="s">
        <v>3</v>
      </c>
      <c r="D228" s="13" t="s">
        <v>249</v>
      </c>
      <c r="E228" s="13" t="s">
        <v>250</v>
      </c>
      <c r="F228" s="17">
        <v>0</v>
      </c>
      <c r="G228" s="11" t="str">
        <f t="shared" si="45"/>
        <v>0</v>
      </c>
      <c r="H228" s="11" t="str">
        <f t="shared" si="38"/>
        <v>0</v>
      </c>
      <c r="I228" s="11" t="str">
        <f t="shared" si="39"/>
        <v>0</v>
      </c>
      <c r="J228" s="11" t="str">
        <f t="shared" si="40"/>
        <v>0</v>
      </c>
      <c r="K228" s="11" t="str">
        <f t="shared" si="41"/>
        <v>0</v>
      </c>
      <c r="L228" s="11" t="str">
        <f t="shared" si="42"/>
        <v>0</v>
      </c>
      <c r="M228" s="11" t="str">
        <f t="shared" si="43"/>
        <v>0</v>
      </c>
      <c r="N228" s="11" t="str">
        <f t="shared" si="44"/>
        <v>0</v>
      </c>
      <c r="O228" s="30" t="str">
        <f t="shared" si="47"/>
        <v>00</v>
      </c>
      <c r="P228" s="19" t="str">
        <f t="shared" si="37"/>
        <v>&lt;i2c_write addr="0x50" count="2" radix="16"&gt; E2 00&lt;/i2c_write&gt;</v>
      </c>
      <c r="Q228" s="34" t="str" cm="1">
        <f t="array" aca="1" ref="Q228" ca="1">IF(MOD(ROW(),2)=0, "&lt;sleep ms=""10""/&gt;", INDIRECT("P"&amp;(ROW())/2+0.5))</f>
        <v>&lt;sleep ms="10"/&gt;</v>
      </c>
      <c r="R228" s="36" t="str">
        <f>Table13[[#This Row],[Address Offset (hex)]]</f>
        <v>E2</v>
      </c>
      <c r="S228" s="37">
        <f>Table13[[#This Row],[Default Hex]]</f>
        <v>0</v>
      </c>
      <c r="T228" s="2"/>
      <c r="BD228" s="7"/>
    </row>
    <row r="229" spans="1:56" x14ac:dyDescent="0.3">
      <c r="A229" s="2">
        <v>227</v>
      </c>
      <c r="B229" s="8" t="str">
        <f t="shared" si="46"/>
        <v>E3</v>
      </c>
      <c r="C229" s="13" t="s">
        <v>3</v>
      </c>
      <c r="D229" s="13" t="s">
        <v>251</v>
      </c>
      <c r="E229" s="13" t="s">
        <v>252</v>
      </c>
      <c r="F229" s="17">
        <v>0</v>
      </c>
      <c r="G229" s="11" t="str">
        <f t="shared" si="45"/>
        <v>0</v>
      </c>
      <c r="H229" s="11" t="str">
        <f t="shared" si="38"/>
        <v>0</v>
      </c>
      <c r="I229" s="11" t="str">
        <f t="shared" si="39"/>
        <v>0</v>
      </c>
      <c r="J229" s="11" t="str">
        <f t="shared" si="40"/>
        <v>0</v>
      </c>
      <c r="K229" s="11" t="str">
        <f t="shared" si="41"/>
        <v>0</v>
      </c>
      <c r="L229" s="11" t="str">
        <f t="shared" si="42"/>
        <v>0</v>
      </c>
      <c r="M229" s="11" t="str">
        <f t="shared" si="43"/>
        <v>0</v>
      </c>
      <c r="N229" s="11" t="str">
        <f t="shared" si="44"/>
        <v>0</v>
      </c>
      <c r="O229" s="30" t="str">
        <f t="shared" si="47"/>
        <v>00</v>
      </c>
      <c r="P229" s="19" t="str">
        <f t="shared" si="37"/>
        <v>&lt;i2c_write addr="0x50" count="2" radix="16"&gt; E3 00&lt;/i2c_write&gt;</v>
      </c>
      <c r="Q229" s="34" t="str" cm="1">
        <f t="array" aca="1" ref="Q229" ca="1">IF(MOD(ROW(),2)=0, "&lt;sleep ms=""10""/&gt;", INDIRECT("P"&amp;(ROW())/2+0.5))</f>
        <v>&lt;i2c_write addr="0x50" count="2" radix="16"&gt; 71 7F&lt;/i2c_write&gt;</v>
      </c>
      <c r="R229" s="36" t="str">
        <f>Table13[[#This Row],[Address Offset (hex)]]</f>
        <v>E3</v>
      </c>
      <c r="S229" s="37">
        <f>Table13[[#This Row],[Default Hex]]</f>
        <v>0</v>
      </c>
      <c r="T229" s="2"/>
      <c r="BD229" s="7"/>
    </row>
    <row r="230" spans="1:56" x14ac:dyDescent="0.3">
      <c r="A230" s="2">
        <v>228</v>
      </c>
      <c r="B230" s="8" t="str">
        <f t="shared" si="46"/>
        <v>E4</v>
      </c>
      <c r="C230" s="13" t="s">
        <v>3</v>
      </c>
      <c r="D230" s="13" t="s">
        <v>253</v>
      </c>
      <c r="E230" s="13" t="s">
        <v>254</v>
      </c>
      <c r="F230" s="17">
        <v>0</v>
      </c>
      <c r="G230" s="11" t="str">
        <f t="shared" si="45"/>
        <v>0</v>
      </c>
      <c r="H230" s="11" t="str">
        <f t="shared" si="38"/>
        <v>0</v>
      </c>
      <c r="I230" s="11" t="str">
        <f t="shared" si="39"/>
        <v>0</v>
      </c>
      <c r="J230" s="11" t="str">
        <f t="shared" si="40"/>
        <v>0</v>
      </c>
      <c r="K230" s="11" t="str">
        <f t="shared" si="41"/>
        <v>0</v>
      </c>
      <c r="L230" s="11" t="str">
        <f t="shared" si="42"/>
        <v>0</v>
      </c>
      <c r="M230" s="11" t="str">
        <f t="shared" si="43"/>
        <v>0</v>
      </c>
      <c r="N230" s="11" t="str">
        <f t="shared" si="44"/>
        <v>0</v>
      </c>
      <c r="O230" s="30" t="str">
        <f t="shared" si="47"/>
        <v>00</v>
      </c>
      <c r="P230" s="19" t="str">
        <f t="shared" si="37"/>
        <v>&lt;i2c_write addr="0x50" count="2" radix="16"&gt; E4 00&lt;/i2c_write&gt;</v>
      </c>
      <c r="Q230" s="34" t="str" cm="1">
        <f t="array" aca="1" ref="Q230" ca="1">IF(MOD(ROW(),2)=0, "&lt;sleep ms=""10""/&gt;", INDIRECT("P"&amp;(ROW())/2+0.5))</f>
        <v>&lt;sleep ms="10"/&gt;</v>
      </c>
      <c r="R230" s="36" t="str">
        <f>Table13[[#This Row],[Address Offset (hex)]]</f>
        <v>E4</v>
      </c>
      <c r="S230" s="37">
        <f>Table13[[#This Row],[Default Hex]]</f>
        <v>0</v>
      </c>
      <c r="T230" s="2"/>
      <c r="BD230" s="7"/>
    </row>
    <row r="231" spans="1:56" x14ac:dyDescent="0.3">
      <c r="A231" s="2">
        <v>229</v>
      </c>
      <c r="B231" s="8" t="str">
        <f t="shared" si="46"/>
        <v>E5</v>
      </c>
      <c r="C231" s="13" t="s">
        <v>3</v>
      </c>
      <c r="D231" s="13" t="s">
        <v>255</v>
      </c>
      <c r="E231" s="13" t="s">
        <v>256</v>
      </c>
      <c r="F231" s="17">
        <v>0</v>
      </c>
      <c r="G231" s="11" t="str">
        <f t="shared" si="45"/>
        <v>0</v>
      </c>
      <c r="H231" s="11" t="str">
        <f t="shared" si="38"/>
        <v>0</v>
      </c>
      <c r="I231" s="11" t="str">
        <f t="shared" si="39"/>
        <v>0</v>
      </c>
      <c r="J231" s="11" t="str">
        <f t="shared" si="40"/>
        <v>0</v>
      </c>
      <c r="K231" s="11" t="str">
        <f t="shared" si="41"/>
        <v>0</v>
      </c>
      <c r="L231" s="11" t="str">
        <f t="shared" si="42"/>
        <v>0</v>
      </c>
      <c r="M231" s="11" t="str">
        <f t="shared" si="43"/>
        <v>0</v>
      </c>
      <c r="N231" s="11" t="str">
        <f t="shared" si="44"/>
        <v>0</v>
      </c>
      <c r="O231" s="30" t="str">
        <f t="shared" si="47"/>
        <v>00</v>
      </c>
      <c r="P231" s="19" t="str">
        <f t="shared" si="37"/>
        <v>&lt;i2c_write addr="0x50" count="2" radix="16"&gt; E5 00&lt;/i2c_write&gt;</v>
      </c>
      <c r="Q231" s="34" t="str" cm="1">
        <f t="array" aca="1" ref="Q231" ca="1">IF(MOD(ROW(),2)=0, "&lt;sleep ms=""10""/&gt;", INDIRECT("P"&amp;(ROW())/2+0.5))</f>
        <v>&lt;i2c_write addr="0x50" count="2" radix="16"&gt; 72 7F&lt;/i2c_write&gt;</v>
      </c>
      <c r="R231" s="36" t="str">
        <f>Table13[[#This Row],[Address Offset (hex)]]</f>
        <v>E5</v>
      </c>
      <c r="S231" s="37">
        <f>Table13[[#This Row],[Default Hex]]</f>
        <v>0</v>
      </c>
      <c r="T231" s="2"/>
      <c r="BD231" s="7"/>
    </row>
    <row r="232" spans="1:56" x14ac:dyDescent="0.3">
      <c r="A232" s="2">
        <v>230</v>
      </c>
      <c r="B232" s="8" t="str">
        <f t="shared" si="46"/>
        <v>E6</v>
      </c>
      <c r="C232" s="13" t="s">
        <v>3</v>
      </c>
      <c r="D232" s="13" t="s">
        <v>257</v>
      </c>
      <c r="E232" s="13" t="s">
        <v>258</v>
      </c>
      <c r="F232" s="17">
        <v>0</v>
      </c>
      <c r="G232" s="11" t="str">
        <f t="shared" si="45"/>
        <v>0</v>
      </c>
      <c r="H232" s="11" t="str">
        <f t="shared" si="38"/>
        <v>0</v>
      </c>
      <c r="I232" s="11" t="str">
        <f t="shared" si="39"/>
        <v>0</v>
      </c>
      <c r="J232" s="11" t="str">
        <f t="shared" si="40"/>
        <v>0</v>
      </c>
      <c r="K232" s="11" t="str">
        <f t="shared" si="41"/>
        <v>0</v>
      </c>
      <c r="L232" s="11" t="str">
        <f t="shared" si="42"/>
        <v>0</v>
      </c>
      <c r="M232" s="11" t="str">
        <f t="shared" si="43"/>
        <v>0</v>
      </c>
      <c r="N232" s="11" t="str">
        <f t="shared" si="44"/>
        <v>0</v>
      </c>
      <c r="O232" s="30" t="str">
        <f t="shared" si="47"/>
        <v>00</v>
      </c>
      <c r="P232" s="19" t="str">
        <f t="shared" si="37"/>
        <v>&lt;i2c_write addr="0x50" count="2" radix="16"&gt; E6 00&lt;/i2c_write&gt;</v>
      </c>
      <c r="Q232" s="34" t="str" cm="1">
        <f t="array" aca="1" ref="Q232" ca="1">IF(MOD(ROW(),2)=0, "&lt;sleep ms=""10""/&gt;", INDIRECT("P"&amp;(ROW())/2+0.5))</f>
        <v>&lt;sleep ms="10"/&gt;</v>
      </c>
      <c r="R232" s="36" t="str">
        <f>Table13[[#This Row],[Address Offset (hex)]]</f>
        <v>E6</v>
      </c>
      <c r="S232" s="37">
        <f>Table13[[#This Row],[Default Hex]]</f>
        <v>0</v>
      </c>
      <c r="T232" s="2"/>
      <c r="BD232" s="7"/>
    </row>
    <row r="233" spans="1:56" x14ac:dyDescent="0.3">
      <c r="A233" s="2">
        <v>231</v>
      </c>
      <c r="B233" s="8" t="str">
        <f t="shared" si="46"/>
        <v>E7</v>
      </c>
      <c r="C233" s="11"/>
      <c r="D233" s="12"/>
      <c r="E233" s="11"/>
      <c r="F233" s="17">
        <v>0</v>
      </c>
      <c r="G233" s="11" t="str">
        <f t="shared" si="45"/>
        <v>0</v>
      </c>
      <c r="H233" s="11" t="str">
        <f t="shared" si="38"/>
        <v>0</v>
      </c>
      <c r="I233" s="11" t="str">
        <f t="shared" si="39"/>
        <v>0</v>
      </c>
      <c r="J233" s="11" t="str">
        <f t="shared" si="40"/>
        <v>0</v>
      </c>
      <c r="K233" s="11" t="str">
        <f t="shared" si="41"/>
        <v>0</v>
      </c>
      <c r="L233" s="11" t="str">
        <f t="shared" si="42"/>
        <v>0</v>
      </c>
      <c r="M233" s="11" t="str">
        <f t="shared" si="43"/>
        <v>0</v>
      </c>
      <c r="N233" s="11" t="str">
        <f t="shared" si="44"/>
        <v>0</v>
      </c>
      <c r="O233" s="30" t="str">
        <f t="shared" si="47"/>
        <v>00</v>
      </c>
      <c r="P233" s="19" t="str">
        <f t="shared" si="37"/>
        <v>&lt;i2c_write addr="0x50" count="2" radix="16"&gt; E7 00&lt;/i2c_write&gt;</v>
      </c>
      <c r="Q233" s="34" t="str" cm="1">
        <f t="array" aca="1" ref="Q233" ca="1">IF(MOD(ROW(),2)=0, "&lt;sleep ms=""10""/&gt;", INDIRECT("P"&amp;(ROW())/2+0.5))</f>
        <v>&lt;i2c_write addr="0x50" count="2" radix="16"&gt; 73 7F&lt;/i2c_write&gt;</v>
      </c>
      <c r="R233" s="36" t="str">
        <f>Table13[[#This Row],[Address Offset (hex)]]</f>
        <v>E7</v>
      </c>
      <c r="S233" s="37">
        <f>Table13[[#This Row],[Default Hex]]</f>
        <v>0</v>
      </c>
      <c r="T233" s="2"/>
      <c r="BD233" s="7"/>
    </row>
    <row r="234" spans="1:56" x14ac:dyDescent="0.3">
      <c r="A234" s="2">
        <v>232</v>
      </c>
      <c r="B234" s="8" t="str">
        <f t="shared" si="46"/>
        <v>E8</v>
      </c>
      <c r="C234" s="9"/>
      <c r="D234" s="10"/>
      <c r="E234" s="9"/>
      <c r="F234" s="17">
        <v>0</v>
      </c>
      <c r="G234" s="11" t="str">
        <f t="shared" si="45"/>
        <v>0</v>
      </c>
      <c r="H234" s="11" t="str">
        <f t="shared" si="38"/>
        <v>0</v>
      </c>
      <c r="I234" s="11" t="str">
        <f t="shared" si="39"/>
        <v>0</v>
      </c>
      <c r="J234" s="11" t="str">
        <f t="shared" si="40"/>
        <v>0</v>
      </c>
      <c r="K234" s="11" t="str">
        <f t="shared" si="41"/>
        <v>0</v>
      </c>
      <c r="L234" s="11" t="str">
        <f t="shared" si="42"/>
        <v>0</v>
      </c>
      <c r="M234" s="11" t="str">
        <f t="shared" si="43"/>
        <v>0</v>
      </c>
      <c r="N234" s="11" t="str">
        <f t="shared" si="44"/>
        <v>0</v>
      </c>
      <c r="O234" s="30" t="str">
        <f t="shared" si="47"/>
        <v>00</v>
      </c>
      <c r="P234" s="19" t="str">
        <f t="shared" si="37"/>
        <v>&lt;i2c_write addr="0x50" count="2" radix="16"&gt; E8 00&lt;/i2c_write&gt;</v>
      </c>
      <c r="Q234" s="34" t="str" cm="1">
        <f t="array" aca="1" ref="Q234" ca="1">IF(MOD(ROW(),2)=0, "&lt;sleep ms=""10""/&gt;", INDIRECT("P"&amp;(ROW())/2+0.5))</f>
        <v>&lt;sleep ms="10"/&gt;</v>
      </c>
      <c r="R234" s="36" t="str">
        <f>Table13[[#This Row],[Address Offset (hex)]]</f>
        <v>E8</v>
      </c>
      <c r="S234" s="37">
        <f>Table13[[#This Row],[Default Hex]]</f>
        <v>0</v>
      </c>
      <c r="T234" s="2"/>
      <c r="BD234" s="7"/>
    </row>
    <row r="235" spans="1:56" x14ac:dyDescent="0.3">
      <c r="A235" s="2">
        <v>233</v>
      </c>
      <c r="B235" s="8" t="str">
        <f t="shared" si="46"/>
        <v>E9</v>
      </c>
      <c r="C235" s="11"/>
      <c r="D235" s="12"/>
      <c r="E235" s="11"/>
      <c r="F235" s="17">
        <v>0</v>
      </c>
      <c r="G235" s="11" t="str">
        <f t="shared" si="45"/>
        <v>0</v>
      </c>
      <c r="H235" s="11" t="str">
        <f t="shared" si="38"/>
        <v>0</v>
      </c>
      <c r="I235" s="11" t="str">
        <f t="shared" si="39"/>
        <v>0</v>
      </c>
      <c r="J235" s="11" t="str">
        <f t="shared" si="40"/>
        <v>0</v>
      </c>
      <c r="K235" s="11" t="str">
        <f t="shared" si="41"/>
        <v>0</v>
      </c>
      <c r="L235" s="11" t="str">
        <f t="shared" si="42"/>
        <v>0</v>
      </c>
      <c r="M235" s="11" t="str">
        <f t="shared" si="43"/>
        <v>0</v>
      </c>
      <c r="N235" s="11" t="str">
        <f t="shared" si="44"/>
        <v>0</v>
      </c>
      <c r="O235" s="30" t="str">
        <f t="shared" si="47"/>
        <v>00</v>
      </c>
      <c r="P235" s="19" t="str">
        <f t="shared" si="37"/>
        <v>&lt;i2c_write addr="0x50" count="2" radix="16"&gt; E9 00&lt;/i2c_write&gt;</v>
      </c>
      <c r="Q235" s="34" t="str" cm="1">
        <f t="array" aca="1" ref="Q235" ca="1">IF(MOD(ROW(),2)=0, "&lt;sleep ms=""10""/&gt;", INDIRECT("P"&amp;(ROW())/2+0.5))</f>
        <v>&lt;i2c_write addr="0x50" count="2" radix="16"&gt; 74 92&lt;/i2c_write&gt;</v>
      </c>
      <c r="R235" s="36" t="str">
        <f>Table13[[#This Row],[Address Offset (hex)]]</f>
        <v>E9</v>
      </c>
      <c r="S235" s="37">
        <f>Table13[[#This Row],[Default Hex]]</f>
        <v>0</v>
      </c>
      <c r="T235" s="2"/>
      <c r="BD235" s="7"/>
    </row>
    <row r="236" spans="1:56" x14ac:dyDescent="0.3">
      <c r="A236" s="2">
        <v>234</v>
      </c>
      <c r="B236" s="8" t="str">
        <f t="shared" si="46"/>
        <v>EA</v>
      </c>
      <c r="C236" s="9"/>
      <c r="D236" s="10"/>
      <c r="E236" s="9"/>
      <c r="F236" s="17">
        <v>0</v>
      </c>
      <c r="G236" s="11" t="str">
        <f t="shared" si="45"/>
        <v>0</v>
      </c>
      <c r="H236" s="11" t="str">
        <f t="shared" si="38"/>
        <v>0</v>
      </c>
      <c r="I236" s="11" t="str">
        <f t="shared" si="39"/>
        <v>0</v>
      </c>
      <c r="J236" s="11" t="str">
        <f t="shared" si="40"/>
        <v>0</v>
      </c>
      <c r="K236" s="11" t="str">
        <f t="shared" si="41"/>
        <v>0</v>
      </c>
      <c r="L236" s="11" t="str">
        <f t="shared" si="42"/>
        <v>0</v>
      </c>
      <c r="M236" s="11" t="str">
        <f t="shared" si="43"/>
        <v>0</v>
      </c>
      <c r="N236" s="11" t="str">
        <f t="shared" si="44"/>
        <v>0</v>
      </c>
      <c r="O236" s="30" t="str">
        <f t="shared" si="47"/>
        <v>00</v>
      </c>
      <c r="P236" s="19" t="str">
        <f t="shared" si="37"/>
        <v>&lt;i2c_write addr="0x50" count="2" radix="16"&gt; EA 00&lt;/i2c_write&gt;</v>
      </c>
      <c r="Q236" s="34" t="str" cm="1">
        <f t="array" aca="1" ref="Q236" ca="1">IF(MOD(ROW(),2)=0, "&lt;sleep ms=""10""/&gt;", INDIRECT("P"&amp;(ROW())/2+0.5))</f>
        <v>&lt;sleep ms="10"/&gt;</v>
      </c>
      <c r="R236" s="36" t="str">
        <f>Table13[[#This Row],[Address Offset (hex)]]</f>
        <v>EA</v>
      </c>
      <c r="S236" s="37">
        <f>Table13[[#This Row],[Default Hex]]</f>
        <v>0</v>
      </c>
      <c r="T236" s="2"/>
      <c r="BD236" s="7"/>
    </row>
    <row r="237" spans="1:56" x14ac:dyDescent="0.3">
      <c r="A237" s="2">
        <v>235</v>
      </c>
      <c r="B237" s="8" t="str">
        <f t="shared" si="46"/>
        <v>EB</v>
      </c>
      <c r="C237" s="11"/>
      <c r="D237" s="12"/>
      <c r="E237" s="11"/>
      <c r="F237" s="17">
        <v>0</v>
      </c>
      <c r="G237" s="11" t="str">
        <f t="shared" si="45"/>
        <v>0</v>
      </c>
      <c r="H237" s="11" t="str">
        <f t="shared" si="38"/>
        <v>0</v>
      </c>
      <c r="I237" s="11" t="str">
        <f t="shared" si="39"/>
        <v>0</v>
      </c>
      <c r="J237" s="11" t="str">
        <f t="shared" si="40"/>
        <v>0</v>
      </c>
      <c r="K237" s="11" t="str">
        <f t="shared" si="41"/>
        <v>0</v>
      </c>
      <c r="L237" s="11" t="str">
        <f t="shared" si="42"/>
        <v>0</v>
      </c>
      <c r="M237" s="11" t="str">
        <f t="shared" si="43"/>
        <v>0</v>
      </c>
      <c r="N237" s="11" t="str">
        <f t="shared" si="44"/>
        <v>0</v>
      </c>
      <c r="O237" s="30" t="str">
        <f t="shared" si="47"/>
        <v>00</v>
      </c>
      <c r="P237" s="19" t="str">
        <f t="shared" si="37"/>
        <v>&lt;i2c_write addr="0x50" count="2" radix="16"&gt; EB 00&lt;/i2c_write&gt;</v>
      </c>
      <c r="Q237" s="34" t="str" cm="1">
        <f t="array" aca="1" ref="Q237" ca="1">IF(MOD(ROW(),2)=0, "&lt;sleep ms=""10""/&gt;", INDIRECT("P"&amp;(ROW())/2+0.5))</f>
        <v>&lt;i2c_write addr="0x50" count="2" radix="16"&gt; 75 7F&lt;/i2c_write&gt;</v>
      </c>
      <c r="R237" s="36" t="str">
        <f>Table13[[#This Row],[Address Offset (hex)]]</f>
        <v>EB</v>
      </c>
      <c r="S237" s="37">
        <f>Table13[[#This Row],[Default Hex]]</f>
        <v>0</v>
      </c>
      <c r="T237" s="2"/>
      <c r="BD237" s="7"/>
    </row>
    <row r="238" spans="1:56" x14ac:dyDescent="0.3">
      <c r="A238" s="2">
        <v>236</v>
      </c>
      <c r="B238" s="8" t="str">
        <f t="shared" si="46"/>
        <v>EC</v>
      </c>
      <c r="C238" s="9"/>
      <c r="D238" s="10"/>
      <c r="E238" s="9"/>
      <c r="F238" s="17">
        <v>0</v>
      </c>
      <c r="G238" s="11" t="str">
        <f t="shared" si="45"/>
        <v>0</v>
      </c>
      <c r="H238" s="11" t="str">
        <f t="shared" si="38"/>
        <v>0</v>
      </c>
      <c r="I238" s="11" t="str">
        <f t="shared" si="39"/>
        <v>0</v>
      </c>
      <c r="J238" s="11" t="str">
        <f t="shared" si="40"/>
        <v>0</v>
      </c>
      <c r="K238" s="11" t="str">
        <f t="shared" si="41"/>
        <v>0</v>
      </c>
      <c r="L238" s="11" t="str">
        <f t="shared" si="42"/>
        <v>0</v>
      </c>
      <c r="M238" s="11" t="str">
        <f t="shared" si="43"/>
        <v>0</v>
      </c>
      <c r="N238" s="11" t="str">
        <f t="shared" si="44"/>
        <v>0</v>
      </c>
      <c r="O238" s="30" t="str">
        <f t="shared" si="47"/>
        <v>00</v>
      </c>
      <c r="P238" s="19" t="str">
        <f t="shared" si="37"/>
        <v>&lt;i2c_write addr="0x50" count="2" radix="16"&gt; EC 00&lt;/i2c_write&gt;</v>
      </c>
      <c r="Q238" s="34" t="str" cm="1">
        <f t="array" aca="1" ref="Q238" ca="1">IF(MOD(ROW(),2)=0, "&lt;sleep ms=""10""/&gt;", INDIRECT("P"&amp;(ROW())/2+0.5))</f>
        <v>&lt;sleep ms="10"/&gt;</v>
      </c>
      <c r="R238" s="36" t="str">
        <f>Table13[[#This Row],[Address Offset (hex)]]</f>
        <v>EC</v>
      </c>
      <c r="S238" s="37">
        <f>Table13[[#This Row],[Default Hex]]</f>
        <v>0</v>
      </c>
      <c r="T238" s="2"/>
      <c r="BD238" s="7"/>
    </row>
    <row r="239" spans="1:56" x14ac:dyDescent="0.3">
      <c r="A239" s="2">
        <v>237</v>
      </c>
      <c r="B239" s="8" t="str">
        <f t="shared" si="46"/>
        <v>ED</v>
      </c>
      <c r="C239" s="11"/>
      <c r="D239" s="12"/>
      <c r="E239" s="11"/>
      <c r="F239" s="17">
        <v>0</v>
      </c>
      <c r="G239" s="11" t="str">
        <f t="shared" si="45"/>
        <v>0</v>
      </c>
      <c r="H239" s="11" t="str">
        <f t="shared" si="38"/>
        <v>0</v>
      </c>
      <c r="I239" s="11" t="str">
        <f t="shared" si="39"/>
        <v>0</v>
      </c>
      <c r="J239" s="11" t="str">
        <f t="shared" si="40"/>
        <v>0</v>
      </c>
      <c r="K239" s="11" t="str">
        <f t="shared" si="41"/>
        <v>0</v>
      </c>
      <c r="L239" s="11" t="str">
        <f t="shared" si="42"/>
        <v>0</v>
      </c>
      <c r="M239" s="11" t="str">
        <f t="shared" si="43"/>
        <v>0</v>
      </c>
      <c r="N239" s="11" t="str">
        <f t="shared" si="44"/>
        <v>0</v>
      </c>
      <c r="O239" s="30" t="str">
        <f t="shared" si="47"/>
        <v>00</v>
      </c>
      <c r="P239" s="19" t="str">
        <f t="shared" si="37"/>
        <v>&lt;i2c_write addr="0x50" count="2" radix="16"&gt; ED 00&lt;/i2c_write&gt;</v>
      </c>
      <c r="Q239" s="34" t="str" cm="1">
        <f t="array" aca="1" ref="Q239" ca="1">IF(MOD(ROW(),2)=0, "&lt;sleep ms=""10""/&gt;", INDIRECT("P"&amp;(ROW())/2+0.5))</f>
        <v>&lt;i2c_write addr="0x50" count="2" radix="16"&gt; 76 7F&lt;/i2c_write&gt;</v>
      </c>
      <c r="R239" s="36" t="str">
        <f>Table13[[#This Row],[Address Offset (hex)]]</f>
        <v>ED</v>
      </c>
      <c r="S239" s="37">
        <f>Table13[[#This Row],[Default Hex]]</f>
        <v>0</v>
      </c>
      <c r="T239" s="2"/>
      <c r="BD239" s="7"/>
    </row>
    <row r="240" spans="1:56" x14ac:dyDescent="0.3">
      <c r="A240" s="2">
        <v>238</v>
      </c>
      <c r="B240" s="8" t="str">
        <f t="shared" si="46"/>
        <v>EE</v>
      </c>
      <c r="C240" s="9"/>
      <c r="D240" s="10"/>
      <c r="E240" s="9"/>
      <c r="F240" s="17">
        <v>0</v>
      </c>
      <c r="G240" s="11" t="str">
        <f t="shared" si="45"/>
        <v>0</v>
      </c>
      <c r="H240" s="11" t="str">
        <f t="shared" si="38"/>
        <v>0</v>
      </c>
      <c r="I240" s="11" t="str">
        <f t="shared" si="39"/>
        <v>0</v>
      </c>
      <c r="J240" s="11" t="str">
        <f t="shared" si="40"/>
        <v>0</v>
      </c>
      <c r="K240" s="11" t="str">
        <f t="shared" si="41"/>
        <v>0</v>
      </c>
      <c r="L240" s="11" t="str">
        <f t="shared" si="42"/>
        <v>0</v>
      </c>
      <c r="M240" s="11" t="str">
        <f t="shared" si="43"/>
        <v>0</v>
      </c>
      <c r="N240" s="11" t="str">
        <f t="shared" si="44"/>
        <v>0</v>
      </c>
      <c r="O240" s="30" t="str">
        <f t="shared" si="47"/>
        <v>00</v>
      </c>
      <c r="P240" s="19" t="str">
        <f t="shared" si="37"/>
        <v>&lt;i2c_write addr="0x50" count="2" radix="16"&gt; EE 00&lt;/i2c_write&gt;</v>
      </c>
      <c r="Q240" s="34" t="str" cm="1">
        <f t="array" aca="1" ref="Q240" ca="1">IF(MOD(ROW(),2)=0, "&lt;sleep ms=""10""/&gt;", INDIRECT("P"&amp;(ROW())/2+0.5))</f>
        <v>&lt;sleep ms="10"/&gt;</v>
      </c>
      <c r="R240" s="36" t="str">
        <f>Table13[[#This Row],[Address Offset (hex)]]</f>
        <v>EE</v>
      </c>
      <c r="S240" s="37">
        <f>Table13[[#This Row],[Default Hex]]</f>
        <v>0</v>
      </c>
      <c r="T240" s="2"/>
      <c r="BD240" s="7"/>
    </row>
    <row r="241" spans="1:56" x14ac:dyDescent="0.3">
      <c r="A241" s="2">
        <v>239</v>
      </c>
      <c r="B241" s="8" t="str">
        <f t="shared" si="46"/>
        <v>EF</v>
      </c>
      <c r="C241" s="13" t="s">
        <v>3</v>
      </c>
      <c r="D241" s="13" t="s">
        <v>259</v>
      </c>
      <c r="E241" s="13" t="s">
        <v>260</v>
      </c>
      <c r="F241" s="17">
        <v>0</v>
      </c>
      <c r="G241" s="11" t="str">
        <f t="shared" si="45"/>
        <v>0</v>
      </c>
      <c r="H241" s="11" t="str">
        <f t="shared" si="38"/>
        <v>0</v>
      </c>
      <c r="I241" s="11" t="str">
        <f t="shared" si="39"/>
        <v>0</v>
      </c>
      <c r="J241" s="11" t="str">
        <f t="shared" si="40"/>
        <v>0</v>
      </c>
      <c r="K241" s="11" t="str">
        <f t="shared" si="41"/>
        <v>0</v>
      </c>
      <c r="L241" s="11" t="str">
        <f t="shared" si="42"/>
        <v>0</v>
      </c>
      <c r="M241" s="11" t="str">
        <f t="shared" si="43"/>
        <v>0</v>
      </c>
      <c r="N241" s="11" t="str">
        <f t="shared" si="44"/>
        <v>0</v>
      </c>
      <c r="O241" s="30" t="str">
        <f t="shared" si="47"/>
        <v>00</v>
      </c>
      <c r="P241" s="19" t="str">
        <f t="shared" si="37"/>
        <v>&lt;i2c_write addr="0x50" count="2" radix="16"&gt; EF 00&lt;/i2c_write&gt;</v>
      </c>
      <c r="Q241" s="34" t="str" cm="1">
        <f t="array" aca="1" ref="Q241" ca="1">IF(MOD(ROW(),2)=0, "&lt;sleep ms=""10""/&gt;", INDIRECT("P"&amp;(ROW())/2+0.5))</f>
        <v>&lt;i2c_write addr="0x50" count="2" radix="16"&gt; 77 7F&lt;/i2c_write&gt;</v>
      </c>
      <c r="R241" s="36" t="str">
        <f>Table13[[#This Row],[Address Offset (hex)]]</f>
        <v>EF</v>
      </c>
      <c r="S241" s="37">
        <f>Table13[[#This Row],[Default Hex]]</f>
        <v>0</v>
      </c>
      <c r="T241" s="2"/>
      <c r="BD241" s="7"/>
    </row>
    <row r="242" spans="1:56" x14ac:dyDescent="0.3">
      <c r="A242" s="2">
        <v>240</v>
      </c>
      <c r="B242" s="8" t="str">
        <f t="shared" si="46"/>
        <v>F0</v>
      </c>
      <c r="C242" s="9"/>
      <c r="D242" s="10"/>
      <c r="E242" s="9"/>
      <c r="F242" s="17">
        <v>0</v>
      </c>
      <c r="G242" s="11" t="str">
        <f t="shared" si="45"/>
        <v>0</v>
      </c>
      <c r="H242" s="11" t="str">
        <f t="shared" si="38"/>
        <v>0</v>
      </c>
      <c r="I242" s="11" t="str">
        <f t="shared" si="39"/>
        <v>0</v>
      </c>
      <c r="J242" s="11" t="str">
        <f t="shared" si="40"/>
        <v>0</v>
      </c>
      <c r="K242" s="11" t="str">
        <f t="shared" si="41"/>
        <v>0</v>
      </c>
      <c r="L242" s="11" t="str">
        <f t="shared" si="42"/>
        <v>0</v>
      </c>
      <c r="M242" s="11" t="str">
        <f t="shared" si="43"/>
        <v>0</v>
      </c>
      <c r="N242" s="11" t="str">
        <f t="shared" si="44"/>
        <v>0</v>
      </c>
      <c r="O242" s="30" t="str">
        <f t="shared" si="47"/>
        <v>00</v>
      </c>
      <c r="P242" s="19" t="str">
        <f t="shared" si="37"/>
        <v>&lt;i2c_write addr="0x50" count="2" radix="16"&gt; F0 00&lt;/i2c_write&gt;</v>
      </c>
      <c r="Q242" s="34" t="str" cm="1">
        <f t="array" aca="1" ref="Q242" ca="1">IF(MOD(ROW(),2)=0, "&lt;sleep ms=""10""/&gt;", INDIRECT("P"&amp;(ROW())/2+0.5))</f>
        <v>&lt;sleep ms="10"/&gt;</v>
      </c>
      <c r="R242" s="36" t="str">
        <f>Table13[[#This Row],[Address Offset (hex)]]</f>
        <v>F0</v>
      </c>
      <c r="S242" s="37">
        <f>Table13[[#This Row],[Default Hex]]</f>
        <v>0</v>
      </c>
      <c r="T242" s="2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</row>
    <row r="243" spans="1:56" x14ac:dyDescent="0.3">
      <c r="A243" s="2">
        <v>241</v>
      </c>
      <c r="B243" s="8" t="str">
        <f t="shared" si="46"/>
        <v>F1</v>
      </c>
      <c r="C243" s="11"/>
      <c r="D243" s="12"/>
      <c r="E243" s="11"/>
      <c r="F243" s="17">
        <v>0</v>
      </c>
      <c r="G243" s="11" t="str">
        <f t="shared" si="45"/>
        <v>0</v>
      </c>
      <c r="H243" s="11" t="str">
        <f t="shared" si="38"/>
        <v>0</v>
      </c>
      <c r="I243" s="11" t="str">
        <f t="shared" si="39"/>
        <v>0</v>
      </c>
      <c r="J243" s="11" t="str">
        <f t="shared" si="40"/>
        <v>0</v>
      </c>
      <c r="K243" s="11" t="str">
        <f t="shared" si="41"/>
        <v>0</v>
      </c>
      <c r="L243" s="11" t="str">
        <f t="shared" si="42"/>
        <v>0</v>
      </c>
      <c r="M243" s="11" t="str">
        <f t="shared" si="43"/>
        <v>0</v>
      </c>
      <c r="N243" s="11" t="str">
        <f t="shared" si="44"/>
        <v>0</v>
      </c>
      <c r="O243" s="30" t="str">
        <f t="shared" si="47"/>
        <v>00</v>
      </c>
      <c r="P243" s="19" t="str">
        <f t="shared" si="37"/>
        <v>&lt;i2c_write addr="0x50" count="2" radix="16"&gt; F1 00&lt;/i2c_write&gt;</v>
      </c>
      <c r="Q243" s="34" t="str" cm="1">
        <f t="array" aca="1" ref="Q243" ca="1">IF(MOD(ROW(),2)=0, "&lt;sleep ms=""10""/&gt;", INDIRECT("P"&amp;(ROW())/2+0.5))</f>
        <v>&lt;i2c_write addr="0x50" count="2" radix="16"&gt; 78 7F&lt;/i2c_write&gt;</v>
      </c>
      <c r="R243" s="36" t="str">
        <f>Table13[[#This Row],[Address Offset (hex)]]</f>
        <v>F1</v>
      </c>
      <c r="S243" s="37">
        <f>Table13[[#This Row],[Default Hex]]</f>
        <v>0</v>
      </c>
      <c r="T243" s="2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</row>
    <row r="244" spans="1:56" x14ac:dyDescent="0.3">
      <c r="A244" s="2">
        <v>242</v>
      </c>
      <c r="B244" s="8" t="str">
        <f t="shared" si="46"/>
        <v>F2</v>
      </c>
      <c r="C244" s="9"/>
      <c r="D244" s="10"/>
      <c r="E244" s="9"/>
      <c r="F244" s="17">
        <v>0</v>
      </c>
      <c r="G244" s="11" t="str">
        <f t="shared" si="45"/>
        <v>0</v>
      </c>
      <c r="H244" s="11" t="str">
        <f t="shared" si="38"/>
        <v>0</v>
      </c>
      <c r="I244" s="11" t="str">
        <f t="shared" si="39"/>
        <v>0</v>
      </c>
      <c r="J244" s="11" t="str">
        <f t="shared" si="40"/>
        <v>0</v>
      </c>
      <c r="K244" s="11" t="str">
        <f t="shared" si="41"/>
        <v>0</v>
      </c>
      <c r="L244" s="11" t="str">
        <f t="shared" si="42"/>
        <v>0</v>
      </c>
      <c r="M244" s="11" t="str">
        <f t="shared" si="43"/>
        <v>0</v>
      </c>
      <c r="N244" s="11" t="str">
        <f t="shared" si="44"/>
        <v>0</v>
      </c>
      <c r="O244" s="30" t="str">
        <f t="shared" si="47"/>
        <v>00</v>
      </c>
      <c r="P244" s="19" t="str">
        <f t="shared" si="37"/>
        <v>&lt;i2c_write addr="0x50" count="2" radix="16"&gt; F2 00&lt;/i2c_write&gt;</v>
      </c>
      <c r="Q244" s="34" t="str" cm="1">
        <f t="array" aca="1" ref="Q244" ca="1">IF(MOD(ROW(),2)=0, "&lt;sleep ms=""10""/&gt;", INDIRECT("P"&amp;(ROW())/2+0.5))</f>
        <v>&lt;sleep ms="10"/&gt;</v>
      </c>
      <c r="R244" s="36" t="str">
        <f>Table13[[#This Row],[Address Offset (hex)]]</f>
        <v>F2</v>
      </c>
      <c r="S244" s="37">
        <f>Table13[[#This Row],[Default Hex]]</f>
        <v>0</v>
      </c>
      <c r="T244" s="2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</row>
    <row r="245" spans="1:56" x14ac:dyDescent="0.3">
      <c r="A245" s="2">
        <v>243</v>
      </c>
      <c r="B245" s="8" t="str">
        <f t="shared" si="46"/>
        <v>F3</v>
      </c>
      <c r="C245" s="11"/>
      <c r="D245" s="12"/>
      <c r="E245" s="11"/>
      <c r="F245" s="17">
        <v>0</v>
      </c>
      <c r="G245" s="11" t="str">
        <f t="shared" si="45"/>
        <v>0</v>
      </c>
      <c r="H245" s="11" t="str">
        <f t="shared" si="38"/>
        <v>0</v>
      </c>
      <c r="I245" s="11" t="str">
        <f t="shared" si="39"/>
        <v>0</v>
      </c>
      <c r="J245" s="11" t="str">
        <f t="shared" si="40"/>
        <v>0</v>
      </c>
      <c r="K245" s="11" t="str">
        <f t="shared" si="41"/>
        <v>0</v>
      </c>
      <c r="L245" s="11" t="str">
        <f t="shared" si="42"/>
        <v>0</v>
      </c>
      <c r="M245" s="11" t="str">
        <f t="shared" si="43"/>
        <v>0</v>
      </c>
      <c r="N245" s="11" t="str">
        <f t="shared" si="44"/>
        <v>0</v>
      </c>
      <c r="O245" s="30" t="str">
        <f t="shared" si="47"/>
        <v>00</v>
      </c>
      <c r="P245" s="19" t="str">
        <f t="shared" si="37"/>
        <v>&lt;i2c_write addr="0x50" count="2" radix="16"&gt; F3 00&lt;/i2c_write&gt;</v>
      </c>
      <c r="Q245" s="34" t="str" cm="1">
        <f t="array" aca="1" ref="Q245" ca="1">IF(MOD(ROW(),2)=0, "&lt;sleep ms=""10""/&gt;", INDIRECT("P"&amp;(ROW())/2+0.5))</f>
        <v>&lt;i2c_write addr="0x50" count="2" radix="16"&gt; 79 0A&lt;/i2c_write&gt;</v>
      </c>
      <c r="R245" s="36" t="str">
        <f>Table13[[#This Row],[Address Offset (hex)]]</f>
        <v>F3</v>
      </c>
      <c r="S245" s="37">
        <f>Table13[[#This Row],[Default Hex]]</f>
        <v>0</v>
      </c>
      <c r="T245" s="2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</row>
    <row r="246" spans="1:56" x14ac:dyDescent="0.3">
      <c r="A246" s="2">
        <v>244</v>
      </c>
      <c r="B246" s="8" t="str">
        <f t="shared" si="46"/>
        <v>F4</v>
      </c>
      <c r="C246" s="9"/>
      <c r="D246" s="10"/>
      <c r="E246" s="9"/>
      <c r="F246" s="17">
        <v>0</v>
      </c>
      <c r="G246" s="11" t="str">
        <f t="shared" si="45"/>
        <v>0</v>
      </c>
      <c r="H246" s="11" t="str">
        <f t="shared" si="38"/>
        <v>0</v>
      </c>
      <c r="I246" s="11" t="str">
        <f t="shared" si="39"/>
        <v>0</v>
      </c>
      <c r="J246" s="11" t="str">
        <f t="shared" si="40"/>
        <v>0</v>
      </c>
      <c r="K246" s="11" t="str">
        <f t="shared" si="41"/>
        <v>0</v>
      </c>
      <c r="L246" s="11" t="str">
        <f t="shared" si="42"/>
        <v>0</v>
      </c>
      <c r="M246" s="11" t="str">
        <f t="shared" si="43"/>
        <v>0</v>
      </c>
      <c r="N246" s="11" t="str">
        <f t="shared" si="44"/>
        <v>0</v>
      </c>
      <c r="O246" s="30" t="str">
        <f t="shared" si="47"/>
        <v>00</v>
      </c>
      <c r="P246" s="19" t="str">
        <f t="shared" si="37"/>
        <v>&lt;i2c_write addr="0x50" count="2" radix="16"&gt; F4 00&lt;/i2c_write&gt;</v>
      </c>
      <c r="Q246" s="34" t="str" cm="1">
        <f t="array" aca="1" ref="Q246" ca="1">IF(MOD(ROW(),2)=0, "&lt;sleep ms=""10""/&gt;", INDIRECT("P"&amp;(ROW())/2+0.5))</f>
        <v>&lt;sleep ms="10"/&gt;</v>
      </c>
      <c r="R246" s="36" t="str">
        <f>Table13[[#This Row],[Address Offset (hex)]]</f>
        <v>F4</v>
      </c>
      <c r="S246" s="37">
        <f>Table13[[#This Row],[Default Hex]]</f>
        <v>0</v>
      </c>
      <c r="T246" s="2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</row>
    <row r="247" spans="1:56" x14ac:dyDescent="0.3">
      <c r="A247" s="2">
        <v>245</v>
      </c>
      <c r="B247" s="8" t="str">
        <f t="shared" si="46"/>
        <v>F5</v>
      </c>
      <c r="C247" s="11"/>
      <c r="D247" s="12"/>
      <c r="E247" s="11"/>
      <c r="F247" s="17">
        <v>0</v>
      </c>
      <c r="G247" s="11" t="str">
        <f t="shared" si="45"/>
        <v>0</v>
      </c>
      <c r="H247" s="11" t="str">
        <f t="shared" si="38"/>
        <v>0</v>
      </c>
      <c r="I247" s="11" t="str">
        <f t="shared" si="39"/>
        <v>0</v>
      </c>
      <c r="J247" s="11" t="str">
        <f t="shared" si="40"/>
        <v>0</v>
      </c>
      <c r="K247" s="11" t="str">
        <f t="shared" si="41"/>
        <v>0</v>
      </c>
      <c r="L247" s="11" t="str">
        <f t="shared" si="42"/>
        <v>0</v>
      </c>
      <c r="M247" s="11" t="str">
        <f t="shared" si="43"/>
        <v>0</v>
      </c>
      <c r="N247" s="11" t="str">
        <f t="shared" si="44"/>
        <v>0</v>
      </c>
      <c r="O247" s="30" t="str">
        <f t="shared" si="47"/>
        <v>00</v>
      </c>
      <c r="P247" s="19" t="str">
        <f t="shared" si="37"/>
        <v>&lt;i2c_write addr="0x50" count="2" radix="16"&gt; F5 00&lt;/i2c_write&gt;</v>
      </c>
      <c r="Q247" s="34" t="str" cm="1">
        <f t="array" aca="1" ref="Q247" ca="1">IF(MOD(ROW(),2)=0, "&lt;sleep ms=""10""/&gt;", INDIRECT("P"&amp;(ROW())/2+0.5))</f>
        <v>&lt;i2c_write addr="0x50" count="2" radix="16"&gt; 7A 00&lt;/i2c_write&gt;</v>
      </c>
      <c r="R247" s="36" t="str">
        <f>Table13[[#This Row],[Address Offset (hex)]]</f>
        <v>F5</v>
      </c>
      <c r="S247" s="37">
        <f>Table13[[#This Row],[Default Hex]]</f>
        <v>0</v>
      </c>
      <c r="T247" s="2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</row>
    <row r="248" spans="1:56" x14ac:dyDescent="0.3">
      <c r="A248" s="2">
        <v>246</v>
      </c>
      <c r="B248" s="8" t="str">
        <f t="shared" si="46"/>
        <v>F6</v>
      </c>
      <c r="C248" s="9"/>
      <c r="D248" s="10"/>
      <c r="E248" s="9"/>
      <c r="F248" s="17">
        <v>0</v>
      </c>
      <c r="G248" s="11" t="str">
        <f t="shared" si="45"/>
        <v>0</v>
      </c>
      <c r="H248" s="11" t="str">
        <f t="shared" si="38"/>
        <v>0</v>
      </c>
      <c r="I248" s="11" t="str">
        <f t="shared" si="39"/>
        <v>0</v>
      </c>
      <c r="J248" s="11" t="str">
        <f t="shared" si="40"/>
        <v>0</v>
      </c>
      <c r="K248" s="11" t="str">
        <f t="shared" si="41"/>
        <v>0</v>
      </c>
      <c r="L248" s="11" t="str">
        <f t="shared" si="42"/>
        <v>0</v>
      </c>
      <c r="M248" s="11" t="str">
        <f t="shared" si="43"/>
        <v>0</v>
      </c>
      <c r="N248" s="11" t="str">
        <f t="shared" si="44"/>
        <v>0</v>
      </c>
      <c r="O248" s="30" t="str">
        <f t="shared" si="47"/>
        <v>00</v>
      </c>
      <c r="P248" s="19" t="str">
        <f t="shared" si="37"/>
        <v>&lt;i2c_write addr="0x50" count="2" radix="16"&gt; F6 00&lt;/i2c_write&gt;</v>
      </c>
      <c r="Q248" s="34" t="str" cm="1">
        <f t="array" aca="1" ref="Q248" ca="1">IF(MOD(ROW(),2)=0, "&lt;sleep ms=""10""/&gt;", INDIRECT("P"&amp;(ROW())/2+0.5))</f>
        <v>&lt;sleep ms="10"/&gt;</v>
      </c>
      <c r="R248" s="36" t="str">
        <f>Table13[[#This Row],[Address Offset (hex)]]</f>
        <v>F6</v>
      </c>
      <c r="S248" s="37">
        <f>Table13[[#This Row],[Default Hex]]</f>
        <v>0</v>
      </c>
      <c r="T248" s="2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</row>
    <row r="249" spans="1:56" x14ac:dyDescent="0.3">
      <c r="A249" s="2">
        <v>247</v>
      </c>
      <c r="B249" s="8" t="str">
        <f t="shared" si="46"/>
        <v>F7</v>
      </c>
      <c r="C249" s="11"/>
      <c r="D249" s="12"/>
      <c r="E249" s="11"/>
      <c r="F249" s="17">
        <v>0</v>
      </c>
      <c r="G249" s="11" t="str">
        <f t="shared" si="45"/>
        <v>0</v>
      </c>
      <c r="H249" s="11" t="str">
        <f t="shared" si="38"/>
        <v>0</v>
      </c>
      <c r="I249" s="11" t="str">
        <f t="shared" si="39"/>
        <v>0</v>
      </c>
      <c r="J249" s="11" t="str">
        <f t="shared" si="40"/>
        <v>0</v>
      </c>
      <c r="K249" s="11" t="str">
        <f t="shared" si="41"/>
        <v>0</v>
      </c>
      <c r="L249" s="11" t="str">
        <f t="shared" si="42"/>
        <v>0</v>
      </c>
      <c r="M249" s="11" t="str">
        <f t="shared" si="43"/>
        <v>0</v>
      </c>
      <c r="N249" s="11" t="str">
        <f t="shared" si="44"/>
        <v>0</v>
      </c>
      <c r="O249" s="30" t="str">
        <f t="shared" si="47"/>
        <v>00</v>
      </c>
      <c r="P249" s="19" t="str">
        <f t="shared" si="37"/>
        <v>&lt;i2c_write addr="0x50" count="2" radix="16"&gt; F7 00&lt;/i2c_write&gt;</v>
      </c>
      <c r="Q249" s="34" t="str" cm="1">
        <f t="array" aca="1" ref="Q249" ca="1">IF(MOD(ROW(),2)=0, "&lt;sleep ms=""10""/&gt;", INDIRECT("P"&amp;(ROW())/2+0.5))</f>
        <v>&lt;i2c_write addr="0x50" count="2" radix="16"&gt; 7B 00&lt;/i2c_write&gt;</v>
      </c>
      <c r="R249" s="36" t="str">
        <f>Table13[[#This Row],[Address Offset (hex)]]</f>
        <v>F7</v>
      </c>
      <c r="S249" s="37">
        <f>Table13[[#This Row],[Default Hex]]</f>
        <v>0</v>
      </c>
      <c r="T249" s="2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</row>
    <row r="250" spans="1:56" x14ac:dyDescent="0.3">
      <c r="A250" s="2">
        <v>248</v>
      </c>
      <c r="B250" s="8" t="str">
        <f t="shared" si="46"/>
        <v>F8</v>
      </c>
      <c r="C250" s="9"/>
      <c r="D250" s="10"/>
      <c r="E250" s="9"/>
      <c r="F250" s="17">
        <v>0</v>
      </c>
      <c r="G250" s="11" t="str">
        <f t="shared" si="45"/>
        <v>0</v>
      </c>
      <c r="H250" s="11" t="str">
        <f t="shared" si="38"/>
        <v>0</v>
      </c>
      <c r="I250" s="11" t="str">
        <f t="shared" si="39"/>
        <v>0</v>
      </c>
      <c r="J250" s="11" t="str">
        <f t="shared" si="40"/>
        <v>0</v>
      </c>
      <c r="K250" s="11" t="str">
        <f t="shared" si="41"/>
        <v>0</v>
      </c>
      <c r="L250" s="11" t="str">
        <f t="shared" si="42"/>
        <v>0</v>
      </c>
      <c r="M250" s="11" t="str">
        <f t="shared" si="43"/>
        <v>0</v>
      </c>
      <c r="N250" s="11" t="str">
        <f t="shared" si="44"/>
        <v>0</v>
      </c>
      <c r="O250" s="30" t="str">
        <f t="shared" si="47"/>
        <v>00</v>
      </c>
      <c r="P250" s="19" t="str">
        <f t="shared" si="37"/>
        <v>&lt;i2c_write addr="0x50" count="2" radix="16"&gt; F8 00&lt;/i2c_write&gt;</v>
      </c>
      <c r="Q250" s="34" t="str" cm="1">
        <f t="array" aca="1" ref="Q250" ca="1">IF(MOD(ROW(),2)=0, "&lt;sleep ms=""10""/&gt;", INDIRECT("P"&amp;(ROW())/2+0.5))</f>
        <v>&lt;sleep ms="10"/&gt;</v>
      </c>
      <c r="R250" s="36" t="str">
        <f>Table13[[#This Row],[Address Offset (hex)]]</f>
        <v>F8</v>
      </c>
      <c r="S250" s="37">
        <f>Table13[[#This Row],[Default Hex]]</f>
        <v>0</v>
      </c>
      <c r="T250" s="2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</row>
    <row r="251" spans="1:56" x14ac:dyDescent="0.3">
      <c r="A251" s="2">
        <v>249</v>
      </c>
      <c r="B251" s="8" t="str">
        <f t="shared" si="46"/>
        <v>F9</v>
      </c>
      <c r="C251" s="11"/>
      <c r="D251" s="12"/>
      <c r="E251" s="11"/>
      <c r="F251" s="17">
        <v>0</v>
      </c>
      <c r="G251" s="11" t="str">
        <f t="shared" si="45"/>
        <v>0</v>
      </c>
      <c r="H251" s="11" t="str">
        <f t="shared" si="38"/>
        <v>0</v>
      </c>
      <c r="I251" s="11" t="str">
        <f t="shared" si="39"/>
        <v>0</v>
      </c>
      <c r="J251" s="11" t="str">
        <f t="shared" si="40"/>
        <v>0</v>
      </c>
      <c r="K251" s="11" t="str">
        <f t="shared" si="41"/>
        <v>0</v>
      </c>
      <c r="L251" s="11" t="str">
        <f t="shared" si="42"/>
        <v>0</v>
      </c>
      <c r="M251" s="11" t="str">
        <f t="shared" si="43"/>
        <v>0</v>
      </c>
      <c r="N251" s="11" t="str">
        <f t="shared" si="44"/>
        <v>0</v>
      </c>
      <c r="O251" s="30" t="str">
        <f t="shared" si="47"/>
        <v>00</v>
      </c>
      <c r="P251" s="19" t="str">
        <f t="shared" si="37"/>
        <v>&lt;i2c_write addr="0x50" count="2" radix="16"&gt; F9 00&lt;/i2c_write&gt;</v>
      </c>
      <c r="Q251" s="34" t="str" cm="1">
        <f t="array" aca="1" ref="Q251" ca="1">IF(MOD(ROW(),2)=0, "&lt;sleep ms=""10""/&gt;", INDIRECT("P"&amp;(ROW())/2+0.5))</f>
        <v>&lt;i2c_write addr="0x50" count="2" radix="16"&gt; 7C 00&lt;/i2c_write&gt;</v>
      </c>
      <c r="R251" s="36" t="str">
        <f>Table13[[#This Row],[Address Offset (hex)]]</f>
        <v>F9</v>
      </c>
      <c r="S251" s="37">
        <f>Table13[[#This Row],[Default Hex]]</f>
        <v>0</v>
      </c>
      <c r="T251" s="2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</row>
    <row r="252" spans="1:56" x14ac:dyDescent="0.3">
      <c r="A252" s="2">
        <v>250</v>
      </c>
      <c r="B252" s="8" t="str">
        <f t="shared" si="46"/>
        <v>FA</v>
      </c>
      <c r="C252" s="9"/>
      <c r="D252" s="10"/>
      <c r="E252" s="9"/>
      <c r="F252" s="17">
        <v>0</v>
      </c>
      <c r="G252" s="11" t="str">
        <f t="shared" si="45"/>
        <v>0</v>
      </c>
      <c r="H252" s="11" t="str">
        <f t="shared" si="38"/>
        <v>0</v>
      </c>
      <c r="I252" s="11" t="str">
        <f t="shared" si="39"/>
        <v>0</v>
      </c>
      <c r="J252" s="11" t="str">
        <f t="shared" si="40"/>
        <v>0</v>
      </c>
      <c r="K252" s="11" t="str">
        <f t="shared" si="41"/>
        <v>0</v>
      </c>
      <c r="L252" s="11" t="str">
        <f t="shared" si="42"/>
        <v>0</v>
      </c>
      <c r="M252" s="11" t="str">
        <f t="shared" si="43"/>
        <v>0</v>
      </c>
      <c r="N252" s="11" t="str">
        <f t="shared" si="44"/>
        <v>0</v>
      </c>
      <c r="O252" s="30" t="str">
        <f t="shared" si="47"/>
        <v>00</v>
      </c>
      <c r="P252" s="19" t="str">
        <f t="shared" si="37"/>
        <v>&lt;i2c_write addr="0x50" count="2" radix="16"&gt; FA 00&lt;/i2c_write&gt;</v>
      </c>
      <c r="Q252" s="34" t="str" cm="1">
        <f t="array" aca="1" ref="Q252" ca="1">IF(MOD(ROW(),2)=0, "&lt;sleep ms=""10""/&gt;", INDIRECT("P"&amp;(ROW())/2+0.5))</f>
        <v>&lt;sleep ms="10"/&gt;</v>
      </c>
      <c r="R252" s="36" t="str">
        <f>Table13[[#This Row],[Address Offset (hex)]]</f>
        <v>FA</v>
      </c>
      <c r="S252" s="37">
        <f>Table13[[#This Row],[Default Hex]]</f>
        <v>0</v>
      </c>
      <c r="T252" s="2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</row>
    <row r="253" spans="1:56" x14ac:dyDescent="0.3">
      <c r="A253" s="2">
        <v>251</v>
      </c>
      <c r="B253" s="8" t="str">
        <f t="shared" si="46"/>
        <v>FB</v>
      </c>
      <c r="C253" s="11"/>
      <c r="D253" s="12"/>
      <c r="E253" s="11"/>
      <c r="F253" s="17">
        <v>0</v>
      </c>
      <c r="G253" s="11" t="str">
        <f t="shared" si="45"/>
        <v>0</v>
      </c>
      <c r="H253" s="11" t="str">
        <f t="shared" si="38"/>
        <v>0</v>
      </c>
      <c r="I253" s="11" t="str">
        <f t="shared" si="39"/>
        <v>0</v>
      </c>
      <c r="J253" s="11" t="str">
        <f t="shared" si="40"/>
        <v>0</v>
      </c>
      <c r="K253" s="11" t="str">
        <f t="shared" si="41"/>
        <v>0</v>
      </c>
      <c r="L253" s="11" t="str">
        <f t="shared" si="42"/>
        <v>0</v>
      </c>
      <c r="M253" s="11" t="str">
        <f t="shared" si="43"/>
        <v>0</v>
      </c>
      <c r="N253" s="11" t="str">
        <f t="shared" si="44"/>
        <v>0</v>
      </c>
      <c r="O253" s="30" t="str">
        <f t="shared" si="47"/>
        <v>00</v>
      </c>
      <c r="P253" s="19" t="str">
        <f t="shared" si="37"/>
        <v>&lt;i2c_write addr="0x50" count="2" radix="16"&gt; FB 00&lt;/i2c_write&gt;</v>
      </c>
      <c r="Q253" s="34" t="str" cm="1">
        <f t="array" aca="1" ref="Q253" ca="1">IF(MOD(ROW(),2)=0, "&lt;sleep ms=""10""/&gt;", INDIRECT("P"&amp;(ROW())/2+0.5))</f>
        <v>&lt;i2c_write addr="0x50" count="2" radix="16"&gt; 7D 00&lt;/i2c_write&gt;</v>
      </c>
      <c r="R253" s="36" t="str">
        <f>Table13[[#This Row],[Address Offset (hex)]]</f>
        <v>FB</v>
      </c>
      <c r="S253" s="37">
        <f>Table13[[#This Row],[Default Hex]]</f>
        <v>0</v>
      </c>
      <c r="T253" s="2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</row>
    <row r="254" spans="1:56" x14ac:dyDescent="0.3">
      <c r="A254" s="2">
        <v>252</v>
      </c>
      <c r="B254" s="8" t="str">
        <f t="shared" si="46"/>
        <v>FC</v>
      </c>
      <c r="C254" s="13" t="s">
        <v>18</v>
      </c>
      <c r="D254" s="13" t="s">
        <v>261</v>
      </c>
      <c r="E254" s="13" t="s">
        <v>262</v>
      </c>
      <c r="F254" s="17">
        <v>0</v>
      </c>
      <c r="G254" s="11" t="str">
        <f t="shared" si="45"/>
        <v>0</v>
      </c>
      <c r="H254" s="11" t="str">
        <f t="shared" si="38"/>
        <v>0</v>
      </c>
      <c r="I254" s="11" t="str">
        <f t="shared" si="39"/>
        <v>0</v>
      </c>
      <c r="J254" s="11" t="str">
        <f t="shared" si="40"/>
        <v>0</v>
      </c>
      <c r="K254" s="11" t="str">
        <f t="shared" si="41"/>
        <v>0</v>
      </c>
      <c r="L254" s="11" t="str">
        <f t="shared" si="42"/>
        <v>0</v>
      </c>
      <c r="M254" s="11" t="str">
        <f t="shared" si="43"/>
        <v>0</v>
      </c>
      <c r="N254" s="11" t="str">
        <f t="shared" si="44"/>
        <v>0</v>
      </c>
      <c r="O254" s="30" t="str">
        <f t="shared" si="47"/>
        <v>00</v>
      </c>
      <c r="P254" s="19" t="str">
        <f t="shared" si="37"/>
        <v>&lt;i2c_write addr="0x50" count="2" radix="16"&gt; FC 00&lt;/i2c_write&gt;</v>
      </c>
      <c r="Q254" s="34" t="str" cm="1">
        <f t="array" aca="1" ref="Q254" ca="1">IF(MOD(ROW(),2)=0, "&lt;sleep ms=""10""/&gt;", INDIRECT("P"&amp;(ROW())/2+0.5))</f>
        <v>&lt;sleep ms="10"/&gt;</v>
      </c>
      <c r="R254" s="36" t="str">
        <f>Table13[[#This Row],[Address Offset (hex)]]</f>
        <v>FC</v>
      </c>
      <c r="S254" s="37">
        <f>Table13[[#This Row],[Default Hex]]</f>
        <v>0</v>
      </c>
      <c r="T254" s="2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</row>
    <row r="255" spans="1:56" x14ac:dyDescent="0.3">
      <c r="A255" s="2">
        <v>253</v>
      </c>
      <c r="B255" s="8" t="str">
        <f t="shared" si="46"/>
        <v>FD</v>
      </c>
      <c r="C255" s="13" t="s">
        <v>18</v>
      </c>
      <c r="D255" s="13" t="s">
        <v>263</v>
      </c>
      <c r="E255" s="13" t="s">
        <v>264</v>
      </c>
      <c r="F255" s="17">
        <v>26</v>
      </c>
      <c r="G255" s="11" t="str">
        <f t="shared" si="45"/>
        <v>0</v>
      </c>
      <c r="H255" s="11" t="str">
        <f t="shared" si="38"/>
        <v>0</v>
      </c>
      <c r="I255" s="11" t="str">
        <f t="shared" si="39"/>
        <v>1</v>
      </c>
      <c r="J255" s="11" t="str">
        <f t="shared" si="40"/>
        <v>0</v>
      </c>
      <c r="K255" s="11" t="str">
        <f t="shared" si="41"/>
        <v>0</v>
      </c>
      <c r="L255" s="11" t="str">
        <f t="shared" si="42"/>
        <v>1</v>
      </c>
      <c r="M255" s="11" t="str">
        <f t="shared" si="43"/>
        <v>1</v>
      </c>
      <c r="N255" s="11" t="str">
        <f t="shared" si="44"/>
        <v>0</v>
      </c>
      <c r="O255" s="30" t="str">
        <f t="shared" si="47"/>
        <v>26</v>
      </c>
      <c r="P255" s="19" t="str">
        <f t="shared" si="37"/>
        <v>&lt;i2c_write addr="0x50" count="2" radix="16"&gt; FD 26&lt;/i2c_write&gt;</v>
      </c>
      <c r="Q255" s="34" t="str" cm="1">
        <f t="array" aca="1" ref="Q255" ca="1">IF(MOD(ROW(),2)=0, "&lt;sleep ms=""10""/&gt;", INDIRECT("P"&amp;(ROW())/2+0.5))</f>
        <v>&lt;i2c_write addr="0x50" count="2" radix="16"&gt; 7E 00&lt;/i2c_write&gt;</v>
      </c>
      <c r="R255" s="36" t="str">
        <f>Table13[[#This Row],[Address Offset (hex)]]</f>
        <v>FD</v>
      </c>
      <c r="S255" s="37">
        <f>Table13[[#This Row],[Default Hex]]</f>
        <v>26</v>
      </c>
      <c r="T255" s="2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</row>
    <row r="256" spans="1:56" x14ac:dyDescent="0.3">
      <c r="A256" s="2">
        <v>254</v>
      </c>
      <c r="B256" s="8" t="str">
        <f t="shared" si="46"/>
        <v>FE</v>
      </c>
      <c r="C256" s="13" t="s">
        <v>18</v>
      </c>
      <c r="D256" s="13" t="s">
        <v>265</v>
      </c>
      <c r="E256" s="13" t="s">
        <v>266</v>
      </c>
      <c r="F256" s="18" t="s">
        <v>267</v>
      </c>
      <c r="G256" s="11" t="str">
        <f t="shared" si="45"/>
        <v>0</v>
      </c>
      <c r="H256" s="11" t="str">
        <f t="shared" si="38"/>
        <v>1</v>
      </c>
      <c r="I256" s="11" t="str">
        <f t="shared" si="39"/>
        <v>0</v>
      </c>
      <c r="J256" s="11" t="str">
        <f t="shared" si="40"/>
        <v>1</v>
      </c>
      <c r="K256" s="11" t="str">
        <f t="shared" si="41"/>
        <v>1</v>
      </c>
      <c r="L256" s="11" t="str">
        <f t="shared" si="42"/>
        <v>1</v>
      </c>
      <c r="M256" s="11" t="str">
        <f t="shared" si="43"/>
        <v>0</v>
      </c>
      <c r="N256" s="11" t="str">
        <f t="shared" si="44"/>
        <v>1</v>
      </c>
      <c r="O256" s="30" t="str">
        <f t="shared" si="47"/>
        <v>5D</v>
      </c>
      <c r="P256" s="19" t="str">
        <f t="shared" si="37"/>
        <v>&lt;i2c_write addr="0x50" count="2" radix="16"&gt; FE 5D&lt;/i2c_write&gt;</v>
      </c>
      <c r="Q256" s="34" t="str" cm="1">
        <f t="array" aca="1" ref="Q256" ca="1">IF(MOD(ROW(),2)=0, "&lt;sleep ms=""10""/&gt;", INDIRECT("P"&amp;(ROW())/2+0.5))</f>
        <v>&lt;sleep ms="10"/&gt;</v>
      </c>
      <c r="R256" s="36" t="str">
        <f>Table13[[#This Row],[Address Offset (hex)]]</f>
        <v>FE</v>
      </c>
      <c r="S256" s="37" t="str">
        <f>Table13[[#This Row],[Default Hex]]</f>
        <v>5D</v>
      </c>
      <c r="T256" s="2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</row>
    <row r="257" spans="1:56" x14ac:dyDescent="0.3">
      <c r="A257" s="2">
        <v>255</v>
      </c>
      <c r="B257" s="15" t="str">
        <f>DEC2HEX(A257, 2)</f>
        <v>FF</v>
      </c>
      <c r="C257" s="16" t="s">
        <v>18</v>
      </c>
      <c r="D257" s="16" t="s">
        <v>268</v>
      </c>
      <c r="E257" s="16" t="s">
        <v>269</v>
      </c>
      <c r="F257" s="17">
        <v>0</v>
      </c>
      <c r="G257" s="11" t="str">
        <f t="shared" si="45"/>
        <v>0</v>
      </c>
      <c r="H257" s="11" t="str">
        <f t="shared" si="38"/>
        <v>0</v>
      </c>
      <c r="I257" s="11" t="str">
        <f t="shared" si="39"/>
        <v>0</v>
      </c>
      <c r="J257" s="11" t="str">
        <f t="shared" si="40"/>
        <v>0</v>
      </c>
      <c r="K257" s="11" t="str">
        <f t="shared" si="41"/>
        <v>0</v>
      </c>
      <c r="L257" s="11" t="str">
        <f t="shared" si="42"/>
        <v>0</v>
      </c>
      <c r="M257" s="11" t="str">
        <f t="shared" si="43"/>
        <v>0</v>
      </c>
      <c r="N257" s="11" t="str">
        <f t="shared" si="44"/>
        <v>0</v>
      </c>
      <c r="O257" s="31" t="str">
        <f t="shared" si="47"/>
        <v>00</v>
      </c>
      <c r="P257" s="20" t="str">
        <f t="shared" si="37"/>
        <v>&lt;i2c_write addr="0x50" count="2" radix="16"&gt; FF 00&lt;/i2c_write&gt;</v>
      </c>
      <c r="Q257" s="34" t="str" cm="1">
        <f t="array" aca="1" ref="Q257" ca="1">IF(MOD(ROW(),2)=0, "&lt;sleep ms=""10""/&gt;", INDIRECT("P"&amp;(ROW())/2+0.5))</f>
        <v>&lt;i2c_write addr="0x50" count="2" radix="16"&gt; 7F 00&lt;/i2c_write&gt;</v>
      </c>
      <c r="R257" s="36" t="str">
        <f>Table13[[#This Row],[Address Offset (hex)]]</f>
        <v>FF</v>
      </c>
      <c r="S257" s="37">
        <f>Table13[[#This Row],[Default Hex]]</f>
        <v>0</v>
      </c>
      <c r="T257" s="2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</row>
    <row r="258" spans="1:56" x14ac:dyDescent="0.3">
      <c r="A258" s="2">
        <v>256</v>
      </c>
      <c r="B258" s="26"/>
      <c r="C258" s="27"/>
      <c r="D258" s="27"/>
      <c r="E258" s="27"/>
      <c r="F258" s="27"/>
      <c r="G258" s="28"/>
      <c r="H258" s="28"/>
      <c r="I258" s="28"/>
      <c r="J258" s="28"/>
      <c r="K258" s="28"/>
      <c r="L258" s="28"/>
      <c r="M258" s="28"/>
      <c r="N258" s="28"/>
      <c r="O258" s="32"/>
      <c r="P258" s="29"/>
      <c r="Q258" s="19" t="str" cm="1">
        <f t="array" aca="1" ref="Q258" ca="1">IF(MOD(ROW(),2)=0, "&lt;sleep ms=""10""/&gt;", INDIRECT("P"&amp;(ROW())/2+0.5))</f>
        <v>&lt;sleep ms="10"/&gt;</v>
      </c>
      <c r="R258" s="36">
        <f>Table13[[#This Row],[Address Offset (hex)]]</f>
        <v>0</v>
      </c>
      <c r="S258" s="37">
        <f>Table13[[#This Row],[Default Hex]]</f>
        <v>0</v>
      </c>
      <c r="T258" s="2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</row>
    <row r="259" spans="1:56" x14ac:dyDescent="0.3">
      <c r="A259" s="2">
        <v>257</v>
      </c>
      <c r="B259" s="26"/>
      <c r="C259" s="27"/>
      <c r="D259" s="27"/>
      <c r="E259" s="27"/>
      <c r="F259" s="27"/>
      <c r="G259" s="28"/>
      <c r="H259" s="28"/>
      <c r="I259" s="28"/>
      <c r="J259" s="28"/>
      <c r="K259" s="28"/>
      <c r="L259" s="28"/>
      <c r="M259" s="28"/>
      <c r="N259" s="28"/>
      <c r="O259" s="32"/>
      <c r="P259" s="29"/>
      <c r="Q259" s="19" t="str" cm="1">
        <f t="array" aca="1" ref="Q259" ca="1">IF(MOD(ROW(),2)=0, "&lt;sleep ms=""10""/&gt;", INDIRECT("P"&amp;(ROW())/2+0.5))</f>
        <v>&lt;i2c_write addr="0x50" count="2" radix="16"&gt; 80 4E&lt;/i2c_write&gt;</v>
      </c>
      <c r="R259" s="36">
        <f>Table13[[#This Row],[Address Offset (hex)]]</f>
        <v>0</v>
      </c>
      <c r="S259" s="37">
        <f>Table13[[#This Row],[Default Hex]]</f>
        <v>0</v>
      </c>
      <c r="T259" s="2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</row>
    <row r="260" spans="1:56" x14ac:dyDescent="0.3">
      <c r="A260" s="2">
        <v>258</v>
      </c>
      <c r="B260" s="26"/>
      <c r="C260" s="27"/>
      <c r="D260" s="27"/>
      <c r="E260" s="27"/>
      <c r="F260" s="27"/>
      <c r="G260" s="28"/>
      <c r="H260" s="28"/>
      <c r="I260" s="28"/>
      <c r="J260" s="28"/>
      <c r="K260" s="28"/>
      <c r="L260" s="28"/>
      <c r="M260" s="28"/>
      <c r="N260" s="28"/>
      <c r="O260" s="32"/>
      <c r="P260" s="29"/>
      <c r="Q260" s="19" t="str" cm="1">
        <f t="array" aca="1" ref="Q260" ca="1">IF(MOD(ROW(),2)=0, "&lt;sleep ms=""10""/&gt;", INDIRECT("P"&amp;(ROW())/2+0.5))</f>
        <v>&lt;sleep ms="10"/&gt;</v>
      </c>
      <c r="R260" s="36">
        <f>Table13[[#This Row],[Address Offset (hex)]]</f>
        <v>0</v>
      </c>
      <c r="S260" s="37">
        <f>Table13[[#This Row],[Default Hex]]</f>
        <v>0</v>
      </c>
      <c r="T260" s="2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</row>
    <row r="261" spans="1:56" x14ac:dyDescent="0.3">
      <c r="A261" s="2">
        <v>259</v>
      </c>
      <c r="B261" s="26"/>
      <c r="C261" s="27"/>
      <c r="D261" s="27"/>
      <c r="E261" s="27"/>
      <c r="F261" s="27"/>
      <c r="G261" s="28"/>
      <c r="H261" s="28"/>
      <c r="I261" s="28"/>
      <c r="J261" s="28"/>
      <c r="K261" s="28"/>
      <c r="L261" s="28"/>
      <c r="M261" s="28"/>
      <c r="N261" s="28"/>
      <c r="O261" s="32"/>
      <c r="P261" s="29"/>
      <c r="Q261" s="19" t="str" cm="1">
        <f t="array" aca="1" ref="Q261" ca="1">IF(MOD(ROW(),2)=0, "&lt;sleep ms=""10""/&gt;", INDIRECT("P"&amp;(ROW())/2+0.5))</f>
        <v>&lt;i2c_write addr="0x50" count="2" radix="16"&gt; 81 33&lt;/i2c_write&gt;</v>
      </c>
      <c r="R261" s="36">
        <f>Table13[[#This Row],[Address Offset (hex)]]</f>
        <v>0</v>
      </c>
      <c r="S261" s="37">
        <f>Table13[[#This Row],[Default Hex]]</f>
        <v>0</v>
      </c>
      <c r="T261" s="2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</row>
    <row r="262" spans="1:56" x14ac:dyDescent="0.3">
      <c r="A262" s="2">
        <v>260</v>
      </c>
      <c r="B262" s="26"/>
      <c r="C262" s="27"/>
      <c r="D262" s="27"/>
      <c r="E262" s="27"/>
      <c r="F262" s="27"/>
      <c r="G262" s="28"/>
      <c r="H262" s="28"/>
      <c r="I262" s="28"/>
      <c r="J262" s="28"/>
      <c r="K262" s="28"/>
      <c r="L262" s="28"/>
      <c r="M262" s="28"/>
      <c r="N262" s="28"/>
      <c r="O262" s="32"/>
      <c r="P262" s="29"/>
      <c r="Q262" s="19" t="str" cm="1">
        <f t="array" aca="1" ref="Q262" ca="1">IF(MOD(ROW(),2)=0, "&lt;sleep ms=""10""/&gt;", INDIRECT("P"&amp;(ROW())/2+0.5))</f>
        <v>&lt;sleep ms="10"/&gt;</v>
      </c>
      <c r="R262" s="36">
        <f>Table13[[#This Row],[Address Offset (hex)]]</f>
        <v>0</v>
      </c>
      <c r="S262" s="37">
        <f>Table13[[#This Row],[Default Hex]]</f>
        <v>0</v>
      </c>
      <c r="T262" s="2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</row>
    <row r="263" spans="1:56" x14ac:dyDescent="0.3">
      <c r="A263" s="2">
        <v>261</v>
      </c>
      <c r="B263" s="26"/>
      <c r="C263" s="27"/>
      <c r="D263" s="27"/>
      <c r="E263" s="27"/>
      <c r="F263" s="27"/>
      <c r="G263" s="28"/>
      <c r="H263" s="28"/>
      <c r="I263" s="28"/>
      <c r="J263" s="28"/>
      <c r="K263" s="28"/>
      <c r="L263" s="28"/>
      <c r="M263" s="28"/>
      <c r="N263" s="28"/>
      <c r="O263" s="32"/>
      <c r="P263" s="29"/>
      <c r="Q263" s="19" t="str" cm="1">
        <f t="array" aca="1" ref="Q263" ca="1">IF(MOD(ROW(),2)=0, "&lt;sleep ms=""10""/&gt;", INDIRECT("P"&amp;(ROW())/2+0.5))</f>
        <v>&lt;i2c_write addr="0x50" count="2" radix="16"&gt; 82 34&lt;/i2c_write&gt;</v>
      </c>
      <c r="R263" s="36">
        <f>Table13[[#This Row],[Address Offset (hex)]]</f>
        <v>0</v>
      </c>
      <c r="S263" s="37">
        <f>Table13[[#This Row],[Default Hex]]</f>
        <v>0</v>
      </c>
      <c r="T263" s="2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</row>
    <row r="264" spans="1:56" x14ac:dyDescent="0.3">
      <c r="A264" s="2">
        <v>262</v>
      </c>
      <c r="B264" s="26"/>
      <c r="C264" s="27"/>
      <c r="D264" s="27"/>
      <c r="E264" s="27"/>
      <c r="F264" s="27"/>
      <c r="G264" s="28"/>
      <c r="H264" s="28"/>
      <c r="I264" s="28"/>
      <c r="J264" s="28"/>
      <c r="K264" s="28"/>
      <c r="L264" s="28"/>
      <c r="M264" s="28"/>
      <c r="N264" s="28"/>
      <c r="O264" s="32"/>
      <c r="P264" s="29"/>
      <c r="Q264" s="19" t="str" cm="1">
        <f t="array" aca="1" ref="Q264" ca="1">IF(MOD(ROW(),2)=0, "&lt;sleep ms=""10""/&gt;", INDIRECT("P"&amp;(ROW())/2+0.5))</f>
        <v>&lt;sleep ms="10"/&gt;</v>
      </c>
      <c r="R264" s="36">
        <f>Table13[[#This Row],[Address Offset (hex)]]</f>
        <v>0</v>
      </c>
      <c r="S264" s="37">
        <f>Table13[[#This Row],[Default Hex]]</f>
        <v>0</v>
      </c>
      <c r="T264" s="2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</row>
    <row r="265" spans="1:56" x14ac:dyDescent="0.3">
      <c r="A265" s="2">
        <v>263</v>
      </c>
      <c r="B265" s="26"/>
      <c r="C265" s="27"/>
      <c r="D265" s="27"/>
      <c r="E265" s="27"/>
      <c r="F265" s="27"/>
      <c r="G265" s="28"/>
      <c r="H265" s="28"/>
      <c r="I265" s="28"/>
      <c r="J265" s="28"/>
      <c r="K265" s="28"/>
      <c r="L265" s="28"/>
      <c r="M265" s="28"/>
      <c r="N265" s="28"/>
      <c r="O265" s="32"/>
      <c r="P265" s="29"/>
      <c r="Q265" s="19" t="str" cm="1">
        <f t="array" aca="1" ref="Q265" ca="1">IF(MOD(ROW(),2)=0, "&lt;sleep ms=""10""/&gt;", INDIRECT("P"&amp;(ROW())/2+0.5))</f>
        <v>&lt;i2c_write addr="0x50" count="2" radix="16"&gt; 83 30&lt;/i2c_write&gt;</v>
      </c>
      <c r="R265" s="36">
        <f>Table13[[#This Row],[Address Offset (hex)]]</f>
        <v>0</v>
      </c>
      <c r="S265" s="37">
        <f>Table13[[#This Row],[Default Hex]]</f>
        <v>0</v>
      </c>
      <c r="T265" s="2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</row>
    <row r="266" spans="1:56" x14ac:dyDescent="0.3">
      <c r="A266" s="2">
        <v>264</v>
      </c>
      <c r="B266" s="26"/>
      <c r="C266" s="27"/>
      <c r="D266" s="27"/>
      <c r="E266" s="27"/>
      <c r="F266" s="27"/>
      <c r="G266" s="28"/>
      <c r="H266" s="28"/>
      <c r="I266" s="28"/>
      <c r="J266" s="28"/>
      <c r="K266" s="28"/>
      <c r="L266" s="28"/>
      <c r="M266" s="28"/>
      <c r="N266" s="28"/>
      <c r="O266" s="32"/>
      <c r="P266" s="29"/>
      <c r="Q266" s="19" t="str" cm="1">
        <f t="array" aca="1" ref="Q266" ca="1">IF(MOD(ROW(),2)=0, "&lt;sleep ms=""10""/&gt;", INDIRECT("P"&amp;(ROW())/2+0.5))</f>
        <v>&lt;sleep ms="10"/&gt;</v>
      </c>
      <c r="R266" s="36">
        <f>Table13[[#This Row],[Address Offset (hex)]]</f>
        <v>0</v>
      </c>
      <c r="S266" s="37">
        <f>Table13[[#This Row],[Default Hex]]</f>
        <v>0</v>
      </c>
      <c r="T266" s="2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</row>
    <row r="267" spans="1:56" x14ac:dyDescent="0.3">
      <c r="A267" s="2">
        <v>265</v>
      </c>
      <c r="B267" s="26"/>
      <c r="C267" s="27"/>
      <c r="D267" s="27"/>
      <c r="E267" s="27"/>
      <c r="F267" s="27"/>
      <c r="G267" s="28"/>
      <c r="H267" s="28"/>
      <c r="I267" s="28"/>
      <c r="J267" s="28"/>
      <c r="K267" s="28"/>
      <c r="L267" s="28"/>
      <c r="M267" s="28"/>
      <c r="N267" s="28"/>
      <c r="O267" s="32"/>
      <c r="P267" s="29"/>
      <c r="Q267" s="19" t="str" cm="1">
        <f t="array" aca="1" ref="Q267" ca="1">IF(MOD(ROW(),2)=0, "&lt;sleep ms=""10""/&gt;", INDIRECT("P"&amp;(ROW())/2+0.5))</f>
        <v>&lt;i2c_write addr="0x50" count="2" radix="16"&gt; 84 38&lt;/i2c_write&gt;</v>
      </c>
      <c r="R267" s="36">
        <f>Table13[[#This Row],[Address Offset (hex)]]</f>
        <v>0</v>
      </c>
      <c r="S267" s="37">
        <f>Table13[[#This Row],[Default Hex]]</f>
        <v>0</v>
      </c>
      <c r="T267" s="2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</row>
    <row r="268" spans="1:56" x14ac:dyDescent="0.3">
      <c r="A268" s="2">
        <v>266</v>
      </c>
      <c r="B268" s="26"/>
      <c r="C268" s="27"/>
      <c r="D268" s="27"/>
      <c r="E268" s="27"/>
      <c r="F268" s="27"/>
      <c r="G268" s="28"/>
      <c r="H268" s="28"/>
      <c r="I268" s="28"/>
      <c r="J268" s="28"/>
      <c r="K268" s="28"/>
      <c r="L268" s="28"/>
      <c r="M268" s="28"/>
      <c r="N268" s="28"/>
      <c r="O268" s="32"/>
      <c r="P268" s="29"/>
      <c r="Q268" s="19" t="str" cm="1">
        <f t="array" aca="1" ref="Q268" ca="1">IF(MOD(ROW(),2)=0, "&lt;sleep ms=""10""/&gt;", INDIRECT("P"&amp;(ROW())/2+0.5))</f>
        <v>&lt;sleep ms="10"/&gt;</v>
      </c>
      <c r="R268" s="36">
        <f>Table13[[#This Row],[Address Offset (hex)]]</f>
        <v>0</v>
      </c>
      <c r="S268" s="37">
        <f>Table13[[#This Row],[Default Hex]]</f>
        <v>0</v>
      </c>
      <c r="T268" s="2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</row>
    <row r="269" spans="1:56" x14ac:dyDescent="0.3">
      <c r="A269" s="2">
        <v>267</v>
      </c>
      <c r="B269" s="26"/>
      <c r="C269" s="27"/>
      <c r="D269" s="27"/>
      <c r="E269" s="27"/>
      <c r="F269" s="27"/>
      <c r="G269" s="28"/>
      <c r="H269" s="28"/>
      <c r="I269" s="28"/>
      <c r="J269" s="28"/>
      <c r="K269" s="28"/>
      <c r="L269" s="28"/>
      <c r="M269" s="28"/>
      <c r="N269" s="28"/>
      <c r="O269" s="32"/>
      <c r="P269" s="29"/>
      <c r="Q269" s="19" t="str" cm="1">
        <f t="array" aca="1" ref="Q269" ca="1">IF(MOD(ROW(),2)=0, "&lt;sleep ms=""10""/&gt;", INDIRECT("P"&amp;(ROW())/2+0.5))</f>
        <v>&lt;i2c_write addr="0x50" count="2" radix="16"&gt; 85 33&lt;/i2c_write&gt;</v>
      </c>
      <c r="R269" s="36">
        <f>Table13[[#This Row],[Address Offset (hex)]]</f>
        <v>0</v>
      </c>
      <c r="S269" s="37">
        <f>Table13[[#This Row],[Default Hex]]</f>
        <v>0</v>
      </c>
      <c r="T269" s="2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</row>
    <row r="270" spans="1:56" x14ac:dyDescent="0.3">
      <c r="A270" s="2">
        <v>268</v>
      </c>
      <c r="B270" s="26"/>
      <c r="C270" s="27"/>
      <c r="D270" s="27"/>
      <c r="E270" s="27"/>
      <c r="F270" s="27"/>
      <c r="G270" s="28"/>
      <c r="H270" s="28"/>
      <c r="I270" s="28"/>
      <c r="J270" s="28"/>
      <c r="K270" s="28"/>
      <c r="L270" s="28"/>
      <c r="M270" s="28"/>
      <c r="N270" s="28"/>
      <c r="O270" s="32"/>
      <c r="P270" s="29"/>
      <c r="Q270" s="19" t="str" cm="1">
        <f t="array" aca="1" ref="Q270" ca="1">IF(MOD(ROW(),2)=0, "&lt;sleep ms=""10""/&gt;", INDIRECT("P"&amp;(ROW())/2+0.5))</f>
        <v>&lt;sleep ms="10"/&gt;</v>
      </c>
      <c r="R270" s="36">
        <f>Table13[[#This Row],[Address Offset (hex)]]</f>
        <v>0</v>
      </c>
      <c r="S270" s="37">
        <f>Table13[[#This Row],[Default Hex]]</f>
        <v>0</v>
      </c>
      <c r="T270" s="2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</row>
    <row r="271" spans="1:56" x14ac:dyDescent="0.3">
      <c r="A271" s="2">
        <v>269</v>
      </c>
      <c r="B271" s="26"/>
      <c r="C271" s="27"/>
      <c r="D271" s="27"/>
      <c r="E271" s="27"/>
      <c r="F271" s="27"/>
      <c r="G271" s="28"/>
      <c r="H271" s="28"/>
      <c r="I271" s="28"/>
      <c r="J271" s="28"/>
      <c r="K271" s="28"/>
      <c r="L271" s="28"/>
      <c r="M271" s="28"/>
      <c r="N271" s="28"/>
      <c r="O271" s="32"/>
      <c r="P271" s="29"/>
      <c r="Q271" s="19" t="str" cm="1">
        <f t="array" aca="1" ref="Q271" ca="1">IF(MOD(ROW(),2)=0, "&lt;sleep ms=""10""/&gt;", INDIRECT("P"&amp;(ROW())/2+0.5))</f>
        <v>&lt;i2c_write addr="0x50" count="2" radix="16"&gt; 86 2D&lt;/i2c_write&gt;</v>
      </c>
      <c r="R271" s="36">
        <f>Table13[[#This Row],[Address Offset (hex)]]</f>
        <v>0</v>
      </c>
      <c r="S271" s="37">
        <f>Table13[[#This Row],[Default Hex]]</f>
        <v>0</v>
      </c>
      <c r="T271" s="2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</row>
    <row r="272" spans="1:56" x14ac:dyDescent="0.3">
      <c r="A272" s="2">
        <v>270</v>
      </c>
      <c r="B272" s="26"/>
      <c r="C272" s="27"/>
      <c r="D272" s="27"/>
      <c r="E272" s="27"/>
      <c r="F272" s="27"/>
      <c r="G272" s="28"/>
      <c r="H272" s="28"/>
      <c r="I272" s="28"/>
      <c r="J272" s="28"/>
      <c r="K272" s="28"/>
      <c r="L272" s="28"/>
      <c r="M272" s="28"/>
      <c r="N272" s="28"/>
      <c r="O272" s="32"/>
      <c r="P272" s="29"/>
      <c r="Q272" s="19" t="str" cm="1">
        <f t="array" aca="1" ref="Q272" ca="1">IF(MOD(ROW(),2)=0, "&lt;sleep ms=""10""/&gt;", INDIRECT("P"&amp;(ROW())/2+0.5))</f>
        <v>&lt;sleep ms="10"/&gt;</v>
      </c>
      <c r="R272" s="36">
        <f>Table13[[#This Row],[Address Offset (hex)]]</f>
        <v>0</v>
      </c>
      <c r="S272" s="37">
        <f>Table13[[#This Row],[Default Hex]]</f>
        <v>0</v>
      </c>
      <c r="T272" s="2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</row>
    <row r="273" spans="1:56" x14ac:dyDescent="0.3">
      <c r="A273" s="2">
        <v>271</v>
      </c>
      <c r="B273" s="26"/>
      <c r="C273" s="27"/>
      <c r="D273" s="27"/>
      <c r="E273" s="27"/>
      <c r="F273" s="27"/>
      <c r="G273" s="28"/>
      <c r="H273" s="28"/>
      <c r="I273" s="28"/>
      <c r="J273" s="28"/>
      <c r="K273" s="28"/>
      <c r="L273" s="28"/>
      <c r="M273" s="28"/>
      <c r="N273" s="28"/>
      <c r="O273" s="32"/>
      <c r="P273" s="29"/>
      <c r="Q273" s="19" t="str" cm="1">
        <f t="array" aca="1" ref="Q273" ca="1">IF(MOD(ROW(),2)=0, "&lt;sleep ms=""10""/&gt;", INDIRECT("P"&amp;(ROW())/2+0.5))</f>
        <v>&lt;i2c_write addr="0x50" count="2" radix="16"&gt; 87 31&lt;/i2c_write&gt;</v>
      </c>
      <c r="R273" s="36">
        <f>Table13[[#This Row],[Address Offset (hex)]]</f>
        <v>0</v>
      </c>
      <c r="S273" s="37">
        <f>Table13[[#This Row],[Default Hex]]</f>
        <v>0</v>
      </c>
      <c r="T273" s="2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</row>
    <row r="274" spans="1:56" x14ac:dyDescent="0.3">
      <c r="A274" s="2">
        <v>272</v>
      </c>
      <c r="B274" s="26"/>
      <c r="C274" s="27"/>
      <c r="D274" s="27"/>
      <c r="E274" s="27"/>
      <c r="F274" s="27"/>
      <c r="G274" s="28"/>
      <c r="H274" s="28"/>
      <c r="I274" s="28"/>
      <c r="J274" s="28"/>
      <c r="K274" s="28"/>
      <c r="L274" s="28"/>
      <c r="M274" s="28"/>
      <c r="N274" s="28"/>
      <c r="O274" s="32"/>
      <c r="P274" s="29"/>
      <c r="Q274" s="19" t="str" cm="1">
        <f t="array" aca="1" ref="Q274" ca="1">IF(MOD(ROW(),2)=0, "&lt;sleep ms=""10""/&gt;", INDIRECT("P"&amp;(ROW())/2+0.5))</f>
        <v>&lt;sleep ms="10"/&gt;</v>
      </c>
      <c r="R274" s="36">
        <f>Table13[[#This Row],[Address Offset (hex)]]</f>
        <v>0</v>
      </c>
      <c r="S274" s="37">
        <f>Table13[[#This Row],[Default Hex]]</f>
        <v>0</v>
      </c>
      <c r="T274" s="2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</row>
    <row r="275" spans="1:56" x14ac:dyDescent="0.3">
      <c r="A275" s="2">
        <v>273</v>
      </c>
      <c r="B275" s="26"/>
      <c r="C275" s="27"/>
      <c r="D275" s="27"/>
      <c r="E275" s="27"/>
      <c r="F275" s="27"/>
      <c r="G275" s="28"/>
      <c r="H275" s="28"/>
      <c r="I275" s="28"/>
      <c r="J275" s="28"/>
      <c r="K275" s="28"/>
      <c r="L275" s="28"/>
      <c r="M275" s="28"/>
      <c r="N275" s="28"/>
      <c r="O275" s="32"/>
      <c r="P275" s="29"/>
      <c r="Q275" s="19" t="str" cm="1">
        <f t="array" aca="1" ref="Q275" ca="1">IF(MOD(ROW(),2)=0, "&lt;sleep ms=""10""/&gt;", INDIRECT("P"&amp;(ROW())/2+0.5))</f>
        <v>&lt;i2c_write addr="0x50" count="2" radix="16"&gt; 88 30&lt;/i2c_write&gt;</v>
      </c>
      <c r="R275" s="36">
        <f>Table13[[#This Row],[Address Offset (hex)]]</f>
        <v>0</v>
      </c>
      <c r="S275" s="37">
        <f>Table13[[#This Row],[Default Hex]]</f>
        <v>0</v>
      </c>
      <c r="T275" s="2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</row>
    <row r="276" spans="1:56" x14ac:dyDescent="0.3">
      <c r="A276" s="2">
        <v>274</v>
      </c>
      <c r="B276" s="26"/>
      <c r="C276" s="27"/>
      <c r="D276" s="27"/>
      <c r="E276" s="27"/>
      <c r="F276" s="27"/>
      <c r="G276" s="28"/>
      <c r="H276" s="28"/>
      <c r="I276" s="28"/>
      <c r="J276" s="28"/>
      <c r="K276" s="28"/>
      <c r="L276" s="28"/>
      <c r="M276" s="28"/>
      <c r="N276" s="28"/>
      <c r="O276" s="32"/>
      <c r="P276" s="29"/>
      <c r="Q276" s="19" t="str" cm="1">
        <f t="array" aca="1" ref="Q276" ca="1">IF(MOD(ROW(),2)=0, "&lt;sleep ms=""10""/&gt;", INDIRECT("P"&amp;(ROW())/2+0.5))</f>
        <v>&lt;sleep ms="10"/&gt;</v>
      </c>
      <c r="R276" s="36">
        <f>Table13[[#This Row],[Address Offset (hex)]]</f>
        <v>0</v>
      </c>
      <c r="S276" s="37">
        <f>Table13[[#This Row],[Default Hex]]</f>
        <v>0</v>
      </c>
      <c r="T276" s="2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</row>
    <row r="277" spans="1:56" x14ac:dyDescent="0.3">
      <c r="A277" s="2">
        <v>275</v>
      </c>
      <c r="B277" s="26"/>
      <c r="C277" s="27"/>
      <c r="D277" s="27"/>
      <c r="E277" s="27"/>
      <c r="F277" s="27"/>
      <c r="G277" s="28"/>
      <c r="H277" s="28"/>
      <c r="I277" s="28"/>
      <c r="J277" s="28"/>
      <c r="K277" s="28"/>
      <c r="L277" s="28"/>
      <c r="M277" s="28"/>
      <c r="N277" s="28"/>
      <c r="O277" s="32"/>
      <c r="P277" s="29"/>
      <c r="Q277" s="19" t="str" cm="1">
        <f t="array" aca="1" ref="Q277" ca="1">IF(MOD(ROW(),2)=0, "&lt;sleep ms=""10""/&gt;", INDIRECT("P"&amp;(ROW())/2+0.5))</f>
        <v>&lt;i2c_write addr="0x50" count="2" radix="16"&gt; 89 31&lt;/i2c_write&gt;</v>
      </c>
      <c r="R277" s="36">
        <f>Table13[[#This Row],[Address Offset (hex)]]</f>
        <v>0</v>
      </c>
      <c r="S277" s="37">
        <f>Table13[[#This Row],[Default Hex]]</f>
        <v>0</v>
      </c>
      <c r="T277" s="2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</row>
    <row r="278" spans="1:56" x14ac:dyDescent="0.3">
      <c r="A278" s="2">
        <v>276</v>
      </c>
      <c r="B278" s="26"/>
      <c r="C278" s="27"/>
      <c r="D278" s="27"/>
      <c r="E278" s="27"/>
      <c r="F278" s="27"/>
      <c r="G278" s="28"/>
      <c r="H278" s="28"/>
      <c r="I278" s="28"/>
      <c r="J278" s="28"/>
      <c r="K278" s="28"/>
      <c r="L278" s="28"/>
      <c r="M278" s="28"/>
      <c r="N278" s="28"/>
      <c r="O278" s="32"/>
      <c r="P278" s="29"/>
      <c r="Q278" s="19" t="str" cm="1">
        <f t="array" aca="1" ref="Q278" ca="1">IF(MOD(ROW(),2)=0, "&lt;sleep ms=""10""/&gt;", INDIRECT("P"&amp;(ROW())/2+0.5))</f>
        <v>&lt;sleep ms="10"/&gt;</v>
      </c>
      <c r="R278" s="36">
        <f>Table13[[#This Row],[Address Offset (hex)]]</f>
        <v>0</v>
      </c>
      <c r="S278" s="37">
        <f>Table13[[#This Row],[Default Hex]]</f>
        <v>0</v>
      </c>
      <c r="T278" s="2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</row>
    <row r="279" spans="1:56" x14ac:dyDescent="0.3">
      <c r="A279" s="2">
        <v>277</v>
      </c>
      <c r="B279" s="26"/>
      <c r="C279" s="27"/>
      <c r="D279" s="27"/>
      <c r="E279" s="27"/>
      <c r="F279" s="27"/>
      <c r="G279" s="28"/>
      <c r="H279" s="28"/>
      <c r="I279" s="28"/>
      <c r="J279" s="28"/>
      <c r="K279" s="28"/>
      <c r="L279" s="28"/>
      <c r="M279" s="28"/>
      <c r="N279" s="28"/>
      <c r="O279" s="32"/>
      <c r="P279" s="29"/>
      <c r="Q279" s="19" t="str" cm="1">
        <f t="array" aca="1" ref="Q279" ca="1">IF(MOD(ROW(),2)=0, "&lt;sleep ms=""10""/&gt;", INDIRECT("P"&amp;(ROW())/2+0.5))</f>
        <v>&lt;i2c_write addr="0x50" count="2" radix="16"&gt; 8A 2D&lt;/i2c_write&gt;</v>
      </c>
      <c r="R279" s="36">
        <f>Table13[[#This Row],[Address Offset (hex)]]</f>
        <v>0</v>
      </c>
      <c r="S279" s="37">
        <f>Table13[[#This Row],[Default Hex]]</f>
        <v>0</v>
      </c>
      <c r="T279" s="2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</row>
    <row r="280" spans="1:56" x14ac:dyDescent="0.3">
      <c r="A280" s="2">
        <v>278</v>
      </c>
      <c r="B280" s="26"/>
      <c r="C280" s="27"/>
      <c r="D280" s="27"/>
      <c r="E280" s="27"/>
      <c r="F280" s="27"/>
      <c r="G280" s="28"/>
      <c r="H280" s="28"/>
      <c r="I280" s="28"/>
      <c r="J280" s="28"/>
      <c r="K280" s="28"/>
      <c r="L280" s="28"/>
      <c r="M280" s="28"/>
      <c r="N280" s="28"/>
      <c r="O280" s="32"/>
      <c r="P280" s="29"/>
      <c r="Q280" s="19" t="str" cm="1">
        <f t="array" aca="1" ref="Q280" ca="1">IF(MOD(ROW(),2)=0, "&lt;sleep ms=""10""/&gt;", INDIRECT("P"&amp;(ROW())/2+0.5))</f>
        <v>&lt;sleep ms="10"/&gt;</v>
      </c>
      <c r="R280" s="36">
        <f>Table13[[#This Row],[Address Offset (hex)]]</f>
        <v>0</v>
      </c>
      <c r="S280" s="37">
        <f>Table13[[#This Row],[Default Hex]]</f>
        <v>0</v>
      </c>
      <c r="T280" s="2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</row>
    <row r="281" spans="1:56" x14ac:dyDescent="0.3">
      <c r="A281" s="2">
        <v>279</v>
      </c>
      <c r="B281" s="26"/>
      <c r="C281" s="27"/>
      <c r="D281" s="27"/>
      <c r="E281" s="27"/>
      <c r="F281" s="27"/>
      <c r="G281" s="28"/>
      <c r="H281" s="28"/>
      <c r="I281" s="28"/>
      <c r="J281" s="28"/>
      <c r="K281" s="28"/>
      <c r="L281" s="28"/>
      <c r="M281" s="28"/>
      <c r="N281" s="28"/>
      <c r="O281" s="32"/>
      <c r="P281" s="29"/>
      <c r="Q281" s="19" t="str" cm="1">
        <f t="array" aca="1" ref="Q281" ca="1">IF(MOD(ROW(),2)=0, "&lt;sleep ms=""10""/&gt;", INDIRECT("P"&amp;(ROW())/2+0.5))</f>
        <v>&lt;i2c_write addr="0x50" count="2" radix="16"&gt; 8B 31&lt;/i2c_write&gt;</v>
      </c>
      <c r="R281" s="36">
        <f>Table13[[#This Row],[Address Offset (hex)]]</f>
        <v>0</v>
      </c>
      <c r="S281" s="37">
        <f>Table13[[#This Row],[Default Hex]]</f>
        <v>0</v>
      </c>
      <c r="T281" s="2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</row>
    <row r="282" spans="1:56" x14ac:dyDescent="0.3">
      <c r="A282" s="2">
        <v>280</v>
      </c>
      <c r="B282" s="26"/>
      <c r="C282" s="27"/>
      <c r="D282" s="27"/>
      <c r="E282" s="27"/>
      <c r="F282" s="27"/>
      <c r="G282" s="28"/>
      <c r="H282" s="28"/>
      <c r="I282" s="28"/>
      <c r="J282" s="28"/>
      <c r="K282" s="28"/>
      <c r="L282" s="28"/>
      <c r="M282" s="28"/>
      <c r="N282" s="28"/>
      <c r="O282" s="32"/>
      <c r="P282" s="29"/>
      <c r="Q282" s="19" t="str" cm="1">
        <f t="array" aca="1" ref="Q282" ca="1">IF(MOD(ROW(),2)=0, "&lt;sleep ms=""10""/&gt;", INDIRECT("P"&amp;(ROW())/2+0.5))</f>
        <v>&lt;sleep ms="10"/&gt;</v>
      </c>
      <c r="R282" s="36">
        <f>Table13[[#This Row],[Address Offset (hex)]]</f>
        <v>0</v>
      </c>
      <c r="S282" s="37">
        <f>Table13[[#This Row],[Default Hex]]</f>
        <v>0</v>
      </c>
      <c r="T282" s="2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</row>
    <row r="283" spans="1:56" x14ac:dyDescent="0.3">
      <c r="A283" s="2">
        <v>281</v>
      </c>
      <c r="B283" s="26"/>
      <c r="C283" s="27"/>
      <c r="D283" s="27"/>
      <c r="E283" s="27"/>
      <c r="F283" s="27"/>
      <c r="G283" s="28"/>
      <c r="H283" s="28"/>
      <c r="I283" s="28"/>
      <c r="J283" s="28"/>
      <c r="K283" s="28"/>
      <c r="L283" s="28"/>
      <c r="M283" s="28"/>
      <c r="N283" s="28"/>
      <c r="O283" s="32"/>
      <c r="P283" s="29"/>
      <c r="Q283" s="19" t="str" cm="1">
        <f t="array" aca="1" ref="Q283" ca="1">IF(MOD(ROW(),2)=0, "&lt;sleep ms=""10""/&gt;", INDIRECT("P"&amp;(ROW())/2+0.5))</f>
        <v>&lt;i2c_write addr="0x50" count="2" radix="16"&gt; 8C 32&lt;/i2c_write&gt;</v>
      </c>
      <c r="R283" s="36">
        <f>Table13[[#This Row],[Address Offset (hex)]]</f>
        <v>0</v>
      </c>
      <c r="S283" s="37">
        <f>Table13[[#This Row],[Default Hex]]</f>
        <v>0</v>
      </c>
      <c r="T283" s="2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</row>
    <row r="284" spans="1:56" x14ac:dyDescent="0.3">
      <c r="A284" s="2">
        <v>282</v>
      </c>
      <c r="B284" s="26"/>
      <c r="C284" s="27"/>
      <c r="D284" s="27"/>
      <c r="E284" s="27"/>
      <c r="F284" s="27"/>
      <c r="G284" s="28"/>
      <c r="H284" s="28"/>
      <c r="I284" s="28"/>
      <c r="J284" s="28"/>
      <c r="K284" s="28"/>
      <c r="L284" s="28"/>
      <c r="M284" s="28"/>
      <c r="N284" s="28"/>
      <c r="O284" s="32"/>
      <c r="P284" s="29"/>
      <c r="Q284" s="19" t="str" cm="1">
        <f t="array" aca="1" ref="Q284" ca="1">IF(MOD(ROW(),2)=0, "&lt;sleep ms=""10""/&gt;", INDIRECT("P"&amp;(ROW())/2+0.5))</f>
        <v>&lt;sleep ms="10"/&gt;</v>
      </c>
      <c r="R284" s="36">
        <f>Table13[[#This Row],[Address Offset (hex)]]</f>
        <v>0</v>
      </c>
      <c r="S284" s="37">
        <f>Table13[[#This Row],[Default Hex]]</f>
        <v>0</v>
      </c>
      <c r="T284" s="2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</row>
    <row r="285" spans="1:56" x14ac:dyDescent="0.3">
      <c r="A285" s="2">
        <v>283</v>
      </c>
      <c r="B285" s="26"/>
      <c r="C285" s="27"/>
      <c r="D285" s="27"/>
      <c r="E285" s="27"/>
      <c r="F285" s="27"/>
      <c r="G285" s="28"/>
      <c r="H285" s="28"/>
      <c r="I285" s="28"/>
      <c r="J285" s="28"/>
      <c r="K285" s="28"/>
      <c r="L285" s="28"/>
      <c r="M285" s="28"/>
      <c r="N285" s="28"/>
      <c r="O285" s="32"/>
      <c r="P285" s="29"/>
      <c r="Q285" s="19" t="str" cm="1">
        <f t="array" aca="1" ref="Q285" ca="1">IF(MOD(ROW(),2)=0, "&lt;sleep ms=""10""/&gt;", INDIRECT("P"&amp;(ROW())/2+0.5))</f>
        <v>&lt;i2c_write addr="0x50" count="2" radix="16"&gt; 8D 33&lt;/i2c_write&gt;</v>
      </c>
      <c r="R285" s="36">
        <f>Table13[[#This Row],[Address Offset (hex)]]</f>
        <v>0</v>
      </c>
      <c r="S285" s="37">
        <f>Table13[[#This Row],[Default Hex]]</f>
        <v>0</v>
      </c>
      <c r="T285" s="2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</row>
    <row r="286" spans="1:56" x14ac:dyDescent="0.3">
      <c r="A286" s="2">
        <v>284</v>
      </c>
      <c r="B286" s="26"/>
      <c r="C286" s="27"/>
      <c r="D286" s="27"/>
      <c r="E286" s="27"/>
      <c r="F286" s="27"/>
      <c r="G286" s="28"/>
      <c r="H286" s="28"/>
      <c r="I286" s="28"/>
      <c r="J286" s="28"/>
      <c r="K286" s="28"/>
      <c r="L286" s="28"/>
      <c r="M286" s="28"/>
      <c r="N286" s="28"/>
      <c r="O286" s="32"/>
      <c r="P286" s="29"/>
      <c r="Q286" s="19" t="str" cm="1">
        <f t="array" aca="1" ref="Q286" ca="1">IF(MOD(ROW(),2)=0, "&lt;sleep ms=""10""/&gt;", INDIRECT("P"&amp;(ROW())/2+0.5))</f>
        <v>&lt;sleep ms="10"/&gt;</v>
      </c>
      <c r="R286" s="36">
        <f>Table13[[#This Row],[Address Offset (hex)]]</f>
        <v>0</v>
      </c>
      <c r="S286" s="37">
        <f>Table13[[#This Row],[Default Hex]]</f>
        <v>0</v>
      </c>
      <c r="T286" s="2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</row>
    <row r="287" spans="1:56" x14ac:dyDescent="0.3">
      <c r="A287" s="2">
        <v>285</v>
      </c>
      <c r="B287" s="26"/>
      <c r="C287" s="27"/>
      <c r="D287" s="27"/>
      <c r="E287" s="27"/>
      <c r="F287" s="27"/>
      <c r="G287" s="28"/>
      <c r="H287" s="28"/>
      <c r="I287" s="28"/>
      <c r="J287" s="28"/>
      <c r="K287" s="28"/>
      <c r="L287" s="28"/>
      <c r="M287" s="28"/>
      <c r="N287" s="28"/>
      <c r="O287" s="32"/>
      <c r="P287" s="29"/>
      <c r="Q287" s="19" t="str" cm="1">
        <f t="array" aca="1" ref="Q287" ca="1">IF(MOD(ROW(),2)=0, "&lt;sleep ms=""10""/&gt;", INDIRECT("P"&amp;(ROW())/2+0.5))</f>
        <v>&lt;i2c_write addr="0x50" count="2" radix="16"&gt; 8E 00&lt;/i2c_write&gt;</v>
      </c>
      <c r="R287" s="36">
        <f>Table13[[#This Row],[Address Offset (hex)]]</f>
        <v>0</v>
      </c>
      <c r="S287" s="37">
        <f>Table13[[#This Row],[Default Hex]]</f>
        <v>0</v>
      </c>
      <c r="T287" s="2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</row>
    <row r="288" spans="1:56" x14ac:dyDescent="0.3">
      <c r="A288" s="2">
        <v>286</v>
      </c>
      <c r="B288" s="26"/>
      <c r="C288" s="27"/>
      <c r="D288" s="27"/>
      <c r="E288" s="27"/>
      <c r="F288" s="27"/>
      <c r="G288" s="28"/>
      <c r="H288" s="28"/>
      <c r="I288" s="28"/>
      <c r="J288" s="28"/>
      <c r="K288" s="28"/>
      <c r="L288" s="28"/>
      <c r="M288" s="28"/>
      <c r="N288" s="28"/>
      <c r="O288" s="32"/>
      <c r="P288" s="29"/>
      <c r="Q288" s="19" t="str" cm="1">
        <f t="array" aca="1" ref="Q288" ca="1">IF(MOD(ROW(),2)=0, "&lt;sleep ms=""10""/&gt;", INDIRECT("P"&amp;(ROW())/2+0.5))</f>
        <v>&lt;sleep ms="10"/&gt;</v>
      </c>
      <c r="R288" s="36">
        <f>Table13[[#This Row],[Address Offset (hex)]]</f>
        <v>0</v>
      </c>
      <c r="S288" s="37">
        <f>Table13[[#This Row],[Default Hex]]</f>
        <v>0</v>
      </c>
      <c r="T288" s="2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</row>
    <row r="289" spans="1:56" x14ac:dyDescent="0.3">
      <c r="A289" s="2">
        <v>287</v>
      </c>
      <c r="B289" s="26"/>
      <c r="C289" s="27"/>
      <c r="D289" s="27"/>
      <c r="E289" s="27"/>
      <c r="F289" s="27"/>
      <c r="G289" s="28"/>
      <c r="H289" s="28"/>
      <c r="I289" s="28"/>
      <c r="J289" s="28"/>
      <c r="K289" s="28"/>
      <c r="L289" s="28"/>
      <c r="M289" s="28"/>
      <c r="N289" s="28"/>
      <c r="O289" s="32"/>
      <c r="P289" s="29"/>
      <c r="Q289" s="19" t="str" cm="1">
        <f t="array" aca="1" ref="Q289" ca="1">IF(MOD(ROW(),2)=0, "&lt;sleep ms=""10""/&gt;", INDIRECT("P"&amp;(ROW())/2+0.5))</f>
        <v>&lt;i2c_write addr="0x50" count="2" radix="16"&gt; 8F 00&lt;/i2c_write&gt;</v>
      </c>
      <c r="R289" s="36">
        <f>Table13[[#This Row],[Address Offset (hex)]]</f>
        <v>0</v>
      </c>
      <c r="S289" s="37">
        <f>Table13[[#This Row],[Default Hex]]</f>
        <v>0</v>
      </c>
      <c r="T289" s="2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</row>
    <row r="290" spans="1:56" x14ac:dyDescent="0.3">
      <c r="A290" s="2">
        <v>288</v>
      </c>
      <c r="B290" s="26"/>
      <c r="C290" s="27"/>
      <c r="D290" s="27"/>
      <c r="E290" s="27"/>
      <c r="F290" s="27"/>
      <c r="G290" s="28"/>
      <c r="H290" s="28"/>
      <c r="I290" s="28"/>
      <c r="J290" s="28"/>
      <c r="K290" s="28"/>
      <c r="L290" s="28"/>
      <c r="M290" s="28"/>
      <c r="N290" s="28"/>
      <c r="O290" s="32"/>
      <c r="P290" s="29"/>
      <c r="Q290" s="19" t="str" cm="1">
        <f t="array" aca="1" ref="Q290" ca="1">IF(MOD(ROW(),2)=0, "&lt;sleep ms=""10""/&gt;", INDIRECT("P"&amp;(ROW())/2+0.5))</f>
        <v>&lt;sleep ms="10"/&gt;</v>
      </c>
      <c r="R290" s="36">
        <f>Table13[[#This Row],[Address Offset (hex)]]</f>
        <v>0</v>
      </c>
      <c r="S290" s="37">
        <f>Table13[[#This Row],[Default Hex]]</f>
        <v>0</v>
      </c>
      <c r="T290" s="2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</row>
    <row r="291" spans="1:56" x14ac:dyDescent="0.3">
      <c r="A291" s="2">
        <v>289</v>
      </c>
      <c r="B291" s="26"/>
      <c r="C291" s="27"/>
      <c r="D291" s="27"/>
      <c r="E291" s="27"/>
      <c r="F291" s="27"/>
      <c r="G291" s="28"/>
      <c r="H291" s="28"/>
      <c r="I291" s="28"/>
      <c r="J291" s="28"/>
      <c r="K291" s="28"/>
      <c r="L291" s="28"/>
      <c r="M291" s="28"/>
      <c r="N291" s="28"/>
      <c r="O291" s="32"/>
      <c r="P291" s="29"/>
      <c r="Q291" s="19" t="str" cm="1">
        <f t="array" aca="1" ref="Q291" ca="1">IF(MOD(ROW(),2)=0, "&lt;sleep ms=""10""/&gt;", INDIRECT("P"&amp;(ROW())/2+0.5))</f>
        <v>&lt;i2c_write addr="0x50" count="2" radix="16"&gt; 90 00&lt;/i2c_write&gt;</v>
      </c>
      <c r="R291" s="36">
        <f>Table13[[#This Row],[Address Offset (hex)]]</f>
        <v>0</v>
      </c>
      <c r="S291" s="37">
        <f>Table13[[#This Row],[Default Hex]]</f>
        <v>0</v>
      </c>
      <c r="T291" s="2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</row>
    <row r="292" spans="1:56" x14ac:dyDescent="0.3">
      <c r="A292" s="2">
        <v>290</v>
      </c>
      <c r="B292" s="26"/>
      <c r="C292" s="27"/>
      <c r="D292" s="27"/>
      <c r="E292" s="27"/>
      <c r="F292" s="27"/>
      <c r="G292" s="28"/>
      <c r="H292" s="28"/>
      <c r="I292" s="28"/>
      <c r="J292" s="28"/>
      <c r="K292" s="28"/>
      <c r="L292" s="28"/>
      <c r="M292" s="28"/>
      <c r="N292" s="28"/>
      <c r="O292" s="32"/>
      <c r="P292" s="29"/>
      <c r="Q292" s="19" t="str" cm="1">
        <f t="array" aca="1" ref="Q292" ca="1">IF(MOD(ROW(),2)=0, "&lt;sleep ms=""10""/&gt;", INDIRECT("P"&amp;(ROW())/2+0.5))</f>
        <v>&lt;sleep ms="10"/&gt;</v>
      </c>
      <c r="R292" s="36">
        <f>Table13[[#This Row],[Address Offset (hex)]]</f>
        <v>0</v>
      </c>
      <c r="S292" s="37">
        <f>Table13[[#This Row],[Default Hex]]</f>
        <v>0</v>
      </c>
      <c r="T292" s="2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</row>
    <row r="293" spans="1:56" x14ac:dyDescent="0.3">
      <c r="A293" s="2">
        <v>291</v>
      </c>
      <c r="B293" s="26"/>
      <c r="C293" s="27"/>
      <c r="D293" s="27"/>
      <c r="E293" s="27"/>
      <c r="F293" s="27"/>
      <c r="G293" s="28"/>
      <c r="H293" s="28"/>
      <c r="I293" s="28"/>
      <c r="J293" s="28"/>
      <c r="K293" s="28"/>
      <c r="L293" s="28"/>
      <c r="M293" s="28"/>
      <c r="N293" s="28"/>
      <c r="O293" s="32"/>
      <c r="P293" s="29"/>
      <c r="Q293" s="19" t="str" cm="1">
        <f t="array" aca="1" ref="Q293" ca="1">IF(MOD(ROW(),2)=0, "&lt;sleep ms=""10""/&gt;", INDIRECT("P"&amp;(ROW())/2+0.5))</f>
        <v>&lt;i2c_write addr="0x50" count="2" radix="16"&gt; 91 00&lt;/i2c_write&gt;</v>
      </c>
      <c r="R293" s="36">
        <f>Table13[[#This Row],[Address Offset (hex)]]</f>
        <v>0</v>
      </c>
      <c r="S293" s="37">
        <f>Table13[[#This Row],[Default Hex]]</f>
        <v>0</v>
      </c>
      <c r="T293" s="2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</row>
    <row r="294" spans="1:56" x14ac:dyDescent="0.3">
      <c r="A294" s="2">
        <v>292</v>
      </c>
      <c r="B294" s="26"/>
      <c r="C294" s="27"/>
      <c r="D294" s="27"/>
      <c r="E294" s="27"/>
      <c r="F294" s="27"/>
      <c r="G294" s="28"/>
      <c r="H294" s="28"/>
      <c r="I294" s="28"/>
      <c r="J294" s="28"/>
      <c r="K294" s="28"/>
      <c r="L294" s="28"/>
      <c r="M294" s="28"/>
      <c r="N294" s="28"/>
      <c r="O294" s="32"/>
      <c r="P294" s="29"/>
      <c r="Q294" s="19" t="str" cm="1">
        <f t="array" aca="1" ref="Q294" ca="1">IF(MOD(ROW(),2)=0, "&lt;sleep ms=""10""/&gt;", INDIRECT("P"&amp;(ROW())/2+0.5))</f>
        <v>&lt;sleep ms="10"/&gt;</v>
      </c>
      <c r="R294" s="36">
        <f>Table13[[#This Row],[Address Offset (hex)]]</f>
        <v>0</v>
      </c>
      <c r="S294" s="37">
        <f>Table13[[#This Row],[Default Hex]]</f>
        <v>0</v>
      </c>
      <c r="T294" s="2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</row>
    <row r="295" spans="1:56" x14ac:dyDescent="0.3">
      <c r="A295" s="2">
        <v>293</v>
      </c>
      <c r="B295" s="26"/>
      <c r="C295" s="27"/>
      <c r="D295" s="27"/>
      <c r="E295" s="27"/>
      <c r="F295" s="27"/>
      <c r="G295" s="28"/>
      <c r="H295" s="28"/>
      <c r="I295" s="28"/>
      <c r="J295" s="28"/>
      <c r="K295" s="28"/>
      <c r="L295" s="28"/>
      <c r="M295" s="28"/>
      <c r="N295" s="28"/>
      <c r="O295" s="32"/>
      <c r="P295" s="29"/>
      <c r="Q295" s="19" t="str" cm="1">
        <f t="array" aca="1" ref="Q295" ca="1">IF(MOD(ROW(),2)=0, "&lt;sleep ms=""10""/&gt;", INDIRECT("P"&amp;(ROW())/2+0.5))</f>
        <v>&lt;i2c_write addr="0x50" count="2" radix="16"&gt; 92 00&lt;/i2c_write&gt;</v>
      </c>
      <c r="R295" s="36">
        <f>Table13[[#This Row],[Address Offset (hex)]]</f>
        <v>0</v>
      </c>
      <c r="S295" s="37">
        <f>Table13[[#This Row],[Default Hex]]</f>
        <v>0</v>
      </c>
      <c r="T295" s="2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</row>
    <row r="296" spans="1:56" x14ac:dyDescent="0.3">
      <c r="A296" s="2">
        <v>294</v>
      </c>
      <c r="B296" s="26"/>
      <c r="C296" s="27"/>
      <c r="D296" s="27"/>
      <c r="E296" s="27"/>
      <c r="F296" s="27"/>
      <c r="G296" s="28"/>
      <c r="H296" s="28"/>
      <c r="I296" s="28"/>
      <c r="J296" s="28"/>
      <c r="K296" s="28"/>
      <c r="L296" s="28"/>
      <c r="M296" s="28"/>
      <c r="N296" s="28"/>
      <c r="O296" s="32"/>
      <c r="P296" s="29"/>
      <c r="Q296" s="19" t="str" cm="1">
        <f t="array" aca="1" ref="Q296" ca="1">IF(MOD(ROW(),2)=0, "&lt;sleep ms=""10""/&gt;", INDIRECT("P"&amp;(ROW())/2+0.5))</f>
        <v>&lt;sleep ms="10"/&gt;</v>
      </c>
      <c r="R296" s="36">
        <f>Table13[[#This Row],[Address Offset (hex)]]</f>
        <v>0</v>
      </c>
      <c r="S296" s="37">
        <f>Table13[[#This Row],[Default Hex]]</f>
        <v>0</v>
      </c>
      <c r="T296" s="2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</row>
    <row r="297" spans="1:56" x14ac:dyDescent="0.3">
      <c r="A297" s="2">
        <v>295</v>
      </c>
      <c r="B297" s="26"/>
      <c r="C297" s="27"/>
      <c r="D297" s="27"/>
      <c r="E297" s="27"/>
      <c r="F297" s="27"/>
      <c r="G297" s="28"/>
      <c r="H297" s="28"/>
      <c r="I297" s="28"/>
      <c r="J297" s="28"/>
      <c r="K297" s="28"/>
      <c r="L297" s="28"/>
      <c r="M297" s="28"/>
      <c r="N297" s="28"/>
      <c r="O297" s="32"/>
      <c r="P297" s="29"/>
      <c r="Q297" s="19" t="str" cm="1">
        <f t="array" aca="1" ref="Q297" ca="1">IF(MOD(ROW(),2)=0, "&lt;sleep ms=""10""/&gt;", INDIRECT("P"&amp;(ROW())/2+0.5))</f>
        <v>&lt;i2c_write addr="0x50" count="2" radix="16"&gt; 93 00&lt;/i2c_write&gt;</v>
      </c>
      <c r="R297" s="36">
        <f>Table13[[#This Row],[Address Offset (hex)]]</f>
        <v>0</v>
      </c>
      <c r="S297" s="37">
        <f>Table13[[#This Row],[Default Hex]]</f>
        <v>0</v>
      </c>
      <c r="T297" s="2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</row>
    <row r="298" spans="1:56" x14ac:dyDescent="0.3">
      <c r="A298" s="2">
        <v>296</v>
      </c>
      <c r="B298" s="26"/>
      <c r="C298" s="27"/>
      <c r="D298" s="27"/>
      <c r="E298" s="27"/>
      <c r="F298" s="27"/>
      <c r="G298" s="28"/>
      <c r="H298" s="28"/>
      <c r="I298" s="28"/>
      <c r="J298" s="28"/>
      <c r="K298" s="28"/>
      <c r="L298" s="28"/>
      <c r="M298" s="28"/>
      <c r="N298" s="28"/>
      <c r="O298" s="32"/>
      <c r="P298" s="29"/>
      <c r="Q298" s="19" t="str" cm="1">
        <f t="array" aca="1" ref="Q298" ca="1">IF(MOD(ROW(),2)=0, "&lt;sleep ms=""10""/&gt;", INDIRECT("P"&amp;(ROW())/2+0.5))</f>
        <v>&lt;sleep ms="10"/&gt;</v>
      </c>
      <c r="R298" s="36">
        <f>Table13[[#This Row],[Address Offset (hex)]]</f>
        <v>0</v>
      </c>
      <c r="S298" s="37">
        <f>Table13[[#This Row],[Default Hex]]</f>
        <v>0</v>
      </c>
      <c r="T298" s="2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</row>
    <row r="299" spans="1:56" x14ac:dyDescent="0.3">
      <c r="A299" s="2">
        <v>297</v>
      </c>
      <c r="B299" s="26"/>
      <c r="C299" s="27"/>
      <c r="D299" s="27"/>
      <c r="E299" s="27"/>
      <c r="F299" s="27"/>
      <c r="G299" s="28"/>
      <c r="H299" s="28"/>
      <c r="I299" s="28"/>
      <c r="J299" s="28"/>
      <c r="K299" s="28"/>
      <c r="L299" s="28"/>
      <c r="M299" s="28"/>
      <c r="N299" s="28"/>
      <c r="O299" s="32"/>
      <c r="P299" s="29"/>
      <c r="Q299" s="19" t="str" cm="1">
        <f t="array" aca="1" ref="Q299" ca="1">IF(MOD(ROW(),2)=0, "&lt;sleep ms=""10""/&gt;", INDIRECT("P"&amp;(ROW())/2+0.5))</f>
        <v>&lt;i2c_write addr="0x50" count="2" radix="16"&gt; 94 00&lt;/i2c_write&gt;</v>
      </c>
      <c r="R299" s="36">
        <f>Table13[[#This Row],[Address Offset (hex)]]</f>
        <v>0</v>
      </c>
      <c r="S299" s="37">
        <f>Table13[[#This Row],[Default Hex]]</f>
        <v>0</v>
      </c>
      <c r="T299" s="2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</row>
    <row r="300" spans="1:56" x14ac:dyDescent="0.3">
      <c r="A300" s="2">
        <v>298</v>
      </c>
      <c r="B300" s="26"/>
      <c r="C300" s="27"/>
      <c r="D300" s="27"/>
      <c r="E300" s="27"/>
      <c r="F300" s="27"/>
      <c r="G300" s="28"/>
      <c r="H300" s="28"/>
      <c r="I300" s="28"/>
      <c r="J300" s="28"/>
      <c r="K300" s="28"/>
      <c r="L300" s="28"/>
      <c r="M300" s="28"/>
      <c r="N300" s="28"/>
      <c r="O300" s="32"/>
      <c r="P300" s="29"/>
      <c r="Q300" s="19" t="str" cm="1">
        <f t="array" aca="1" ref="Q300" ca="1">IF(MOD(ROW(),2)=0, "&lt;sleep ms=""10""/&gt;", INDIRECT("P"&amp;(ROW())/2+0.5))</f>
        <v>&lt;sleep ms="10"/&gt;</v>
      </c>
      <c r="R300" s="36">
        <f>Table13[[#This Row],[Address Offset (hex)]]</f>
        <v>0</v>
      </c>
      <c r="S300" s="37">
        <f>Table13[[#This Row],[Default Hex]]</f>
        <v>0</v>
      </c>
      <c r="T300" s="2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</row>
    <row r="301" spans="1:56" x14ac:dyDescent="0.3">
      <c r="A301" s="2">
        <v>299</v>
      </c>
      <c r="B301" s="26"/>
      <c r="C301" s="27"/>
      <c r="D301" s="27"/>
      <c r="E301" s="27"/>
      <c r="F301" s="27"/>
      <c r="G301" s="28"/>
      <c r="H301" s="28"/>
      <c r="I301" s="28"/>
      <c r="J301" s="28"/>
      <c r="K301" s="28"/>
      <c r="L301" s="28"/>
      <c r="M301" s="28"/>
      <c r="N301" s="28"/>
      <c r="O301" s="32"/>
      <c r="P301" s="29"/>
      <c r="Q301" s="19" t="str" cm="1">
        <f t="array" aca="1" ref="Q301" ca="1">IF(MOD(ROW(),2)=0, "&lt;sleep ms=""10""/&gt;", INDIRECT("P"&amp;(ROW())/2+0.5))</f>
        <v>&lt;i2c_write addr="0x50" count="2" radix="16"&gt; 95 00&lt;/i2c_write&gt;</v>
      </c>
      <c r="R301" s="36">
        <f>Table13[[#This Row],[Address Offset (hex)]]</f>
        <v>0</v>
      </c>
      <c r="S301" s="37">
        <f>Table13[[#This Row],[Default Hex]]</f>
        <v>0</v>
      </c>
      <c r="T301" s="2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</row>
    <row r="302" spans="1:56" x14ac:dyDescent="0.3">
      <c r="A302" s="2">
        <v>300</v>
      </c>
      <c r="B302" s="26"/>
      <c r="C302" s="27"/>
      <c r="D302" s="27"/>
      <c r="E302" s="27"/>
      <c r="F302" s="27"/>
      <c r="G302" s="28"/>
      <c r="H302" s="28"/>
      <c r="I302" s="28"/>
      <c r="J302" s="28"/>
      <c r="K302" s="28"/>
      <c r="L302" s="28"/>
      <c r="M302" s="28"/>
      <c r="N302" s="28"/>
      <c r="O302" s="32"/>
      <c r="P302" s="29"/>
      <c r="Q302" s="19" t="str" cm="1">
        <f t="array" aca="1" ref="Q302" ca="1">IF(MOD(ROW(),2)=0, "&lt;sleep ms=""10""/&gt;", INDIRECT("P"&amp;(ROW())/2+0.5))</f>
        <v>&lt;sleep ms="10"/&gt;</v>
      </c>
      <c r="R302" s="36">
        <f>Table13[[#This Row],[Address Offset (hex)]]</f>
        <v>0</v>
      </c>
      <c r="S302" s="37">
        <f>Table13[[#This Row],[Default Hex]]</f>
        <v>0</v>
      </c>
      <c r="T302" s="2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</row>
    <row r="303" spans="1:56" x14ac:dyDescent="0.3">
      <c r="A303" s="2">
        <v>301</v>
      </c>
      <c r="B303" s="26"/>
      <c r="C303" s="27"/>
      <c r="D303" s="27"/>
      <c r="E303" s="27"/>
      <c r="F303" s="27"/>
      <c r="G303" s="28"/>
      <c r="H303" s="28"/>
      <c r="I303" s="28"/>
      <c r="J303" s="28"/>
      <c r="K303" s="28"/>
      <c r="L303" s="28"/>
      <c r="M303" s="28"/>
      <c r="N303" s="28"/>
      <c r="O303" s="32"/>
      <c r="P303" s="29"/>
      <c r="Q303" s="19" t="str" cm="1">
        <f t="array" aca="1" ref="Q303" ca="1">IF(MOD(ROW(),2)=0, "&lt;sleep ms=""10""/&gt;", INDIRECT("P"&amp;(ROW())/2+0.5))</f>
        <v>&lt;i2c_write addr="0x50" count="2" radix="16"&gt; 96 00&lt;/i2c_write&gt;</v>
      </c>
      <c r="R303" s="36">
        <f>Table13[[#This Row],[Address Offset (hex)]]</f>
        <v>0</v>
      </c>
      <c r="S303" s="37">
        <f>Table13[[#This Row],[Default Hex]]</f>
        <v>0</v>
      </c>
      <c r="T303" s="2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</row>
    <row r="304" spans="1:56" x14ac:dyDescent="0.3">
      <c r="A304" s="2">
        <v>302</v>
      </c>
      <c r="B304" s="26"/>
      <c r="C304" s="27"/>
      <c r="D304" s="27"/>
      <c r="E304" s="27"/>
      <c r="F304" s="27"/>
      <c r="G304" s="28"/>
      <c r="H304" s="28"/>
      <c r="I304" s="28"/>
      <c r="J304" s="28"/>
      <c r="K304" s="28"/>
      <c r="L304" s="28"/>
      <c r="M304" s="28"/>
      <c r="N304" s="28"/>
      <c r="O304" s="32"/>
      <c r="P304" s="29"/>
      <c r="Q304" s="19" t="str" cm="1">
        <f t="array" aca="1" ref="Q304" ca="1">IF(MOD(ROW(),2)=0, "&lt;sleep ms=""10""/&gt;", INDIRECT("P"&amp;(ROW())/2+0.5))</f>
        <v>&lt;sleep ms="10"/&gt;</v>
      </c>
      <c r="R304" s="36">
        <f>Table13[[#This Row],[Address Offset (hex)]]</f>
        <v>0</v>
      </c>
      <c r="S304" s="37">
        <f>Table13[[#This Row],[Default Hex]]</f>
        <v>0</v>
      </c>
      <c r="T304" s="2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</row>
    <row r="305" spans="1:56" x14ac:dyDescent="0.3">
      <c r="A305" s="2">
        <v>303</v>
      </c>
      <c r="B305" s="26"/>
      <c r="C305" s="27"/>
      <c r="D305" s="27"/>
      <c r="E305" s="27"/>
      <c r="F305" s="27"/>
      <c r="G305" s="28"/>
      <c r="H305" s="28"/>
      <c r="I305" s="28"/>
      <c r="J305" s="28"/>
      <c r="K305" s="28"/>
      <c r="L305" s="28"/>
      <c r="M305" s="28"/>
      <c r="N305" s="28"/>
      <c r="O305" s="32"/>
      <c r="P305" s="29"/>
      <c r="Q305" s="19" t="str" cm="1">
        <f t="array" aca="1" ref="Q305" ca="1">IF(MOD(ROW(),2)=0, "&lt;sleep ms=""10""/&gt;", INDIRECT("P"&amp;(ROW())/2+0.5))</f>
        <v>&lt;i2c_write addr="0x50" count="2" radix="16"&gt; 97 00&lt;/i2c_write&gt;</v>
      </c>
      <c r="R305" s="36">
        <f>Table13[[#This Row],[Address Offset (hex)]]</f>
        <v>0</v>
      </c>
      <c r="S305" s="37">
        <f>Table13[[#This Row],[Default Hex]]</f>
        <v>0</v>
      </c>
      <c r="T305" s="2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</row>
    <row r="306" spans="1:56" x14ac:dyDescent="0.3">
      <c r="A306" s="2">
        <v>304</v>
      </c>
      <c r="B306" s="26"/>
      <c r="C306" s="27"/>
      <c r="D306" s="27"/>
      <c r="E306" s="27"/>
      <c r="F306" s="27"/>
      <c r="G306" s="28"/>
      <c r="H306" s="28"/>
      <c r="I306" s="28"/>
      <c r="J306" s="28"/>
      <c r="K306" s="28"/>
      <c r="L306" s="28"/>
      <c r="M306" s="28"/>
      <c r="N306" s="28"/>
      <c r="O306" s="32"/>
      <c r="P306" s="29"/>
      <c r="Q306" s="19" t="str" cm="1">
        <f t="array" aca="1" ref="Q306" ca="1">IF(MOD(ROW(),2)=0, "&lt;sleep ms=""10""/&gt;", INDIRECT("P"&amp;(ROW())/2+0.5))</f>
        <v>&lt;sleep ms="10"/&gt;</v>
      </c>
      <c r="R306" s="36">
        <f>Table13[[#This Row],[Address Offset (hex)]]</f>
        <v>0</v>
      </c>
      <c r="S306" s="37">
        <f>Table13[[#This Row],[Default Hex]]</f>
        <v>0</v>
      </c>
      <c r="T306" s="2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</row>
    <row r="307" spans="1:56" x14ac:dyDescent="0.3">
      <c r="A307" s="2">
        <v>305</v>
      </c>
      <c r="B307" s="26"/>
      <c r="C307" s="27"/>
      <c r="D307" s="27"/>
      <c r="E307" s="27"/>
      <c r="F307" s="27"/>
      <c r="G307" s="28"/>
      <c r="H307" s="28"/>
      <c r="I307" s="28"/>
      <c r="J307" s="28"/>
      <c r="K307" s="28"/>
      <c r="L307" s="28"/>
      <c r="M307" s="28"/>
      <c r="N307" s="28"/>
      <c r="O307" s="32"/>
      <c r="P307" s="29"/>
      <c r="Q307" s="19" t="str" cm="1">
        <f t="array" aca="1" ref="Q307" ca="1">IF(MOD(ROW(),2)=0, "&lt;sleep ms=""10""/&gt;", INDIRECT("P"&amp;(ROW())/2+0.5))</f>
        <v>&lt;i2c_write addr="0x50" count="2" radix="16"&gt; 98 00&lt;/i2c_write&gt;</v>
      </c>
      <c r="R307" s="36">
        <f>Table13[[#This Row],[Address Offset (hex)]]</f>
        <v>0</v>
      </c>
      <c r="S307" s="37">
        <f>Table13[[#This Row],[Default Hex]]</f>
        <v>0</v>
      </c>
      <c r="T307" s="2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</row>
    <row r="308" spans="1:56" x14ac:dyDescent="0.3">
      <c r="A308" s="2">
        <v>306</v>
      </c>
      <c r="B308" s="26"/>
      <c r="C308" s="27"/>
      <c r="D308" s="27"/>
      <c r="E308" s="27"/>
      <c r="F308" s="27"/>
      <c r="G308" s="28"/>
      <c r="H308" s="28"/>
      <c r="I308" s="28"/>
      <c r="J308" s="28"/>
      <c r="K308" s="28"/>
      <c r="L308" s="28"/>
      <c r="M308" s="28"/>
      <c r="N308" s="28"/>
      <c r="O308" s="32"/>
      <c r="P308" s="29"/>
      <c r="Q308" s="19" t="str" cm="1">
        <f t="array" aca="1" ref="Q308" ca="1">IF(MOD(ROW(),2)=0, "&lt;sleep ms=""10""/&gt;", INDIRECT("P"&amp;(ROW())/2+0.5))</f>
        <v>&lt;sleep ms="10"/&gt;</v>
      </c>
      <c r="R308" s="36">
        <f>Table13[[#This Row],[Address Offset (hex)]]</f>
        <v>0</v>
      </c>
      <c r="S308" s="37">
        <f>Table13[[#This Row],[Default Hex]]</f>
        <v>0</v>
      </c>
      <c r="T308" s="2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</row>
    <row r="309" spans="1:56" x14ac:dyDescent="0.3">
      <c r="A309" s="2">
        <v>307</v>
      </c>
      <c r="B309" s="26"/>
      <c r="C309" s="27"/>
      <c r="D309" s="27"/>
      <c r="E309" s="27"/>
      <c r="F309" s="27"/>
      <c r="G309" s="28"/>
      <c r="H309" s="28"/>
      <c r="I309" s="28"/>
      <c r="J309" s="28"/>
      <c r="K309" s="28"/>
      <c r="L309" s="28"/>
      <c r="M309" s="28"/>
      <c r="N309" s="28"/>
      <c r="O309" s="32"/>
      <c r="P309" s="29"/>
      <c r="Q309" s="19" t="str" cm="1">
        <f t="array" aca="1" ref="Q309" ca="1">IF(MOD(ROW(),2)=0, "&lt;sleep ms=""10""/&gt;", INDIRECT("P"&amp;(ROW())/2+0.5))</f>
        <v>&lt;i2c_write addr="0x50" count="2" radix="16"&gt; 99 00&lt;/i2c_write&gt;</v>
      </c>
      <c r="R309" s="36">
        <f>Table13[[#This Row],[Address Offset (hex)]]</f>
        <v>0</v>
      </c>
      <c r="S309" s="37">
        <f>Table13[[#This Row],[Default Hex]]</f>
        <v>0</v>
      </c>
      <c r="T309" s="2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</row>
    <row r="310" spans="1:56" x14ac:dyDescent="0.3">
      <c r="A310" s="2">
        <v>308</v>
      </c>
      <c r="B310" s="26"/>
      <c r="C310" s="27"/>
      <c r="D310" s="27"/>
      <c r="E310" s="27"/>
      <c r="F310" s="27"/>
      <c r="G310" s="28"/>
      <c r="H310" s="28"/>
      <c r="I310" s="28"/>
      <c r="J310" s="28"/>
      <c r="K310" s="28"/>
      <c r="L310" s="28"/>
      <c r="M310" s="28"/>
      <c r="N310" s="28"/>
      <c r="O310" s="32"/>
      <c r="P310" s="29"/>
      <c r="Q310" s="19" t="str" cm="1">
        <f t="array" aca="1" ref="Q310" ca="1">IF(MOD(ROW(),2)=0, "&lt;sleep ms=""10""/&gt;", INDIRECT("P"&amp;(ROW())/2+0.5))</f>
        <v>&lt;sleep ms="10"/&gt;</v>
      </c>
      <c r="R310" s="36">
        <f>Table13[[#This Row],[Address Offset (hex)]]</f>
        <v>0</v>
      </c>
      <c r="S310" s="37">
        <f>Table13[[#This Row],[Default Hex]]</f>
        <v>0</v>
      </c>
      <c r="T310" s="2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</row>
    <row r="311" spans="1:56" x14ac:dyDescent="0.3">
      <c r="A311" s="2">
        <v>309</v>
      </c>
      <c r="B311" s="26"/>
      <c r="C311" s="27"/>
      <c r="D311" s="27"/>
      <c r="E311" s="27"/>
      <c r="F311" s="27"/>
      <c r="G311" s="28"/>
      <c r="H311" s="28"/>
      <c r="I311" s="28"/>
      <c r="J311" s="28"/>
      <c r="K311" s="28"/>
      <c r="L311" s="28"/>
      <c r="M311" s="28"/>
      <c r="N311" s="28"/>
      <c r="O311" s="32"/>
      <c r="P311" s="29"/>
      <c r="Q311" s="19" t="str" cm="1">
        <f t="array" aca="1" ref="Q311" ca="1">IF(MOD(ROW(),2)=0, "&lt;sleep ms=""10""/&gt;", INDIRECT("P"&amp;(ROW())/2+0.5))</f>
        <v>&lt;i2c_write addr="0x50" count="2" radix="16"&gt; 9A 00&lt;/i2c_write&gt;</v>
      </c>
      <c r="R311" s="36">
        <f>Table13[[#This Row],[Address Offset (hex)]]</f>
        <v>0</v>
      </c>
      <c r="S311" s="37">
        <f>Table13[[#This Row],[Default Hex]]</f>
        <v>0</v>
      </c>
      <c r="T311" s="2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</row>
    <row r="312" spans="1:56" x14ac:dyDescent="0.3">
      <c r="A312" s="2">
        <v>310</v>
      </c>
      <c r="B312" s="26"/>
      <c r="C312" s="27"/>
      <c r="D312" s="27"/>
      <c r="E312" s="27"/>
      <c r="F312" s="27"/>
      <c r="G312" s="28"/>
      <c r="H312" s="28"/>
      <c r="I312" s="28"/>
      <c r="J312" s="28"/>
      <c r="K312" s="28"/>
      <c r="L312" s="28"/>
      <c r="M312" s="28"/>
      <c r="N312" s="28"/>
      <c r="O312" s="32"/>
      <c r="P312" s="29"/>
      <c r="Q312" s="19" t="str" cm="1">
        <f t="array" aca="1" ref="Q312" ca="1">IF(MOD(ROW(),2)=0, "&lt;sleep ms=""10""/&gt;", INDIRECT("P"&amp;(ROW())/2+0.5))</f>
        <v>&lt;sleep ms="10"/&gt;</v>
      </c>
      <c r="R312" s="36">
        <f>Table13[[#This Row],[Address Offset (hex)]]</f>
        <v>0</v>
      </c>
      <c r="S312" s="37">
        <f>Table13[[#This Row],[Default Hex]]</f>
        <v>0</v>
      </c>
      <c r="T312" s="2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</row>
    <row r="313" spans="1:56" x14ac:dyDescent="0.3">
      <c r="A313" s="2">
        <v>311</v>
      </c>
      <c r="B313" s="26"/>
      <c r="C313" s="27"/>
      <c r="D313" s="27"/>
      <c r="E313" s="27"/>
      <c r="F313" s="27"/>
      <c r="G313" s="28"/>
      <c r="H313" s="28"/>
      <c r="I313" s="28"/>
      <c r="J313" s="28"/>
      <c r="K313" s="28"/>
      <c r="L313" s="28"/>
      <c r="M313" s="28"/>
      <c r="N313" s="28"/>
      <c r="O313" s="32"/>
      <c r="P313" s="29"/>
      <c r="Q313" s="19" t="str" cm="1">
        <f t="array" aca="1" ref="Q313" ca="1">IF(MOD(ROW(),2)=0, "&lt;sleep ms=""10""/&gt;", INDIRECT("P"&amp;(ROW())/2+0.5))</f>
        <v>&lt;i2c_write addr="0x50" count="2" radix="16"&gt; 9B 00&lt;/i2c_write&gt;</v>
      </c>
      <c r="R313" s="36">
        <f>Table13[[#This Row],[Address Offset (hex)]]</f>
        <v>0</v>
      </c>
      <c r="S313" s="37">
        <f>Table13[[#This Row],[Default Hex]]</f>
        <v>0</v>
      </c>
      <c r="T313" s="2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</row>
    <row r="314" spans="1:56" x14ac:dyDescent="0.3">
      <c r="A314" s="2">
        <v>312</v>
      </c>
      <c r="B314" s="26"/>
      <c r="C314" s="27"/>
      <c r="D314" s="27"/>
      <c r="E314" s="27"/>
      <c r="F314" s="27"/>
      <c r="G314" s="28"/>
      <c r="H314" s="28"/>
      <c r="I314" s="28"/>
      <c r="J314" s="28"/>
      <c r="K314" s="28"/>
      <c r="L314" s="28"/>
      <c r="M314" s="28"/>
      <c r="N314" s="28"/>
      <c r="O314" s="32"/>
      <c r="P314" s="29"/>
      <c r="Q314" s="19" t="str" cm="1">
        <f t="array" aca="1" ref="Q314" ca="1">IF(MOD(ROW(),2)=0, "&lt;sleep ms=""10""/&gt;", INDIRECT("P"&amp;(ROW())/2+0.5))</f>
        <v>&lt;sleep ms="10"/&gt;</v>
      </c>
      <c r="R314" s="36">
        <f>Table13[[#This Row],[Address Offset (hex)]]</f>
        <v>0</v>
      </c>
      <c r="S314" s="37">
        <f>Table13[[#This Row],[Default Hex]]</f>
        <v>0</v>
      </c>
      <c r="T314" s="2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</row>
    <row r="315" spans="1:56" x14ac:dyDescent="0.3">
      <c r="A315" s="2">
        <v>313</v>
      </c>
      <c r="B315" s="26"/>
      <c r="C315" s="27"/>
      <c r="D315" s="27"/>
      <c r="E315" s="27"/>
      <c r="F315" s="27"/>
      <c r="G315" s="28"/>
      <c r="H315" s="28"/>
      <c r="I315" s="28"/>
      <c r="J315" s="28"/>
      <c r="K315" s="28"/>
      <c r="L315" s="28"/>
      <c r="M315" s="28"/>
      <c r="N315" s="28"/>
      <c r="O315" s="32"/>
      <c r="P315" s="29"/>
      <c r="Q315" s="19" t="str" cm="1">
        <f t="array" aca="1" ref="Q315" ca="1">IF(MOD(ROW(),2)=0, "&lt;sleep ms=""10""/&gt;", INDIRECT("P"&amp;(ROW())/2+0.5))</f>
        <v>&lt;i2c_write addr="0x50" count="2" radix="16"&gt; 9C 00&lt;/i2c_write&gt;</v>
      </c>
      <c r="R315" s="36">
        <f>Table13[[#This Row],[Address Offset (hex)]]</f>
        <v>0</v>
      </c>
      <c r="S315" s="37">
        <f>Table13[[#This Row],[Default Hex]]</f>
        <v>0</v>
      </c>
      <c r="T315" s="2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</row>
    <row r="316" spans="1:56" x14ac:dyDescent="0.3">
      <c r="A316" s="2">
        <v>314</v>
      </c>
      <c r="B316" s="26"/>
      <c r="C316" s="27"/>
      <c r="D316" s="27"/>
      <c r="E316" s="27"/>
      <c r="F316" s="27"/>
      <c r="G316" s="28"/>
      <c r="H316" s="28"/>
      <c r="I316" s="28"/>
      <c r="J316" s="28"/>
      <c r="K316" s="28"/>
      <c r="L316" s="28"/>
      <c r="M316" s="28"/>
      <c r="N316" s="28"/>
      <c r="O316" s="32"/>
      <c r="P316" s="29"/>
      <c r="Q316" s="19" t="str" cm="1">
        <f t="array" aca="1" ref="Q316" ca="1">IF(MOD(ROW(),2)=0, "&lt;sleep ms=""10""/&gt;", INDIRECT("P"&amp;(ROW())/2+0.5))</f>
        <v>&lt;sleep ms="10"/&gt;</v>
      </c>
      <c r="R316" s="36">
        <f>Table13[[#This Row],[Address Offset (hex)]]</f>
        <v>0</v>
      </c>
      <c r="S316" s="37">
        <f>Table13[[#This Row],[Default Hex]]</f>
        <v>0</v>
      </c>
      <c r="T316" s="2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</row>
    <row r="317" spans="1:56" x14ac:dyDescent="0.3">
      <c r="A317" s="2">
        <v>315</v>
      </c>
      <c r="B317" s="26"/>
      <c r="C317" s="27"/>
      <c r="D317" s="27"/>
      <c r="E317" s="27"/>
      <c r="F317" s="27"/>
      <c r="G317" s="28"/>
      <c r="H317" s="28"/>
      <c r="I317" s="28"/>
      <c r="J317" s="28"/>
      <c r="K317" s="28"/>
      <c r="L317" s="28"/>
      <c r="M317" s="28"/>
      <c r="N317" s="28"/>
      <c r="O317" s="32"/>
      <c r="P317" s="29"/>
      <c r="Q317" s="19" t="str" cm="1">
        <f t="array" aca="1" ref="Q317" ca="1">IF(MOD(ROW(),2)=0, "&lt;sleep ms=""10""/&gt;", INDIRECT("P"&amp;(ROW())/2+0.5))</f>
        <v>&lt;i2c_write addr="0x50" count="2" radix="16"&gt; 9D 00&lt;/i2c_write&gt;</v>
      </c>
      <c r="R317" s="36">
        <f>Table13[[#This Row],[Address Offset (hex)]]</f>
        <v>0</v>
      </c>
      <c r="S317" s="37">
        <f>Table13[[#This Row],[Default Hex]]</f>
        <v>0</v>
      </c>
      <c r="T317" s="2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</row>
    <row r="318" spans="1:56" x14ac:dyDescent="0.3">
      <c r="A318" s="2">
        <v>316</v>
      </c>
      <c r="B318" s="26"/>
      <c r="C318" s="27"/>
      <c r="D318" s="27"/>
      <c r="E318" s="27"/>
      <c r="F318" s="27"/>
      <c r="G318" s="28"/>
      <c r="H318" s="28"/>
      <c r="I318" s="28"/>
      <c r="J318" s="28"/>
      <c r="K318" s="28"/>
      <c r="L318" s="28"/>
      <c r="M318" s="28"/>
      <c r="N318" s="28"/>
      <c r="O318" s="32"/>
      <c r="P318" s="29"/>
      <c r="Q318" s="19" t="str" cm="1">
        <f t="array" aca="1" ref="Q318" ca="1">IF(MOD(ROW(),2)=0, "&lt;sleep ms=""10""/&gt;", INDIRECT("P"&amp;(ROW())/2+0.5))</f>
        <v>&lt;sleep ms="10"/&gt;</v>
      </c>
      <c r="R318" s="36">
        <f>Table13[[#This Row],[Address Offset (hex)]]</f>
        <v>0</v>
      </c>
      <c r="S318" s="37">
        <f>Table13[[#This Row],[Default Hex]]</f>
        <v>0</v>
      </c>
      <c r="T318" s="2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</row>
    <row r="319" spans="1:56" x14ac:dyDescent="0.3">
      <c r="A319" s="2">
        <v>317</v>
      </c>
      <c r="B319" s="26"/>
      <c r="C319" s="27"/>
      <c r="D319" s="27"/>
      <c r="E319" s="27"/>
      <c r="F319" s="27"/>
      <c r="G319" s="28"/>
      <c r="H319" s="28"/>
      <c r="I319" s="28"/>
      <c r="J319" s="28"/>
      <c r="K319" s="28"/>
      <c r="L319" s="28"/>
      <c r="M319" s="28"/>
      <c r="N319" s="28"/>
      <c r="O319" s="32"/>
      <c r="P319" s="29"/>
      <c r="Q319" s="19" t="str" cm="1">
        <f t="array" aca="1" ref="Q319" ca="1">IF(MOD(ROW(),2)=0, "&lt;sleep ms=""10""/&gt;", INDIRECT("P"&amp;(ROW())/2+0.5))</f>
        <v>&lt;i2c_write addr="0x50" count="2" radix="16"&gt; 9E 00&lt;/i2c_write&gt;</v>
      </c>
      <c r="R319" s="36">
        <f>Table13[[#This Row],[Address Offset (hex)]]</f>
        <v>0</v>
      </c>
      <c r="S319" s="37">
        <f>Table13[[#This Row],[Default Hex]]</f>
        <v>0</v>
      </c>
      <c r="T319" s="2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</row>
    <row r="320" spans="1:56" x14ac:dyDescent="0.3">
      <c r="A320" s="2">
        <v>318</v>
      </c>
      <c r="B320" s="26"/>
      <c r="C320" s="27"/>
      <c r="D320" s="27"/>
      <c r="E320" s="27"/>
      <c r="F320" s="27"/>
      <c r="G320" s="28"/>
      <c r="H320" s="28"/>
      <c r="I320" s="28"/>
      <c r="J320" s="28"/>
      <c r="K320" s="28"/>
      <c r="L320" s="28"/>
      <c r="M320" s="28"/>
      <c r="N320" s="28"/>
      <c r="O320" s="32"/>
      <c r="P320" s="29"/>
      <c r="Q320" s="19" t="str" cm="1">
        <f t="array" aca="1" ref="Q320" ca="1">IF(MOD(ROW(),2)=0, "&lt;sleep ms=""10""/&gt;", INDIRECT("P"&amp;(ROW())/2+0.5))</f>
        <v>&lt;sleep ms="10"/&gt;</v>
      </c>
      <c r="R320" s="36">
        <f>Table13[[#This Row],[Address Offset (hex)]]</f>
        <v>0</v>
      </c>
      <c r="S320" s="37">
        <f>Table13[[#This Row],[Default Hex]]</f>
        <v>0</v>
      </c>
      <c r="T320" s="2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</row>
    <row r="321" spans="1:56" x14ac:dyDescent="0.3">
      <c r="A321" s="2">
        <v>319</v>
      </c>
      <c r="B321" s="26"/>
      <c r="C321" s="27"/>
      <c r="D321" s="27"/>
      <c r="E321" s="27"/>
      <c r="F321" s="27"/>
      <c r="G321" s="28"/>
      <c r="H321" s="28"/>
      <c r="I321" s="28"/>
      <c r="J321" s="28"/>
      <c r="K321" s="28"/>
      <c r="L321" s="28"/>
      <c r="M321" s="28"/>
      <c r="N321" s="28"/>
      <c r="O321" s="32"/>
      <c r="P321" s="29"/>
      <c r="Q321" s="19" t="str" cm="1">
        <f t="array" aca="1" ref="Q321" ca="1">IF(MOD(ROW(),2)=0, "&lt;sleep ms=""10""/&gt;", INDIRECT("P"&amp;(ROW())/2+0.5))</f>
        <v>&lt;i2c_write addr="0x50" count="2" radix="16"&gt; 9F 00&lt;/i2c_write&gt;</v>
      </c>
      <c r="R321" s="36">
        <f>Table13[[#This Row],[Address Offset (hex)]]</f>
        <v>0</v>
      </c>
      <c r="S321" s="37">
        <f>Table13[[#This Row],[Default Hex]]</f>
        <v>0</v>
      </c>
      <c r="T321" s="2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</row>
    <row r="322" spans="1:56" x14ac:dyDescent="0.3">
      <c r="A322" s="2">
        <v>320</v>
      </c>
      <c r="B322" s="26"/>
      <c r="C322" s="27"/>
      <c r="D322" s="27"/>
      <c r="E322" s="27"/>
      <c r="F322" s="27"/>
      <c r="G322" s="28"/>
      <c r="H322" s="28"/>
      <c r="I322" s="28"/>
      <c r="J322" s="28"/>
      <c r="K322" s="28"/>
      <c r="L322" s="28"/>
      <c r="M322" s="28"/>
      <c r="N322" s="28"/>
      <c r="O322" s="32"/>
      <c r="P322" s="29"/>
      <c r="Q322" s="19" t="str" cm="1">
        <f t="array" aca="1" ref="Q322" ca="1">IF(MOD(ROW(),2)=0, "&lt;sleep ms=""10""/&gt;", INDIRECT("P"&amp;(ROW())/2+0.5))</f>
        <v>&lt;sleep ms="10"/&gt;</v>
      </c>
      <c r="R322" s="36">
        <f>Table13[[#This Row],[Address Offset (hex)]]</f>
        <v>0</v>
      </c>
      <c r="S322" s="37">
        <f>Table13[[#This Row],[Default Hex]]</f>
        <v>0</v>
      </c>
      <c r="T322" s="2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</row>
    <row r="323" spans="1:56" x14ac:dyDescent="0.3">
      <c r="A323" s="2">
        <v>321</v>
      </c>
      <c r="B323" s="26"/>
      <c r="C323" s="27"/>
      <c r="D323" s="27"/>
      <c r="E323" s="27"/>
      <c r="F323" s="27"/>
      <c r="G323" s="28"/>
      <c r="H323" s="28"/>
      <c r="I323" s="28"/>
      <c r="J323" s="28"/>
      <c r="K323" s="28"/>
      <c r="L323" s="28"/>
      <c r="M323" s="28"/>
      <c r="N323" s="28"/>
      <c r="O323" s="32"/>
      <c r="P323" s="29"/>
      <c r="Q323" s="19" t="str" cm="1">
        <f t="array" aca="1" ref="Q323" ca="1">IF(MOD(ROW(),2)=0, "&lt;sleep ms=""10""/&gt;", INDIRECT("P"&amp;(ROW())/2+0.5))</f>
        <v>&lt;i2c_write addr="0x50" count="2" radix="16"&gt; A0 00&lt;/i2c_write&gt;</v>
      </c>
      <c r="R323" s="36">
        <f>Table13[[#This Row],[Address Offset (hex)]]</f>
        <v>0</v>
      </c>
      <c r="S323" s="37">
        <f>Table13[[#This Row],[Default Hex]]</f>
        <v>0</v>
      </c>
      <c r="T323" s="2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</row>
    <row r="324" spans="1:56" x14ac:dyDescent="0.3">
      <c r="A324" s="2">
        <v>322</v>
      </c>
      <c r="B324" s="26"/>
      <c r="C324" s="27"/>
      <c r="D324" s="27"/>
      <c r="E324" s="27"/>
      <c r="F324" s="27"/>
      <c r="G324" s="28"/>
      <c r="H324" s="28"/>
      <c r="I324" s="28"/>
      <c r="J324" s="28"/>
      <c r="K324" s="28"/>
      <c r="L324" s="28"/>
      <c r="M324" s="28"/>
      <c r="N324" s="28"/>
      <c r="O324" s="32"/>
      <c r="P324" s="29"/>
      <c r="Q324" s="19" t="str" cm="1">
        <f t="array" aca="1" ref="Q324" ca="1">IF(MOD(ROW(),2)=0, "&lt;sleep ms=""10""/&gt;", INDIRECT("P"&amp;(ROW())/2+0.5))</f>
        <v>&lt;sleep ms="10"/&gt;</v>
      </c>
      <c r="R324" s="36">
        <f>Table13[[#This Row],[Address Offset (hex)]]</f>
        <v>0</v>
      </c>
      <c r="S324" s="37">
        <f>Table13[[#This Row],[Default Hex]]</f>
        <v>0</v>
      </c>
      <c r="T324" s="2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</row>
    <row r="325" spans="1:56" x14ac:dyDescent="0.3">
      <c r="A325" s="2">
        <v>323</v>
      </c>
      <c r="B325" s="26"/>
      <c r="C325" s="27"/>
      <c r="D325" s="27"/>
      <c r="E325" s="27"/>
      <c r="F325" s="27"/>
      <c r="G325" s="28"/>
      <c r="H325" s="28"/>
      <c r="I325" s="28"/>
      <c r="J325" s="28"/>
      <c r="K325" s="28"/>
      <c r="L325" s="28"/>
      <c r="M325" s="28"/>
      <c r="N325" s="28"/>
      <c r="O325" s="32"/>
      <c r="P325" s="29"/>
      <c r="Q325" s="19" t="str" cm="1">
        <f t="array" aca="1" ref="Q325" ca="1">IF(MOD(ROW(),2)=0, "&lt;sleep ms=""10""/&gt;", INDIRECT("P"&amp;(ROW())/2+0.5))</f>
        <v>&lt;i2c_write addr="0x50" count="2" radix="16"&gt; A1 00&lt;/i2c_write&gt;</v>
      </c>
      <c r="R325" s="36">
        <f>Table13[[#This Row],[Address Offset (hex)]]</f>
        <v>0</v>
      </c>
      <c r="S325" s="37">
        <f>Table13[[#This Row],[Default Hex]]</f>
        <v>0</v>
      </c>
      <c r="T325" s="2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</row>
    <row r="326" spans="1:56" x14ac:dyDescent="0.3">
      <c r="A326" s="2">
        <v>324</v>
      </c>
      <c r="B326" s="26"/>
      <c r="C326" s="27"/>
      <c r="D326" s="27"/>
      <c r="E326" s="27"/>
      <c r="F326" s="27"/>
      <c r="G326" s="28"/>
      <c r="H326" s="28"/>
      <c r="I326" s="28"/>
      <c r="J326" s="28"/>
      <c r="K326" s="28"/>
      <c r="L326" s="28"/>
      <c r="M326" s="28"/>
      <c r="N326" s="28"/>
      <c r="O326" s="32"/>
      <c r="P326" s="29"/>
      <c r="Q326" s="19" t="str" cm="1">
        <f t="array" aca="1" ref="Q326" ca="1">IF(MOD(ROW(),2)=0, "&lt;sleep ms=""10""/&gt;", INDIRECT("P"&amp;(ROW())/2+0.5))</f>
        <v>&lt;sleep ms="10"/&gt;</v>
      </c>
      <c r="R326" s="36">
        <f>Table13[[#This Row],[Address Offset (hex)]]</f>
        <v>0</v>
      </c>
      <c r="S326" s="37">
        <f>Table13[[#This Row],[Default Hex]]</f>
        <v>0</v>
      </c>
      <c r="T326" s="2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</row>
    <row r="327" spans="1:56" x14ac:dyDescent="0.3">
      <c r="A327" s="2">
        <v>325</v>
      </c>
      <c r="B327" s="26"/>
      <c r="C327" s="27"/>
      <c r="D327" s="27"/>
      <c r="E327" s="27"/>
      <c r="F327" s="27"/>
      <c r="G327" s="28"/>
      <c r="H327" s="28"/>
      <c r="I327" s="28"/>
      <c r="J327" s="28"/>
      <c r="K327" s="28"/>
      <c r="L327" s="28"/>
      <c r="M327" s="28"/>
      <c r="N327" s="28"/>
      <c r="O327" s="32"/>
      <c r="P327" s="29"/>
      <c r="Q327" s="19" t="str" cm="1">
        <f t="array" aca="1" ref="Q327" ca="1">IF(MOD(ROW(),2)=0, "&lt;sleep ms=""10""/&gt;", INDIRECT("P"&amp;(ROW())/2+0.5))</f>
        <v>&lt;i2c_write addr="0x50" count="2" radix="16"&gt; A2 00&lt;/i2c_write&gt;</v>
      </c>
      <c r="R327" s="36">
        <f>Table13[[#This Row],[Address Offset (hex)]]</f>
        <v>0</v>
      </c>
      <c r="S327" s="37">
        <f>Table13[[#This Row],[Default Hex]]</f>
        <v>0</v>
      </c>
      <c r="T327" s="2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</row>
    <row r="328" spans="1:56" x14ac:dyDescent="0.3">
      <c r="A328" s="2">
        <v>326</v>
      </c>
      <c r="B328" s="26"/>
      <c r="C328" s="27"/>
      <c r="D328" s="27"/>
      <c r="E328" s="27"/>
      <c r="F328" s="27"/>
      <c r="G328" s="28"/>
      <c r="H328" s="28"/>
      <c r="I328" s="28"/>
      <c r="J328" s="28"/>
      <c r="K328" s="28"/>
      <c r="L328" s="28"/>
      <c r="M328" s="28"/>
      <c r="N328" s="28"/>
      <c r="O328" s="32"/>
      <c r="P328" s="29"/>
      <c r="Q328" s="19" t="str" cm="1">
        <f t="array" aca="1" ref="Q328" ca="1">IF(MOD(ROW(),2)=0, "&lt;sleep ms=""10""/&gt;", INDIRECT("P"&amp;(ROW())/2+0.5))</f>
        <v>&lt;sleep ms="10"/&gt;</v>
      </c>
      <c r="R328" s="36">
        <f>Table13[[#This Row],[Address Offset (hex)]]</f>
        <v>0</v>
      </c>
      <c r="S328" s="37">
        <f>Table13[[#This Row],[Default Hex]]</f>
        <v>0</v>
      </c>
      <c r="T328" s="2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</row>
    <row r="329" spans="1:56" x14ac:dyDescent="0.3">
      <c r="A329" s="2">
        <v>327</v>
      </c>
      <c r="B329" s="26"/>
      <c r="C329" s="27"/>
      <c r="D329" s="27"/>
      <c r="E329" s="27"/>
      <c r="F329" s="27"/>
      <c r="G329" s="28"/>
      <c r="H329" s="28"/>
      <c r="I329" s="28"/>
      <c r="J329" s="28"/>
      <c r="K329" s="28"/>
      <c r="L329" s="28"/>
      <c r="M329" s="28"/>
      <c r="N329" s="28"/>
      <c r="O329" s="32"/>
      <c r="P329" s="29"/>
      <c r="Q329" s="19" t="str" cm="1">
        <f t="array" aca="1" ref="Q329" ca="1">IF(MOD(ROW(),2)=0, "&lt;sleep ms=""10""/&gt;", INDIRECT("P"&amp;(ROW())/2+0.5))</f>
        <v>&lt;i2c_write addr="0x50" count="2" radix="16"&gt; A3 00&lt;/i2c_write&gt;</v>
      </c>
      <c r="R329" s="36">
        <f>Table13[[#This Row],[Address Offset (hex)]]</f>
        <v>0</v>
      </c>
      <c r="S329" s="37">
        <f>Table13[[#This Row],[Default Hex]]</f>
        <v>0</v>
      </c>
      <c r="T329" s="2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</row>
    <row r="330" spans="1:56" x14ac:dyDescent="0.3">
      <c r="A330" s="2">
        <v>328</v>
      </c>
      <c r="B330" s="26"/>
      <c r="C330" s="27"/>
      <c r="D330" s="27"/>
      <c r="E330" s="27"/>
      <c r="F330" s="27"/>
      <c r="G330" s="28"/>
      <c r="H330" s="28"/>
      <c r="I330" s="28"/>
      <c r="J330" s="28"/>
      <c r="K330" s="28"/>
      <c r="L330" s="28"/>
      <c r="M330" s="28"/>
      <c r="N330" s="28"/>
      <c r="O330" s="32"/>
      <c r="P330" s="29"/>
      <c r="Q330" s="19" t="str" cm="1">
        <f t="array" aca="1" ref="Q330" ca="1">IF(MOD(ROW(),2)=0, "&lt;sleep ms=""10""/&gt;", INDIRECT("P"&amp;(ROW())/2+0.5))</f>
        <v>&lt;sleep ms="10"/&gt;</v>
      </c>
      <c r="R330" s="36">
        <f>Table13[[#This Row],[Address Offset (hex)]]</f>
        <v>0</v>
      </c>
      <c r="S330" s="37">
        <f>Table13[[#This Row],[Default Hex]]</f>
        <v>0</v>
      </c>
      <c r="T330" s="2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</row>
    <row r="331" spans="1:56" x14ac:dyDescent="0.3">
      <c r="A331" s="2">
        <v>329</v>
      </c>
      <c r="B331" s="26"/>
      <c r="C331" s="27"/>
      <c r="D331" s="27"/>
      <c r="E331" s="27"/>
      <c r="F331" s="27"/>
      <c r="G331" s="28"/>
      <c r="H331" s="28"/>
      <c r="I331" s="28"/>
      <c r="J331" s="28"/>
      <c r="K331" s="28"/>
      <c r="L331" s="28"/>
      <c r="M331" s="28"/>
      <c r="N331" s="28"/>
      <c r="O331" s="32"/>
      <c r="P331" s="29"/>
      <c r="Q331" s="19" t="str" cm="1">
        <f t="array" aca="1" ref="Q331" ca="1">IF(MOD(ROW(),2)=0, "&lt;sleep ms=""10""/&gt;", INDIRECT("P"&amp;(ROW())/2+0.5))</f>
        <v>&lt;i2c_write addr="0x50" count="2" radix="16"&gt; A4 00&lt;/i2c_write&gt;</v>
      </c>
      <c r="R331" s="36">
        <f>Table13[[#This Row],[Address Offset (hex)]]</f>
        <v>0</v>
      </c>
      <c r="S331" s="37">
        <f>Table13[[#This Row],[Default Hex]]</f>
        <v>0</v>
      </c>
      <c r="T331" s="2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</row>
    <row r="332" spans="1:56" x14ac:dyDescent="0.3">
      <c r="A332" s="2">
        <v>330</v>
      </c>
      <c r="B332" s="26"/>
      <c r="C332" s="27"/>
      <c r="D332" s="27"/>
      <c r="E332" s="27"/>
      <c r="F332" s="27"/>
      <c r="G332" s="28"/>
      <c r="H332" s="28"/>
      <c r="I332" s="28"/>
      <c r="J332" s="28"/>
      <c r="K332" s="28"/>
      <c r="L332" s="28"/>
      <c r="M332" s="28"/>
      <c r="N332" s="28"/>
      <c r="O332" s="32"/>
      <c r="P332" s="29"/>
      <c r="Q332" s="19" t="str" cm="1">
        <f t="array" aca="1" ref="Q332" ca="1">IF(MOD(ROW(),2)=0, "&lt;sleep ms=""10""/&gt;", INDIRECT("P"&amp;(ROW())/2+0.5))</f>
        <v>&lt;sleep ms="10"/&gt;</v>
      </c>
      <c r="R332" s="36">
        <f>Table13[[#This Row],[Address Offset (hex)]]</f>
        <v>0</v>
      </c>
      <c r="S332" s="37">
        <f>Table13[[#This Row],[Default Hex]]</f>
        <v>0</v>
      </c>
      <c r="T332" s="2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</row>
    <row r="333" spans="1:56" x14ac:dyDescent="0.3">
      <c r="A333" s="2">
        <v>331</v>
      </c>
      <c r="B333" s="26"/>
      <c r="C333" s="27"/>
      <c r="D333" s="27"/>
      <c r="E333" s="27"/>
      <c r="F333" s="27"/>
      <c r="G333" s="28"/>
      <c r="H333" s="28"/>
      <c r="I333" s="28"/>
      <c r="J333" s="28"/>
      <c r="K333" s="28"/>
      <c r="L333" s="28"/>
      <c r="M333" s="28"/>
      <c r="N333" s="28"/>
      <c r="O333" s="32"/>
      <c r="P333" s="29"/>
      <c r="Q333" s="19" t="str" cm="1">
        <f t="array" aca="1" ref="Q333" ca="1">IF(MOD(ROW(),2)=0, "&lt;sleep ms=""10""/&gt;", INDIRECT("P"&amp;(ROW())/2+0.5))</f>
        <v>&lt;i2c_write addr="0x50" count="2" radix="16"&gt; A5 00&lt;/i2c_write&gt;</v>
      </c>
      <c r="R333" s="36">
        <f>Table13[[#This Row],[Address Offset (hex)]]</f>
        <v>0</v>
      </c>
      <c r="S333" s="37">
        <f>Table13[[#This Row],[Default Hex]]</f>
        <v>0</v>
      </c>
      <c r="T333" s="2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</row>
    <row r="334" spans="1:56" x14ac:dyDescent="0.3">
      <c r="A334" s="2">
        <v>332</v>
      </c>
      <c r="B334" s="26"/>
      <c r="C334" s="27"/>
      <c r="D334" s="27"/>
      <c r="E334" s="27"/>
      <c r="F334" s="27"/>
      <c r="G334" s="28"/>
      <c r="H334" s="28"/>
      <c r="I334" s="28"/>
      <c r="J334" s="28"/>
      <c r="K334" s="28"/>
      <c r="L334" s="28"/>
      <c r="M334" s="28"/>
      <c r="N334" s="28"/>
      <c r="O334" s="32"/>
      <c r="P334" s="29"/>
      <c r="Q334" s="19" t="str" cm="1">
        <f t="array" aca="1" ref="Q334" ca="1">IF(MOD(ROW(),2)=0, "&lt;sleep ms=""10""/&gt;", INDIRECT("P"&amp;(ROW())/2+0.5))</f>
        <v>&lt;sleep ms="10"/&gt;</v>
      </c>
      <c r="R334" s="36">
        <f>Table13[[#This Row],[Address Offset (hex)]]</f>
        <v>0</v>
      </c>
      <c r="S334" s="37">
        <f>Table13[[#This Row],[Default Hex]]</f>
        <v>0</v>
      </c>
      <c r="T334" s="2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</row>
    <row r="335" spans="1:56" x14ac:dyDescent="0.3">
      <c r="A335" s="2">
        <v>333</v>
      </c>
      <c r="B335" s="26"/>
      <c r="C335" s="27"/>
      <c r="D335" s="27"/>
      <c r="E335" s="27"/>
      <c r="F335" s="27"/>
      <c r="G335" s="28"/>
      <c r="H335" s="28"/>
      <c r="I335" s="28"/>
      <c r="J335" s="28"/>
      <c r="K335" s="28"/>
      <c r="L335" s="28"/>
      <c r="M335" s="28"/>
      <c r="N335" s="28"/>
      <c r="O335" s="32"/>
      <c r="P335" s="29"/>
      <c r="Q335" s="19" t="str" cm="1">
        <f t="array" aca="1" ref="Q335" ca="1">IF(MOD(ROW(),2)=0, "&lt;sleep ms=""10""/&gt;", INDIRECT("P"&amp;(ROW())/2+0.5))</f>
        <v>&lt;i2c_write addr="0x50" count="2" radix="16"&gt; A6 00&lt;/i2c_write&gt;</v>
      </c>
      <c r="R335" s="36">
        <f>Table13[[#This Row],[Address Offset (hex)]]</f>
        <v>0</v>
      </c>
      <c r="S335" s="37">
        <f>Table13[[#This Row],[Default Hex]]</f>
        <v>0</v>
      </c>
      <c r="T335" s="2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</row>
    <row r="336" spans="1:56" x14ac:dyDescent="0.3">
      <c r="A336" s="2">
        <v>334</v>
      </c>
      <c r="B336" s="26"/>
      <c r="C336" s="27"/>
      <c r="D336" s="27"/>
      <c r="E336" s="27"/>
      <c r="F336" s="27"/>
      <c r="G336" s="28"/>
      <c r="H336" s="28"/>
      <c r="I336" s="28"/>
      <c r="J336" s="28"/>
      <c r="K336" s="28"/>
      <c r="L336" s="28"/>
      <c r="M336" s="28"/>
      <c r="N336" s="28"/>
      <c r="O336" s="32"/>
      <c r="P336" s="29"/>
      <c r="Q336" s="19" t="str" cm="1">
        <f t="array" aca="1" ref="Q336" ca="1">IF(MOD(ROW(),2)=0, "&lt;sleep ms=""10""/&gt;", INDIRECT("P"&amp;(ROW())/2+0.5))</f>
        <v>&lt;sleep ms="10"/&gt;</v>
      </c>
      <c r="R336" s="36">
        <f>Table13[[#This Row],[Address Offset (hex)]]</f>
        <v>0</v>
      </c>
      <c r="S336" s="37">
        <f>Table13[[#This Row],[Default Hex]]</f>
        <v>0</v>
      </c>
      <c r="T336" s="2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</row>
    <row r="337" spans="1:56" x14ac:dyDescent="0.3">
      <c r="A337" s="2">
        <v>335</v>
      </c>
      <c r="B337" s="26"/>
      <c r="C337" s="27"/>
      <c r="D337" s="27"/>
      <c r="E337" s="27"/>
      <c r="F337" s="27"/>
      <c r="G337" s="28"/>
      <c r="H337" s="28"/>
      <c r="I337" s="28"/>
      <c r="J337" s="28"/>
      <c r="K337" s="28"/>
      <c r="L337" s="28"/>
      <c r="M337" s="28"/>
      <c r="N337" s="28"/>
      <c r="O337" s="32"/>
      <c r="P337" s="29"/>
      <c r="Q337" s="19" t="str" cm="1">
        <f t="array" aca="1" ref="Q337" ca="1">IF(MOD(ROW(),2)=0, "&lt;sleep ms=""10""/&gt;", INDIRECT("P"&amp;(ROW())/2+0.5))</f>
        <v>&lt;i2c_write addr="0x50" count="2" radix="16"&gt; A7 00&lt;/i2c_write&gt;</v>
      </c>
      <c r="R337" s="36">
        <f>Table13[[#This Row],[Address Offset (hex)]]</f>
        <v>0</v>
      </c>
      <c r="S337" s="37">
        <f>Table13[[#This Row],[Default Hex]]</f>
        <v>0</v>
      </c>
      <c r="T337" s="2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</row>
    <row r="338" spans="1:56" x14ac:dyDescent="0.3">
      <c r="A338" s="2">
        <v>336</v>
      </c>
      <c r="B338" s="26"/>
      <c r="C338" s="27"/>
      <c r="D338" s="27"/>
      <c r="E338" s="27"/>
      <c r="F338" s="27"/>
      <c r="G338" s="28"/>
      <c r="H338" s="28"/>
      <c r="I338" s="28"/>
      <c r="J338" s="28"/>
      <c r="K338" s="28"/>
      <c r="L338" s="28"/>
      <c r="M338" s="28"/>
      <c r="N338" s="28"/>
      <c r="O338" s="32"/>
      <c r="P338" s="29"/>
      <c r="Q338" s="19" t="str" cm="1">
        <f t="array" aca="1" ref="Q338" ca="1">IF(MOD(ROW(),2)=0, "&lt;sleep ms=""10""/&gt;", INDIRECT("P"&amp;(ROW())/2+0.5))</f>
        <v>&lt;sleep ms="10"/&gt;</v>
      </c>
      <c r="R338" s="36">
        <f>Table13[[#This Row],[Address Offset (hex)]]</f>
        <v>0</v>
      </c>
      <c r="S338" s="37">
        <f>Table13[[#This Row],[Default Hex]]</f>
        <v>0</v>
      </c>
      <c r="T338" s="2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</row>
    <row r="339" spans="1:56" x14ac:dyDescent="0.3">
      <c r="A339" s="2">
        <v>337</v>
      </c>
      <c r="B339" s="26"/>
      <c r="C339" s="27"/>
      <c r="D339" s="27"/>
      <c r="E339" s="27"/>
      <c r="F339" s="27"/>
      <c r="G339" s="28"/>
      <c r="H339" s="28"/>
      <c r="I339" s="28"/>
      <c r="J339" s="28"/>
      <c r="K339" s="28"/>
      <c r="L339" s="28"/>
      <c r="M339" s="28"/>
      <c r="N339" s="28"/>
      <c r="O339" s="32"/>
      <c r="P339" s="29"/>
      <c r="Q339" s="19" t="str" cm="1">
        <f t="array" aca="1" ref="Q339" ca="1">IF(MOD(ROW(),2)=0, "&lt;sleep ms=""10""/&gt;", INDIRECT("P"&amp;(ROW())/2+0.5))</f>
        <v>&lt;i2c_write addr="0x50" count="2" radix="16"&gt; A8 00&lt;/i2c_write&gt;</v>
      </c>
      <c r="R339" s="36">
        <f>Table13[[#This Row],[Address Offset (hex)]]</f>
        <v>0</v>
      </c>
      <c r="S339" s="37">
        <f>Table13[[#This Row],[Default Hex]]</f>
        <v>0</v>
      </c>
      <c r="T339" s="2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</row>
    <row r="340" spans="1:56" x14ac:dyDescent="0.3">
      <c r="A340" s="2">
        <v>338</v>
      </c>
      <c r="B340" s="26"/>
      <c r="C340" s="27"/>
      <c r="D340" s="27"/>
      <c r="E340" s="27"/>
      <c r="F340" s="27"/>
      <c r="G340" s="28"/>
      <c r="H340" s="28"/>
      <c r="I340" s="28"/>
      <c r="J340" s="28"/>
      <c r="K340" s="28"/>
      <c r="L340" s="28"/>
      <c r="M340" s="28"/>
      <c r="N340" s="28"/>
      <c r="O340" s="32"/>
      <c r="P340" s="29"/>
      <c r="Q340" s="19" t="str" cm="1">
        <f t="array" aca="1" ref="Q340" ca="1">IF(MOD(ROW(),2)=0, "&lt;sleep ms=""10""/&gt;", INDIRECT("P"&amp;(ROW())/2+0.5))</f>
        <v>&lt;sleep ms="10"/&gt;</v>
      </c>
      <c r="R340" s="36">
        <f>Table13[[#This Row],[Address Offset (hex)]]</f>
        <v>0</v>
      </c>
      <c r="S340" s="37">
        <f>Table13[[#This Row],[Default Hex]]</f>
        <v>0</v>
      </c>
      <c r="T340" s="2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</row>
    <row r="341" spans="1:56" x14ac:dyDescent="0.3">
      <c r="A341" s="2">
        <v>339</v>
      </c>
      <c r="B341" s="26"/>
      <c r="C341" s="27"/>
      <c r="D341" s="27"/>
      <c r="E341" s="27"/>
      <c r="F341" s="27"/>
      <c r="G341" s="28"/>
      <c r="H341" s="28"/>
      <c r="I341" s="28"/>
      <c r="J341" s="28"/>
      <c r="K341" s="28"/>
      <c r="L341" s="28"/>
      <c r="M341" s="28"/>
      <c r="N341" s="28"/>
      <c r="O341" s="32"/>
      <c r="P341" s="29"/>
      <c r="Q341" s="19" t="str" cm="1">
        <f t="array" aca="1" ref="Q341" ca="1">IF(MOD(ROW(),2)=0, "&lt;sleep ms=""10""/&gt;", INDIRECT("P"&amp;(ROW())/2+0.5))</f>
        <v>&lt;i2c_write addr="0x50" count="2" radix="16"&gt; A9 00&lt;/i2c_write&gt;</v>
      </c>
      <c r="R341" s="36">
        <f>Table13[[#This Row],[Address Offset (hex)]]</f>
        <v>0</v>
      </c>
      <c r="S341" s="37">
        <f>Table13[[#This Row],[Default Hex]]</f>
        <v>0</v>
      </c>
      <c r="T341" s="2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</row>
    <row r="342" spans="1:56" x14ac:dyDescent="0.3">
      <c r="A342" s="2">
        <v>340</v>
      </c>
      <c r="B342" s="26"/>
      <c r="C342" s="27"/>
      <c r="D342" s="27"/>
      <c r="E342" s="27"/>
      <c r="F342" s="27"/>
      <c r="G342" s="28"/>
      <c r="H342" s="28"/>
      <c r="I342" s="28"/>
      <c r="J342" s="28"/>
      <c r="K342" s="28"/>
      <c r="L342" s="28"/>
      <c r="M342" s="28"/>
      <c r="N342" s="28"/>
      <c r="O342" s="32"/>
      <c r="P342" s="29"/>
      <c r="Q342" s="19" t="str" cm="1">
        <f t="array" aca="1" ref="Q342" ca="1">IF(MOD(ROW(),2)=0, "&lt;sleep ms=""10""/&gt;", INDIRECT("P"&amp;(ROW())/2+0.5))</f>
        <v>&lt;sleep ms="10"/&gt;</v>
      </c>
      <c r="R342" s="36">
        <f>Table13[[#This Row],[Address Offset (hex)]]</f>
        <v>0</v>
      </c>
      <c r="S342" s="37">
        <f>Table13[[#This Row],[Default Hex]]</f>
        <v>0</v>
      </c>
      <c r="T342" s="2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</row>
    <row r="343" spans="1:56" x14ac:dyDescent="0.3">
      <c r="A343" s="2">
        <v>341</v>
      </c>
      <c r="B343" s="26"/>
      <c r="C343" s="27"/>
      <c r="D343" s="27"/>
      <c r="E343" s="27"/>
      <c r="F343" s="27"/>
      <c r="G343" s="28"/>
      <c r="H343" s="28"/>
      <c r="I343" s="28"/>
      <c r="J343" s="28"/>
      <c r="K343" s="28"/>
      <c r="L343" s="28"/>
      <c r="M343" s="28"/>
      <c r="N343" s="28"/>
      <c r="O343" s="32"/>
      <c r="P343" s="29"/>
      <c r="Q343" s="19" t="str" cm="1">
        <f t="array" aca="1" ref="Q343" ca="1">IF(MOD(ROW(),2)=0, "&lt;sleep ms=""10""/&gt;", INDIRECT("P"&amp;(ROW())/2+0.5))</f>
        <v>&lt;i2c_write addr="0x50" count="2" radix="16"&gt; AA 00&lt;/i2c_write&gt;</v>
      </c>
      <c r="R343" s="36">
        <f>Table13[[#This Row],[Address Offset (hex)]]</f>
        <v>0</v>
      </c>
      <c r="S343" s="37">
        <f>Table13[[#This Row],[Default Hex]]</f>
        <v>0</v>
      </c>
      <c r="T343" s="2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</row>
    <row r="344" spans="1:56" x14ac:dyDescent="0.3">
      <c r="A344" s="2">
        <v>342</v>
      </c>
      <c r="B344" s="26"/>
      <c r="C344" s="27"/>
      <c r="D344" s="27"/>
      <c r="E344" s="27"/>
      <c r="F344" s="27"/>
      <c r="G344" s="28"/>
      <c r="H344" s="28"/>
      <c r="I344" s="28"/>
      <c r="J344" s="28"/>
      <c r="K344" s="28"/>
      <c r="L344" s="28"/>
      <c r="M344" s="28"/>
      <c r="N344" s="28"/>
      <c r="O344" s="32"/>
      <c r="P344" s="29"/>
      <c r="Q344" s="19" t="str" cm="1">
        <f t="array" aca="1" ref="Q344" ca="1">IF(MOD(ROW(),2)=0, "&lt;sleep ms=""10""/&gt;", INDIRECT("P"&amp;(ROW())/2+0.5))</f>
        <v>&lt;sleep ms="10"/&gt;</v>
      </c>
      <c r="R344" s="36">
        <f>Table13[[#This Row],[Address Offset (hex)]]</f>
        <v>0</v>
      </c>
      <c r="S344" s="37">
        <f>Table13[[#This Row],[Default Hex]]</f>
        <v>0</v>
      </c>
      <c r="T344" s="2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</row>
    <row r="345" spans="1:56" x14ac:dyDescent="0.3">
      <c r="A345" s="2">
        <v>343</v>
      </c>
      <c r="B345" s="26"/>
      <c r="C345" s="27"/>
      <c r="D345" s="27"/>
      <c r="E345" s="27"/>
      <c r="F345" s="27"/>
      <c r="G345" s="28"/>
      <c r="H345" s="28"/>
      <c r="I345" s="28"/>
      <c r="J345" s="28"/>
      <c r="K345" s="28"/>
      <c r="L345" s="28"/>
      <c r="M345" s="28"/>
      <c r="N345" s="28"/>
      <c r="O345" s="32"/>
      <c r="P345" s="29"/>
      <c r="Q345" s="19" t="str" cm="1">
        <f t="array" aca="1" ref="Q345" ca="1">IF(MOD(ROW(),2)=0, "&lt;sleep ms=""10""/&gt;", INDIRECT("P"&amp;(ROW())/2+0.5))</f>
        <v>&lt;i2c_write addr="0x50" count="2" radix="16"&gt; AB 00&lt;/i2c_write&gt;</v>
      </c>
      <c r="R345" s="36">
        <f>Table13[[#This Row],[Address Offset (hex)]]</f>
        <v>0</v>
      </c>
      <c r="S345" s="37">
        <f>Table13[[#This Row],[Default Hex]]</f>
        <v>0</v>
      </c>
      <c r="T345" s="2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</row>
    <row r="346" spans="1:56" x14ac:dyDescent="0.3">
      <c r="A346" s="2">
        <v>344</v>
      </c>
      <c r="B346" s="26"/>
      <c r="C346" s="27"/>
      <c r="D346" s="27"/>
      <c r="E346" s="27"/>
      <c r="F346" s="27"/>
      <c r="G346" s="28"/>
      <c r="H346" s="28"/>
      <c r="I346" s="28"/>
      <c r="J346" s="28"/>
      <c r="K346" s="28"/>
      <c r="L346" s="28"/>
      <c r="M346" s="28"/>
      <c r="N346" s="28"/>
      <c r="O346" s="32"/>
      <c r="P346" s="29"/>
      <c r="Q346" s="19" t="str" cm="1">
        <f t="array" aca="1" ref="Q346" ca="1">IF(MOD(ROW(),2)=0, "&lt;sleep ms=""10""/&gt;", INDIRECT("P"&amp;(ROW())/2+0.5))</f>
        <v>&lt;sleep ms="10"/&gt;</v>
      </c>
      <c r="R346" s="36">
        <f>Table13[[#This Row],[Address Offset (hex)]]</f>
        <v>0</v>
      </c>
      <c r="S346" s="37">
        <f>Table13[[#This Row],[Default Hex]]</f>
        <v>0</v>
      </c>
      <c r="T346" s="2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</row>
    <row r="347" spans="1:56" x14ac:dyDescent="0.3">
      <c r="A347" s="2">
        <v>345</v>
      </c>
      <c r="B347" s="26"/>
      <c r="C347" s="27"/>
      <c r="D347" s="27"/>
      <c r="E347" s="27"/>
      <c r="F347" s="27"/>
      <c r="G347" s="28"/>
      <c r="H347" s="28"/>
      <c r="I347" s="28"/>
      <c r="J347" s="28"/>
      <c r="K347" s="28"/>
      <c r="L347" s="28"/>
      <c r="M347" s="28"/>
      <c r="N347" s="28"/>
      <c r="O347" s="32"/>
      <c r="P347" s="29"/>
      <c r="Q347" s="19" t="str" cm="1">
        <f t="array" aca="1" ref="Q347" ca="1">IF(MOD(ROW(),2)=0, "&lt;sleep ms=""10""/&gt;", INDIRECT("P"&amp;(ROW())/2+0.5))</f>
        <v>&lt;i2c_write addr="0x50" count="2" radix="16"&gt; AC 00&lt;/i2c_write&gt;</v>
      </c>
      <c r="R347" s="36">
        <f>Table13[[#This Row],[Address Offset (hex)]]</f>
        <v>0</v>
      </c>
      <c r="S347" s="37">
        <f>Table13[[#This Row],[Default Hex]]</f>
        <v>0</v>
      </c>
      <c r="T347" s="2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</row>
    <row r="348" spans="1:56" x14ac:dyDescent="0.3">
      <c r="A348" s="2">
        <v>346</v>
      </c>
      <c r="B348" s="26"/>
      <c r="C348" s="27"/>
      <c r="D348" s="27"/>
      <c r="E348" s="27"/>
      <c r="F348" s="27"/>
      <c r="G348" s="28"/>
      <c r="H348" s="28"/>
      <c r="I348" s="28"/>
      <c r="J348" s="28"/>
      <c r="K348" s="28"/>
      <c r="L348" s="28"/>
      <c r="M348" s="28"/>
      <c r="N348" s="28"/>
      <c r="O348" s="32"/>
      <c r="P348" s="29"/>
      <c r="Q348" s="19" t="str" cm="1">
        <f t="array" aca="1" ref="Q348" ca="1">IF(MOD(ROW(),2)=0, "&lt;sleep ms=""10""/&gt;", INDIRECT("P"&amp;(ROW())/2+0.5))</f>
        <v>&lt;sleep ms="10"/&gt;</v>
      </c>
      <c r="R348" s="36">
        <f>Table13[[#This Row],[Address Offset (hex)]]</f>
        <v>0</v>
      </c>
      <c r="S348" s="37">
        <f>Table13[[#This Row],[Default Hex]]</f>
        <v>0</v>
      </c>
      <c r="T348" s="2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</row>
    <row r="349" spans="1:56" x14ac:dyDescent="0.3">
      <c r="A349" s="2">
        <v>347</v>
      </c>
      <c r="B349" s="26"/>
      <c r="C349" s="27"/>
      <c r="D349" s="27"/>
      <c r="E349" s="27"/>
      <c r="F349" s="27"/>
      <c r="G349" s="28"/>
      <c r="H349" s="28"/>
      <c r="I349" s="28"/>
      <c r="J349" s="28"/>
      <c r="K349" s="28"/>
      <c r="L349" s="28"/>
      <c r="M349" s="28"/>
      <c r="N349" s="28"/>
      <c r="O349" s="32"/>
      <c r="P349" s="29"/>
      <c r="Q349" s="19" t="str" cm="1">
        <f t="array" aca="1" ref="Q349" ca="1">IF(MOD(ROW(),2)=0, "&lt;sleep ms=""10""/&gt;", INDIRECT("P"&amp;(ROW())/2+0.5))</f>
        <v>&lt;i2c_write addr="0x50" count="2" radix="16"&gt; AD 00&lt;/i2c_write&gt;</v>
      </c>
      <c r="R349" s="36">
        <f>Table13[[#This Row],[Address Offset (hex)]]</f>
        <v>0</v>
      </c>
      <c r="S349" s="37">
        <f>Table13[[#This Row],[Default Hex]]</f>
        <v>0</v>
      </c>
      <c r="T349" s="2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</row>
    <row r="350" spans="1:56" x14ac:dyDescent="0.3">
      <c r="A350" s="2">
        <v>348</v>
      </c>
      <c r="B350" s="26"/>
      <c r="C350" s="27"/>
      <c r="D350" s="27"/>
      <c r="E350" s="27"/>
      <c r="F350" s="27"/>
      <c r="G350" s="28"/>
      <c r="H350" s="28"/>
      <c r="I350" s="28"/>
      <c r="J350" s="28"/>
      <c r="K350" s="28"/>
      <c r="L350" s="28"/>
      <c r="M350" s="28"/>
      <c r="N350" s="28"/>
      <c r="O350" s="32"/>
      <c r="P350" s="29"/>
      <c r="Q350" s="19" t="str" cm="1">
        <f t="array" aca="1" ref="Q350" ca="1">IF(MOD(ROW(),2)=0, "&lt;sleep ms=""10""/&gt;", INDIRECT("P"&amp;(ROW())/2+0.5))</f>
        <v>&lt;sleep ms="10"/&gt;</v>
      </c>
      <c r="R350" s="36">
        <f>Table13[[#This Row],[Address Offset (hex)]]</f>
        <v>0</v>
      </c>
      <c r="S350" s="37">
        <f>Table13[[#This Row],[Default Hex]]</f>
        <v>0</v>
      </c>
      <c r="T350" s="2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</row>
    <row r="351" spans="1:56" x14ac:dyDescent="0.3">
      <c r="A351" s="2">
        <v>349</v>
      </c>
      <c r="B351" s="26"/>
      <c r="C351" s="27"/>
      <c r="D351" s="27"/>
      <c r="E351" s="27"/>
      <c r="F351" s="27"/>
      <c r="G351" s="28"/>
      <c r="H351" s="28"/>
      <c r="I351" s="28"/>
      <c r="J351" s="28"/>
      <c r="K351" s="28"/>
      <c r="L351" s="28"/>
      <c r="M351" s="28"/>
      <c r="N351" s="28"/>
      <c r="O351" s="32"/>
      <c r="P351" s="29"/>
      <c r="Q351" s="19" t="str" cm="1">
        <f t="array" aca="1" ref="Q351" ca="1">IF(MOD(ROW(),2)=0, "&lt;sleep ms=""10""/&gt;", INDIRECT("P"&amp;(ROW())/2+0.5))</f>
        <v>&lt;i2c_write addr="0x50" count="2" radix="16"&gt; AE 00&lt;/i2c_write&gt;</v>
      </c>
      <c r="R351" s="36">
        <f>Table13[[#This Row],[Address Offset (hex)]]</f>
        <v>0</v>
      </c>
      <c r="S351" s="37">
        <f>Table13[[#This Row],[Default Hex]]</f>
        <v>0</v>
      </c>
      <c r="T351" s="2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</row>
    <row r="352" spans="1:56" x14ac:dyDescent="0.3">
      <c r="A352" s="2">
        <v>350</v>
      </c>
      <c r="B352" s="26"/>
      <c r="C352" s="27"/>
      <c r="D352" s="27"/>
      <c r="E352" s="27"/>
      <c r="F352" s="27"/>
      <c r="G352" s="28"/>
      <c r="H352" s="28"/>
      <c r="I352" s="28"/>
      <c r="J352" s="28"/>
      <c r="K352" s="28"/>
      <c r="L352" s="28"/>
      <c r="M352" s="28"/>
      <c r="N352" s="28"/>
      <c r="O352" s="32"/>
      <c r="P352" s="29"/>
      <c r="Q352" s="19" t="str" cm="1">
        <f t="array" aca="1" ref="Q352" ca="1">IF(MOD(ROW(),2)=0, "&lt;sleep ms=""10""/&gt;", INDIRECT("P"&amp;(ROW())/2+0.5))</f>
        <v>&lt;sleep ms="10"/&gt;</v>
      </c>
      <c r="R352" s="36">
        <f>Table13[[#This Row],[Address Offset (hex)]]</f>
        <v>0</v>
      </c>
      <c r="S352" s="37">
        <f>Table13[[#This Row],[Default Hex]]</f>
        <v>0</v>
      </c>
      <c r="T352" s="2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</row>
    <row r="353" spans="1:56" x14ac:dyDescent="0.3">
      <c r="A353" s="2">
        <v>351</v>
      </c>
      <c r="B353" s="26"/>
      <c r="C353" s="27"/>
      <c r="D353" s="27"/>
      <c r="E353" s="27"/>
      <c r="F353" s="27"/>
      <c r="G353" s="28"/>
      <c r="H353" s="28"/>
      <c r="I353" s="28"/>
      <c r="J353" s="28"/>
      <c r="K353" s="28"/>
      <c r="L353" s="28"/>
      <c r="M353" s="28"/>
      <c r="N353" s="28"/>
      <c r="O353" s="32"/>
      <c r="P353" s="29"/>
      <c r="Q353" s="19" t="str" cm="1">
        <f t="array" aca="1" ref="Q353" ca="1">IF(MOD(ROW(),2)=0, "&lt;sleep ms=""10""/&gt;", INDIRECT("P"&amp;(ROW())/2+0.5))</f>
        <v>&lt;i2c_write addr="0x50" count="2" radix="16"&gt; AF 00&lt;/i2c_write&gt;</v>
      </c>
      <c r="R353" s="36">
        <f>Table13[[#This Row],[Address Offset (hex)]]</f>
        <v>0</v>
      </c>
      <c r="S353" s="37">
        <f>Table13[[#This Row],[Default Hex]]</f>
        <v>0</v>
      </c>
      <c r="T353" s="2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</row>
    <row r="354" spans="1:56" x14ac:dyDescent="0.3">
      <c r="A354" s="2">
        <v>352</v>
      </c>
      <c r="B354" s="26"/>
      <c r="C354" s="27"/>
      <c r="D354" s="27"/>
      <c r="E354" s="27"/>
      <c r="F354" s="27"/>
      <c r="G354" s="28"/>
      <c r="H354" s="28"/>
      <c r="I354" s="28"/>
      <c r="J354" s="28"/>
      <c r="K354" s="28"/>
      <c r="L354" s="28"/>
      <c r="M354" s="28"/>
      <c r="N354" s="28"/>
      <c r="O354" s="32"/>
      <c r="P354" s="29"/>
      <c r="Q354" s="19" t="str" cm="1">
        <f t="array" aca="1" ref="Q354" ca="1">IF(MOD(ROW(),2)=0, "&lt;sleep ms=""10""/&gt;", INDIRECT("P"&amp;(ROW())/2+0.5))</f>
        <v>&lt;sleep ms="10"/&gt;</v>
      </c>
      <c r="R354" s="36">
        <f>Table13[[#This Row],[Address Offset (hex)]]</f>
        <v>0</v>
      </c>
      <c r="S354" s="37">
        <f>Table13[[#This Row],[Default Hex]]</f>
        <v>0</v>
      </c>
      <c r="T354" s="2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</row>
    <row r="355" spans="1:56" x14ac:dyDescent="0.3">
      <c r="A355" s="2">
        <v>353</v>
      </c>
      <c r="B355" s="26"/>
      <c r="C355" s="27"/>
      <c r="D355" s="27"/>
      <c r="E355" s="27"/>
      <c r="F355" s="27"/>
      <c r="G355" s="28"/>
      <c r="H355" s="28"/>
      <c r="I355" s="28"/>
      <c r="J355" s="28"/>
      <c r="K355" s="28"/>
      <c r="L355" s="28"/>
      <c r="M355" s="28"/>
      <c r="N355" s="28"/>
      <c r="O355" s="32"/>
      <c r="P355" s="29"/>
      <c r="Q355" s="19" t="str" cm="1">
        <f t="array" aca="1" ref="Q355" ca="1">IF(MOD(ROW(),2)=0, "&lt;sleep ms=""10""/&gt;", INDIRECT("P"&amp;(ROW())/2+0.5))</f>
        <v>&lt;i2c_write addr="0x50" count="2" radix="16"&gt; B0 00&lt;/i2c_write&gt;</v>
      </c>
      <c r="R355" s="36">
        <f>Table13[[#This Row],[Address Offset (hex)]]</f>
        <v>0</v>
      </c>
      <c r="S355" s="37">
        <f>Table13[[#This Row],[Default Hex]]</f>
        <v>0</v>
      </c>
      <c r="T355" s="2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</row>
    <row r="356" spans="1:56" x14ac:dyDescent="0.3">
      <c r="A356" s="2">
        <v>354</v>
      </c>
      <c r="B356" s="26"/>
      <c r="C356" s="27"/>
      <c r="D356" s="27"/>
      <c r="E356" s="27"/>
      <c r="F356" s="27"/>
      <c r="G356" s="28"/>
      <c r="H356" s="28"/>
      <c r="I356" s="28"/>
      <c r="J356" s="28"/>
      <c r="K356" s="28"/>
      <c r="L356" s="28"/>
      <c r="M356" s="28"/>
      <c r="N356" s="28"/>
      <c r="O356" s="32"/>
      <c r="P356" s="29"/>
      <c r="Q356" s="19" t="str" cm="1">
        <f t="array" aca="1" ref="Q356" ca="1">IF(MOD(ROW(),2)=0, "&lt;sleep ms=""10""/&gt;", INDIRECT("P"&amp;(ROW())/2+0.5))</f>
        <v>&lt;sleep ms="10"/&gt;</v>
      </c>
      <c r="R356" s="36">
        <f>Table13[[#This Row],[Address Offset (hex)]]</f>
        <v>0</v>
      </c>
      <c r="S356" s="37">
        <f>Table13[[#This Row],[Default Hex]]</f>
        <v>0</v>
      </c>
      <c r="T356" s="2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</row>
    <row r="357" spans="1:56" x14ac:dyDescent="0.3">
      <c r="A357" s="2">
        <v>355</v>
      </c>
      <c r="B357" s="26"/>
      <c r="C357" s="27"/>
      <c r="D357" s="27"/>
      <c r="E357" s="27"/>
      <c r="F357" s="27"/>
      <c r="G357" s="28"/>
      <c r="H357" s="28"/>
      <c r="I357" s="28"/>
      <c r="J357" s="28"/>
      <c r="K357" s="28"/>
      <c r="L357" s="28"/>
      <c r="M357" s="28"/>
      <c r="N357" s="28"/>
      <c r="O357" s="32"/>
      <c r="P357" s="29"/>
      <c r="Q357" s="19" t="str" cm="1">
        <f t="array" aca="1" ref="Q357" ca="1">IF(MOD(ROW(),2)=0, "&lt;sleep ms=""10""/&gt;", INDIRECT("P"&amp;(ROW())/2+0.5))</f>
        <v>&lt;i2c_write addr="0x50" count="2" radix="16"&gt; B1 00&lt;/i2c_write&gt;</v>
      </c>
      <c r="R357" s="36">
        <f>Table13[[#This Row],[Address Offset (hex)]]</f>
        <v>0</v>
      </c>
      <c r="S357" s="37">
        <f>Table13[[#This Row],[Default Hex]]</f>
        <v>0</v>
      </c>
      <c r="T357" s="2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</row>
    <row r="358" spans="1:56" x14ac:dyDescent="0.3">
      <c r="A358" s="2">
        <v>356</v>
      </c>
      <c r="B358" s="26"/>
      <c r="C358" s="27"/>
      <c r="D358" s="27"/>
      <c r="E358" s="27"/>
      <c r="F358" s="27"/>
      <c r="G358" s="28"/>
      <c r="H358" s="28"/>
      <c r="I358" s="28"/>
      <c r="J358" s="28"/>
      <c r="K358" s="28"/>
      <c r="L358" s="28"/>
      <c r="M358" s="28"/>
      <c r="N358" s="28"/>
      <c r="O358" s="32"/>
      <c r="P358" s="29"/>
      <c r="Q358" s="19" t="str" cm="1">
        <f t="array" aca="1" ref="Q358" ca="1">IF(MOD(ROW(),2)=0, "&lt;sleep ms=""10""/&gt;", INDIRECT("P"&amp;(ROW())/2+0.5))</f>
        <v>&lt;sleep ms="10"/&gt;</v>
      </c>
      <c r="R358" s="36">
        <f>Table13[[#This Row],[Address Offset (hex)]]</f>
        <v>0</v>
      </c>
      <c r="S358" s="37">
        <f>Table13[[#This Row],[Default Hex]]</f>
        <v>0</v>
      </c>
      <c r="T358" s="2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</row>
    <row r="359" spans="1:56" x14ac:dyDescent="0.3">
      <c r="A359" s="2">
        <v>357</v>
      </c>
      <c r="B359" s="26"/>
      <c r="C359" s="27"/>
      <c r="D359" s="27"/>
      <c r="E359" s="27"/>
      <c r="F359" s="27"/>
      <c r="G359" s="28"/>
      <c r="H359" s="28"/>
      <c r="I359" s="28"/>
      <c r="J359" s="28"/>
      <c r="K359" s="28"/>
      <c r="L359" s="28"/>
      <c r="M359" s="28"/>
      <c r="N359" s="28"/>
      <c r="O359" s="32"/>
      <c r="P359" s="29"/>
      <c r="Q359" s="19" t="str" cm="1">
        <f t="array" aca="1" ref="Q359" ca="1">IF(MOD(ROW(),2)=0, "&lt;sleep ms=""10""/&gt;", INDIRECT("P"&amp;(ROW())/2+0.5))</f>
        <v>&lt;i2c_write addr="0x50" count="2" radix="16"&gt; B2 00&lt;/i2c_write&gt;</v>
      </c>
      <c r="R359" s="36">
        <f>Table13[[#This Row],[Address Offset (hex)]]</f>
        <v>0</v>
      </c>
      <c r="S359" s="37">
        <f>Table13[[#This Row],[Default Hex]]</f>
        <v>0</v>
      </c>
      <c r="T359" s="2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</row>
    <row r="360" spans="1:56" x14ac:dyDescent="0.3">
      <c r="A360" s="2">
        <v>358</v>
      </c>
      <c r="B360" s="26"/>
      <c r="C360" s="27"/>
      <c r="D360" s="27"/>
      <c r="E360" s="27"/>
      <c r="F360" s="27"/>
      <c r="G360" s="28"/>
      <c r="H360" s="28"/>
      <c r="I360" s="28"/>
      <c r="J360" s="28"/>
      <c r="K360" s="28"/>
      <c r="L360" s="28"/>
      <c r="M360" s="28"/>
      <c r="N360" s="28"/>
      <c r="O360" s="32"/>
      <c r="P360" s="29"/>
      <c r="Q360" s="19" t="str" cm="1">
        <f t="array" aca="1" ref="Q360" ca="1">IF(MOD(ROW(),2)=0, "&lt;sleep ms=""10""/&gt;", INDIRECT("P"&amp;(ROW())/2+0.5))</f>
        <v>&lt;sleep ms="10"/&gt;</v>
      </c>
      <c r="R360" s="36">
        <f>Table13[[#This Row],[Address Offset (hex)]]</f>
        <v>0</v>
      </c>
      <c r="S360" s="37">
        <f>Table13[[#This Row],[Default Hex]]</f>
        <v>0</v>
      </c>
      <c r="T360" s="2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</row>
    <row r="361" spans="1:56" x14ac:dyDescent="0.3">
      <c r="A361" s="2">
        <v>359</v>
      </c>
      <c r="B361" s="26"/>
      <c r="C361" s="27"/>
      <c r="D361" s="27"/>
      <c r="E361" s="27"/>
      <c r="F361" s="27"/>
      <c r="G361" s="28"/>
      <c r="H361" s="28"/>
      <c r="I361" s="28"/>
      <c r="J361" s="28"/>
      <c r="K361" s="28"/>
      <c r="L361" s="28"/>
      <c r="M361" s="28"/>
      <c r="N361" s="28"/>
      <c r="O361" s="32"/>
      <c r="P361" s="29"/>
      <c r="Q361" s="19" t="str" cm="1">
        <f t="array" aca="1" ref="Q361" ca="1">IF(MOD(ROW(),2)=0, "&lt;sleep ms=""10""/&gt;", INDIRECT("P"&amp;(ROW())/2+0.5))</f>
        <v>&lt;i2c_write addr="0x50" count="2" radix="16"&gt; B3 00&lt;/i2c_write&gt;</v>
      </c>
      <c r="R361" s="36">
        <f>Table13[[#This Row],[Address Offset (hex)]]</f>
        <v>0</v>
      </c>
      <c r="S361" s="37">
        <f>Table13[[#This Row],[Default Hex]]</f>
        <v>0</v>
      </c>
      <c r="T361" s="2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</row>
    <row r="362" spans="1:56" x14ac:dyDescent="0.3">
      <c r="A362" s="2">
        <v>360</v>
      </c>
      <c r="B362" s="26"/>
      <c r="C362" s="27"/>
      <c r="D362" s="27"/>
      <c r="E362" s="27"/>
      <c r="F362" s="27"/>
      <c r="G362" s="28"/>
      <c r="H362" s="28"/>
      <c r="I362" s="28"/>
      <c r="J362" s="28"/>
      <c r="K362" s="28"/>
      <c r="L362" s="28"/>
      <c r="M362" s="28"/>
      <c r="N362" s="28"/>
      <c r="O362" s="32"/>
      <c r="P362" s="29"/>
      <c r="Q362" s="19" t="str" cm="1">
        <f t="array" aca="1" ref="Q362" ca="1">IF(MOD(ROW(),2)=0, "&lt;sleep ms=""10""/&gt;", INDIRECT("P"&amp;(ROW())/2+0.5))</f>
        <v>&lt;sleep ms="10"/&gt;</v>
      </c>
      <c r="R362" s="36">
        <f>Table13[[#This Row],[Address Offset (hex)]]</f>
        <v>0</v>
      </c>
      <c r="S362" s="37">
        <f>Table13[[#This Row],[Default Hex]]</f>
        <v>0</v>
      </c>
      <c r="T362" s="2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</row>
    <row r="363" spans="1:56" x14ac:dyDescent="0.3">
      <c r="A363" s="2">
        <v>361</v>
      </c>
      <c r="B363" s="26"/>
      <c r="C363" s="27"/>
      <c r="D363" s="27"/>
      <c r="E363" s="27"/>
      <c r="F363" s="27"/>
      <c r="G363" s="28"/>
      <c r="H363" s="28"/>
      <c r="I363" s="28"/>
      <c r="J363" s="28"/>
      <c r="K363" s="28"/>
      <c r="L363" s="28"/>
      <c r="M363" s="28"/>
      <c r="N363" s="28"/>
      <c r="O363" s="32"/>
      <c r="P363" s="29"/>
      <c r="Q363" s="19" t="str" cm="1">
        <f t="array" aca="1" ref="Q363" ca="1">IF(MOD(ROW(),2)=0, "&lt;sleep ms=""10""/&gt;", INDIRECT("P"&amp;(ROW())/2+0.5))</f>
        <v>&lt;i2c_write addr="0x50" count="2" radix="16"&gt; B4 00&lt;/i2c_write&gt;</v>
      </c>
      <c r="R363" s="36">
        <f>Table13[[#This Row],[Address Offset (hex)]]</f>
        <v>0</v>
      </c>
      <c r="S363" s="37">
        <f>Table13[[#This Row],[Default Hex]]</f>
        <v>0</v>
      </c>
      <c r="T363" s="2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</row>
    <row r="364" spans="1:56" x14ac:dyDescent="0.3">
      <c r="A364" s="2">
        <v>362</v>
      </c>
      <c r="B364" s="26"/>
      <c r="C364" s="27"/>
      <c r="D364" s="27"/>
      <c r="E364" s="27"/>
      <c r="F364" s="27"/>
      <c r="G364" s="28"/>
      <c r="H364" s="28"/>
      <c r="I364" s="28"/>
      <c r="J364" s="28"/>
      <c r="K364" s="28"/>
      <c r="L364" s="28"/>
      <c r="M364" s="28"/>
      <c r="N364" s="28"/>
      <c r="O364" s="32"/>
      <c r="P364" s="29"/>
      <c r="Q364" s="19" t="str" cm="1">
        <f t="array" aca="1" ref="Q364" ca="1">IF(MOD(ROW(),2)=0, "&lt;sleep ms=""10""/&gt;", INDIRECT("P"&amp;(ROW())/2+0.5))</f>
        <v>&lt;sleep ms="10"/&gt;</v>
      </c>
      <c r="R364" s="36">
        <f>Table13[[#This Row],[Address Offset (hex)]]</f>
        <v>0</v>
      </c>
      <c r="S364" s="37">
        <f>Table13[[#This Row],[Default Hex]]</f>
        <v>0</v>
      </c>
      <c r="T364" s="2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</row>
    <row r="365" spans="1:56" x14ac:dyDescent="0.3">
      <c r="A365" s="2">
        <v>363</v>
      </c>
      <c r="B365" s="26"/>
      <c r="C365" s="27"/>
      <c r="D365" s="27"/>
      <c r="E365" s="27"/>
      <c r="F365" s="27"/>
      <c r="G365" s="28"/>
      <c r="H365" s="28"/>
      <c r="I365" s="28"/>
      <c r="J365" s="28"/>
      <c r="K365" s="28"/>
      <c r="L365" s="28"/>
      <c r="M365" s="28"/>
      <c r="N365" s="28"/>
      <c r="O365" s="32"/>
      <c r="P365" s="29"/>
      <c r="Q365" s="19" t="str" cm="1">
        <f t="array" aca="1" ref="Q365" ca="1">IF(MOD(ROW(),2)=0, "&lt;sleep ms=""10""/&gt;", INDIRECT("P"&amp;(ROW())/2+0.5))</f>
        <v>&lt;i2c_write addr="0x50" count="2" radix="16"&gt; B5 00&lt;/i2c_write&gt;</v>
      </c>
      <c r="R365" s="36">
        <f>Table13[[#This Row],[Address Offset (hex)]]</f>
        <v>0</v>
      </c>
      <c r="S365" s="37">
        <f>Table13[[#This Row],[Default Hex]]</f>
        <v>0</v>
      </c>
      <c r="T365" s="2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</row>
    <row r="366" spans="1:56" x14ac:dyDescent="0.3">
      <c r="A366" s="2">
        <v>364</v>
      </c>
      <c r="B366" s="26"/>
      <c r="C366" s="27"/>
      <c r="D366" s="27"/>
      <c r="E366" s="27"/>
      <c r="F366" s="27"/>
      <c r="G366" s="28"/>
      <c r="H366" s="28"/>
      <c r="I366" s="28"/>
      <c r="J366" s="28"/>
      <c r="K366" s="28"/>
      <c r="L366" s="28"/>
      <c r="M366" s="28"/>
      <c r="N366" s="28"/>
      <c r="O366" s="32"/>
      <c r="P366" s="29"/>
      <c r="Q366" s="19" t="str" cm="1">
        <f t="array" aca="1" ref="Q366" ca="1">IF(MOD(ROW(),2)=0, "&lt;sleep ms=""10""/&gt;", INDIRECT("P"&amp;(ROW())/2+0.5))</f>
        <v>&lt;sleep ms="10"/&gt;</v>
      </c>
      <c r="R366" s="36">
        <f>Table13[[#This Row],[Address Offset (hex)]]</f>
        <v>0</v>
      </c>
      <c r="S366" s="37">
        <f>Table13[[#This Row],[Default Hex]]</f>
        <v>0</v>
      </c>
      <c r="T366" s="2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</row>
    <row r="367" spans="1:56" x14ac:dyDescent="0.3">
      <c r="A367" s="2">
        <v>365</v>
      </c>
      <c r="B367" s="26"/>
      <c r="C367" s="27"/>
      <c r="D367" s="27"/>
      <c r="E367" s="27"/>
      <c r="F367" s="27"/>
      <c r="G367" s="28"/>
      <c r="H367" s="28"/>
      <c r="I367" s="28"/>
      <c r="J367" s="28"/>
      <c r="K367" s="28"/>
      <c r="L367" s="28"/>
      <c r="M367" s="28"/>
      <c r="N367" s="28"/>
      <c r="O367" s="32"/>
      <c r="P367" s="29"/>
      <c r="Q367" s="19" t="str" cm="1">
        <f t="array" aca="1" ref="Q367" ca="1">IF(MOD(ROW(),2)=0, "&lt;sleep ms=""10""/&gt;", INDIRECT("P"&amp;(ROW())/2+0.5))</f>
        <v>&lt;i2c_write addr="0x50" count="2" radix="16"&gt; B6 00&lt;/i2c_write&gt;</v>
      </c>
      <c r="R367" s="36">
        <f>Table13[[#This Row],[Address Offset (hex)]]</f>
        <v>0</v>
      </c>
      <c r="S367" s="37">
        <f>Table13[[#This Row],[Default Hex]]</f>
        <v>0</v>
      </c>
      <c r="T367" s="2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</row>
    <row r="368" spans="1:56" x14ac:dyDescent="0.3">
      <c r="A368" s="2">
        <v>366</v>
      </c>
      <c r="B368" s="26"/>
      <c r="C368" s="27"/>
      <c r="D368" s="27"/>
      <c r="E368" s="27"/>
      <c r="F368" s="27"/>
      <c r="G368" s="28"/>
      <c r="H368" s="28"/>
      <c r="I368" s="28"/>
      <c r="J368" s="28"/>
      <c r="K368" s="28"/>
      <c r="L368" s="28"/>
      <c r="M368" s="28"/>
      <c r="N368" s="28"/>
      <c r="O368" s="32"/>
      <c r="P368" s="29"/>
      <c r="Q368" s="19" t="str" cm="1">
        <f t="array" aca="1" ref="Q368" ca="1">IF(MOD(ROW(),2)=0, "&lt;sleep ms=""10""/&gt;", INDIRECT("P"&amp;(ROW())/2+0.5))</f>
        <v>&lt;sleep ms="10"/&gt;</v>
      </c>
      <c r="R368" s="36">
        <f>Table13[[#This Row],[Address Offset (hex)]]</f>
        <v>0</v>
      </c>
      <c r="S368" s="37">
        <f>Table13[[#This Row],[Default Hex]]</f>
        <v>0</v>
      </c>
      <c r="T368" s="2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</row>
    <row r="369" spans="1:56" x14ac:dyDescent="0.3">
      <c r="A369" s="2">
        <v>367</v>
      </c>
      <c r="B369" s="26"/>
      <c r="C369" s="27"/>
      <c r="D369" s="27"/>
      <c r="E369" s="27"/>
      <c r="F369" s="27"/>
      <c r="G369" s="28"/>
      <c r="H369" s="28"/>
      <c r="I369" s="28"/>
      <c r="J369" s="28"/>
      <c r="K369" s="28"/>
      <c r="L369" s="28"/>
      <c r="M369" s="28"/>
      <c r="N369" s="28"/>
      <c r="O369" s="32"/>
      <c r="P369" s="29"/>
      <c r="Q369" s="19" t="str" cm="1">
        <f t="array" aca="1" ref="Q369" ca="1">IF(MOD(ROW(),2)=0, "&lt;sleep ms=""10""/&gt;", INDIRECT("P"&amp;(ROW())/2+0.5))</f>
        <v>&lt;i2c_write addr="0x50" count="2" radix="16"&gt; B7 00&lt;/i2c_write&gt;</v>
      </c>
      <c r="R369" s="36">
        <f>Table13[[#This Row],[Address Offset (hex)]]</f>
        <v>0</v>
      </c>
      <c r="S369" s="37">
        <f>Table13[[#This Row],[Default Hex]]</f>
        <v>0</v>
      </c>
      <c r="T369" s="2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</row>
    <row r="370" spans="1:56" x14ac:dyDescent="0.3">
      <c r="A370" s="2">
        <v>368</v>
      </c>
      <c r="B370" s="26"/>
      <c r="C370" s="27"/>
      <c r="D370" s="27"/>
      <c r="E370" s="27"/>
      <c r="F370" s="27"/>
      <c r="G370" s="28"/>
      <c r="H370" s="28"/>
      <c r="I370" s="28"/>
      <c r="J370" s="28"/>
      <c r="K370" s="28"/>
      <c r="L370" s="28"/>
      <c r="M370" s="28"/>
      <c r="N370" s="28"/>
      <c r="O370" s="32"/>
      <c r="P370" s="29"/>
      <c r="Q370" s="19" t="str" cm="1">
        <f t="array" aca="1" ref="Q370" ca="1">IF(MOD(ROW(),2)=0, "&lt;sleep ms=""10""/&gt;", INDIRECT("P"&amp;(ROW())/2+0.5))</f>
        <v>&lt;sleep ms="10"/&gt;</v>
      </c>
      <c r="R370" s="36">
        <f>Table13[[#This Row],[Address Offset (hex)]]</f>
        <v>0</v>
      </c>
      <c r="S370" s="37">
        <f>Table13[[#This Row],[Default Hex]]</f>
        <v>0</v>
      </c>
      <c r="T370" s="2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</row>
    <row r="371" spans="1:56" x14ac:dyDescent="0.3">
      <c r="A371" s="2">
        <v>369</v>
      </c>
      <c r="B371" s="26"/>
      <c r="C371" s="27"/>
      <c r="D371" s="27"/>
      <c r="E371" s="27"/>
      <c r="F371" s="27"/>
      <c r="G371" s="28"/>
      <c r="H371" s="28"/>
      <c r="I371" s="28"/>
      <c r="J371" s="28"/>
      <c r="K371" s="28"/>
      <c r="L371" s="28"/>
      <c r="M371" s="28"/>
      <c r="N371" s="28"/>
      <c r="O371" s="32"/>
      <c r="P371" s="29"/>
      <c r="Q371" s="19" t="str" cm="1">
        <f t="array" aca="1" ref="Q371" ca="1">IF(MOD(ROW(),2)=0, "&lt;sleep ms=""10""/&gt;", INDIRECT("P"&amp;(ROW())/2+0.5))</f>
        <v>&lt;i2c_write addr="0x50" count="2" radix="16"&gt; B8 00&lt;/i2c_write&gt;</v>
      </c>
      <c r="R371" s="36">
        <f>Table13[[#This Row],[Address Offset (hex)]]</f>
        <v>0</v>
      </c>
      <c r="S371" s="37">
        <f>Table13[[#This Row],[Default Hex]]</f>
        <v>0</v>
      </c>
      <c r="T371" s="2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</row>
    <row r="372" spans="1:56" x14ac:dyDescent="0.3">
      <c r="A372" s="2">
        <v>370</v>
      </c>
      <c r="B372" s="26"/>
      <c r="C372" s="27"/>
      <c r="D372" s="27"/>
      <c r="E372" s="27"/>
      <c r="F372" s="27"/>
      <c r="G372" s="28"/>
      <c r="H372" s="28"/>
      <c r="I372" s="28"/>
      <c r="J372" s="28"/>
      <c r="K372" s="28"/>
      <c r="L372" s="28"/>
      <c r="M372" s="28"/>
      <c r="N372" s="28"/>
      <c r="O372" s="32"/>
      <c r="P372" s="29"/>
      <c r="Q372" s="19" t="str" cm="1">
        <f t="array" aca="1" ref="Q372" ca="1">IF(MOD(ROW(),2)=0, "&lt;sleep ms=""10""/&gt;", INDIRECT("P"&amp;(ROW())/2+0.5))</f>
        <v>&lt;sleep ms="10"/&gt;</v>
      </c>
      <c r="R372" s="36">
        <f>Table13[[#This Row],[Address Offset (hex)]]</f>
        <v>0</v>
      </c>
      <c r="S372" s="37">
        <f>Table13[[#This Row],[Default Hex]]</f>
        <v>0</v>
      </c>
      <c r="T372" s="2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</row>
    <row r="373" spans="1:56" x14ac:dyDescent="0.3">
      <c r="A373" s="2">
        <v>371</v>
      </c>
      <c r="B373" s="26"/>
      <c r="C373" s="27"/>
      <c r="D373" s="27"/>
      <c r="E373" s="27"/>
      <c r="F373" s="27"/>
      <c r="G373" s="28"/>
      <c r="H373" s="28"/>
      <c r="I373" s="28"/>
      <c r="J373" s="28"/>
      <c r="K373" s="28"/>
      <c r="L373" s="28"/>
      <c r="M373" s="28"/>
      <c r="N373" s="28"/>
      <c r="O373" s="32"/>
      <c r="P373" s="29"/>
      <c r="Q373" s="19" t="str" cm="1">
        <f t="array" aca="1" ref="Q373" ca="1">IF(MOD(ROW(),2)=0, "&lt;sleep ms=""10""/&gt;", INDIRECT("P"&amp;(ROW())/2+0.5))</f>
        <v>&lt;i2c_write addr="0x50" count="2" radix="16"&gt; B9 00&lt;/i2c_write&gt;</v>
      </c>
      <c r="R373" s="36">
        <f>Table13[[#This Row],[Address Offset (hex)]]</f>
        <v>0</v>
      </c>
      <c r="S373" s="37">
        <f>Table13[[#This Row],[Default Hex]]</f>
        <v>0</v>
      </c>
      <c r="T373" s="2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</row>
    <row r="374" spans="1:56" x14ac:dyDescent="0.3">
      <c r="A374" s="2">
        <v>372</v>
      </c>
      <c r="B374" s="26"/>
      <c r="C374" s="27"/>
      <c r="D374" s="27"/>
      <c r="E374" s="27"/>
      <c r="F374" s="27"/>
      <c r="G374" s="28"/>
      <c r="H374" s="28"/>
      <c r="I374" s="28"/>
      <c r="J374" s="28"/>
      <c r="K374" s="28"/>
      <c r="L374" s="28"/>
      <c r="M374" s="28"/>
      <c r="N374" s="28"/>
      <c r="O374" s="32"/>
      <c r="P374" s="29"/>
      <c r="Q374" s="19" t="str" cm="1">
        <f t="array" aca="1" ref="Q374" ca="1">IF(MOD(ROW(),2)=0, "&lt;sleep ms=""10""/&gt;", INDIRECT("P"&amp;(ROW())/2+0.5))</f>
        <v>&lt;sleep ms="10"/&gt;</v>
      </c>
      <c r="R374" s="36">
        <f>Table13[[#This Row],[Address Offset (hex)]]</f>
        <v>0</v>
      </c>
      <c r="S374" s="37">
        <f>Table13[[#This Row],[Default Hex]]</f>
        <v>0</v>
      </c>
      <c r="T374" s="2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</row>
    <row r="375" spans="1:56" x14ac:dyDescent="0.3">
      <c r="A375" s="2">
        <v>373</v>
      </c>
      <c r="B375" s="26"/>
      <c r="C375" s="27"/>
      <c r="D375" s="27"/>
      <c r="E375" s="27"/>
      <c r="F375" s="27"/>
      <c r="G375" s="28"/>
      <c r="H375" s="28"/>
      <c r="I375" s="28"/>
      <c r="J375" s="28"/>
      <c r="K375" s="28"/>
      <c r="L375" s="28"/>
      <c r="M375" s="28"/>
      <c r="N375" s="28"/>
      <c r="O375" s="32"/>
      <c r="P375" s="29"/>
      <c r="Q375" s="19" t="str" cm="1">
        <f t="array" aca="1" ref="Q375" ca="1">IF(MOD(ROW(),2)=0, "&lt;sleep ms=""10""/&gt;", INDIRECT("P"&amp;(ROW())/2+0.5))</f>
        <v>&lt;i2c_write addr="0x50" count="2" radix="16"&gt; BA 00&lt;/i2c_write&gt;</v>
      </c>
      <c r="R375" s="36">
        <f>Table13[[#This Row],[Address Offset (hex)]]</f>
        <v>0</v>
      </c>
      <c r="S375" s="37">
        <f>Table13[[#This Row],[Default Hex]]</f>
        <v>0</v>
      </c>
      <c r="T375" s="2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</row>
    <row r="376" spans="1:56" x14ac:dyDescent="0.3">
      <c r="A376" s="2">
        <v>374</v>
      </c>
      <c r="B376" s="26"/>
      <c r="C376" s="27"/>
      <c r="D376" s="27"/>
      <c r="E376" s="27"/>
      <c r="F376" s="27"/>
      <c r="G376" s="28"/>
      <c r="H376" s="28"/>
      <c r="I376" s="28"/>
      <c r="J376" s="28"/>
      <c r="K376" s="28"/>
      <c r="L376" s="28"/>
      <c r="M376" s="28"/>
      <c r="N376" s="28"/>
      <c r="O376" s="32"/>
      <c r="P376" s="29"/>
      <c r="Q376" s="19" t="str" cm="1">
        <f t="array" aca="1" ref="Q376" ca="1">IF(MOD(ROW(),2)=0, "&lt;sleep ms=""10""/&gt;", INDIRECT("P"&amp;(ROW())/2+0.5))</f>
        <v>&lt;sleep ms="10"/&gt;</v>
      </c>
      <c r="R376" s="36">
        <f>Table13[[#This Row],[Address Offset (hex)]]</f>
        <v>0</v>
      </c>
      <c r="S376" s="37">
        <f>Table13[[#This Row],[Default Hex]]</f>
        <v>0</v>
      </c>
      <c r="T376" s="2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</row>
    <row r="377" spans="1:56" x14ac:dyDescent="0.3">
      <c r="A377" s="2">
        <v>375</v>
      </c>
      <c r="B377" s="26"/>
      <c r="C377" s="27"/>
      <c r="D377" s="27"/>
      <c r="E377" s="27"/>
      <c r="F377" s="27"/>
      <c r="G377" s="28"/>
      <c r="H377" s="28"/>
      <c r="I377" s="28"/>
      <c r="J377" s="28"/>
      <c r="K377" s="28"/>
      <c r="L377" s="28"/>
      <c r="M377" s="28"/>
      <c r="N377" s="28"/>
      <c r="O377" s="32"/>
      <c r="P377" s="29"/>
      <c r="Q377" s="19" t="str" cm="1">
        <f t="array" aca="1" ref="Q377" ca="1">IF(MOD(ROW(),2)=0, "&lt;sleep ms=""10""/&gt;", INDIRECT("P"&amp;(ROW())/2+0.5))</f>
        <v>&lt;i2c_write addr="0x50" count="2" radix="16"&gt; BB 00&lt;/i2c_write&gt;</v>
      </c>
      <c r="R377" s="36">
        <f>Table13[[#This Row],[Address Offset (hex)]]</f>
        <v>0</v>
      </c>
      <c r="S377" s="37">
        <f>Table13[[#This Row],[Default Hex]]</f>
        <v>0</v>
      </c>
      <c r="T377" s="2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</row>
    <row r="378" spans="1:56" x14ac:dyDescent="0.3">
      <c r="A378" s="2">
        <v>376</v>
      </c>
      <c r="B378" s="26"/>
      <c r="C378" s="27"/>
      <c r="D378" s="27"/>
      <c r="E378" s="27"/>
      <c r="F378" s="27"/>
      <c r="G378" s="28"/>
      <c r="H378" s="28"/>
      <c r="I378" s="28"/>
      <c r="J378" s="28"/>
      <c r="K378" s="28"/>
      <c r="L378" s="28"/>
      <c r="M378" s="28"/>
      <c r="N378" s="28"/>
      <c r="O378" s="32"/>
      <c r="P378" s="29"/>
      <c r="Q378" s="19" t="str" cm="1">
        <f t="array" aca="1" ref="Q378" ca="1">IF(MOD(ROW(),2)=0, "&lt;sleep ms=""10""/&gt;", INDIRECT("P"&amp;(ROW())/2+0.5))</f>
        <v>&lt;sleep ms="10"/&gt;</v>
      </c>
      <c r="R378" s="36">
        <f>Table13[[#This Row],[Address Offset (hex)]]</f>
        <v>0</v>
      </c>
      <c r="S378" s="37">
        <f>Table13[[#This Row],[Default Hex]]</f>
        <v>0</v>
      </c>
      <c r="T378" s="2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</row>
    <row r="379" spans="1:56" x14ac:dyDescent="0.3">
      <c r="A379" s="2">
        <v>377</v>
      </c>
      <c r="B379" s="26"/>
      <c r="C379" s="27"/>
      <c r="D379" s="27"/>
      <c r="E379" s="27"/>
      <c r="F379" s="27"/>
      <c r="G379" s="28"/>
      <c r="H379" s="28"/>
      <c r="I379" s="28"/>
      <c r="J379" s="28"/>
      <c r="K379" s="28"/>
      <c r="L379" s="28"/>
      <c r="M379" s="28"/>
      <c r="N379" s="28"/>
      <c r="O379" s="32"/>
      <c r="P379" s="29"/>
      <c r="Q379" s="19" t="str" cm="1">
        <f t="array" aca="1" ref="Q379" ca="1">IF(MOD(ROW(),2)=0, "&lt;sleep ms=""10""/&gt;", INDIRECT("P"&amp;(ROW())/2+0.5))</f>
        <v>&lt;i2c_write addr="0x50" count="2" radix="16"&gt; BC 00&lt;/i2c_write&gt;</v>
      </c>
      <c r="R379" s="36">
        <f>Table13[[#This Row],[Address Offset (hex)]]</f>
        <v>0</v>
      </c>
      <c r="S379" s="37">
        <f>Table13[[#This Row],[Default Hex]]</f>
        <v>0</v>
      </c>
      <c r="T379" s="2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</row>
    <row r="380" spans="1:56" x14ac:dyDescent="0.3">
      <c r="A380" s="2">
        <v>378</v>
      </c>
      <c r="B380" s="26"/>
      <c r="C380" s="27"/>
      <c r="D380" s="27"/>
      <c r="E380" s="27"/>
      <c r="F380" s="27"/>
      <c r="G380" s="28"/>
      <c r="H380" s="28"/>
      <c r="I380" s="28"/>
      <c r="J380" s="28"/>
      <c r="K380" s="28"/>
      <c r="L380" s="28"/>
      <c r="M380" s="28"/>
      <c r="N380" s="28"/>
      <c r="O380" s="32"/>
      <c r="P380" s="29"/>
      <c r="Q380" s="19" t="str" cm="1">
        <f t="array" aca="1" ref="Q380" ca="1">IF(MOD(ROW(),2)=0, "&lt;sleep ms=""10""/&gt;", INDIRECT("P"&amp;(ROW())/2+0.5))</f>
        <v>&lt;sleep ms="10"/&gt;</v>
      </c>
      <c r="R380" s="36">
        <f>Table13[[#This Row],[Address Offset (hex)]]</f>
        <v>0</v>
      </c>
      <c r="S380" s="37">
        <f>Table13[[#This Row],[Default Hex]]</f>
        <v>0</v>
      </c>
      <c r="T380" s="2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</row>
    <row r="381" spans="1:56" x14ac:dyDescent="0.3">
      <c r="A381" s="2">
        <v>379</v>
      </c>
      <c r="B381" s="26"/>
      <c r="C381" s="27"/>
      <c r="D381" s="27"/>
      <c r="E381" s="27"/>
      <c r="F381" s="27"/>
      <c r="G381" s="28"/>
      <c r="H381" s="28"/>
      <c r="I381" s="28"/>
      <c r="J381" s="28"/>
      <c r="K381" s="28"/>
      <c r="L381" s="28"/>
      <c r="M381" s="28"/>
      <c r="N381" s="28"/>
      <c r="O381" s="32"/>
      <c r="P381" s="29"/>
      <c r="Q381" s="19" t="str" cm="1">
        <f t="array" aca="1" ref="Q381" ca="1">IF(MOD(ROW(),2)=0, "&lt;sleep ms=""10""/&gt;", INDIRECT("P"&amp;(ROW())/2+0.5))</f>
        <v>&lt;i2c_write addr="0x50" count="2" radix="16"&gt; BD 00&lt;/i2c_write&gt;</v>
      </c>
      <c r="R381" s="36">
        <f>Table13[[#This Row],[Address Offset (hex)]]</f>
        <v>0</v>
      </c>
      <c r="S381" s="37">
        <f>Table13[[#This Row],[Default Hex]]</f>
        <v>0</v>
      </c>
      <c r="T381" s="2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</row>
    <row r="382" spans="1:56" x14ac:dyDescent="0.3">
      <c r="A382" s="2">
        <v>380</v>
      </c>
      <c r="B382" s="26"/>
      <c r="C382" s="27"/>
      <c r="D382" s="27"/>
      <c r="E382" s="27"/>
      <c r="F382" s="27"/>
      <c r="G382" s="28"/>
      <c r="H382" s="28"/>
      <c r="I382" s="28"/>
      <c r="J382" s="28"/>
      <c r="K382" s="28"/>
      <c r="L382" s="28"/>
      <c r="M382" s="28"/>
      <c r="N382" s="28"/>
      <c r="O382" s="32"/>
      <c r="P382" s="29"/>
      <c r="Q382" s="19" t="str" cm="1">
        <f t="array" aca="1" ref="Q382" ca="1">IF(MOD(ROW(),2)=0, "&lt;sleep ms=""10""/&gt;", INDIRECT("P"&amp;(ROW())/2+0.5))</f>
        <v>&lt;sleep ms="10"/&gt;</v>
      </c>
      <c r="R382" s="36">
        <f>Table13[[#This Row],[Address Offset (hex)]]</f>
        <v>0</v>
      </c>
      <c r="S382" s="37">
        <f>Table13[[#This Row],[Default Hex]]</f>
        <v>0</v>
      </c>
      <c r="T382" s="2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</row>
    <row r="383" spans="1:56" x14ac:dyDescent="0.3">
      <c r="A383" s="2">
        <v>381</v>
      </c>
      <c r="B383" s="26"/>
      <c r="C383" s="27"/>
      <c r="D383" s="27"/>
      <c r="E383" s="27"/>
      <c r="F383" s="27"/>
      <c r="G383" s="28"/>
      <c r="H383" s="28"/>
      <c r="I383" s="28"/>
      <c r="J383" s="28"/>
      <c r="K383" s="28"/>
      <c r="L383" s="28"/>
      <c r="M383" s="28"/>
      <c r="N383" s="28"/>
      <c r="O383" s="32"/>
      <c r="P383" s="29"/>
      <c r="Q383" s="19" t="str" cm="1">
        <f t="array" aca="1" ref="Q383" ca="1">IF(MOD(ROW(),2)=0, "&lt;sleep ms=""10""/&gt;", INDIRECT("P"&amp;(ROW())/2+0.5))</f>
        <v>&lt;i2c_write addr="0x50" count="2" radix="16"&gt; BE 00&lt;/i2c_write&gt;</v>
      </c>
      <c r="R383" s="36">
        <f>Table13[[#This Row],[Address Offset (hex)]]</f>
        <v>0</v>
      </c>
      <c r="S383" s="37">
        <f>Table13[[#This Row],[Default Hex]]</f>
        <v>0</v>
      </c>
      <c r="T383" s="2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</row>
    <row r="384" spans="1:56" x14ac:dyDescent="0.3">
      <c r="A384" s="2">
        <v>382</v>
      </c>
      <c r="B384" s="26"/>
      <c r="C384" s="27"/>
      <c r="D384" s="27"/>
      <c r="E384" s="27"/>
      <c r="F384" s="27"/>
      <c r="G384" s="28"/>
      <c r="H384" s="28"/>
      <c r="I384" s="28"/>
      <c r="J384" s="28"/>
      <c r="K384" s="28"/>
      <c r="L384" s="28"/>
      <c r="M384" s="28"/>
      <c r="N384" s="28"/>
      <c r="O384" s="32"/>
      <c r="P384" s="29"/>
      <c r="Q384" s="19" t="str" cm="1">
        <f t="array" aca="1" ref="Q384" ca="1">IF(MOD(ROW(),2)=0, "&lt;sleep ms=""10""/&gt;", INDIRECT("P"&amp;(ROW())/2+0.5))</f>
        <v>&lt;sleep ms="10"/&gt;</v>
      </c>
      <c r="R384" s="36">
        <f>Table13[[#This Row],[Address Offset (hex)]]</f>
        <v>0</v>
      </c>
      <c r="S384" s="37">
        <f>Table13[[#This Row],[Default Hex]]</f>
        <v>0</v>
      </c>
      <c r="T384" s="2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</row>
    <row r="385" spans="1:56" x14ac:dyDescent="0.3">
      <c r="A385" s="2">
        <v>383</v>
      </c>
      <c r="B385" s="26"/>
      <c r="C385" s="27"/>
      <c r="D385" s="27"/>
      <c r="E385" s="27"/>
      <c r="F385" s="27"/>
      <c r="G385" s="28"/>
      <c r="H385" s="28"/>
      <c r="I385" s="28"/>
      <c r="J385" s="28"/>
      <c r="K385" s="28"/>
      <c r="L385" s="28"/>
      <c r="M385" s="28"/>
      <c r="N385" s="28"/>
      <c r="O385" s="32"/>
      <c r="P385" s="29"/>
      <c r="Q385" s="19" t="str" cm="1">
        <f t="array" aca="1" ref="Q385" ca="1">IF(MOD(ROW(),2)=0, "&lt;sleep ms=""10""/&gt;", INDIRECT("P"&amp;(ROW())/2+0.5))</f>
        <v>&lt;i2c_write addr="0x50" count="2" radix="16"&gt; BF 00&lt;/i2c_write&gt;</v>
      </c>
      <c r="R385" s="36">
        <f>Table13[[#This Row],[Address Offset (hex)]]</f>
        <v>0</v>
      </c>
      <c r="S385" s="37">
        <f>Table13[[#This Row],[Default Hex]]</f>
        <v>0</v>
      </c>
      <c r="T385" s="2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</row>
    <row r="386" spans="1:56" x14ac:dyDescent="0.3">
      <c r="A386" s="2">
        <v>384</v>
      </c>
      <c r="B386" s="26"/>
      <c r="C386" s="27"/>
      <c r="D386" s="27"/>
      <c r="E386" s="27"/>
      <c r="F386" s="27"/>
      <c r="G386" s="28"/>
      <c r="H386" s="28"/>
      <c r="I386" s="28"/>
      <c r="J386" s="28"/>
      <c r="K386" s="28"/>
      <c r="L386" s="28"/>
      <c r="M386" s="28"/>
      <c r="N386" s="28"/>
      <c r="O386" s="32"/>
      <c r="P386" s="29"/>
      <c r="Q386" s="19" t="str" cm="1">
        <f t="array" aca="1" ref="Q386" ca="1">IF(MOD(ROW(),2)=0, "&lt;sleep ms=""10""/&gt;", INDIRECT("P"&amp;(ROW())/2+0.5))</f>
        <v>&lt;sleep ms="10"/&gt;</v>
      </c>
      <c r="R386" s="36">
        <f>Table13[[#This Row],[Address Offset (hex)]]</f>
        <v>0</v>
      </c>
      <c r="S386" s="37">
        <f>Table13[[#This Row],[Default Hex]]</f>
        <v>0</v>
      </c>
      <c r="T386" s="2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</row>
    <row r="387" spans="1:56" x14ac:dyDescent="0.3">
      <c r="A387" s="2">
        <v>385</v>
      </c>
      <c r="B387" s="26"/>
      <c r="C387" s="27"/>
      <c r="D387" s="27"/>
      <c r="E387" s="27"/>
      <c r="F387" s="27"/>
      <c r="G387" s="28"/>
      <c r="H387" s="28"/>
      <c r="I387" s="28"/>
      <c r="J387" s="28"/>
      <c r="K387" s="28"/>
      <c r="L387" s="28"/>
      <c r="M387" s="28"/>
      <c r="N387" s="28"/>
      <c r="O387" s="32"/>
      <c r="P387" s="29"/>
      <c r="Q387" s="19" t="str" cm="1">
        <f t="array" aca="1" ref="Q387" ca="1">IF(MOD(ROW(),2)=0, "&lt;sleep ms=""10""/&gt;", INDIRECT("P"&amp;(ROW())/2+0.5))</f>
        <v>&lt;i2c_write addr="0x50" count="2" radix="16"&gt; C0 00&lt;/i2c_write&gt;</v>
      </c>
      <c r="R387" s="36">
        <f>Table13[[#This Row],[Address Offset (hex)]]</f>
        <v>0</v>
      </c>
      <c r="S387" s="37">
        <f>Table13[[#This Row],[Default Hex]]</f>
        <v>0</v>
      </c>
      <c r="T387" s="2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</row>
    <row r="388" spans="1:56" x14ac:dyDescent="0.3">
      <c r="A388" s="2">
        <v>386</v>
      </c>
      <c r="B388" s="26"/>
      <c r="C388" s="27"/>
      <c r="D388" s="27"/>
      <c r="E388" s="27"/>
      <c r="F388" s="27"/>
      <c r="G388" s="28"/>
      <c r="H388" s="28"/>
      <c r="I388" s="28"/>
      <c r="J388" s="28"/>
      <c r="K388" s="28"/>
      <c r="L388" s="28"/>
      <c r="M388" s="28"/>
      <c r="N388" s="28"/>
      <c r="O388" s="32"/>
      <c r="P388" s="29"/>
      <c r="Q388" s="19" t="str" cm="1">
        <f t="array" aca="1" ref="Q388" ca="1">IF(MOD(ROW(),2)=0, "&lt;sleep ms=""10""/&gt;", INDIRECT("P"&amp;(ROW())/2+0.5))</f>
        <v>&lt;sleep ms="10"/&gt;</v>
      </c>
      <c r="R388" s="36">
        <f>Table13[[#This Row],[Address Offset (hex)]]</f>
        <v>0</v>
      </c>
      <c r="S388" s="37">
        <f>Table13[[#This Row],[Default Hex]]</f>
        <v>0</v>
      </c>
      <c r="T388" s="2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</row>
    <row r="389" spans="1:56" x14ac:dyDescent="0.3">
      <c r="A389" s="2">
        <v>387</v>
      </c>
      <c r="B389" s="26"/>
      <c r="C389" s="27"/>
      <c r="D389" s="27"/>
      <c r="E389" s="27"/>
      <c r="F389" s="27"/>
      <c r="G389" s="28"/>
      <c r="H389" s="28"/>
      <c r="I389" s="28"/>
      <c r="J389" s="28"/>
      <c r="K389" s="28"/>
      <c r="L389" s="28"/>
      <c r="M389" s="28"/>
      <c r="N389" s="28"/>
      <c r="O389" s="32"/>
      <c r="P389" s="29"/>
      <c r="Q389" s="19" t="str" cm="1">
        <f t="array" aca="1" ref="Q389" ca="1">IF(MOD(ROW(),2)=0, "&lt;sleep ms=""10""/&gt;", INDIRECT("P"&amp;(ROW())/2+0.5))</f>
        <v>&lt;i2c_write addr="0x50" count="2" radix="16"&gt; C1 00&lt;/i2c_write&gt;</v>
      </c>
      <c r="R389" s="36">
        <f>Table13[[#This Row],[Address Offset (hex)]]</f>
        <v>0</v>
      </c>
      <c r="S389" s="37">
        <f>Table13[[#This Row],[Default Hex]]</f>
        <v>0</v>
      </c>
      <c r="T389" s="2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</row>
    <row r="390" spans="1:56" x14ac:dyDescent="0.3">
      <c r="A390" s="2">
        <v>388</v>
      </c>
      <c r="B390" s="26"/>
      <c r="C390" s="27"/>
      <c r="D390" s="27"/>
      <c r="E390" s="27"/>
      <c r="F390" s="27"/>
      <c r="G390" s="28"/>
      <c r="H390" s="28"/>
      <c r="I390" s="28"/>
      <c r="J390" s="28"/>
      <c r="K390" s="28"/>
      <c r="L390" s="28"/>
      <c r="M390" s="28"/>
      <c r="N390" s="28"/>
      <c r="O390" s="32"/>
      <c r="P390" s="29"/>
      <c r="Q390" s="19" t="str" cm="1">
        <f t="array" aca="1" ref="Q390" ca="1">IF(MOD(ROW(),2)=0, "&lt;sleep ms=""10""/&gt;", INDIRECT("P"&amp;(ROW())/2+0.5))</f>
        <v>&lt;sleep ms="10"/&gt;</v>
      </c>
      <c r="R390" s="36">
        <f>Table13[[#This Row],[Address Offset (hex)]]</f>
        <v>0</v>
      </c>
      <c r="S390" s="37">
        <f>Table13[[#This Row],[Default Hex]]</f>
        <v>0</v>
      </c>
      <c r="T390" s="2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</row>
    <row r="391" spans="1:56" x14ac:dyDescent="0.3">
      <c r="A391" s="2">
        <v>389</v>
      </c>
      <c r="B391" s="26"/>
      <c r="C391" s="27"/>
      <c r="D391" s="27"/>
      <c r="E391" s="27"/>
      <c r="F391" s="27"/>
      <c r="G391" s="28"/>
      <c r="H391" s="28"/>
      <c r="I391" s="28"/>
      <c r="J391" s="28"/>
      <c r="K391" s="28"/>
      <c r="L391" s="28"/>
      <c r="M391" s="28"/>
      <c r="N391" s="28"/>
      <c r="O391" s="32"/>
      <c r="P391" s="29"/>
      <c r="Q391" s="19" t="str" cm="1">
        <f t="array" aca="1" ref="Q391" ca="1">IF(MOD(ROW(),2)=0, "&lt;sleep ms=""10""/&gt;", INDIRECT("P"&amp;(ROW())/2+0.5))</f>
        <v>&lt;i2c_write addr="0x50" count="2" radix="16"&gt; C2 00&lt;/i2c_write&gt;</v>
      </c>
      <c r="R391" s="36">
        <f>Table13[[#This Row],[Address Offset (hex)]]</f>
        <v>0</v>
      </c>
      <c r="S391" s="37">
        <f>Table13[[#This Row],[Default Hex]]</f>
        <v>0</v>
      </c>
      <c r="T391" s="2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</row>
    <row r="392" spans="1:56" x14ac:dyDescent="0.3">
      <c r="A392" s="2">
        <v>390</v>
      </c>
      <c r="B392" s="26"/>
      <c r="C392" s="27"/>
      <c r="D392" s="27"/>
      <c r="E392" s="27"/>
      <c r="F392" s="27"/>
      <c r="G392" s="28"/>
      <c r="H392" s="28"/>
      <c r="I392" s="28"/>
      <c r="J392" s="28"/>
      <c r="K392" s="28"/>
      <c r="L392" s="28"/>
      <c r="M392" s="28"/>
      <c r="N392" s="28"/>
      <c r="O392" s="32"/>
      <c r="P392" s="29"/>
      <c r="Q392" s="19" t="str" cm="1">
        <f t="array" aca="1" ref="Q392" ca="1">IF(MOD(ROW(),2)=0, "&lt;sleep ms=""10""/&gt;", INDIRECT("P"&amp;(ROW())/2+0.5))</f>
        <v>&lt;sleep ms="10"/&gt;</v>
      </c>
      <c r="R392" s="36">
        <f>Table13[[#This Row],[Address Offset (hex)]]</f>
        <v>0</v>
      </c>
      <c r="S392" s="37">
        <f>Table13[[#This Row],[Default Hex]]</f>
        <v>0</v>
      </c>
      <c r="T392" s="2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</row>
    <row r="393" spans="1:56" x14ac:dyDescent="0.3">
      <c r="A393" s="2">
        <v>391</v>
      </c>
      <c r="B393" s="26"/>
      <c r="C393" s="27"/>
      <c r="D393" s="27"/>
      <c r="E393" s="27"/>
      <c r="F393" s="27"/>
      <c r="G393" s="28"/>
      <c r="H393" s="28"/>
      <c r="I393" s="28"/>
      <c r="J393" s="28"/>
      <c r="K393" s="28"/>
      <c r="L393" s="28"/>
      <c r="M393" s="28"/>
      <c r="N393" s="28"/>
      <c r="O393" s="32"/>
      <c r="P393" s="29"/>
      <c r="Q393" s="19" t="str" cm="1">
        <f t="array" aca="1" ref="Q393" ca="1">IF(MOD(ROW(),2)=0, "&lt;sleep ms=""10""/&gt;", INDIRECT("P"&amp;(ROW())/2+0.5))</f>
        <v>&lt;i2c_write addr="0x50" count="2" radix="16"&gt; C3 00&lt;/i2c_write&gt;</v>
      </c>
      <c r="R393" s="36">
        <f>Table13[[#This Row],[Address Offset (hex)]]</f>
        <v>0</v>
      </c>
      <c r="S393" s="37">
        <f>Table13[[#This Row],[Default Hex]]</f>
        <v>0</v>
      </c>
      <c r="T393" s="2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</row>
    <row r="394" spans="1:56" x14ac:dyDescent="0.3">
      <c r="A394" s="2">
        <v>392</v>
      </c>
      <c r="B394" s="26"/>
      <c r="C394" s="27"/>
      <c r="D394" s="27"/>
      <c r="E394" s="27"/>
      <c r="F394" s="27"/>
      <c r="G394" s="28"/>
      <c r="H394" s="28"/>
      <c r="I394" s="28"/>
      <c r="J394" s="28"/>
      <c r="K394" s="28"/>
      <c r="L394" s="28"/>
      <c r="M394" s="28"/>
      <c r="N394" s="28"/>
      <c r="O394" s="32"/>
      <c r="P394" s="29"/>
      <c r="Q394" s="19" t="str" cm="1">
        <f t="array" aca="1" ref="Q394" ca="1">IF(MOD(ROW(),2)=0, "&lt;sleep ms=""10""/&gt;", INDIRECT("P"&amp;(ROW())/2+0.5))</f>
        <v>&lt;sleep ms="10"/&gt;</v>
      </c>
      <c r="R394" s="36">
        <f>Table13[[#This Row],[Address Offset (hex)]]</f>
        <v>0</v>
      </c>
      <c r="S394" s="37">
        <f>Table13[[#This Row],[Default Hex]]</f>
        <v>0</v>
      </c>
      <c r="T394" s="2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</row>
    <row r="395" spans="1:56" x14ac:dyDescent="0.3">
      <c r="A395" s="2">
        <v>393</v>
      </c>
      <c r="B395" s="26"/>
      <c r="C395" s="27"/>
      <c r="D395" s="27"/>
      <c r="E395" s="27"/>
      <c r="F395" s="27"/>
      <c r="G395" s="28"/>
      <c r="H395" s="28"/>
      <c r="I395" s="28"/>
      <c r="J395" s="28"/>
      <c r="K395" s="28"/>
      <c r="L395" s="28"/>
      <c r="M395" s="28"/>
      <c r="N395" s="28"/>
      <c r="O395" s="32"/>
      <c r="P395" s="29"/>
      <c r="Q395" s="19" t="str" cm="1">
        <f t="array" aca="1" ref="Q395" ca="1">IF(MOD(ROW(),2)=0, "&lt;sleep ms=""10""/&gt;", INDIRECT("P"&amp;(ROW())/2+0.5))</f>
        <v>&lt;i2c_write addr="0x50" count="2" radix="16"&gt; C4 00&lt;/i2c_write&gt;</v>
      </c>
      <c r="R395" s="36">
        <f>Table13[[#This Row],[Address Offset (hex)]]</f>
        <v>0</v>
      </c>
      <c r="S395" s="37">
        <f>Table13[[#This Row],[Default Hex]]</f>
        <v>0</v>
      </c>
      <c r="T395" s="2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</row>
    <row r="396" spans="1:56" x14ac:dyDescent="0.3">
      <c r="A396" s="2">
        <v>394</v>
      </c>
      <c r="B396" s="26"/>
      <c r="C396" s="27"/>
      <c r="D396" s="27"/>
      <c r="E396" s="27"/>
      <c r="F396" s="27"/>
      <c r="G396" s="28"/>
      <c r="H396" s="28"/>
      <c r="I396" s="28"/>
      <c r="J396" s="28"/>
      <c r="K396" s="28"/>
      <c r="L396" s="28"/>
      <c r="M396" s="28"/>
      <c r="N396" s="28"/>
      <c r="O396" s="32"/>
      <c r="P396" s="29"/>
      <c r="Q396" s="19" t="str" cm="1">
        <f t="array" aca="1" ref="Q396" ca="1">IF(MOD(ROW(),2)=0, "&lt;sleep ms=""10""/&gt;", INDIRECT("P"&amp;(ROW())/2+0.5))</f>
        <v>&lt;sleep ms="10"/&gt;</v>
      </c>
      <c r="R396" s="36">
        <f>Table13[[#This Row],[Address Offset (hex)]]</f>
        <v>0</v>
      </c>
      <c r="S396" s="37">
        <f>Table13[[#This Row],[Default Hex]]</f>
        <v>0</v>
      </c>
      <c r="T396" s="2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</row>
    <row r="397" spans="1:56" x14ac:dyDescent="0.3">
      <c r="A397" s="2">
        <v>395</v>
      </c>
      <c r="B397" s="26"/>
      <c r="C397" s="27"/>
      <c r="D397" s="27"/>
      <c r="E397" s="27"/>
      <c r="F397" s="27"/>
      <c r="G397" s="28"/>
      <c r="H397" s="28"/>
      <c r="I397" s="28"/>
      <c r="J397" s="28"/>
      <c r="K397" s="28"/>
      <c r="L397" s="28"/>
      <c r="M397" s="28"/>
      <c r="N397" s="28"/>
      <c r="O397" s="32"/>
      <c r="P397" s="29"/>
      <c r="Q397" s="19" t="str" cm="1">
        <f t="array" aca="1" ref="Q397" ca="1">IF(MOD(ROW(),2)=0, "&lt;sleep ms=""10""/&gt;", INDIRECT("P"&amp;(ROW())/2+0.5))</f>
        <v>&lt;i2c_write addr="0x50" count="2" radix="16"&gt; C5 00&lt;/i2c_write&gt;</v>
      </c>
      <c r="R397" s="36">
        <f>Table13[[#This Row],[Address Offset (hex)]]</f>
        <v>0</v>
      </c>
      <c r="S397" s="37">
        <f>Table13[[#This Row],[Default Hex]]</f>
        <v>0</v>
      </c>
      <c r="T397" s="2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</row>
    <row r="398" spans="1:56" x14ac:dyDescent="0.3">
      <c r="A398" s="2">
        <v>396</v>
      </c>
      <c r="B398" s="26"/>
      <c r="C398" s="27"/>
      <c r="D398" s="27"/>
      <c r="E398" s="27"/>
      <c r="F398" s="27"/>
      <c r="G398" s="28"/>
      <c r="H398" s="28"/>
      <c r="I398" s="28"/>
      <c r="J398" s="28"/>
      <c r="K398" s="28"/>
      <c r="L398" s="28"/>
      <c r="M398" s="28"/>
      <c r="N398" s="28"/>
      <c r="O398" s="32"/>
      <c r="P398" s="29"/>
      <c r="Q398" s="19" t="str" cm="1">
        <f t="array" aca="1" ref="Q398" ca="1">IF(MOD(ROW(),2)=0, "&lt;sleep ms=""10""/&gt;", INDIRECT("P"&amp;(ROW())/2+0.5))</f>
        <v>&lt;sleep ms="10"/&gt;</v>
      </c>
      <c r="R398" s="36">
        <f>Table13[[#This Row],[Address Offset (hex)]]</f>
        <v>0</v>
      </c>
      <c r="S398" s="37">
        <f>Table13[[#This Row],[Default Hex]]</f>
        <v>0</v>
      </c>
      <c r="T398" s="2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</row>
    <row r="399" spans="1:56" x14ac:dyDescent="0.3">
      <c r="A399" s="2">
        <v>397</v>
      </c>
      <c r="B399" s="26"/>
      <c r="C399" s="27"/>
      <c r="D399" s="27"/>
      <c r="E399" s="27"/>
      <c r="F399" s="27"/>
      <c r="G399" s="28"/>
      <c r="H399" s="28"/>
      <c r="I399" s="28"/>
      <c r="J399" s="28"/>
      <c r="K399" s="28"/>
      <c r="L399" s="28"/>
      <c r="M399" s="28"/>
      <c r="N399" s="28"/>
      <c r="O399" s="32"/>
      <c r="P399" s="29"/>
      <c r="Q399" s="19" t="str" cm="1">
        <f t="array" aca="1" ref="Q399" ca="1">IF(MOD(ROW(),2)=0, "&lt;sleep ms=""10""/&gt;", INDIRECT("P"&amp;(ROW())/2+0.5))</f>
        <v>&lt;i2c_write addr="0x50" count="2" radix="16"&gt; C6 00&lt;/i2c_write&gt;</v>
      </c>
      <c r="R399" s="36">
        <f>Table13[[#This Row],[Address Offset (hex)]]</f>
        <v>0</v>
      </c>
      <c r="S399" s="37">
        <f>Table13[[#This Row],[Default Hex]]</f>
        <v>0</v>
      </c>
      <c r="T399" s="2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</row>
    <row r="400" spans="1:56" x14ac:dyDescent="0.3">
      <c r="A400" s="2">
        <v>398</v>
      </c>
      <c r="B400" s="26"/>
      <c r="C400" s="27"/>
      <c r="D400" s="27"/>
      <c r="E400" s="27"/>
      <c r="F400" s="27"/>
      <c r="G400" s="28"/>
      <c r="H400" s="28"/>
      <c r="I400" s="28"/>
      <c r="J400" s="28"/>
      <c r="K400" s="28"/>
      <c r="L400" s="28"/>
      <c r="M400" s="28"/>
      <c r="N400" s="28"/>
      <c r="O400" s="32"/>
      <c r="P400" s="29"/>
      <c r="Q400" s="19" t="str" cm="1">
        <f t="array" aca="1" ref="Q400" ca="1">IF(MOD(ROW(),2)=0, "&lt;sleep ms=""10""/&gt;", INDIRECT("P"&amp;(ROW())/2+0.5))</f>
        <v>&lt;sleep ms="10"/&gt;</v>
      </c>
      <c r="R400" s="36">
        <f>Table13[[#This Row],[Address Offset (hex)]]</f>
        <v>0</v>
      </c>
      <c r="S400" s="37">
        <f>Table13[[#This Row],[Default Hex]]</f>
        <v>0</v>
      </c>
      <c r="T400" s="2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</row>
    <row r="401" spans="1:56" x14ac:dyDescent="0.3">
      <c r="A401" s="2">
        <v>399</v>
      </c>
      <c r="B401" s="26"/>
      <c r="C401" s="27"/>
      <c r="D401" s="27"/>
      <c r="E401" s="27"/>
      <c r="F401" s="27"/>
      <c r="G401" s="28"/>
      <c r="H401" s="28"/>
      <c r="I401" s="28"/>
      <c r="J401" s="28"/>
      <c r="K401" s="28"/>
      <c r="L401" s="28"/>
      <c r="M401" s="28"/>
      <c r="N401" s="28"/>
      <c r="O401" s="32"/>
      <c r="P401" s="29"/>
      <c r="Q401" s="19" t="str" cm="1">
        <f t="array" aca="1" ref="Q401" ca="1">IF(MOD(ROW(),2)=0, "&lt;sleep ms=""10""/&gt;", INDIRECT("P"&amp;(ROW())/2+0.5))</f>
        <v>&lt;i2c_write addr="0x50" count="2" radix="16"&gt; C7 00&lt;/i2c_write&gt;</v>
      </c>
      <c r="R401" s="36">
        <f>Table13[[#This Row],[Address Offset (hex)]]</f>
        <v>0</v>
      </c>
      <c r="S401" s="37">
        <f>Table13[[#This Row],[Default Hex]]</f>
        <v>0</v>
      </c>
      <c r="T401" s="2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</row>
    <row r="402" spans="1:56" x14ac:dyDescent="0.3">
      <c r="A402" s="2">
        <v>400</v>
      </c>
      <c r="B402" s="26"/>
      <c r="C402" s="27"/>
      <c r="D402" s="27"/>
      <c r="E402" s="27"/>
      <c r="F402" s="27"/>
      <c r="G402" s="28"/>
      <c r="H402" s="28"/>
      <c r="I402" s="28"/>
      <c r="J402" s="28"/>
      <c r="K402" s="28"/>
      <c r="L402" s="28"/>
      <c r="M402" s="28"/>
      <c r="N402" s="28"/>
      <c r="O402" s="32"/>
      <c r="P402" s="29"/>
      <c r="Q402" s="19" t="str" cm="1">
        <f t="array" aca="1" ref="Q402" ca="1">IF(MOD(ROW(),2)=0, "&lt;sleep ms=""10""/&gt;", INDIRECT("P"&amp;(ROW())/2+0.5))</f>
        <v>&lt;sleep ms="10"/&gt;</v>
      </c>
      <c r="R402" s="36">
        <f>Table13[[#This Row],[Address Offset (hex)]]</f>
        <v>0</v>
      </c>
      <c r="S402" s="37">
        <f>Table13[[#This Row],[Default Hex]]</f>
        <v>0</v>
      </c>
      <c r="T402" s="2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</row>
    <row r="403" spans="1:56" x14ac:dyDescent="0.3">
      <c r="A403" s="2">
        <v>401</v>
      </c>
      <c r="B403" s="26"/>
      <c r="C403" s="27"/>
      <c r="D403" s="27"/>
      <c r="E403" s="27"/>
      <c r="F403" s="27"/>
      <c r="G403" s="28"/>
      <c r="H403" s="28"/>
      <c r="I403" s="28"/>
      <c r="J403" s="28"/>
      <c r="K403" s="28"/>
      <c r="L403" s="28"/>
      <c r="M403" s="28"/>
      <c r="N403" s="28"/>
      <c r="O403" s="32"/>
      <c r="P403" s="29"/>
      <c r="Q403" s="19" t="str" cm="1">
        <f t="array" aca="1" ref="Q403" ca="1">IF(MOD(ROW(),2)=0, "&lt;sleep ms=""10""/&gt;", INDIRECT("P"&amp;(ROW())/2+0.5))</f>
        <v>&lt;i2c_write addr="0x50" count="2" radix="16"&gt; C8 00&lt;/i2c_write&gt;</v>
      </c>
      <c r="R403" s="36">
        <f>Table13[[#This Row],[Address Offset (hex)]]</f>
        <v>0</v>
      </c>
      <c r="S403" s="37">
        <f>Table13[[#This Row],[Default Hex]]</f>
        <v>0</v>
      </c>
      <c r="T403" s="2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</row>
    <row r="404" spans="1:56" x14ac:dyDescent="0.3">
      <c r="A404" s="2">
        <v>402</v>
      </c>
      <c r="B404" s="26"/>
      <c r="C404" s="27"/>
      <c r="D404" s="27"/>
      <c r="E404" s="27"/>
      <c r="F404" s="27"/>
      <c r="G404" s="28"/>
      <c r="H404" s="28"/>
      <c r="I404" s="28"/>
      <c r="J404" s="28"/>
      <c r="K404" s="28"/>
      <c r="L404" s="28"/>
      <c r="M404" s="28"/>
      <c r="N404" s="28"/>
      <c r="O404" s="32"/>
      <c r="P404" s="29"/>
      <c r="Q404" s="19" t="str" cm="1">
        <f t="array" aca="1" ref="Q404" ca="1">IF(MOD(ROW(),2)=0, "&lt;sleep ms=""10""/&gt;", INDIRECT("P"&amp;(ROW())/2+0.5))</f>
        <v>&lt;sleep ms="10"/&gt;</v>
      </c>
      <c r="R404" s="36">
        <f>Table13[[#This Row],[Address Offset (hex)]]</f>
        <v>0</v>
      </c>
      <c r="S404" s="37">
        <f>Table13[[#This Row],[Default Hex]]</f>
        <v>0</v>
      </c>
      <c r="T404" s="2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</row>
    <row r="405" spans="1:56" x14ac:dyDescent="0.3">
      <c r="A405" s="2">
        <v>403</v>
      </c>
      <c r="B405" s="26"/>
      <c r="C405" s="27"/>
      <c r="D405" s="27"/>
      <c r="E405" s="27"/>
      <c r="F405" s="27"/>
      <c r="G405" s="28"/>
      <c r="H405" s="28"/>
      <c r="I405" s="28"/>
      <c r="J405" s="28"/>
      <c r="K405" s="28"/>
      <c r="L405" s="28"/>
      <c r="M405" s="28"/>
      <c r="N405" s="28"/>
      <c r="O405" s="32"/>
      <c r="P405" s="29"/>
      <c r="Q405" s="19" t="str" cm="1">
        <f t="array" aca="1" ref="Q405" ca="1">IF(MOD(ROW(),2)=0, "&lt;sleep ms=""10""/&gt;", INDIRECT("P"&amp;(ROW())/2+0.5))</f>
        <v>&lt;i2c_write addr="0x50" count="2" radix="16"&gt; C9 00&lt;/i2c_write&gt;</v>
      </c>
      <c r="R405" s="36">
        <f>Table13[[#This Row],[Address Offset (hex)]]</f>
        <v>0</v>
      </c>
      <c r="S405" s="37">
        <f>Table13[[#This Row],[Default Hex]]</f>
        <v>0</v>
      </c>
      <c r="T405" s="2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</row>
    <row r="406" spans="1:56" x14ac:dyDescent="0.3">
      <c r="A406" s="2">
        <v>404</v>
      </c>
      <c r="B406" s="26"/>
      <c r="C406" s="27"/>
      <c r="D406" s="27"/>
      <c r="E406" s="27"/>
      <c r="F406" s="27"/>
      <c r="G406" s="28"/>
      <c r="H406" s="28"/>
      <c r="I406" s="28"/>
      <c r="J406" s="28"/>
      <c r="K406" s="28"/>
      <c r="L406" s="28"/>
      <c r="M406" s="28"/>
      <c r="N406" s="28"/>
      <c r="O406" s="32"/>
      <c r="P406" s="29"/>
      <c r="Q406" s="19" t="str" cm="1">
        <f t="array" aca="1" ref="Q406" ca="1">IF(MOD(ROW(),2)=0, "&lt;sleep ms=""10""/&gt;", INDIRECT("P"&amp;(ROW())/2+0.5))</f>
        <v>&lt;sleep ms="10"/&gt;</v>
      </c>
      <c r="R406" s="36">
        <f>Table13[[#This Row],[Address Offset (hex)]]</f>
        <v>0</v>
      </c>
      <c r="S406" s="37">
        <f>Table13[[#This Row],[Default Hex]]</f>
        <v>0</v>
      </c>
      <c r="T406" s="2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</row>
    <row r="407" spans="1:56" x14ac:dyDescent="0.3">
      <c r="A407" s="2">
        <v>405</v>
      </c>
      <c r="B407" s="26"/>
      <c r="C407" s="27"/>
      <c r="D407" s="27"/>
      <c r="E407" s="27"/>
      <c r="F407" s="27"/>
      <c r="G407" s="28"/>
      <c r="H407" s="28"/>
      <c r="I407" s="28"/>
      <c r="J407" s="28"/>
      <c r="K407" s="28"/>
      <c r="L407" s="28"/>
      <c r="M407" s="28"/>
      <c r="N407" s="28"/>
      <c r="O407" s="32"/>
      <c r="P407" s="29"/>
      <c r="Q407" s="19" t="str" cm="1">
        <f t="array" aca="1" ref="Q407" ca="1">IF(MOD(ROW(),2)=0, "&lt;sleep ms=""10""/&gt;", INDIRECT("P"&amp;(ROW())/2+0.5))</f>
        <v>&lt;i2c_write addr="0x50" count="2" radix="16"&gt; CA 00&lt;/i2c_write&gt;</v>
      </c>
      <c r="R407" s="36">
        <f>Table13[[#This Row],[Address Offset (hex)]]</f>
        <v>0</v>
      </c>
      <c r="S407" s="37">
        <f>Table13[[#This Row],[Default Hex]]</f>
        <v>0</v>
      </c>
      <c r="T407" s="2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</row>
    <row r="408" spans="1:56" x14ac:dyDescent="0.3">
      <c r="A408" s="2">
        <v>406</v>
      </c>
      <c r="B408" s="26"/>
      <c r="C408" s="27"/>
      <c r="D408" s="27"/>
      <c r="E408" s="27"/>
      <c r="F408" s="27"/>
      <c r="G408" s="28"/>
      <c r="H408" s="28"/>
      <c r="I408" s="28"/>
      <c r="J408" s="28"/>
      <c r="K408" s="28"/>
      <c r="L408" s="28"/>
      <c r="M408" s="28"/>
      <c r="N408" s="28"/>
      <c r="O408" s="32"/>
      <c r="P408" s="29"/>
      <c r="Q408" s="19" t="str" cm="1">
        <f t="array" aca="1" ref="Q408" ca="1">IF(MOD(ROW(),2)=0, "&lt;sleep ms=""10""/&gt;", INDIRECT("P"&amp;(ROW())/2+0.5))</f>
        <v>&lt;sleep ms="10"/&gt;</v>
      </c>
      <c r="R408" s="36">
        <f>Table13[[#This Row],[Address Offset (hex)]]</f>
        <v>0</v>
      </c>
      <c r="S408" s="37">
        <f>Table13[[#This Row],[Default Hex]]</f>
        <v>0</v>
      </c>
      <c r="T408" s="2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</row>
    <row r="409" spans="1:56" x14ac:dyDescent="0.3">
      <c r="A409" s="2">
        <v>407</v>
      </c>
      <c r="B409" s="26"/>
      <c r="C409" s="27"/>
      <c r="D409" s="27"/>
      <c r="E409" s="27"/>
      <c r="F409" s="27"/>
      <c r="G409" s="28"/>
      <c r="H409" s="28"/>
      <c r="I409" s="28"/>
      <c r="J409" s="28"/>
      <c r="K409" s="28"/>
      <c r="L409" s="28"/>
      <c r="M409" s="28"/>
      <c r="N409" s="28"/>
      <c r="O409" s="32"/>
      <c r="P409" s="29"/>
      <c r="Q409" s="19" t="str" cm="1">
        <f t="array" aca="1" ref="Q409" ca="1">IF(MOD(ROW(),2)=0, "&lt;sleep ms=""10""/&gt;", INDIRECT("P"&amp;(ROW())/2+0.5))</f>
        <v>&lt;i2c_write addr="0x50" count="2" radix="16"&gt; CB 00&lt;/i2c_write&gt;</v>
      </c>
      <c r="R409" s="36">
        <f>Table13[[#This Row],[Address Offset (hex)]]</f>
        <v>0</v>
      </c>
      <c r="S409" s="37">
        <f>Table13[[#This Row],[Default Hex]]</f>
        <v>0</v>
      </c>
      <c r="T409" s="2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</row>
    <row r="410" spans="1:56" x14ac:dyDescent="0.3">
      <c r="A410" s="2">
        <v>408</v>
      </c>
      <c r="B410" s="26"/>
      <c r="C410" s="27"/>
      <c r="D410" s="27"/>
      <c r="E410" s="27"/>
      <c r="F410" s="27"/>
      <c r="G410" s="28"/>
      <c r="H410" s="28"/>
      <c r="I410" s="28"/>
      <c r="J410" s="28"/>
      <c r="K410" s="28"/>
      <c r="L410" s="28"/>
      <c r="M410" s="28"/>
      <c r="N410" s="28"/>
      <c r="O410" s="32"/>
      <c r="P410" s="29"/>
      <c r="Q410" s="19" t="str" cm="1">
        <f t="array" aca="1" ref="Q410" ca="1">IF(MOD(ROW(),2)=0, "&lt;sleep ms=""10""/&gt;", INDIRECT("P"&amp;(ROW())/2+0.5))</f>
        <v>&lt;sleep ms="10"/&gt;</v>
      </c>
      <c r="R410" s="36">
        <f>Table13[[#This Row],[Address Offset (hex)]]</f>
        <v>0</v>
      </c>
      <c r="S410" s="37">
        <f>Table13[[#This Row],[Default Hex]]</f>
        <v>0</v>
      </c>
      <c r="T410" s="2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</row>
    <row r="411" spans="1:56" x14ac:dyDescent="0.3">
      <c r="A411" s="2">
        <v>409</v>
      </c>
      <c r="B411" s="26"/>
      <c r="C411" s="27"/>
      <c r="D411" s="27"/>
      <c r="E411" s="27"/>
      <c r="F411" s="27"/>
      <c r="G411" s="28"/>
      <c r="H411" s="28"/>
      <c r="I411" s="28"/>
      <c r="J411" s="28"/>
      <c r="K411" s="28"/>
      <c r="L411" s="28"/>
      <c r="M411" s="28"/>
      <c r="N411" s="28"/>
      <c r="O411" s="32"/>
      <c r="P411" s="29"/>
      <c r="Q411" s="19" t="str" cm="1">
        <f t="array" aca="1" ref="Q411" ca="1">IF(MOD(ROW(),2)=0, "&lt;sleep ms=""10""/&gt;", INDIRECT("P"&amp;(ROW())/2+0.5))</f>
        <v>&lt;i2c_write addr="0x50" count="2" radix="16"&gt; CC 00&lt;/i2c_write&gt;</v>
      </c>
      <c r="R411" s="36">
        <f>Table13[[#This Row],[Address Offset (hex)]]</f>
        <v>0</v>
      </c>
      <c r="S411" s="37">
        <f>Table13[[#This Row],[Default Hex]]</f>
        <v>0</v>
      </c>
      <c r="T411" s="2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</row>
    <row r="412" spans="1:56" x14ac:dyDescent="0.3">
      <c r="A412" s="2">
        <v>410</v>
      </c>
      <c r="B412" s="26"/>
      <c r="C412" s="27"/>
      <c r="D412" s="27"/>
      <c r="E412" s="27"/>
      <c r="F412" s="27"/>
      <c r="G412" s="28"/>
      <c r="H412" s="28"/>
      <c r="I412" s="28"/>
      <c r="J412" s="28"/>
      <c r="K412" s="28"/>
      <c r="L412" s="28"/>
      <c r="M412" s="28"/>
      <c r="N412" s="28"/>
      <c r="O412" s="32"/>
      <c r="P412" s="29"/>
      <c r="Q412" s="19" t="str" cm="1">
        <f t="array" aca="1" ref="Q412" ca="1">IF(MOD(ROW(),2)=0, "&lt;sleep ms=""10""/&gt;", INDIRECT("P"&amp;(ROW())/2+0.5))</f>
        <v>&lt;sleep ms="10"/&gt;</v>
      </c>
      <c r="R412" s="36">
        <f>Table13[[#This Row],[Address Offset (hex)]]</f>
        <v>0</v>
      </c>
      <c r="S412" s="37">
        <f>Table13[[#This Row],[Default Hex]]</f>
        <v>0</v>
      </c>
      <c r="T412" s="2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</row>
    <row r="413" spans="1:56" x14ac:dyDescent="0.3">
      <c r="A413" s="2">
        <v>411</v>
      </c>
      <c r="B413" s="26"/>
      <c r="C413" s="27"/>
      <c r="D413" s="27"/>
      <c r="E413" s="27"/>
      <c r="F413" s="27"/>
      <c r="G413" s="28"/>
      <c r="H413" s="28"/>
      <c r="I413" s="28"/>
      <c r="J413" s="28"/>
      <c r="K413" s="28"/>
      <c r="L413" s="28"/>
      <c r="M413" s="28"/>
      <c r="N413" s="28"/>
      <c r="O413" s="32"/>
      <c r="P413" s="29"/>
      <c r="Q413" s="19" t="str" cm="1">
        <f t="array" aca="1" ref="Q413" ca="1">IF(MOD(ROW(),2)=0, "&lt;sleep ms=""10""/&gt;", INDIRECT("P"&amp;(ROW())/2+0.5))</f>
        <v>&lt;i2c_write addr="0x50" count="2" radix="16"&gt; CD 00&lt;/i2c_write&gt;</v>
      </c>
      <c r="R413" s="36">
        <f>Table13[[#This Row],[Address Offset (hex)]]</f>
        <v>0</v>
      </c>
      <c r="S413" s="37">
        <f>Table13[[#This Row],[Default Hex]]</f>
        <v>0</v>
      </c>
      <c r="T413" s="2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</row>
    <row r="414" spans="1:56" x14ac:dyDescent="0.3">
      <c r="A414" s="2">
        <v>412</v>
      </c>
      <c r="B414" s="26"/>
      <c r="C414" s="27"/>
      <c r="D414" s="27"/>
      <c r="E414" s="27"/>
      <c r="F414" s="27"/>
      <c r="G414" s="28"/>
      <c r="H414" s="28"/>
      <c r="I414" s="28"/>
      <c r="J414" s="28"/>
      <c r="K414" s="28"/>
      <c r="L414" s="28"/>
      <c r="M414" s="28"/>
      <c r="N414" s="28"/>
      <c r="O414" s="32"/>
      <c r="P414" s="29"/>
      <c r="Q414" s="19" t="str" cm="1">
        <f t="array" aca="1" ref="Q414" ca="1">IF(MOD(ROW(),2)=0, "&lt;sleep ms=""10""/&gt;", INDIRECT("P"&amp;(ROW())/2+0.5))</f>
        <v>&lt;sleep ms="10"/&gt;</v>
      </c>
      <c r="R414" s="36">
        <f>Table13[[#This Row],[Address Offset (hex)]]</f>
        <v>0</v>
      </c>
      <c r="S414" s="37">
        <f>Table13[[#This Row],[Default Hex]]</f>
        <v>0</v>
      </c>
      <c r="T414" s="2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</row>
    <row r="415" spans="1:56" x14ac:dyDescent="0.3">
      <c r="A415" s="2">
        <v>413</v>
      </c>
      <c r="B415" s="26"/>
      <c r="C415" s="27"/>
      <c r="D415" s="27"/>
      <c r="E415" s="27"/>
      <c r="F415" s="27"/>
      <c r="G415" s="28"/>
      <c r="H415" s="28"/>
      <c r="I415" s="28"/>
      <c r="J415" s="28"/>
      <c r="K415" s="28"/>
      <c r="L415" s="28"/>
      <c r="M415" s="28"/>
      <c r="N415" s="28"/>
      <c r="O415" s="32"/>
      <c r="P415" s="29"/>
      <c r="Q415" s="19" t="str" cm="1">
        <f t="array" aca="1" ref="Q415" ca="1">IF(MOD(ROW(),2)=0, "&lt;sleep ms=""10""/&gt;", INDIRECT("P"&amp;(ROW())/2+0.5))</f>
        <v>&lt;i2c_write addr="0x50" count="2" radix="16"&gt; CE 00&lt;/i2c_write&gt;</v>
      </c>
      <c r="R415" s="36">
        <f>Table13[[#This Row],[Address Offset (hex)]]</f>
        <v>0</v>
      </c>
      <c r="S415" s="37">
        <f>Table13[[#This Row],[Default Hex]]</f>
        <v>0</v>
      </c>
      <c r="T415" s="2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</row>
    <row r="416" spans="1:56" x14ac:dyDescent="0.3">
      <c r="A416" s="2">
        <v>414</v>
      </c>
      <c r="B416" s="26"/>
      <c r="C416" s="27"/>
      <c r="D416" s="27"/>
      <c r="E416" s="27"/>
      <c r="F416" s="27"/>
      <c r="G416" s="28"/>
      <c r="H416" s="28"/>
      <c r="I416" s="28"/>
      <c r="J416" s="28"/>
      <c r="K416" s="28"/>
      <c r="L416" s="28"/>
      <c r="M416" s="28"/>
      <c r="N416" s="28"/>
      <c r="O416" s="32"/>
      <c r="P416" s="29"/>
      <c r="Q416" s="19" t="str" cm="1">
        <f t="array" aca="1" ref="Q416" ca="1">IF(MOD(ROW(),2)=0, "&lt;sleep ms=""10""/&gt;", INDIRECT("P"&amp;(ROW())/2+0.5))</f>
        <v>&lt;sleep ms="10"/&gt;</v>
      </c>
      <c r="R416" s="36">
        <f>Table13[[#This Row],[Address Offset (hex)]]</f>
        <v>0</v>
      </c>
      <c r="S416" s="37">
        <f>Table13[[#This Row],[Default Hex]]</f>
        <v>0</v>
      </c>
      <c r="T416" s="2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</row>
    <row r="417" spans="1:56" x14ac:dyDescent="0.3">
      <c r="A417" s="2">
        <v>415</v>
      </c>
      <c r="B417" s="26"/>
      <c r="C417" s="27"/>
      <c r="D417" s="27"/>
      <c r="E417" s="27"/>
      <c r="F417" s="27"/>
      <c r="G417" s="28"/>
      <c r="H417" s="28"/>
      <c r="I417" s="28"/>
      <c r="J417" s="28"/>
      <c r="K417" s="28"/>
      <c r="L417" s="28"/>
      <c r="M417" s="28"/>
      <c r="N417" s="28"/>
      <c r="O417" s="32"/>
      <c r="P417" s="29"/>
      <c r="Q417" s="19" t="str" cm="1">
        <f t="array" aca="1" ref="Q417" ca="1">IF(MOD(ROW(),2)=0, "&lt;sleep ms=""10""/&gt;", INDIRECT("P"&amp;(ROW())/2+0.5))</f>
        <v>&lt;i2c_write addr="0x50" count="2" radix="16"&gt; CF 00&lt;/i2c_write&gt;</v>
      </c>
      <c r="R417" s="36">
        <f>Table13[[#This Row],[Address Offset (hex)]]</f>
        <v>0</v>
      </c>
      <c r="S417" s="37">
        <f>Table13[[#This Row],[Default Hex]]</f>
        <v>0</v>
      </c>
      <c r="T417" s="2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</row>
    <row r="418" spans="1:56" x14ac:dyDescent="0.3">
      <c r="A418" s="2">
        <v>416</v>
      </c>
      <c r="B418" s="26"/>
      <c r="C418" s="27"/>
      <c r="D418" s="27"/>
      <c r="E418" s="27"/>
      <c r="F418" s="27"/>
      <c r="G418" s="28"/>
      <c r="H418" s="28"/>
      <c r="I418" s="28"/>
      <c r="J418" s="28"/>
      <c r="K418" s="28"/>
      <c r="L418" s="28"/>
      <c r="M418" s="28"/>
      <c r="N418" s="28"/>
      <c r="O418" s="32"/>
      <c r="P418" s="29"/>
      <c r="Q418" s="19" t="str" cm="1">
        <f t="array" aca="1" ref="Q418" ca="1">IF(MOD(ROW(),2)=0, "&lt;sleep ms=""10""/&gt;", INDIRECT("P"&amp;(ROW())/2+0.5))</f>
        <v>&lt;sleep ms="10"/&gt;</v>
      </c>
      <c r="R418" s="36">
        <f>Table13[[#This Row],[Address Offset (hex)]]</f>
        <v>0</v>
      </c>
      <c r="S418" s="37">
        <f>Table13[[#This Row],[Default Hex]]</f>
        <v>0</v>
      </c>
      <c r="T418" s="2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</row>
    <row r="419" spans="1:56" x14ac:dyDescent="0.3">
      <c r="A419" s="2">
        <v>417</v>
      </c>
      <c r="B419" s="26"/>
      <c r="C419" s="27"/>
      <c r="D419" s="27"/>
      <c r="E419" s="27"/>
      <c r="F419" s="27"/>
      <c r="G419" s="28"/>
      <c r="H419" s="28"/>
      <c r="I419" s="28"/>
      <c r="J419" s="28"/>
      <c r="K419" s="28"/>
      <c r="L419" s="28"/>
      <c r="M419" s="28"/>
      <c r="N419" s="28"/>
      <c r="O419" s="32"/>
      <c r="P419" s="29"/>
      <c r="Q419" s="19" t="str" cm="1">
        <f t="array" aca="1" ref="Q419" ca="1">IF(MOD(ROW(),2)=0, "&lt;sleep ms=""10""/&gt;", INDIRECT("P"&amp;(ROW())/2+0.5))</f>
        <v>&lt;i2c_write addr="0x50" count="2" radix="16"&gt; D0 00&lt;/i2c_write&gt;</v>
      </c>
      <c r="R419" s="36">
        <f>Table13[[#This Row],[Address Offset (hex)]]</f>
        <v>0</v>
      </c>
      <c r="S419" s="37">
        <f>Table13[[#This Row],[Default Hex]]</f>
        <v>0</v>
      </c>
      <c r="T419" s="2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</row>
    <row r="420" spans="1:56" x14ac:dyDescent="0.3">
      <c r="A420" s="2">
        <v>418</v>
      </c>
      <c r="B420" s="26"/>
      <c r="C420" s="27"/>
      <c r="D420" s="27"/>
      <c r="E420" s="27"/>
      <c r="F420" s="27"/>
      <c r="G420" s="28"/>
      <c r="H420" s="28"/>
      <c r="I420" s="28"/>
      <c r="J420" s="28"/>
      <c r="K420" s="28"/>
      <c r="L420" s="28"/>
      <c r="M420" s="28"/>
      <c r="N420" s="28"/>
      <c r="O420" s="32"/>
      <c r="P420" s="29"/>
      <c r="Q420" s="19" t="str" cm="1">
        <f t="array" aca="1" ref="Q420" ca="1">IF(MOD(ROW(),2)=0, "&lt;sleep ms=""10""/&gt;", INDIRECT("P"&amp;(ROW())/2+0.5))</f>
        <v>&lt;sleep ms="10"/&gt;</v>
      </c>
      <c r="R420" s="36">
        <f>Table13[[#This Row],[Address Offset (hex)]]</f>
        <v>0</v>
      </c>
      <c r="S420" s="37">
        <f>Table13[[#This Row],[Default Hex]]</f>
        <v>0</v>
      </c>
      <c r="T420" s="2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</row>
    <row r="421" spans="1:56" x14ac:dyDescent="0.3">
      <c r="A421" s="2">
        <v>419</v>
      </c>
      <c r="B421" s="26"/>
      <c r="C421" s="27"/>
      <c r="D421" s="27"/>
      <c r="E421" s="27"/>
      <c r="F421" s="27"/>
      <c r="G421" s="28"/>
      <c r="H421" s="28"/>
      <c r="I421" s="28"/>
      <c r="J421" s="28"/>
      <c r="K421" s="28"/>
      <c r="L421" s="28"/>
      <c r="M421" s="28"/>
      <c r="N421" s="28"/>
      <c r="O421" s="32"/>
      <c r="P421" s="29"/>
      <c r="Q421" s="19" t="str" cm="1">
        <f t="array" aca="1" ref="Q421" ca="1">IF(MOD(ROW(),2)=0, "&lt;sleep ms=""10""/&gt;", INDIRECT("P"&amp;(ROW())/2+0.5))</f>
        <v>&lt;i2c_write addr="0x50" count="2" radix="16"&gt; D1 00&lt;/i2c_write&gt;</v>
      </c>
      <c r="R421" s="36">
        <f>Table13[[#This Row],[Address Offset (hex)]]</f>
        <v>0</v>
      </c>
      <c r="S421" s="37">
        <f>Table13[[#This Row],[Default Hex]]</f>
        <v>0</v>
      </c>
      <c r="T421" s="2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</row>
    <row r="422" spans="1:56" x14ac:dyDescent="0.3">
      <c r="A422" s="2">
        <v>420</v>
      </c>
      <c r="B422" s="26"/>
      <c r="C422" s="27"/>
      <c r="D422" s="27"/>
      <c r="E422" s="27"/>
      <c r="F422" s="27"/>
      <c r="G422" s="28"/>
      <c r="H422" s="28"/>
      <c r="I422" s="28"/>
      <c r="J422" s="28"/>
      <c r="K422" s="28"/>
      <c r="L422" s="28"/>
      <c r="M422" s="28"/>
      <c r="N422" s="28"/>
      <c r="O422" s="32"/>
      <c r="P422" s="29"/>
      <c r="Q422" s="19" t="str" cm="1">
        <f t="array" aca="1" ref="Q422" ca="1">IF(MOD(ROW(),2)=0, "&lt;sleep ms=""10""/&gt;", INDIRECT("P"&amp;(ROW())/2+0.5))</f>
        <v>&lt;sleep ms="10"/&gt;</v>
      </c>
      <c r="R422" s="36">
        <f>Table13[[#This Row],[Address Offset (hex)]]</f>
        <v>0</v>
      </c>
      <c r="S422" s="37">
        <f>Table13[[#This Row],[Default Hex]]</f>
        <v>0</v>
      </c>
      <c r="T422" s="2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</row>
    <row r="423" spans="1:56" x14ac:dyDescent="0.3">
      <c r="A423" s="2">
        <v>421</v>
      </c>
      <c r="B423" s="26"/>
      <c r="C423" s="27"/>
      <c r="D423" s="27"/>
      <c r="E423" s="27"/>
      <c r="F423" s="27"/>
      <c r="G423" s="28"/>
      <c r="H423" s="28"/>
      <c r="I423" s="28"/>
      <c r="J423" s="28"/>
      <c r="K423" s="28"/>
      <c r="L423" s="28"/>
      <c r="M423" s="28"/>
      <c r="N423" s="28"/>
      <c r="O423" s="32"/>
      <c r="P423" s="29"/>
      <c r="Q423" s="19" t="str" cm="1">
        <f t="array" aca="1" ref="Q423" ca="1">IF(MOD(ROW(),2)=0, "&lt;sleep ms=""10""/&gt;", INDIRECT("P"&amp;(ROW())/2+0.5))</f>
        <v>&lt;i2c_write addr="0x50" count="2" radix="16"&gt; D2 00&lt;/i2c_write&gt;</v>
      </c>
      <c r="R423" s="36">
        <f>Table13[[#This Row],[Address Offset (hex)]]</f>
        <v>0</v>
      </c>
      <c r="S423" s="37">
        <f>Table13[[#This Row],[Default Hex]]</f>
        <v>0</v>
      </c>
      <c r="T423" s="2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</row>
    <row r="424" spans="1:56" x14ac:dyDescent="0.3">
      <c r="A424" s="2">
        <v>422</v>
      </c>
      <c r="B424" s="26"/>
      <c r="C424" s="27"/>
      <c r="D424" s="27"/>
      <c r="E424" s="27"/>
      <c r="F424" s="27"/>
      <c r="G424" s="28"/>
      <c r="H424" s="28"/>
      <c r="I424" s="28"/>
      <c r="J424" s="28"/>
      <c r="K424" s="28"/>
      <c r="L424" s="28"/>
      <c r="M424" s="28"/>
      <c r="N424" s="28"/>
      <c r="O424" s="32"/>
      <c r="P424" s="29"/>
      <c r="Q424" s="19" t="str" cm="1">
        <f t="array" aca="1" ref="Q424" ca="1">IF(MOD(ROW(),2)=0, "&lt;sleep ms=""10""/&gt;", INDIRECT("P"&amp;(ROW())/2+0.5))</f>
        <v>&lt;sleep ms="10"/&gt;</v>
      </c>
      <c r="R424" s="36">
        <f>Table13[[#This Row],[Address Offset (hex)]]</f>
        <v>0</v>
      </c>
      <c r="S424" s="37">
        <f>Table13[[#This Row],[Default Hex]]</f>
        <v>0</v>
      </c>
      <c r="T424" s="2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</row>
    <row r="425" spans="1:56" x14ac:dyDescent="0.3">
      <c r="A425" s="2">
        <v>423</v>
      </c>
      <c r="B425" s="26"/>
      <c r="C425" s="27"/>
      <c r="D425" s="27"/>
      <c r="E425" s="27"/>
      <c r="F425" s="27"/>
      <c r="G425" s="28"/>
      <c r="H425" s="28"/>
      <c r="I425" s="28"/>
      <c r="J425" s="28"/>
      <c r="K425" s="28"/>
      <c r="L425" s="28"/>
      <c r="M425" s="28"/>
      <c r="N425" s="28"/>
      <c r="O425" s="32"/>
      <c r="P425" s="29"/>
      <c r="Q425" s="19" t="str" cm="1">
        <f t="array" aca="1" ref="Q425" ca="1">IF(MOD(ROW(),2)=0, "&lt;sleep ms=""10""/&gt;", INDIRECT("P"&amp;(ROW())/2+0.5))</f>
        <v>&lt;i2c_write addr="0x50" count="2" radix="16"&gt; D3 00&lt;/i2c_write&gt;</v>
      </c>
      <c r="R425" s="36">
        <f>Table13[[#This Row],[Address Offset (hex)]]</f>
        <v>0</v>
      </c>
      <c r="S425" s="37">
        <f>Table13[[#This Row],[Default Hex]]</f>
        <v>0</v>
      </c>
      <c r="T425" s="2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</row>
    <row r="426" spans="1:56" x14ac:dyDescent="0.3">
      <c r="A426" s="2">
        <v>424</v>
      </c>
      <c r="B426" s="26"/>
      <c r="C426" s="27"/>
      <c r="D426" s="27"/>
      <c r="E426" s="27"/>
      <c r="F426" s="27"/>
      <c r="G426" s="28"/>
      <c r="H426" s="28"/>
      <c r="I426" s="28"/>
      <c r="J426" s="28"/>
      <c r="K426" s="28"/>
      <c r="L426" s="28"/>
      <c r="M426" s="28"/>
      <c r="N426" s="28"/>
      <c r="O426" s="32"/>
      <c r="P426" s="29"/>
      <c r="Q426" s="19" t="str" cm="1">
        <f t="array" aca="1" ref="Q426" ca="1">IF(MOD(ROW(),2)=0, "&lt;sleep ms=""10""/&gt;", INDIRECT("P"&amp;(ROW())/2+0.5))</f>
        <v>&lt;sleep ms="10"/&gt;</v>
      </c>
      <c r="R426" s="36">
        <f>Table13[[#This Row],[Address Offset (hex)]]</f>
        <v>0</v>
      </c>
      <c r="S426" s="37">
        <f>Table13[[#This Row],[Default Hex]]</f>
        <v>0</v>
      </c>
      <c r="T426" s="2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</row>
    <row r="427" spans="1:56" x14ac:dyDescent="0.3">
      <c r="A427" s="2">
        <v>425</v>
      </c>
      <c r="B427" s="26"/>
      <c r="C427" s="27"/>
      <c r="D427" s="27"/>
      <c r="E427" s="27"/>
      <c r="F427" s="27"/>
      <c r="G427" s="28"/>
      <c r="H427" s="28"/>
      <c r="I427" s="28"/>
      <c r="J427" s="28"/>
      <c r="K427" s="28"/>
      <c r="L427" s="28"/>
      <c r="M427" s="28"/>
      <c r="N427" s="28"/>
      <c r="O427" s="32"/>
      <c r="P427" s="29"/>
      <c r="Q427" s="19" t="str" cm="1">
        <f t="array" aca="1" ref="Q427" ca="1">IF(MOD(ROW(),2)=0, "&lt;sleep ms=""10""/&gt;", INDIRECT("P"&amp;(ROW())/2+0.5))</f>
        <v>&lt;i2c_write addr="0x50" count="2" radix="16"&gt; D4 00&lt;/i2c_write&gt;</v>
      </c>
      <c r="R427" s="36">
        <f>Table13[[#This Row],[Address Offset (hex)]]</f>
        <v>0</v>
      </c>
      <c r="S427" s="37">
        <f>Table13[[#This Row],[Default Hex]]</f>
        <v>0</v>
      </c>
      <c r="T427" s="2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</row>
    <row r="428" spans="1:56" x14ac:dyDescent="0.3">
      <c r="A428" s="2">
        <v>426</v>
      </c>
      <c r="B428" s="26"/>
      <c r="C428" s="27"/>
      <c r="D428" s="27"/>
      <c r="E428" s="27"/>
      <c r="F428" s="27"/>
      <c r="G428" s="28"/>
      <c r="H428" s="28"/>
      <c r="I428" s="28"/>
      <c r="J428" s="28"/>
      <c r="K428" s="28"/>
      <c r="L428" s="28"/>
      <c r="M428" s="28"/>
      <c r="N428" s="28"/>
      <c r="O428" s="32"/>
      <c r="P428" s="29"/>
      <c r="Q428" s="19" t="str" cm="1">
        <f t="array" aca="1" ref="Q428" ca="1">IF(MOD(ROW(),2)=0, "&lt;sleep ms=""10""/&gt;", INDIRECT("P"&amp;(ROW())/2+0.5))</f>
        <v>&lt;sleep ms="10"/&gt;</v>
      </c>
      <c r="R428" s="36">
        <f>Table13[[#This Row],[Address Offset (hex)]]</f>
        <v>0</v>
      </c>
      <c r="S428" s="37">
        <f>Table13[[#This Row],[Default Hex]]</f>
        <v>0</v>
      </c>
      <c r="T428" s="2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</row>
    <row r="429" spans="1:56" x14ac:dyDescent="0.3">
      <c r="A429" s="2">
        <v>427</v>
      </c>
      <c r="B429" s="26"/>
      <c r="C429" s="27"/>
      <c r="D429" s="27"/>
      <c r="E429" s="27"/>
      <c r="F429" s="27"/>
      <c r="G429" s="28"/>
      <c r="H429" s="28"/>
      <c r="I429" s="28"/>
      <c r="J429" s="28"/>
      <c r="K429" s="28"/>
      <c r="L429" s="28"/>
      <c r="M429" s="28"/>
      <c r="N429" s="28"/>
      <c r="O429" s="32"/>
      <c r="P429" s="29"/>
      <c r="Q429" s="19" t="str" cm="1">
        <f t="array" aca="1" ref="Q429" ca="1">IF(MOD(ROW(),2)=0, "&lt;sleep ms=""10""/&gt;", INDIRECT("P"&amp;(ROW())/2+0.5))</f>
        <v>&lt;i2c_write addr="0x50" count="2" radix="16"&gt; D5 00&lt;/i2c_write&gt;</v>
      </c>
      <c r="R429" s="36">
        <f>Table13[[#This Row],[Address Offset (hex)]]</f>
        <v>0</v>
      </c>
      <c r="S429" s="37">
        <f>Table13[[#This Row],[Default Hex]]</f>
        <v>0</v>
      </c>
      <c r="T429" s="2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</row>
    <row r="430" spans="1:56" x14ac:dyDescent="0.3">
      <c r="A430" s="2">
        <v>428</v>
      </c>
      <c r="B430" s="26"/>
      <c r="C430" s="27"/>
      <c r="D430" s="27"/>
      <c r="E430" s="27"/>
      <c r="F430" s="27"/>
      <c r="G430" s="28"/>
      <c r="H430" s="28"/>
      <c r="I430" s="28"/>
      <c r="J430" s="28"/>
      <c r="K430" s="28"/>
      <c r="L430" s="28"/>
      <c r="M430" s="28"/>
      <c r="N430" s="28"/>
      <c r="O430" s="32"/>
      <c r="P430" s="29"/>
      <c r="Q430" s="19" t="str" cm="1">
        <f t="array" aca="1" ref="Q430" ca="1">IF(MOD(ROW(),2)=0, "&lt;sleep ms=""10""/&gt;", INDIRECT("P"&amp;(ROW())/2+0.5))</f>
        <v>&lt;sleep ms="10"/&gt;</v>
      </c>
      <c r="R430" s="36">
        <f>Table13[[#This Row],[Address Offset (hex)]]</f>
        <v>0</v>
      </c>
      <c r="S430" s="37">
        <f>Table13[[#This Row],[Default Hex]]</f>
        <v>0</v>
      </c>
      <c r="T430" s="2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</row>
    <row r="431" spans="1:56" x14ac:dyDescent="0.3">
      <c r="A431" s="2">
        <v>429</v>
      </c>
      <c r="B431" s="26"/>
      <c r="C431" s="27"/>
      <c r="D431" s="27"/>
      <c r="E431" s="27"/>
      <c r="F431" s="27"/>
      <c r="G431" s="28"/>
      <c r="H431" s="28"/>
      <c r="I431" s="28"/>
      <c r="J431" s="28"/>
      <c r="K431" s="28"/>
      <c r="L431" s="28"/>
      <c r="M431" s="28"/>
      <c r="N431" s="28"/>
      <c r="O431" s="32"/>
      <c r="P431" s="29"/>
      <c r="Q431" s="19" t="str" cm="1">
        <f t="array" aca="1" ref="Q431" ca="1">IF(MOD(ROW(),2)=0, "&lt;sleep ms=""10""/&gt;", INDIRECT("P"&amp;(ROW())/2+0.5))</f>
        <v>&lt;i2c_write addr="0x50" count="2" radix="16"&gt; D6 00&lt;/i2c_write&gt;</v>
      </c>
      <c r="R431" s="36">
        <f>Table13[[#This Row],[Address Offset (hex)]]</f>
        <v>0</v>
      </c>
      <c r="S431" s="37">
        <f>Table13[[#This Row],[Default Hex]]</f>
        <v>0</v>
      </c>
      <c r="T431" s="2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</row>
    <row r="432" spans="1:56" x14ac:dyDescent="0.3">
      <c r="A432" s="2">
        <v>430</v>
      </c>
      <c r="B432" s="26"/>
      <c r="C432" s="27"/>
      <c r="D432" s="27"/>
      <c r="E432" s="27"/>
      <c r="F432" s="27"/>
      <c r="G432" s="28"/>
      <c r="H432" s="28"/>
      <c r="I432" s="28"/>
      <c r="J432" s="28"/>
      <c r="K432" s="28"/>
      <c r="L432" s="28"/>
      <c r="M432" s="28"/>
      <c r="N432" s="28"/>
      <c r="O432" s="32"/>
      <c r="P432" s="29"/>
      <c r="Q432" s="19" t="str" cm="1">
        <f t="array" aca="1" ref="Q432" ca="1">IF(MOD(ROW(),2)=0, "&lt;sleep ms=""10""/&gt;", INDIRECT("P"&amp;(ROW())/2+0.5))</f>
        <v>&lt;sleep ms="10"/&gt;</v>
      </c>
      <c r="R432" s="36">
        <f>Table13[[#This Row],[Address Offset (hex)]]</f>
        <v>0</v>
      </c>
      <c r="S432" s="37">
        <f>Table13[[#This Row],[Default Hex]]</f>
        <v>0</v>
      </c>
      <c r="T432" s="2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</row>
    <row r="433" spans="1:56" x14ac:dyDescent="0.3">
      <c r="A433" s="2">
        <v>431</v>
      </c>
      <c r="B433" s="26"/>
      <c r="C433" s="27"/>
      <c r="D433" s="27"/>
      <c r="E433" s="27"/>
      <c r="F433" s="27"/>
      <c r="G433" s="28"/>
      <c r="H433" s="28"/>
      <c r="I433" s="28"/>
      <c r="J433" s="28"/>
      <c r="K433" s="28"/>
      <c r="L433" s="28"/>
      <c r="M433" s="28"/>
      <c r="N433" s="28"/>
      <c r="O433" s="32"/>
      <c r="P433" s="29"/>
      <c r="Q433" s="19" t="str" cm="1">
        <f t="array" aca="1" ref="Q433" ca="1">IF(MOD(ROW(),2)=0, "&lt;sleep ms=""10""/&gt;", INDIRECT("P"&amp;(ROW())/2+0.5))</f>
        <v>&lt;i2c_write addr="0x50" count="2" radix="16"&gt; D7 00&lt;/i2c_write&gt;</v>
      </c>
      <c r="R433" s="36">
        <f>Table13[[#This Row],[Address Offset (hex)]]</f>
        <v>0</v>
      </c>
      <c r="S433" s="37">
        <f>Table13[[#This Row],[Default Hex]]</f>
        <v>0</v>
      </c>
      <c r="T433" s="2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</row>
    <row r="434" spans="1:56" x14ac:dyDescent="0.3">
      <c r="A434" s="2">
        <v>432</v>
      </c>
      <c r="B434" s="26"/>
      <c r="C434" s="27"/>
      <c r="D434" s="27"/>
      <c r="E434" s="27"/>
      <c r="F434" s="27"/>
      <c r="G434" s="28"/>
      <c r="H434" s="28"/>
      <c r="I434" s="28"/>
      <c r="J434" s="28"/>
      <c r="K434" s="28"/>
      <c r="L434" s="28"/>
      <c r="M434" s="28"/>
      <c r="N434" s="28"/>
      <c r="O434" s="32"/>
      <c r="P434" s="29"/>
      <c r="Q434" s="19" t="str" cm="1">
        <f t="array" aca="1" ref="Q434" ca="1">IF(MOD(ROW(),2)=0, "&lt;sleep ms=""10""/&gt;", INDIRECT("P"&amp;(ROW())/2+0.5))</f>
        <v>&lt;sleep ms="10"/&gt;</v>
      </c>
      <c r="R434" s="36">
        <f>Table13[[#This Row],[Address Offset (hex)]]</f>
        <v>0</v>
      </c>
      <c r="S434" s="37">
        <f>Table13[[#This Row],[Default Hex]]</f>
        <v>0</v>
      </c>
      <c r="T434" s="2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</row>
    <row r="435" spans="1:56" x14ac:dyDescent="0.3">
      <c r="A435" s="2">
        <v>433</v>
      </c>
      <c r="B435" s="26"/>
      <c r="C435" s="27"/>
      <c r="D435" s="27"/>
      <c r="E435" s="27"/>
      <c r="F435" s="27"/>
      <c r="G435" s="28"/>
      <c r="H435" s="28"/>
      <c r="I435" s="28"/>
      <c r="J435" s="28"/>
      <c r="K435" s="28"/>
      <c r="L435" s="28"/>
      <c r="M435" s="28"/>
      <c r="N435" s="28"/>
      <c r="O435" s="32"/>
      <c r="P435" s="29"/>
      <c r="Q435" s="19" t="str" cm="1">
        <f t="array" aca="1" ref="Q435" ca="1">IF(MOD(ROW(),2)=0, "&lt;sleep ms=""10""/&gt;", INDIRECT("P"&amp;(ROW())/2+0.5))</f>
        <v>&lt;i2c_write addr="0x50" count="2" radix="16"&gt; D8 00&lt;/i2c_write&gt;</v>
      </c>
      <c r="R435" s="36">
        <f>Table13[[#This Row],[Address Offset (hex)]]</f>
        <v>0</v>
      </c>
      <c r="S435" s="37">
        <f>Table13[[#This Row],[Default Hex]]</f>
        <v>0</v>
      </c>
      <c r="T435" s="2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</row>
    <row r="436" spans="1:56" x14ac:dyDescent="0.3">
      <c r="A436" s="2">
        <v>434</v>
      </c>
      <c r="B436" s="26"/>
      <c r="C436" s="27"/>
      <c r="D436" s="27"/>
      <c r="E436" s="27"/>
      <c r="F436" s="27"/>
      <c r="G436" s="28"/>
      <c r="H436" s="28"/>
      <c r="I436" s="28"/>
      <c r="J436" s="28"/>
      <c r="K436" s="28"/>
      <c r="L436" s="28"/>
      <c r="M436" s="28"/>
      <c r="N436" s="28"/>
      <c r="O436" s="32"/>
      <c r="P436" s="29"/>
      <c r="Q436" s="19" t="str" cm="1">
        <f t="array" aca="1" ref="Q436" ca="1">IF(MOD(ROW(),2)=0, "&lt;sleep ms=""10""/&gt;", INDIRECT("P"&amp;(ROW())/2+0.5))</f>
        <v>&lt;sleep ms="10"/&gt;</v>
      </c>
      <c r="R436" s="36">
        <f>Table13[[#This Row],[Address Offset (hex)]]</f>
        <v>0</v>
      </c>
      <c r="S436" s="37">
        <f>Table13[[#This Row],[Default Hex]]</f>
        <v>0</v>
      </c>
      <c r="T436" s="2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</row>
    <row r="437" spans="1:56" x14ac:dyDescent="0.3">
      <c r="A437" s="2">
        <v>435</v>
      </c>
      <c r="B437" s="26"/>
      <c r="C437" s="27"/>
      <c r="D437" s="27"/>
      <c r="E437" s="27"/>
      <c r="F437" s="27"/>
      <c r="G437" s="28"/>
      <c r="H437" s="28"/>
      <c r="I437" s="28"/>
      <c r="J437" s="28"/>
      <c r="K437" s="28"/>
      <c r="L437" s="28"/>
      <c r="M437" s="28"/>
      <c r="N437" s="28"/>
      <c r="O437" s="32"/>
      <c r="P437" s="29"/>
      <c r="Q437" s="19" t="str" cm="1">
        <f t="array" aca="1" ref="Q437" ca="1">IF(MOD(ROW(),2)=0, "&lt;sleep ms=""10""/&gt;", INDIRECT("P"&amp;(ROW())/2+0.5))</f>
        <v>&lt;i2c_write addr="0x50" count="2" radix="16"&gt; D9 00&lt;/i2c_write&gt;</v>
      </c>
      <c r="R437" s="36">
        <f>Table13[[#This Row],[Address Offset (hex)]]</f>
        <v>0</v>
      </c>
      <c r="S437" s="37">
        <f>Table13[[#This Row],[Default Hex]]</f>
        <v>0</v>
      </c>
      <c r="T437" s="2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</row>
    <row r="438" spans="1:56" x14ac:dyDescent="0.3">
      <c r="A438" s="2">
        <v>436</v>
      </c>
      <c r="B438" s="26"/>
      <c r="C438" s="27"/>
      <c r="D438" s="27"/>
      <c r="E438" s="27"/>
      <c r="F438" s="27"/>
      <c r="G438" s="28"/>
      <c r="H438" s="28"/>
      <c r="I438" s="28"/>
      <c r="J438" s="28"/>
      <c r="K438" s="28"/>
      <c r="L438" s="28"/>
      <c r="M438" s="28"/>
      <c r="N438" s="28"/>
      <c r="O438" s="32"/>
      <c r="P438" s="29"/>
      <c r="Q438" s="19" t="str" cm="1">
        <f t="array" aca="1" ref="Q438" ca="1">IF(MOD(ROW(),2)=0, "&lt;sleep ms=""10""/&gt;", INDIRECT("P"&amp;(ROW())/2+0.5))</f>
        <v>&lt;sleep ms="10"/&gt;</v>
      </c>
      <c r="R438" s="36">
        <f>Table13[[#This Row],[Address Offset (hex)]]</f>
        <v>0</v>
      </c>
      <c r="S438" s="37">
        <f>Table13[[#This Row],[Default Hex]]</f>
        <v>0</v>
      </c>
      <c r="T438" s="2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</row>
    <row r="439" spans="1:56" x14ac:dyDescent="0.3">
      <c r="A439" s="2">
        <v>437</v>
      </c>
      <c r="B439" s="26"/>
      <c r="C439" s="27"/>
      <c r="D439" s="27"/>
      <c r="E439" s="27"/>
      <c r="F439" s="27"/>
      <c r="G439" s="28"/>
      <c r="H439" s="28"/>
      <c r="I439" s="28"/>
      <c r="J439" s="28"/>
      <c r="K439" s="28"/>
      <c r="L439" s="28"/>
      <c r="M439" s="28"/>
      <c r="N439" s="28"/>
      <c r="O439" s="32"/>
      <c r="P439" s="29"/>
      <c r="Q439" s="19" t="str" cm="1">
        <f t="array" aca="1" ref="Q439" ca="1">IF(MOD(ROW(),2)=0, "&lt;sleep ms=""10""/&gt;", INDIRECT("P"&amp;(ROW())/2+0.5))</f>
        <v>&lt;i2c_write addr="0x50" count="2" radix="16"&gt; DA 00&lt;/i2c_write&gt;</v>
      </c>
      <c r="R439" s="36">
        <f>Table13[[#This Row],[Address Offset (hex)]]</f>
        <v>0</v>
      </c>
      <c r="S439" s="37">
        <f>Table13[[#This Row],[Default Hex]]</f>
        <v>0</v>
      </c>
      <c r="T439" s="2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</row>
    <row r="440" spans="1:56" x14ac:dyDescent="0.3">
      <c r="A440" s="2">
        <v>438</v>
      </c>
      <c r="B440" s="26"/>
      <c r="C440" s="27"/>
      <c r="D440" s="27"/>
      <c r="E440" s="27"/>
      <c r="F440" s="27"/>
      <c r="G440" s="28"/>
      <c r="H440" s="28"/>
      <c r="I440" s="28"/>
      <c r="J440" s="28"/>
      <c r="K440" s="28"/>
      <c r="L440" s="28"/>
      <c r="M440" s="28"/>
      <c r="N440" s="28"/>
      <c r="O440" s="32"/>
      <c r="P440" s="29"/>
      <c r="Q440" s="19" t="str" cm="1">
        <f t="array" aca="1" ref="Q440" ca="1">IF(MOD(ROW(),2)=0, "&lt;sleep ms=""10""/&gt;", INDIRECT("P"&amp;(ROW())/2+0.5))</f>
        <v>&lt;sleep ms="10"/&gt;</v>
      </c>
      <c r="R440" s="36">
        <f>Table13[[#This Row],[Address Offset (hex)]]</f>
        <v>0</v>
      </c>
      <c r="S440" s="37">
        <f>Table13[[#This Row],[Default Hex]]</f>
        <v>0</v>
      </c>
      <c r="T440" s="2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</row>
    <row r="441" spans="1:56" x14ac:dyDescent="0.3">
      <c r="A441" s="2">
        <v>439</v>
      </c>
      <c r="B441" s="26"/>
      <c r="C441" s="27"/>
      <c r="D441" s="27"/>
      <c r="E441" s="27"/>
      <c r="F441" s="27"/>
      <c r="G441" s="28"/>
      <c r="H441" s="28"/>
      <c r="I441" s="28"/>
      <c r="J441" s="28"/>
      <c r="K441" s="28"/>
      <c r="L441" s="28"/>
      <c r="M441" s="28"/>
      <c r="N441" s="28"/>
      <c r="O441" s="32"/>
      <c r="P441" s="29"/>
      <c r="Q441" s="19" t="str" cm="1">
        <f t="array" aca="1" ref="Q441" ca="1">IF(MOD(ROW(),2)=0, "&lt;sleep ms=""10""/&gt;", INDIRECT("P"&amp;(ROW())/2+0.5))</f>
        <v>&lt;i2c_write addr="0x50" count="2" radix="16"&gt; DB 00&lt;/i2c_write&gt;</v>
      </c>
      <c r="R441" s="36">
        <f>Table13[[#This Row],[Address Offset (hex)]]</f>
        <v>0</v>
      </c>
      <c r="S441" s="37">
        <f>Table13[[#This Row],[Default Hex]]</f>
        <v>0</v>
      </c>
      <c r="T441" s="2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</row>
    <row r="442" spans="1:56" x14ac:dyDescent="0.3">
      <c r="A442" s="2">
        <v>440</v>
      </c>
      <c r="B442" s="26"/>
      <c r="C442" s="27"/>
      <c r="D442" s="27"/>
      <c r="E442" s="27"/>
      <c r="F442" s="27"/>
      <c r="G442" s="28"/>
      <c r="H442" s="28"/>
      <c r="I442" s="28"/>
      <c r="J442" s="28"/>
      <c r="K442" s="28"/>
      <c r="L442" s="28"/>
      <c r="M442" s="28"/>
      <c r="N442" s="28"/>
      <c r="O442" s="32"/>
      <c r="P442" s="29"/>
      <c r="Q442" s="19" t="str" cm="1">
        <f t="array" aca="1" ref="Q442" ca="1">IF(MOD(ROW(),2)=0, "&lt;sleep ms=""10""/&gt;", INDIRECT("P"&amp;(ROW())/2+0.5))</f>
        <v>&lt;sleep ms="10"/&gt;</v>
      </c>
      <c r="R442" s="36">
        <f>Table13[[#This Row],[Address Offset (hex)]]</f>
        <v>0</v>
      </c>
      <c r="S442" s="37">
        <f>Table13[[#This Row],[Default Hex]]</f>
        <v>0</v>
      </c>
      <c r="T442" s="2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</row>
    <row r="443" spans="1:56" x14ac:dyDescent="0.3">
      <c r="A443" s="2">
        <v>441</v>
      </c>
      <c r="B443" s="26"/>
      <c r="C443" s="27"/>
      <c r="D443" s="27"/>
      <c r="E443" s="27"/>
      <c r="F443" s="27"/>
      <c r="G443" s="28"/>
      <c r="H443" s="28"/>
      <c r="I443" s="28"/>
      <c r="J443" s="28"/>
      <c r="K443" s="28"/>
      <c r="L443" s="28"/>
      <c r="M443" s="28"/>
      <c r="N443" s="28"/>
      <c r="O443" s="32"/>
      <c r="P443" s="29"/>
      <c r="Q443" s="19" t="str" cm="1">
        <f t="array" aca="1" ref="Q443" ca="1">IF(MOD(ROW(),2)=0, "&lt;sleep ms=""10""/&gt;", INDIRECT("P"&amp;(ROW())/2+0.5))</f>
        <v>&lt;i2c_write addr="0x50" count="2" radix="16"&gt; DC 00&lt;/i2c_write&gt;</v>
      </c>
      <c r="R443" s="36">
        <f>Table13[[#This Row],[Address Offset (hex)]]</f>
        <v>0</v>
      </c>
      <c r="S443" s="37">
        <f>Table13[[#This Row],[Default Hex]]</f>
        <v>0</v>
      </c>
      <c r="T443" s="2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</row>
    <row r="444" spans="1:56" x14ac:dyDescent="0.3">
      <c r="A444" s="2">
        <v>442</v>
      </c>
      <c r="B444" s="26"/>
      <c r="C444" s="27"/>
      <c r="D444" s="27"/>
      <c r="E444" s="27"/>
      <c r="F444" s="27"/>
      <c r="G444" s="28"/>
      <c r="H444" s="28"/>
      <c r="I444" s="28"/>
      <c r="J444" s="28"/>
      <c r="K444" s="28"/>
      <c r="L444" s="28"/>
      <c r="M444" s="28"/>
      <c r="N444" s="28"/>
      <c r="O444" s="32"/>
      <c r="P444" s="29"/>
      <c r="Q444" s="19" t="str" cm="1">
        <f t="array" aca="1" ref="Q444" ca="1">IF(MOD(ROW(),2)=0, "&lt;sleep ms=""10""/&gt;", INDIRECT("P"&amp;(ROW())/2+0.5))</f>
        <v>&lt;sleep ms="10"/&gt;</v>
      </c>
      <c r="R444" s="36">
        <f>Table13[[#This Row],[Address Offset (hex)]]</f>
        <v>0</v>
      </c>
      <c r="S444" s="37">
        <f>Table13[[#This Row],[Default Hex]]</f>
        <v>0</v>
      </c>
      <c r="T444" s="2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</row>
    <row r="445" spans="1:56" x14ac:dyDescent="0.3">
      <c r="A445" s="2">
        <v>443</v>
      </c>
      <c r="B445" s="26"/>
      <c r="C445" s="27"/>
      <c r="D445" s="27"/>
      <c r="E445" s="27"/>
      <c r="F445" s="27"/>
      <c r="G445" s="28"/>
      <c r="H445" s="28"/>
      <c r="I445" s="28"/>
      <c r="J445" s="28"/>
      <c r="K445" s="28"/>
      <c r="L445" s="28"/>
      <c r="M445" s="28"/>
      <c r="N445" s="28"/>
      <c r="O445" s="32"/>
      <c r="P445" s="29"/>
      <c r="Q445" s="19" t="str" cm="1">
        <f t="array" aca="1" ref="Q445" ca="1">IF(MOD(ROW(),2)=0, "&lt;sleep ms=""10""/&gt;", INDIRECT("P"&amp;(ROW())/2+0.5))</f>
        <v>&lt;i2c_write addr="0x50" count="2" radix="16"&gt; DD 00&lt;/i2c_write&gt;</v>
      </c>
      <c r="R445" s="36">
        <f>Table13[[#This Row],[Address Offset (hex)]]</f>
        <v>0</v>
      </c>
      <c r="S445" s="37">
        <f>Table13[[#This Row],[Default Hex]]</f>
        <v>0</v>
      </c>
      <c r="T445" s="2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</row>
    <row r="446" spans="1:56" x14ac:dyDescent="0.3">
      <c r="A446" s="2">
        <v>444</v>
      </c>
      <c r="B446" s="26"/>
      <c r="C446" s="27"/>
      <c r="D446" s="27"/>
      <c r="E446" s="27"/>
      <c r="F446" s="27"/>
      <c r="G446" s="28"/>
      <c r="H446" s="28"/>
      <c r="I446" s="28"/>
      <c r="J446" s="28"/>
      <c r="K446" s="28"/>
      <c r="L446" s="28"/>
      <c r="M446" s="28"/>
      <c r="N446" s="28"/>
      <c r="O446" s="32"/>
      <c r="P446" s="29"/>
      <c r="Q446" s="19" t="str" cm="1">
        <f t="array" aca="1" ref="Q446" ca="1">IF(MOD(ROW(),2)=0, "&lt;sleep ms=""10""/&gt;", INDIRECT("P"&amp;(ROW())/2+0.5))</f>
        <v>&lt;sleep ms="10"/&gt;</v>
      </c>
      <c r="R446" s="36">
        <f>Table13[[#This Row],[Address Offset (hex)]]</f>
        <v>0</v>
      </c>
      <c r="S446" s="37">
        <f>Table13[[#This Row],[Default Hex]]</f>
        <v>0</v>
      </c>
      <c r="T446" s="2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</row>
    <row r="447" spans="1:56" x14ac:dyDescent="0.3">
      <c r="A447" s="2">
        <v>445</v>
      </c>
      <c r="B447" s="26"/>
      <c r="C447" s="27"/>
      <c r="D447" s="27"/>
      <c r="E447" s="27"/>
      <c r="F447" s="27"/>
      <c r="G447" s="28"/>
      <c r="H447" s="28"/>
      <c r="I447" s="28"/>
      <c r="J447" s="28"/>
      <c r="K447" s="28"/>
      <c r="L447" s="28"/>
      <c r="M447" s="28"/>
      <c r="N447" s="28"/>
      <c r="O447" s="32"/>
      <c r="P447" s="29"/>
      <c r="Q447" s="19" t="str" cm="1">
        <f t="array" aca="1" ref="Q447" ca="1">IF(MOD(ROW(),2)=0, "&lt;sleep ms=""10""/&gt;", INDIRECT("P"&amp;(ROW())/2+0.5))</f>
        <v>&lt;i2c_write addr="0x50" count="2" radix="16"&gt; DE 00&lt;/i2c_write&gt;</v>
      </c>
      <c r="R447" s="36">
        <f>Table13[[#This Row],[Address Offset (hex)]]</f>
        <v>0</v>
      </c>
      <c r="S447" s="37">
        <f>Table13[[#This Row],[Default Hex]]</f>
        <v>0</v>
      </c>
      <c r="T447" s="2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</row>
    <row r="448" spans="1:56" x14ac:dyDescent="0.3">
      <c r="A448" s="2">
        <v>446</v>
      </c>
      <c r="B448" s="26"/>
      <c r="C448" s="27"/>
      <c r="D448" s="27"/>
      <c r="E448" s="27"/>
      <c r="F448" s="27"/>
      <c r="G448" s="28"/>
      <c r="H448" s="28"/>
      <c r="I448" s="28"/>
      <c r="J448" s="28"/>
      <c r="K448" s="28"/>
      <c r="L448" s="28"/>
      <c r="M448" s="28"/>
      <c r="N448" s="28"/>
      <c r="O448" s="32"/>
      <c r="P448" s="29"/>
      <c r="Q448" s="19" t="str" cm="1">
        <f t="array" aca="1" ref="Q448" ca="1">IF(MOD(ROW(),2)=0, "&lt;sleep ms=""10""/&gt;", INDIRECT("P"&amp;(ROW())/2+0.5))</f>
        <v>&lt;sleep ms="10"/&gt;</v>
      </c>
      <c r="R448" s="36">
        <f>Table13[[#This Row],[Address Offset (hex)]]</f>
        <v>0</v>
      </c>
      <c r="S448" s="37">
        <f>Table13[[#This Row],[Default Hex]]</f>
        <v>0</v>
      </c>
      <c r="T448" s="2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</row>
    <row r="449" spans="1:56" x14ac:dyDescent="0.3">
      <c r="A449" s="2">
        <v>447</v>
      </c>
      <c r="B449" s="26"/>
      <c r="C449" s="27"/>
      <c r="D449" s="27"/>
      <c r="E449" s="27"/>
      <c r="F449" s="27"/>
      <c r="G449" s="28"/>
      <c r="H449" s="28"/>
      <c r="I449" s="28"/>
      <c r="J449" s="28"/>
      <c r="K449" s="28"/>
      <c r="L449" s="28"/>
      <c r="M449" s="28"/>
      <c r="N449" s="28"/>
      <c r="O449" s="32"/>
      <c r="P449" s="29"/>
      <c r="Q449" s="19" t="str" cm="1">
        <f t="array" aca="1" ref="Q449" ca="1">IF(MOD(ROW(),2)=0, "&lt;sleep ms=""10""/&gt;", INDIRECT("P"&amp;(ROW())/2+0.5))</f>
        <v>&lt;i2c_write addr="0x50" count="2" radix="16"&gt; DF 00&lt;/i2c_write&gt;</v>
      </c>
      <c r="R449" s="36">
        <f>Table13[[#This Row],[Address Offset (hex)]]</f>
        <v>0</v>
      </c>
      <c r="S449" s="37">
        <f>Table13[[#This Row],[Default Hex]]</f>
        <v>0</v>
      </c>
      <c r="T449" s="2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</row>
    <row r="450" spans="1:56" x14ac:dyDescent="0.3">
      <c r="A450" s="2">
        <v>448</v>
      </c>
      <c r="B450" s="26"/>
      <c r="C450" s="27"/>
      <c r="D450" s="27"/>
      <c r="E450" s="27"/>
      <c r="F450" s="27"/>
      <c r="G450" s="28"/>
      <c r="H450" s="28"/>
      <c r="I450" s="28"/>
      <c r="J450" s="28"/>
      <c r="K450" s="28"/>
      <c r="L450" s="28"/>
      <c r="M450" s="28"/>
      <c r="N450" s="28"/>
      <c r="O450" s="32"/>
      <c r="P450" s="29"/>
      <c r="Q450" s="19" t="str" cm="1">
        <f t="array" aca="1" ref="Q450" ca="1">IF(MOD(ROW(),2)=0, "&lt;sleep ms=""10""/&gt;", INDIRECT("P"&amp;(ROW())/2+0.5))</f>
        <v>&lt;sleep ms="10"/&gt;</v>
      </c>
      <c r="R450" s="36">
        <f>Table13[[#This Row],[Address Offset (hex)]]</f>
        <v>0</v>
      </c>
      <c r="S450" s="37">
        <f>Table13[[#This Row],[Default Hex]]</f>
        <v>0</v>
      </c>
      <c r="T450" s="2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</row>
    <row r="451" spans="1:56" x14ac:dyDescent="0.3">
      <c r="A451" s="2">
        <v>449</v>
      </c>
      <c r="B451" s="26"/>
      <c r="C451" s="27"/>
      <c r="D451" s="27"/>
      <c r="E451" s="27"/>
      <c r="F451" s="27"/>
      <c r="G451" s="28"/>
      <c r="H451" s="28"/>
      <c r="I451" s="28"/>
      <c r="J451" s="28"/>
      <c r="K451" s="28"/>
      <c r="L451" s="28"/>
      <c r="M451" s="28"/>
      <c r="N451" s="28"/>
      <c r="O451" s="32"/>
      <c r="P451" s="29"/>
      <c r="Q451" s="19" t="str" cm="1">
        <f t="array" aca="1" ref="Q451" ca="1">IF(MOD(ROW(),2)=0, "&lt;sleep ms=""10""/&gt;", INDIRECT("P"&amp;(ROW())/2+0.5))</f>
        <v>&lt;i2c_write addr="0x50" count="2" radix="16"&gt; E0 00&lt;/i2c_write&gt;</v>
      </c>
      <c r="R451" s="36">
        <f>Table13[[#This Row],[Address Offset (hex)]]</f>
        <v>0</v>
      </c>
      <c r="S451" s="37">
        <f>Table13[[#This Row],[Default Hex]]</f>
        <v>0</v>
      </c>
      <c r="T451" s="2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</row>
    <row r="452" spans="1:56" x14ac:dyDescent="0.3">
      <c r="A452" s="2">
        <v>450</v>
      </c>
      <c r="B452" s="26"/>
      <c r="C452" s="27"/>
      <c r="D452" s="27"/>
      <c r="E452" s="27"/>
      <c r="F452" s="27"/>
      <c r="G452" s="28"/>
      <c r="H452" s="28"/>
      <c r="I452" s="28"/>
      <c r="J452" s="28"/>
      <c r="K452" s="28"/>
      <c r="L452" s="28"/>
      <c r="M452" s="28"/>
      <c r="N452" s="28"/>
      <c r="O452" s="32"/>
      <c r="P452" s="29"/>
      <c r="Q452" s="19" t="str" cm="1">
        <f t="array" aca="1" ref="Q452" ca="1">IF(MOD(ROW(),2)=0, "&lt;sleep ms=""10""/&gt;", INDIRECT("P"&amp;(ROW())/2+0.5))</f>
        <v>&lt;sleep ms="10"/&gt;</v>
      </c>
      <c r="R452" s="36">
        <f>Table13[[#This Row],[Address Offset (hex)]]</f>
        <v>0</v>
      </c>
      <c r="S452" s="37">
        <f>Table13[[#This Row],[Default Hex]]</f>
        <v>0</v>
      </c>
      <c r="T452" s="2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</row>
    <row r="453" spans="1:56" x14ac:dyDescent="0.3">
      <c r="A453" s="2">
        <v>451</v>
      </c>
      <c r="B453" s="26"/>
      <c r="C453" s="27"/>
      <c r="D453" s="27"/>
      <c r="E453" s="27"/>
      <c r="F453" s="27"/>
      <c r="G453" s="28"/>
      <c r="H453" s="28"/>
      <c r="I453" s="28"/>
      <c r="J453" s="28"/>
      <c r="K453" s="28"/>
      <c r="L453" s="28"/>
      <c r="M453" s="28"/>
      <c r="N453" s="28"/>
      <c r="O453" s="32"/>
      <c r="P453" s="29"/>
      <c r="Q453" s="19" t="str" cm="1">
        <f t="array" aca="1" ref="Q453" ca="1">IF(MOD(ROW(),2)=0, "&lt;sleep ms=""10""/&gt;", INDIRECT("P"&amp;(ROW())/2+0.5))</f>
        <v>&lt;i2c_write addr="0x50" count="2" radix="16"&gt; E1 00&lt;/i2c_write&gt;</v>
      </c>
      <c r="R453" s="36">
        <f>Table13[[#This Row],[Address Offset (hex)]]</f>
        <v>0</v>
      </c>
      <c r="S453" s="37">
        <f>Table13[[#This Row],[Default Hex]]</f>
        <v>0</v>
      </c>
      <c r="T453" s="2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</row>
    <row r="454" spans="1:56" x14ac:dyDescent="0.3">
      <c r="A454" s="2">
        <v>452</v>
      </c>
      <c r="B454" s="26"/>
      <c r="C454" s="27"/>
      <c r="D454" s="27"/>
      <c r="E454" s="27"/>
      <c r="F454" s="27"/>
      <c r="G454" s="28"/>
      <c r="H454" s="28"/>
      <c r="I454" s="28"/>
      <c r="J454" s="28"/>
      <c r="K454" s="28"/>
      <c r="L454" s="28"/>
      <c r="M454" s="28"/>
      <c r="N454" s="28"/>
      <c r="O454" s="32"/>
      <c r="P454" s="29"/>
      <c r="Q454" s="19" t="str" cm="1">
        <f t="array" aca="1" ref="Q454" ca="1">IF(MOD(ROW(),2)=0, "&lt;sleep ms=""10""/&gt;", INDIRECT("P"&amp;(ROW())/2+0.5))</f>
        <v>&lt;sleep ms="10"/&gt;</v>
      </c>
      <c r="R454" s="36">
        <f>Table13[[#This Row],[Address Offset (hex)]]</f>
        <v>0</v>
      </c>
      <c r="S454" s="37">
        <f>Table13[[#This Row],[Default Hex]]</f>
        <v>0</v>
      </c>
      <c r="T454" s="2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</row>
    <row r="455" spans="1:56" x14ac:dyDescent="0.3">
      <c r="A455" s="2">
        <v>453</v>
      </c>
      <c r="B455" s="26"/>
      <c r="C455" s="27"/>
      <c r="D455" s="27"/>
      <c r="E455" s="27"/>
      <c r="F455" s="27"/>
      <c r="G455" s="28"/>
      <c r="H455" s="28"/>
      <c r="I455" s="28"/>
      <c r="J455" s="28"/>
      <c r="K455" s="28"/>
      <c r="L455" s="28"/>
      <c r="M455" s="28"/>
      <c r="N455" s="28"/>
      <c r="O455" s="32"/>
      <c r="P455" s="29"/>
      <c r="Q455" s="19" t="str" cm="1">
        <f t="array" aca="1" ref="Q455" ca="1">IF(MOD(ROW(),2)=0, "&lt;sleep ms=""10""/&gt;", INDIRECT("P"&amp;(ROW())/2+0.5))</f>
        <v>&lt;i2c_write addr="0x50" count="2" radix="16"&gt; E2 00&lt;/i2c_write&gt;</v>
      </c>
      <c r="R455" s="36">
        <f>Table13[[#This Row],[Address Offset (hex)]]</f>
        <v>0</v>
      </c>
      <c r="S455" s="37">
        <f>Table13[[#This Row],[Default Hex]]</f>
        <v>0</v>
      </c>
      <c r="T455" s="2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</row>
    <row r="456" spans="1:56" x14ac:dyDescent="0.3">
      <c r="A456" s="2">
        <v>454</v>
      </c>
      <c r="B456" s="26"/>
      <c r="C456" s="27"/>
      <c r="D456" s="27"/>
      <c r="E456" s="27"/>
      <c r="F456" s="27"/>
      <c r="G456" s="28"/>
      <c r="H456" s="28"/>
      <c r="I456" s="28"/>
      <c r="J456" s="28"/>
      <c r="K456" s="28"/>
      <c r="L456" s="28"/>
      <c r="M456" s="28"/>
      <c r="N456" s="28"/>
      <c r="O456" s="32"/>
      <c r="P456" s="29"/>
      <c r="Q456" s="19" t="str" cm="1">
        <f t="array" aca="1" ref="Q456" ca="1">IF(MOD(ROW(),2)=0, "&lt;sleep ms=""10""/&gt;", INDIRECT("P"&amp;(ROW())/2+0.5))</f>
        <v>&lt;sleep ms="10"/&gt;</v>
      </c>
      <c r="R456" s="36">
        <f>Table13[[#This Row],[Address Offset (hex)]]</f>
        <v>0</v>
      </c>
      <c r="S456" s="37">
        <f>Table13[[#This Row],[Default Hex]]</f>
        <v>0</v>
      </c>
      <c r="T456" s="2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</row>
    <row r="457" spans="1:56" x14ac:dyDescent="0.3">
      <c r="A457" s="2">
        <v>455</v>
      </c>
      <c r="B457" s="26"/>
      <c r="C457" s="27"/>
      <c r="D457" s="27"/>
      <c r="E457" s="27"/>
      <c r="F457" s="27"/>
      <c r="G457" s="28"/>
      <c r="H457" s="28"/>
      <c r="I457" s="28"/>
      <c r="J457" s="28"/>
      <c r="K457" s="28"/>
      <c r="L457" s="28"/>
      <c r="M457" s="28"/>
      <c r="N457" s="28"/>
      <c r="O457" s="32"/>
      <c r="P457" s="29"/>
      <c r="Q457" s="19" t="str" cm="1">
        <f t="array" aca="1" ref="Q457" ca="1">IF(MOD(ROW(),2)=0, "&lt;sleep ms=""10""/&gt;", INDIRECT("P"&amp;(ROW())/2+0.5))</f>
        <v>&lt;i2c_write addr="0x50" count="2" radix="16"&gt; E3 00&lt;/i2c_write&gt;</v>
      </c>
      <c r="R457" s="36">
        <f>Table13[[#This Row],[Address Offset (hex)]]</f>
        <v>0</v>
      </c>
      <c r="S457" s="37">
        <f>Table13[[#This Row],[Default Hex]]</f>
        <v>0</v>
      </c>
      <c r="T457" s="2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</row>
    <row r="458" spans="1:56" x14ac:dyDescent="0.3">
      <c r="A458" s="2">
        <v>456</v>
      </c>
      <c r="B458" s="26"/>
      <c r="C458" s="27"/>
      <c r="D458" s="27"/>
      <c r="E458" s="27"/>
      <c r="F458" s="27"/>
      <c r="G458" s="28"/>
      <c r="H458" s="28"/>
      <c r="I458" s="28"/>
      <c r="J458" s="28"/>
      <c r="K458" s="28"/>
      <c r="L458" s="28"/>
      <c r="M458" s="28"/>
      <c r="N458" s="28"/>
      <c r="O458" s="32"/>
      <c r="P458" s="29"/>
      <c r="Q458" s="19" t="str" cm="1">
        <f t="array" aca="1" ref="Q458" ca="1">IF(MOD(ROW(),2)=0, "&lt;sleep ms=""10""/&gt;", INDIRECT("P"&amp;(ROW())/2+0.5))</f>
        <v>&lt;sleep ms="10"/&gt;</v>
      </c>
      <c r="R458" s="36">
        <f>Table13[[#This Row],[Address Offset (hex)]]</f>
        <v>0</v>
      </c>
      <c r="S458" s="37">
        <f>Table13[[#This Row],[Default Hex]]</f>
        <v>0</v>
      </c>
      <c r="T458" s="2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</row>
    <row r="459" spans="1:56" x14ac:dyDescent="0.3">
      <c r="A459" s="2">
        <v>457</v>
      </c>
      <c r="B459" s="26"/>
      <c r="C459" s="27"/>
      <c r="D459" s="27"/>
      <c r="E459" s="27"/>
      <c r="F459" s="27"/>
      <c r="G459" s="28"/>
      <c r="H459" s="28"/>
      <c r="I459" s="28"/>
      <c r="J459" s="28"/>
      <c r="K459" s="28"/>
      <c r="L459" s="28"/>
      <c r="M459" s="28"/>
      <c r="N459" s="28"/>
      <c r="O459" s="32"/>
      <c r="P459" s="29"/>
      <c r="Q459" s="19" t="str" cm="1">
        <f t="array" aca="1" ref="Q459" ca="1">IF(MOD(ROW(),2)=0, "&lt;sleep ms=""10""/&gt;", INDIRECT("P"&amp;(ROW())/2+0.5))</f>
        <v>&lt;i2c_write addr="0x50" count="2" radix="16"&gt; E4 00&lt;/i2c_write&gt;</v>
      </c>
      <c r="R459" s="36">
        <f>Table13[[#This Row],[Address Offset (hex)]]</f>
        <v>0</v>
      </c>
      <c r="S459" s="37">
        <f>Table13[[#This Row],[Default Hex]]</f>
        <v>0</v>
      </c>
      <c r="T459" s="2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</row>
    <row r="460" spans="1:56" x14ac:dyDescent="0.3">
      <c r="A460" s="2">
        <v>458</v>
      </c>
      <c r="B460" s="26"/>
      <c r="C460" s="27"/>
      <c r="D460" s="27"/>
      <c r="E460" s="27"/>
      <c r="F460" s="27"/>
      <c r="G460" s="28"/>
      <c r="H460" s="28"/>
      <c r="I460" s="28"/>
      <c r="J460" s="28"/>
      <c r="K460" s="28"/>
      <c r="L460" s="28"/>
      <c r="M460" s="28"/>
      <c r="N460" s="28"/>
      <c r="O460" s="32"/>
      <c r="P460" s="29"/>
      <c r="Q460" s="19" t="str" cm="1">
        <f t="array" aca="1" ref="Q460" ca="1">IF(MOD(ROW(),2)=0, "&lt;sleep ms=""10""/&gt;", INDIRECT("P"&amp;(ROW())/2+0.5))</f>
        <v>&lt;sleep ms="10"/&gt;</v>
      </c>
      <c r="R460" s="36">
        <f>Table13[[#This Row],[Address Offset (hex)]]</f>
        <v>0</v>
      </c>
      <c r="S460" s="37">
        <f>Table13[[#This Row],[Default Hex]]</f>
        <v>0</v>
      </c>
      <c r="T460" s="2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</row>
    <row r="461" spans="1:56" x14ac:dyDescent="0.3">
      <c r="A461" s="2">
        <v>459</v>
      </c>
      <c r="B461" s="26"/>
      <c r="C461" s="27"/>
      <c r="D461" s="27"/>
      <c r="E461" s="27"/>
      <c r="F461" s="27"/>
      <c r="G461" s="28"/>
      <c r="H461" s="28"/>
      <c r="I461" s="28"/>
      <c r="J461" s="28"/>
      <c r="K461" s="28"/>
      <c r="L461" s="28"/>
      <c r="M461" s="28"/>
      <c r="N461" s="28"/>
      <c r="O461" s="32"/>
      <c r="P461" s="29"/>
      <c r="Q461" s="19" t="str" cm="1">
        <f t="array" aca="1" ref="Q461" ca="1">IF(MOD(ROW(),2)=0, "&lt;sleep ms=""10""/&gt;", INDIRECT("P"&amp;(ROW())/2+0.5))</f>
        <v>&lt;i2c_write addr="0x50" count="2" radix="16"&gt; E5 00&lt;/i2c_write&gt;</v>
      </c>
      <c r="R461" s="36">
        <f>Table13[[#This Row],[Address Offset (hex)]]</f>
        <v>0</v>
      </c>
      <c r="S461" s="37">
        <f>Table13[[#This Row],[Default Hex]]</f>
        <v>0</v>
      </c>
      <c r="T461" s="2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</row>
    <row r="462" spans="1:56" x14ac:dyDescent="0.3">
      <c r="A462" s="2">
        <v>460</v>
      </c>
      <c r="B462" s="26"/>
      <c r="C462" s="27"/>
      <c r="D462" s="27"/>
      <c r="E462" s="27"/>
      <c r="F462" s="27"/>
      <c r="G462" s="28"/>
      <c r="H462" s="28"/>
      <c r="I462" s="28"/>
      <c r="J462" s="28"/>
      <c r="K462" s="28"/>
      <c r="L462" s="28"/>
      <c r="M462" s="28"/>
      <c r="N462" s="28"/>
      <c r="O462" s="32"/>
      <c r="P462" s="29"/>
      <c r="Q462" s="19" t="str" cm="1">
        <f t="array" aca="1" ref="Q462" ca="1">IF(MOD(ROW(),2)=0, "&lt;sleep ms=""10""/&gt;", INDIRECT("P"&amp;(ROW())/2+0.5))</f>
        <v>&lt;sleep ms="10"/&gt;</v>
      </c>
      <c r="R462" s="36">
        <f>Table13[[#This Row],[Address Offset (hex)]]</f>
        <v>0</v>
      </c>
      <c r="S462" s="37">
        <f>Table13[[#This Row],[Default Hex]]</f>
        <v>0</v>
      </c>
      <c r="T462" s="2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</row>
    <row r="463" spans="1:56" x14ac:dyDescent="0.3">
      <c r="A463" s="2">
        <v>461</v>
      </c>
      <c r="B463" s="26"/>
      <c r="C463" s="27"/>
      <c r="D463" s="27"/>
      <c r="E463" s="27"/>
      <c r="F463" s="27"/>
      <c r="G463" s="28"/>
      <c r="H463" s="28"/>
      <c r="I463" s="28"/>
      <c r="J463" s="28"/>
      <c r="K463" s="28"/>
      <c r="L463" s="28"/>
      <c r="M463" s="28"/>
      <c r="N463" s="28"/>
      <c r="O463" s="32"/>
      <c r="P463" s="29"/>
      <c r="Q463" s="19" t="str" cm="1">
        <f t="array" aca="1" ref="Q463" ca="1">IF(MOD(ROW(),2)=0, "&lt;sleep ms=""10""/&gt;", INDIRECT("P"&amp;(ROW())/2+0.5))</f>
        <v>&lt;i2c_write addr="0x50" count="2" radix="16"&gt; E6 00&lt;/i2c_write&gt;</v>
      </c>
      <c r="R463" s="36">
        <f>Table13[[#This Row],[Address Offset (hex)]]</f>
        <v>0</v>
      </c>
      <c r="S463" s="37">
        <f>Table13[[#This Row],[Default Hex]]</f>
        <v>0</v>
      </c>
      <c r="T463" s="2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</row>
    <row r="464" spans="1:56" x14ac:dyDescent="0.3">
      <c r="A464" s="2">
        <v>462</v>
      </c>
      <c r="B464" s="26"/>
      <c r="C464" s="27"/>
      <c r="D464" s="27"/>
      <c r="E464" s="27"/>
      <c r="F464" s="27"/>
      <c r="G464" s="28"/>
      <c r="H464" s="28"/>
      <c r="I464" s="28"/>
      <c r="J464" s="28"/>
      <c r="K464" s="28"/>
      <c r="L464" s="28"/>
      <c r="M464" s="28"/>
      <c r="N464" s="28"/>
      <c r="O464" s="32"/>
      <c r="P464" s="29"/>
      <c r="Q464" s="19" t="str" cm="1">
        <f t="array" aca="1" ref="Q464" ca="1">IF(MOD(ROW(),2)=0, "&lt;sleep ms=""10""/&gt;", INDIRECT("P"&amp;(ROW())/2+0.5))</f>
        <v>&lt;sleep ms="10"/&gt;</v>
      </c>
      <c r="R464" s="36">
        <f>Table13[[#This Row],[Address Offset (hex)]]</f>
        <v>0</v>
      </c>
      <c r="S464" s="37">
        <f>Table13[[#This Row],[Default Hex]]</f>
        <v>0</v>
      </c>
      <c r="T464" s="2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</row>
    <row r="465" spans="1:56" x14ac:dyDescent="0.3">
      <c r="A465" s="2">
        <v>463</v>
      </c>
      <c r="B465" s="26"/>
      <c r="C465" s="27"/>
      <c r="D465" s="27"/>
      <c r="E465" s="27"/>
      <c r="F465" s="27"/>
      <c r="G465" s="28"/>
      <c r="H465" s="28"/>
      <c r="I465" s="28"/>
      <c r="J465" s="28"/>
      <c r="K465" s="28"/>
      <c r="L465" s="28"/>
      <c r="M465" s="28"/>
      <c r="N465" s="28"/>
      <c r="O465" s="32"/>
      <c r="P465" s="29"/>
      <c r="Q465" s="19" t="str" cm="1">
        <f t="array" aca="1" ref="Q465" ca="1">IF(MOD(ROW(),2)=0, "&lt;sleep ms=""10""/&gt;", INDIRECT("P"&amp;(ROW())/2+0.5))</f>
        <v>&lt;i2c_write addr="0x50" count="2" radix="16"&gt; E7 00&lt;/i2c_write&gt;</v>
      </c>
      <c r="R465" s="36">
        <f>Table13[[#This Row],[Address Offset (hex)]]</f>
        <v>0</v>
      </c>
      <c r="S465" s="37">
        <f>Table13[[#This Row],[Default Hex]]</f>
        <v>0</v>
      </c>
      <c r="T465" s="2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</row>
    <row r="466" spans="1:56" x14ac:dyDescent="0.3">
      <c r="A466" s="2">
        <v>464</v>
      </c>
      <c r="B466" s="26"/>
      <c r="C466" s="27"/>
      <c r="D466" s="27"/>
      <c r="E466" s="27"/>
      <c r="F466" s="27"/>
      <c r="G466" s="28"/>
      <c r="H466" s="28"/>
      <c r="I466" s="28"/>
      <c r="J466" s="28"/>
      <c r="K466" s="28"/>
      <c r="L466" s="28"/>
      <c r="M466" s="28"/>
      <c r="N466" s="28"/>
      <c r="O466" s="32"/>
      <c r="P466" s="29"/>
      <c r="Q466" s="19" t="str" cm="1">
        <f t="array" aca="1" ref="Q466" ca="1">IF(MOD(ROW(),2)=0, "&lt;sleep ms=""10""/&gt;", INDIRECT("P"&amp;(ROW())/2+0.5))</f>
        <v>&lt;sleep ms="10"/&gt;</v>
      </c>
      <c r="R466" s="36">
        <f>Table13[[#This Row],[Address Offset (hex)]]</f>
        <v>0</v>
      </c>
      <c r="S466" s="37">
        <f>Table13[[#This Row],[Default Hex]]</f>
        <v>0</v>
      </c>
      <c r="T466" s="2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</row>
    <row r="467" spans="1:56" x14ac:dyDescent="0.3">
      <c r="A467" s="2">
        <v>465</v>
      </c>
      <c r="B467" s="26"/>
      <c r="C467" s="27"/>
      <c r="D467" s="27"/>
      <c r="E467" s="27"/>
      <c r="F467" s="27"/>
      <c r="G467" s="28"/>
      <c r="H467" s="28"/>
      <c r="I467" s="28"/>
      <c r="J467" s="28"/>
      <c r="K467" s="28"/>
      <c r="L467" s="28"/>
      <c r="M467" s="28"/>
      <c r="N467" s="28"/>
      <c r="O467" s="32"/>
      <c r="P467" s="29"/>
      <c r="Q467" s="19" t="str" cm="1">
        <f t="array" aca="1" ref="Q467" ca="1">IF(MOD(ROW(),2)=0, "&lt;sleep ms=""10""/&gt;", INDIRECT("P"&amp;(ROW())/2+0.5))</f>
        <v>&lt;i2c_write addr="0x50" count="2" radix="16"&gt; E8 00&lt;/i2c_write&gt;</v>
      </c>
      <c r="R467" s="36">
        <f>Table13[[#This Row],[Address Offset (hex)]]</f>
        <v>0</v>
      </c>
      <c r="S467" s="37">
        <f>Table13[[#This Row],[Default Hex]]</f>
        <v>0</v>
      </c>
      <c r="T467" s="2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</row>
    <row r="468" spans="1:56" x14ac:dyDescent="0.3">
      <c r="A468" s="2">
        <v>466</v>
      </c>
      <c r="B468" s="26"/>
      <c r="C468" s="27"/>
      <c r="D468" s="27"/>
      <c r="E468" s="27"/>
      <c r="F468" s="27"/>
      <c r="G468" s="28"/>
      <c r="H468" s="28"/>
      <c r="I468" s="28"/>
      <c r="J468" s="28"/>
      <c r="K468" s="28"/>
      <c r="L468" s="28"/>
      <c r="M468" s="28"/>
      <c r="N468" s="28"/>
      <c r="O468" s="32"/>
      <c r="P468" s="29"/>
      <c r="Q468" s="19" t="str" cm="1">
        <f t="array" aca="1" ref="Q468" ca="1">IF(MOD(ROW(),2)=0, "&lt;sleep ms=""10""/&gt;", INDIRECT("P"&amp;(ROW())/2+0.5))</f>
        <v>&lt;sleep ms="10"/&gt;</v>
      </c>
      <c r="R468" s="36">
        <f>Table13[[#This Row],[Address Offset (hex)]]</f>
        <v>0</v>
      </c>
      <c r="S468" s="37">
        <f>Table13[[#This Row],[Default Hex]]</f>
        <v>0</v>
      </c>
      <c r="T468" s="2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</row>
    <row r="469" spans="1:56" x14ac:dyDescent="0.3">
      <c r="A469" s="2">
        <v>467</v>
      </c>
      <c r="B469" s="26"/>
      <c r="C469" s="27"/>
      <c r="D469" s="27"/>
      <c r="E469" s="27"/>
      <c r="F469" s="27"/>
      <c r="G469" s="28"/>
      <c r="H469" s="28"/>
      <c r="I469" s="28"/>
      <c r="J469" s="28"/>
      <c r="K469" s="28"/>
      <c r="L469" s="28"/>
      <c r="M469" s="28"/>
      <c r="N469" s="28"/>
      <c r="O469" s="32"/>
      <c r="P469" s="29"/>
      <c r="Q469" s="19" t="str" cm="1">
        <f t="array" aca="1" ref="Q469" ca="1">IF(MOD(ROW(),2)=0, "&lt;sleep ms=""10""/&gt;", INDIRECT("P"&amp;(ROW())/2+0.5))</f>
        <v>&lt;i2c_write addr="0x50" count="2" radix="16"&gt; E9 00&lt;/i2c_write&gt;</v>
      </c>
      <c r="R469" s="36">
        <f>Table13[[#This Row],[Address Offset (hex)]]</f>
        <v>0</v>
      </c>
      <c r="S469" s="37">
        <f>Table13[[#This Row],[Default Hex]]</f>
        <v>0</v>
      </c>
      <c r="T469" s="2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</row>
    <row r="470" spans="1:56" x14ac:dyDescent="0.3">
      <c r="A470" s="2">
        <v>468</v>
      </c>
      <c r="B470" s="26"/>
      <c r="C470" s="27"/>
      <c r="D470" s="27"/>
      <c r="E470" s="27"/>
      <c r="F470" s="27"/>
      <c r="G470" s="28"/>
      <c r="H470" s="28"/>
      <c r="I470" s="28"/>
      <c r="J470" s="28"/>
      <c r="K470" s="28"/>
      <c r="L470" s="28"/>
      <c r="M470" s="28"/>
      <c r="N470" s="28"/>
      <c r="O470" s="32"/>
      <c r="P470" s="29"/>
      <c r="Q470" s="19" t="str" cm="1">
        <f t="array" aca="1" ref="Q470" ca="1">IF(MOD(ROW(),2)=0, "&lt;sleep ms=""10""/&gt;", INDIRECT("P"&amp;(ROW())/2+0.5))</f>
        <v>&lt;sleep ms="10"/&gt;</v>
      </c>
      <c r="R470" s="36">
        <f>Table13[[#This Row],[Address Offset (hex)]]</f>
        <v>0</v>
      </c>
      <c r="S470" s="37">
        <f>Table13[[#This Row],[Default Hex]]</f>
        <v>0</v>
      </c>
      <c r="T470" s="2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</row>
    <row r="471" spans="1:56" x14ac:dyDescent="0.3">
      <c r="A471" s="2">
        <v>469</v>
      </c>
      <c r="B471" s="26"/>
      <c r="C471" s="27"/>
      <c r="D471" s="27"/>
      <c r="E471" s="27"/>
      <c r="F471" s="27"/>
      <c r="G471" s="28"/>
      <c r="H471" s="28"/>
      <c r="I471" s="28"/>
      <c r="J471" s="28"/>
      <c r="K471" s="28"/>
      <c r="L471" s="28"/>
      <c r="M471" s="28"/>
      <c r="N471" s="28"/>
      <c r="O471" s="32"/>
      <c r="P471" s="29"/>
      <c r="Q471" s="19" t="str" cm="1">
        <f t="array" aca="1" ref="Q471" ca="1">IF(MOD(ROW(),2)=0, "&lt;sleep ms=""10""/&gt;", INDIRECT("P"&amp;(ROW())/2+0.5))</f>
        <v>&lt;i2c_write addr="0x50" count="2" radix="16"&gt; EA 00&lt;/i2c_write&gt;</v>
      </c>
      <c r="R471" s="36">
        <f>Table13[[#This Row],[Address Offset (hex)]]</f>
        <v>0</v>
      </c>
      <c r="S471" s="37">
        <f>Table13[[#This Row],[Default Hex]]</f>
        <v>0</v>
      </c>
      <c r="T471" s="2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</row>
    <row r="472" spans="1:56" x14ac:dyDescent="0.3">
      <c r="A472" s="2">
        <v>470</v>
      </c>
      <c r="B472" s="26"/>
      <c r="C472" s="27"/>
      <c r="D472" s="27"/>
      <c r="E472" s="27"/>
      <c r="F472" s="27"/>
      <c r="G472" s="28"/>
      <c r="H472" s="28"/>
      <c r="I472" s="28"/>
      <c r="J472" s="28"/>
      <c r="K472" s="28"/>
      <c r="L472" s="28"/>
      <c r="M472" s="28"/>
      <c r="N472" s="28"/>
      <c r="O472" s="32"/>
      <c r="P472" s="29"/>
      <c r="Q472" s="19" t="str" cm="1">
        <f t="array" aca="1" ref="Q472" ca="1">IF(MOD(ROW(),2)=0, "&lt;sleep ms=""10""/&gt;", INDIRECT("P"&amp;(ROW())/2+0.5))</f>
        <v>&lt;sleep ms="10"/&gt;</v>
      </c>
      <c r="R472" s="36">
        <f>Table13[[#This Row],[Address Offset (hex)]]</f>
        <v>0</v>
      </c>
      <c r="S472" s="37">
        <f>Table13[[#This Row],[Default Hex]]</f>
        <v>0</v>
      </c>
      <c r="T472" s="2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</row>
    <row r="473" spans="1:56" x14ac:dyDescent="0.3">
      <c r="A473" s="2">
        <v>471</v>
      </c>
      <c r="B473" s="26"/>
      <c r="C473" s="27"/>
      <c r="D473" s="27"/>
      <c r="E473" s="27"/>
      <c r="F473" s="27"/>
      <c r="G473" s="28"/>
      <c r="H473" s="28"/>
      <c r="I473" s="28"/>
      <c r="J473" s="28"/>
      <c r="K473" s="28"/>
      <c r="L473" s="28"/>
      <c r="M473" s="28"/>
      <c r="N473" s="28"/>
      <c r="O473" s="32"/>
      <c r="P473" s="29"/>
      <c r="Q473" s="19" t="str" cm="1">
        <f t="array" aca="1" ref="Q473" ca="1">IF(MOD(ROW(),2)=0, "&lt;sleep ms=""10""/&gt;", INDIRECT("P"&amp;(ROW())/2+0.5))</f>
        <v>&lt;i2c_write addr="0x50" count="2" radix="16"&gt; EB 00&lt;/i2c_write&gt;</v>
      </c>
      <c r="R473" s="36">
        <f>Table13[[#This Row],[Address Offset (hex)]]</f>
        <v>0</v>
      </c>
      <c r="S473" s="37">
        <f>Table13[[#This Row],[Default Hex]]</f>
        <v>0</v>
      </c>
      <c r="T473" s="2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</row>
    <row r="474" spans="1:56" x14ac:dyDescent="0.3">
      <c r="A474" s="2">
        <v>472</v>
      </c>
      <c r="B474" s="26"/>
      <c r="C474" s="27"/>
      <c r="D474" s="27"/>
      <c r="E474" s="27"/>
      <c r="F474" s="27"/>
      <c r="G474" s="28"/>
      <c r="H474" s="28"/>
      <c r="I474" s="28"/>
      <c r="J474" s="28"/>
      <c r="K474" s="28"/>
      <c r="L474" s="28"/>
      <c r="M474" s="28"/>
      <c r="N474" s="28"/>
      <c r="O474" s="32"/>
      <c r="P474" s="29"/>
      <c r="Q474" s="19" t="str" cm="1">
        <f t="array" aca="1" ref="Q474" ca="1">IF(MOD(ROW(),2)=0, "&lt;sleep ms=""10""/&gt;", INDIRECT("P"&amp;(ROW())/2+0.5))</f>
        <v>&lt;sleep ms="10"/&gt;</v>
      </c>
      <c r="R474" s="36">
        <f>Table13[[#This Row],[Address Offset (hex)]]</f>
        <v>0</v>
      </c>
      <c r="S474" s="37">
        <f>Table13[[#This Row],[Default Hex]]</f>
        <v>0</v>
      </c>
      <c r="T474" s="2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</row>
    <row r="475" spans="1:56" x14ac:dyDescent="0.3">
      <c r="A475" s="2">
        <v>473</v>
      </c>
      <c r="B475" s="26"/>
      <c r="C475" s="27"/>
      <c r="D475" s="27"/>
      <c r="E475" s="27"/>
      <c r="F475" s="27"/>
      <c r="G475" s="28"/>
      <c r="H475" s="28"/>
      <c r="I475" s="28"/>
      <c r="J475" s="28"/>
      <c r="K475" s="28"/>
      <c r="L475" s="28"/>
      <c r="M475" s="28"/>
      <c r="N475" s="28"/>
      <c r="O475" s="32"/>
      <c r="P475" s="29"/>
      <c r="Q475" s="19" t="str" cm="1">
        <f t="array" aca="1" ref="Q475" ca="1">IF(MOD(ROW(),2)=0, "&lt;sleep ms=""10""/&gt;", INDIRECT("P"&amp;(ROW())/2+0.5))</f>
        <v>&lt;i2c_write addr="0x50" count="2" radix="16"&gt; EC 00&lt;/i2c_write&gt;</v>
      </c>
      <c r="R475" s="36">
        <f>Table13[[#This Row],[Address Offset (hex)]]</f>
        <v>0</v>
      </c>
      <c r="S475" s="37">
        <f>Table13[[#This Row],[Default Hex]]</f>
        <v>0</v>
      </c>
      <c r="T475" s="2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</row>
    <row r="476" spans="1:56" x14ac:dyDescent="0.3">
      <c r="A476" s="2">
        <v>474</v>
      </c>
      <c r="B476" s="26"/>
      <c r="C476" s="27"/>
      <c r="D476" s="27"/>
      <c r="E476" s="27"/>
      <c r="F476" s="27"/>
      <c r="G476" s="28"/>
      <c r="H476" s="28"/>
      <c r="I476" s="28"/>
      <c r="J476" s="28"/>
      <c r="K476" s="28"/>
      <c r="L476" s="28"/>
      <c r="M476" s="28"/>
      <c r="N476" s="28"/>
      <c r="O476" s="32"/>
      <c r="P476" s="29"/>
      <c r="Q476" s="19" t="str" cm="1">
        <f t="array" aca="1" ref="Q476" ca="1">IF(MOD(ROW(),2)=0, "&lt;sleep ms=""10""/&gt;", INDIRECT("P"&amp;(ROW())/2+0.5))</f>
        <v>&lt;sleep ms="10"/&gt;</v>
      </c>
      <c r="R476" s="36">
        <f>Table13[[#This Row],[Address Offset (hex)]]</f>
        <v>0</v>
      </c>
      <c r="S476" s="37">
        <f>Table13[[#This Row],[Default Hex]]</f>
        <v>0</v>
      </c>
      <c r="T476" s="2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</row>
    <row r="477" spans="1:56" x14ac:dyDescent="0.3">
      <c r="A477" s="2">
        <v>475</v>
      </c>
      <c r="B477" s="26"/>
      <c r="C477" s="27"/>
      <c r="D477" s="27"/>
      <c r="E477" s="27"/>
      <c r="F477" s="27"/>
      <c r="G477" s="28"/>
      <c r="H477" s="28"/>
      <c r="I477" s="28"/>
      <c r="J477" s="28"/>
      <c r="K477" s="28"/>
      <c r="L477" s="28"/>
      <c r="M477" s="28"/>
      <c r="N477" s="28"/>
      <c r="O477" s="32"/>
      <c r="P477" s="29"/>
      <c r="Q477" s="19" t="str" cm="1">
        <f t="array" aca="1" ref="Q477" ca="1">IF(MOD(ROW(),2)=0, "&lt;sleep ms=""10""/&gt;", INDIRECT("P"&amp;(ROW())/2+0.5))</f>
        <v>&lt;i2c_write addr="0x50" count="2" radix="16"&gt; ED 00&lt;/i2c_write&gt;</v>
      </c>
      <c r="R477" s="36">
        <f>Table13[[#This Row],[Address Offset (hex)]]</f>
        <v>0</v>
      </c>
      <c r="S477" s="37">
        <f>Table13[[#This Row],[Default Hex]]</f>
        <v>0</v>
      </c>
      <c r="T477" s="2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</row>
    <row r="478" spans="1:56" x14ac:dyDescent="0.3">
      <c r="A478" s="2">
        <v>476</v>
      </c>
      <c r="B478" s="26"/>
      <c r="C478" s="27"/>
      <c r="D478" s="27"/>
      <c r="E478" s="27"/>
      <c r="F478" s="27"/>
      <c r="G478" s="28"/>
      <c r="H478" s="28"/>
      <c r="I478" s="28"/>
      <c r="J478" s="28"/>
      <c r="K478" s="28"/>
      <c r="L478" s="28"/>
      <c r="M478" s="28"/>
      <c r="N478" s="28"/>
      <c r="O478" s="32"/>
      <c r="P478" s="29"/>
      <c r="Q478" s="19" t="str" cm="1">
        <f t="array" aca="1" ref="Q478" ca="1">IF(MOD(ROW(),2)=0, "&lt;sleep ms=""10""/&gt;", INDIRECT("P"&amp;(ROW())/2+0.5))</f>
        <v>&lt;sleep ms="10"/&gt;</v>
      </c>
      <c r="R478" s="36">
        <f>Table13[[#This Row],[Address Offset (hex)]]</f>
        <v>0</v>
      </c>
      <c r="S478" s="37">
        <f>Table13[[#This Row],[Default Hex]]</f>
        <v>0</v>
      </c>
      <c r="T478" s="2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</row>
    <row r="479" spans="1:56" x14ac:dyDescent="0.3">
      <c r="A479" s="2">
        <v>477</v>
      </c>
      <c r="B479" s="26"/>
      <c r="C479" s="27"/>
      <c r="D479" s="27"/>
      <c r="E479" s="27"/>
      <c r="F479" s="27"/>
      <c r="G479" s="28"/>
      <c r="H479" s="28"/>
      <c r="I479" s="28"/>
      <c r="J479" s="28"/>
      <c r="K479" s="28"/>
      <c r="L479" s="28"/>
      <c r="M479" s="28"/>
      <c r="N479" s="28"/>
      <c r="O479" s="32"/>
      <c r="P479" s="29"/>
      <c r="Q479" s="19" t="str" cm="1">
        <f t="array" aca="1" ref="Q479" ca="1">IF(MOD(ROW(),2)=0, "&lt;sleep ms=""10""/&gt;", INDIRECT("P"&amp;(ROW())/2+0.5))</f>
        <v>&lt;i2c_write addr="0x50" count="2" radix="16"&gt; EE 00&lt;/i2c_write&gt;</v>
      </c>
      <c r="R479" s="36">
        <f>Table13[[#This Row],[Address Offset (hex)]]</f>
        <v>0</v>
      </c>
      <c r="S479" s="37">
        <f>Table13[[#This Row],[Default Hex]]</f>
        <v>0</v>
      </c>
      <c r="T479" s="2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</row>
    <row r="480" spans="1:56" x14ac:dyDescent="0.3">
      <c r="A480" s="2">
        <v>478</v>
      </c>
      <c r="B480" s="26"/>
      <c r="C480" s="27"/>
      <c r="D480" s="27"/>
      <c r="E480" s="27"/>
      <c r="F480" s="27"/>
      <c r="G480" s="28"/>
      <c r="H480" s="28"/>
      <c r="I480" s="28"/>
      <c r="J480" s="28"/>
      <c r="K480" s="28"/>
      <c r="L480" s="28"/>
      <c r="M480" s="28"/>
      <c r="N480" s="28"/>
      <c r="O480" s="32"/>
      <c r="P480" s="29"/>
      <c r="Q480" s="19" t="str" cm="1">
        <f t="array" aca="1" ref="Q480" ca="1">IF(MOD(ROW(),2)=0, "&lt;sleep ms=""10""/&gt;", INDIRECT("P"&amp;(ROW())/2+0.5))</f>
        <v>&lt;sleep ms="10"/&gt;</v>
      </c>
      <c r="R480" s="36">
        <f>Table13[[#This Row],[Address Offset (hex)]]</f>
        <v>0</v>
      </c>
      <c r="S480" s="37">
        <f>Table13[[#This Row],[Default Hex]]</f>
        <v>0</v>
      </c>
      <c r="T480" s="2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</row>
    <row r="481" spans="1:56" x14ac:dyDescent="0.3">
      <c r="A481" s="2">
        <v>479</v>
      </c>
      <c r="B481" s="26"/>
      <c r="C481" s="27"/>
      <c r="D481" s="27"/>
      <c r="E481" s="27"/>
      <c r="F481" s="27"/>
      <c r="G481" s="28"/>
      <c r="H481" s="28"/>
      <c r="I481" s="28"/>
      <c r="J481" s="28"/>
      <c r="K481" s="28"/>
      <c r="L481" s="28"/>
      <c r="M481" s="28"/>
      <c r="N481" s="28"/>
      <c r="O481" s="32"/>
      <c r="P481" s="29"/>
      <c r="Q481" s="19" t="str" cm="1">
        <f t="array" aca="1" ref="Q481" ca="1">IF(MOD(ROW(),2)=0, "&lt;sleep ms=""10""/&gt;", INDIRECT("P"&amp;(ROW())/2+0.5))</f>
        <v>&lt;i2c_write addr="0x50" count="2" radix="16"&gt; EF 00&lt;/i2c_write&gt;</v>
      </c>
      <c r="R481" s="36">
        <f>Table13[[#This Row],[Address Offset (hex)]]</f>
        <v>0</v>
      </c>
      <c r="S481" s="37">
        <f>Table13[[#This Row],[Default Hex]]</f>
        <v>0</v>
      </c>
      <c r="T481" s="2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</row>
    <row r="482" spans="1:56" x14ac:dyDescent="0.3">
      <c r="A482" s="2">
        <v>480</v>
      </c>
      <c r="B482" s="26"/>
      <c r="C482" s="27"/>
      <c r="D482" s="27"/>
      <c r="E482" s="27"/>
      <c r="F482" s="27"/>
      <c r="G482" s="28"/>
      <c r="H482" s="28"/>
      <c r="I482" s="28"/>
      <c r="J482" s="28"/>
      <c r="K482" s="28"/>
      <c r="L482" s="28"/>
      <c r="M482" s="28"/>
      <c r="N482" s="28"/>
      <c r="O482" s="32"/>
      <c r="P482" s="29"/>
      <c r="Q482" s="19" t="str" cm="1">
        <f t="array" aca="1" ref="Q482" ca="1">IF(MOD(ROW(),2)=0, "&lt;sleep ms=""10""/&gt;", INDIRECT("P"&amp;(ROW())/2+0.5))</f>
        <v>&lt;sleep ms="10"/&gt;</v>
      </c>
      <c r="R482" s="36">
        <f>Table13[[#This Row],[Address Offset (hex)]]</f>
        <v>0</v>
      </c>
      <c r="S482" s="37">
        <f>Table13[[#This Row],[Default Hex]]</f>
        <v>0</v>
      </c>
      <c r="T482" s="2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</row>
    <row r="483" spans="1:56" x14ac:dyDescent="0.3">
      <c r="A483" s="2">
        <v>481</v>
      </c>
      <c r="B483" s="26"/>
      <c r="C483" s="27"/>
      <c r="D483" s="27"/>
      <c r="E483" s="27"/>
      <c r="F483" s="27"/>
      <c r="G483" s="28"/>
      <c r="H483" s="28"/>
      <c r="I483" s="28"/>
      <c r="J483" s="28"/>
      <c r="K483" s="28"/>
      <c r="L483" s="28"/>
      <c r="M483" s="28"/>
      <c r="N483" s="28"/>
      <c r="O483" s="32"/>
      <c r="P483" s="29"/>
      <c r="Q483" s="19" t="str" cm="1">
        <f t="array" aca="1" ref="Q483" ca="1">IF(MOD(ROW(),2)=0, "&lt;sleep ms=""10""/&gt;", INDIRECT("P"&amp;(ROW())/2+0.5))</f>
        <v>&lt;i2c_write addr="0x50" count="2" radix="16"&gt; F0 00&lt;/i2c_write&gt;</v>
      </c>
      <c r="R483" s="36">
        <f>Table13[[#This Row],[Address Offset (hex)]]</f>
        <v>0</v>
      </c>
      <c r="S483" s="37">
        <f>Table13[[#This Row],[Default Hex]]</f>
        <v>0</v>
      </c>
      <c r="T483" s="2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</row>
    <row r="484" spans="1:56" x14ac:dyDescent="0.3">
      <c r="A484" s="2">
        <v>482</v>
      </c>
      <c r="B484" s="26"/>
      <c r="C484" s="27"/>
      <c r="D484" s="27"/>
      <c r="E484" s="27"/>
      <c r="F484" s="27"/>
      <c r="G484" s="28"/>
      <c r="H484" s="28"/>
      <c r="I484" s="28"/>
      <c r="J484" s="28"/>
      <c r="K484" s="28"/>
      <c r="L484" s="28"/>
      <c r="M484" s="28"/>
      <c r="N484" s="28"/>
      <c r="O484" s="32"/>
      <c r="P484" s="29"/>
      <c r="Q484" s="19" t="str" cm="1">
        <f t="array" aca="1" ref="Q484" ca="1">IF(MOD(ROW(),2)=0, "&lt;sleep ms=""10""/&gt;", INDIRECT("P"&amp;(ROW())/2+0.5))</f>
        <v>&lt;sleep ms="10"/&gt;</v>
      </c>
      <c r="R484" s="36">
        <f>Table13[[#This Row],[Address Offset (hex)]]</f>
        <v>0</v>
      </c>
      <c r="S484" s="37">
        <f>Table13[[#This Row],[Default Hex]]</f>
        <v>0</v>
      </c>
      <c r="T484" s="2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</row>
    <row r="485" spans="1:56" x14ac:dyDescent="0.3">
      <c r="A485" s="2">
        <v>483</v>
      </c>
      <c r="B485" s="26"/>
      <c r="C485" s="27"/>
      <c r="D485" s="27"/>
      <c r="E485" s="27"/>
      <c r="F485" s="27"/>
      <c r="G485" s="28"/>
      <c r="H485" s="28"/>
      <c r="I485" s="28"/>
      <c r="J485" s="28"/>
      <c r="K485" s="28"/>
      <c r="L485" s="28"/>
      <c r="M485" s="28"/>
      <c r="N485" s="28"/>
      <c r="O485" s="32"/>
      <c r="P485" s="29"/>
      <c r="Q485" s="19" t="str" cm="1">
        <f t="array" aca="1" ref="Q485" ca="1">IF(MOD(ROW(),2)=0, "&lt;sleep ms=""10""/&gt;", INDIRECT("P"&amp;(ROW())/2+0.5))</f>
        <v>&lt;i2c_write addr="0x50" count="2" radix="16"&gt; F1 00&lt;/i2c_write&gt;</v>
      </c>
      <c r="R485" s="36">
        <f>Table13[[#This Row],[Address Offset (hex)]]</f>
        <v>0</v>
      </c>
      <c r="S485" s="37">
        <f>Table13[[#This Row],[Default Hex]]</f>
        <v>0</v>
      </c>
      <c r="T485" s="2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</row>
    <row r="486" spans="1:56" x14ac:dyDescent="0.3">
      <c r="A486" s="2">
        <v>484</v>
      </c>
      <c r="B486" s="26"/>
      <c r="C486" s="27"/>
      <c r="D486" s="27"/>
      <c r="E486" s="27"/>
      <c r="F486" s="27"/>
      <c r="G486" s="28"/>
      <c r="H486" s="28"/>
      <c r="I486" s="28"/>
      <c r="J486" s="28"/>
      <c r="K486" s="28"/>
      <c r="L486" s="28"/>
      <c r="M486" s="28"/>
      <c r="N486" s="28"/>
      <c r="O486" s="32"/>
      <c r="P486" s="29"/>
      <c r="Q486" s="19" t="str" cm="1">
        <f t="array" aca="1" ref="Q486" ca="1">IF(MOD(ROW(),2)=0, "&lt;sleep ms=""10""/&gt;", INDIRECT("P"&amp;(ROW())/2+0.5))</f>
        <v>&lt;sleep ms="10"/&gt;</v>
      </c>
      <c r="R486" s="36">
        <f>Table13[[#This Row],[Address Offset (hex)]]</f>
        <v>0</v>
      </c>
      <c r="S486" s="37">
        <f>Table13[[#This Row],[Default Hex]]</f>
        <v>0</v>
      </c>
      <c r="T486" s="2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</row>
    <row r="487" spans="1:56" x14ac:dyDescent="0.3">
      <c r="A487" s="2">
        <v>485</v>
      </c>
      <c r="B487" s="26"/>
      <c r="C487" s="27"/>
      <c r="D487" s="27"/>
      <c r="E487" s="27"/>
      <c r="F487" s="27"/>
      <c r="G487" s="28"/>
      <c r="H487" s="28"/>
      <c r="I487" s="28"/>
      <c r="J487" s="28"/>
      <c r="K487" s="28"/>
      <c r="L487" s="28"/>
      <c r="M487" s="28"/>
      <c r="N487" s="28"/>
      <c r="O487" s="32"/>
      <c r="P487" s="29"/>
      <c r="Q487" s="19" t="str" cm="1">
        <f t="array" aca="1" ref="Q487" ca="1">IF(MOD(ROW(),2)=0, "&lt;sleep ms=""10""/&gt;", INDIRECT("P"&amp;(ROW())/2+0.5))</f>
        <v>&lt;i2c_write addr="0x50" count="2" radix="16"&gt; F2 00&lt;/i2c_write&gt;</v>
      </c>
      <c r="R487" s="36">
        <f>Table13[[#This Row],[Address Offset (hex)]]</f>
        <v>0</v>
      </c>
      <c r="S487" s="37">
        <f>Table13[[#This Row],[Default Hex]]</f>
        <v>0</v>
      </c>
      <c r="T487" s="2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</row>
    <row r="488" spans="1:56" x14ac:dyDescent="0.3">
      <c r="A488" s="2">
        <v>486</v>
      </c>
      <c r="B488" s="26"/>
      <c r="C488" s="27"/>
      <c r="D488" s="27"/>
      <c r="E488" s="27"/>
      <c r="F488" s="27"/>
      <c r="G488" s="28"/>
      <c r="H488" s="28"/>
      <c r="I488" s="28"/>
      <c r="J488" s="28"/>
      <c r="K488" s="28"/>
      <c r="L488" s="28"/>
      <c r="M488" s="28"/>
      <c r="N488" s="28"/>
      <c r="O488" s="32"/>
      <c r="P488" s="29"/>
      <c r="Q488" s="19" t="str" cm="1">
        <f t="array" aca="1" ref="Q488" ca="1">IF(MOD(ROW(),2)=0, "&lt;sleep ms=""10""/&gt;", INDIRECT("P"&amp;(ROW())/2+0.5))</f>
        <v>&lt;sleep ms="10"/&gt;</v>
      </c>
      <c r="R488" s="36">
        <f>Table13[[#This Row],[Address Offset (hex)]]</f>
        <v>0</v>
      </c>
      <c r="S488" s="37">
        <f>Table13[[#This Row],[Default Hex]]</f>
        <v>0</v>
      </c>
      <c r="T488" s="2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</row>
    <row r="489" spans="1:56" x14ac:dyDescent="0.3">
      <c r="A489" s="2">
        <v>487</v>
      </c>
      <c r="B489" s="26"/>
      <c r="C489" s="27"/>
      <c r="D489" s="27"/>
      <c r="E489" s="27"/>
      <c r="F489" s="27"/>
      <c r="G489" s="28"/>
      <c r="H489" s="28"/>
      <c r="I489" s="28"/>
      <c r="J489" s="28"/>
      <c r="K489" s="28"/>
      <c r="L489" s="28"/>
      <c r="M489" s="28"/>
      <c r="N489" s="28"/>
      <c r="O489" s="32"/>
      <c r="P489" s="29"/>
      <c r="Q489" s="19" t="str" cm="1">
        <f t="array" aca="1" ref="Q489" ca="1">IF(MOD(ROW(),2)=0, "&lt;sleep ms=""10""/&gt;", INDIRECT("P"&amp;(ROW())/2+0.5))</f>
        <v>&lt;i2c_write addr="0x50" count="2" radix="16"&gt; F3 00&lt;/i2c_write&gt;</v>
      </c>
      <c r="R489" s="36">
        <f>Table13[[#This Row],[Address Offset (hex)]]</f>
        <v>0</v>
      </c>
      <c r="S489" s="37">
        <f>Table13[[#This Row],[Default Hex]]</f>
        <v>0</v>
      </c>
      <c r="T489" s="2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</row>
    <row r="490" spans="1:56" x14ac:dyDescent="0.3">
      <c r="A490" s="2">
        <v>488</v>
      </c>
      <c r="B490" s="26"/>
      <c r="C490" s="27"/>
      <c r="D490" s="27"/>
      <c r="E490" s="27"/>
      <c r="F490" s="27"/>
      <c r="G490" s="28"/>
      <c r="H490" s="28"/>
      <c r="I490" s="28"/>
      <c r="J490" s="28"/>
      <c r="K490" s="28"/>
      <c r="L490" s="28"/>
      <c r="M490" s="28"/>
      <c r="N490" s="28"/>
      <c r="O490" s="32"/>
      <c r="P490" s="29"/>
      <c r="Q490" s="19" t="str" cm="1">
        <f t="array" aca="1" ref="Q490" ca="1">IF(MOD(ROW(),2)=0, "&lt;sleep ms=""10""/&gt;", INDIRECT("P"&amp;(ROW())/2+0.5))</f>
        <v>&lt;sleep ms="10"/&gt;</v>
      </c>
      <c r="R490" s="36">
        <f>Table13[[#This Row],[Address Offset (hex)]]</f>
        <v>0</v>
      </c>
      <c r="S490" s="37">
        <f>Table13[[#This Row],[Default Hex]]</f>
        <v>0</v>
      </c>
      <c r="T490" s="2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</row>
    <row r="491" spans="1:56" x14ac:dyDescent="0.3">
      <c r="A491" s="2">
        <v>489</v>
      </c>
      <c r="B491" s="26"/>
      <c r="C491" s="27"/>
      <c r="D491" s="27"/>
      <c r="E491" s="27"/>
      <c r="F491" s="27"/>
      <c r="G491" s="28"/>
      <c r="H491" s="28"/>
      <c r="I491" s="28"/>
      <c r="J491" s="28"/>
      <c r="K491" s="28"/>
      <c r="L491" s="28"/>
      <c r="M491" s="28"/>
      <c r="N491" s="28"/>
      <c r="O491" s="32"/>
      <c r="P491" s="29"/>
      <c r="Q491" s="19" t="str" cm="1">
        <f t="array" aca="1" ref="Q491" ca="1">IF(MOD(ROW(),2)=0, "&lt;sleep ms=""10""/&gt;", INDIRECT("P"&amp;(ROW())/2+0.5))</f>
        <v>&lt;i2c_write addr="0x50" count="2" radix="16"&gt; F4 00&lt;/i2c_write&gt;</v>
      </c>
      <c r="R491" s="36">
        <f>Table13[[#This Row],[Address Offset (hex)]]</f>
        <v>0</v>
      </c>
      <c r="S491" s="37">
        <f>Table13[[#This Row],[Default Hex]]</f>
        <v>0</v>
      </c>
      <c r="T491" s="2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</row>
    <row r="492" spans="1:56" x14ac:dyDescent="0.3">
      <c r="A492" s="2">
        <v>490</v>
      </c>
      <c r="B492" s="26"/>
      <c r="C492" s="27"/>
      <c r="D492" s="27"/>
      <c r="E492" s="27"/>
      <c r="F492" s="27"/>
      <c r="G492" s="28"/>
      <c r="H492" s="28"/>
      <c r="I492" s="28"/>
      <c r="J492" s="28"/>
      <c r="K492" s="28"/>
      <c r="L492" s="28"/>
      <c r="M492" s="28"/>
      <c r="N492" s="28"/>
      <c r="O492" s="32"/>
      <c r="P492" s="29"/>
      <c r="Q492" s="19" t="str" cm="1">
        <f t="array" aca="1" ref="Q492" ca="1">IF(MOD(ROW(),2)=0, "&lt;sleep ms=""10""/&gt;", INDIRECT("P"&amp;(ROW())/2+0.5))</f>
        <v>&lt;sleep ms="10"/&gt;</v>
      </c>
      <c r="R492" s="36">
        <f>Table13[[#This Row],[Address Offset (hex)]]</f>
        <v>0</v>
      </c>
      <c r="S492" s="37">
        <f>Table13[[#This Row],[Default Hex]]</f>
        <v>0</v>
      </c>
      <c r="T492" s="2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</row>
    <row r="493" spans="1:56" x14ac:dyDescent="0.3">
      <c r="A493" s="2">
        <v>491</v>
      </c>
      <c r="B493" s="26"/>
      <c r="C493" s="27"/>
      <c r="D493" s="27"/>
      <c r="E493" s="27"/>
      <c r="F493" s="27"/>
      <c r="G493" s="28"/>
      <c r="H493" s="28"/>
      <c r="I493" s="28"/>
      <c r="J493" s="28"/>
      <c r="K493" s="28"/>
      <c r="L493" s="28"/>
      <c r="M493" s="28"/>
      <c r="N493" s="28"/>
      <c r="O493" s="32"/>
      <c r="P493" s="29"/>
      <c r="Q493" s="19" t="str" cm="1">
        <f t="array" aca="1" ref="Q493" ca="1">IF(MOD(ROW(),2)=0, "&lt;sleep ms=""10""/&gt;", INDIRECT("P"&amp;(ROW())/2+0.5))</f>
        <v>&lt;i2c_write addr="0x50" count="2" radix="16"&gt; F5 00&lt;/i2c_write&gt;</v>
      </c>
      <c r="R493" s="36">
        <f>Table13[[#This Row],[Address Offset (hex)]]</f>
        <v>0</v>
      </c>
      <c r="S493" s="37">
        <f>Table13[[#This Row],[Default Hex]]</f>
        <v>0</v>
      </c>
      <c r="T493" s="2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</row>
    <row r="494" spans="1:56" x14ac:dyDescent="0.3">
      <c r="A494" s="2">
        <v>492</v>
      </c>
      <c r="B494" s="26"/>
      <c r="C494" s="27"/>
      <c r="D494" s="27"/>
      <c r="E494" s="27"/>
      <c r="F494" s="27"/>
      <c r="G494" s="28"/>
      <c r="H494" s="28"/>
      <c r="I494" s="28"/>
      <c r="J494" s="28"/>
      <c r="K494" s="28"/>
      <c r="L494" s="28"/>
      <c r="M494" s="28"/>
      <c r="N494" s="28"/>
      <c r="O494" s="32"/>
      <c r="P494" s="29"/>
      <c r="Q494" s="19" t="str" cm="1">
        <f t="array" aca="1" ref="Q494" ca="1">IF(MOD(ROW(),2)=0, "&lt;sleep ms=""10""/&gt;", INDIRECT("P"&amp;(ROW())/2+0.5))</f>
        <v>&lt;sleep ms="10"/&gt;</v>
      </c>
      <c r="R494" s="36">
        <f>Table13[[#This Row],[Address Offset (hex)]]</f>
        <v>0</v>
      </c>
      <c r="S494" s="37">
        <f>Table13[[#This Row],[Default Hex]]</f>
        <v>0</v>
      </c>
      <c r="T494" s="2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</row>
    <row r="495" spans="1:56" x14ac:dyDescent="0.3">
      <c r="A495" s="2">
        <v>493</v>
      </c>
      <c r="B495" s="26"/>
      <c r="C495" s="27"/>
      <c r="D495" s="27"/>
      <c r="E495" s="27"/>
      <c r="F495" s="27"/>
      <c r="G495" s="28"/>
      <c r="H495" s="28"/>
      <c r="I495" s="28"/>
      <c r="J495" s="28"/>
      <c r="K495" s="28"/>
      <c r="L495" s="28"/>
      <c r="M495" s="28"/>
      <c r="N495" s="28"/>
      <c r="O495" s="32"/>
      <c r="P495" s="29"/>
      <c r="Q495" s="19" t="str" cm="1">
        <f t="array" aca="1" ref="Q495" ca="1">IF(MOD(ROW(),2)=0, "&lt;sleep ms=""10""/&gt;", INDIRECT("P"&amp;(ROW())/2+0.5))</f>
        <v>&lt;i2c_write addr="0x50" count="2" radix="16"&gt; F6 00&lt;/i2c_write&gt;</v>
      </c>
      <c r="R495" s="36">
        <f>Table13[[#This Row],[Address Offset (hex)]]</f>
        <v>0</v>
      </c>
      <c r="S495" s="37">
        <f>Table13[[#This Row],[Default Hex]]</f>
        <v>0</v>
      </c>
      <c r="T495" s="2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</row>
    <row r="496" spans="1:56" x14ac:dyDescent="0.3">
      <c r="A496" s="2">
        <v>494</v>
      </c>
      <c r="B496" s="26"/>
      <c r="C496" s="27"/>
      <c r="D496" s="27"/>
      <c r="E496" s="27"/>
      <c r="F496" s="27"/>
      <c r="G496" s="28"/>
      <c r="H496" s="28"/>
      <c r="I496" s="28"/>
      <c r="J496" s="28"/>
      <c r="K496" s="28"/>
      <c r="L496" s="28"/>
      <c r="M496" s="28"/>
      <c r="N496" s="28"/>
      <c r="O496" s="32"/>
      <c r="P496" s="29"/>
      <c r="Q496" s="19" t="str" cm="1">
        <f t="array" aca="1" ref="Q496" ca="1">IF(MOD(ROW(),2)=0, "&lt;sleep ms=""10""/&gt;", INDIRECT("P"&amp;(ROW())/2+0.5))</f>
        <v>&lt;sleep ms="10"/&gt;</v>
      </c>
      <c r="R496" s="36">
        <f>Table13[[#This Row],[Address Offset (hex)]]</f>
        <v>0</v>
      </c>
      <c r="S496" s="37">
        <f>Table13[[#This Row],[Default Hex]]</f>
        <v>0</v>
      </c>
      <c r="T496" s="2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</row>
    <row r="497" spans="1:56" x14ac:dyDescent="0.3">
      <c r="A497" s="2">
        <v>495</v>
      </c>
      <c r="B497" s="26"/>
      <c r="C497" s="27"/>
      <c r="D497" s="27"/>
      <c r="E497" s="27"/>
      <c r="F497" s="27"/>
      <c r="G497" s="28"/>
      <c r="H497" s="28"/>
      <c r="I497" s="28"/>
      <c r="J497" s="28"/>
      <c r="K497" s="28"/>
      <c r="L497" s="28"/>
      <c r="M497" s="28"/>
      <c r="N497" s="28"/>
      <c r="O497" s="32"/>
      <c r="P497" s="29"/>
      <c r="Q497" s="19" t="str" cm="1">
        <f t="array" aca="1" ref="Q497" ca="1">IF(MOD(ROW(),2)=0, "&lt;sleep ms=""10""/&gt;", INDIRECT("P"&amp;(ROW())/2+0.5))</f>
        <v>&lt;i2c_write addr="0x50" count="2" radix="16"&gt; F7 00&lt;/i2c_write&gt;</v>
      </c>
      <c r="R497" s="36">
        <f>Table13[[#This Row],[Address Offset (hex)]]</f>
        <v>0</v>
      </c>
      <c r="S497" s="37">
        <f>Table13[[#This Row],[Default Hex]]</f>
        <v>0</v>
      </c>
      <c r="T497" s="2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</row>
    <row r="498" spans="1:56" x14ac:dyDescent="0.3">
      <c r="A498" s="2">
        <v>496</v>
      </c>
      <c r="B498" s="26"/>
      <c r="C498" s="27"/>
      <c r="D498" s="27"/>
      <c r="E498" s="27"/>
      <c r="F498" s="27"/>
      <c r="G498" s="28"/>
      <c r="H498" s="28"/>
      <c r="I498" s="28"/>
      <c r="J498" s="28"/>
      <c r="K498" s="28"/>
      <c r="L498" s="28"/>
      <c r="M498" s="28"/>
      <c r="N498" s="28"/>
      <c r="O498" s="32"/>
      <c r="P498" s="29"/>
      <c r="Q498" s="19" t="str" cm="1">
        <f t="array" aca="1" ref="Q498" ca="1">IF(MOD(ROW(),2)=0, "&lt;sleep ms=""10""/&gt;", INDIRECT("P"&amp;(ROW())/2+0.5))</f>
        <v>&lt;sleep ms="10"/&gt;</v>
      </c>
      <c r="R498" s="36">
        <f>Table13[[#This Row],[Address Offset (hex)]]</f>
        <v>0</v>
      </c>
      <c r="S498" s="37">
        <f>Table13[[#This Row],[Default Hex]]</f>
        <v>0</v>
      </c>
      <c r="T498" s="2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</row>
    <row r="499" spans="1:56" x14ac:dyDescent="0.3">
      <c r="A499" s="2">
        <v>497</v>
      </c>
      <c r="B499" s="26"/>
      <c r="C499" s="27"/>
      <c r="D499" s="27"/>
      <c r="E499" s="27"/>
      <c r="F499" s="27"/>
      <c r="G499" s="28"/>
      <c r="H499" s="28"/>
      <c r="I499" s="28"/>
      <c r="J499" s="28"/>
      <c r="K499" s="28"/>
      <c r="L499" s="28"/>
      <c r="M499" s="28"/>
      <c r="N499" s="28"/>
      <c r="O499" s="32"/>
      <c r="P499" s="29"/>
      <c r="Q499" s="19" t="str" cm="1">
        <f t="array" aca="1" ref="Q499" ca="1">IF(MOD(ROW(),2)=0, "&lt;sleep ms=""10""/&gt;", INDIRECT("P"&amp;(ROW())/2+0.5))</f>
        <v>&lt;i2c_write addr="0x50" count="2" radix="16"&gt; F8 00&lt;/i2c_write&gt;</v>
      </c>
      <c r="R499" s="36">
        <f>Table13[[#This Row],[Address Offset (hex)]]</f>
        <v>0</v>
      </c>
      <c r="S499" s="37">
        <f>Table13[[#This Row],[Default Hex]]</f>
        <v>0</v>
      </c>
      <c r="T499" s="2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</row>
    <row r="500" spans="1:56" x14ac:dyDescent="0.3">
      <c r="A500" s="2">
        <v>498</v>
      </c>
      <c r="B500" s="26"/>
      <c r="C500" s="27"/>
      <c r="D500" s="27"/>
      <c r="E500" s="27"/>
      <c r="F500" s="27"/>
      <c r="G500" s="28"/>
      <c r="H500" s="28"/>
      <c r="I500" s="28"/>
      <c r="J500" s="28"/>
      <c r="K500" s="28"/>
      <c r="L500" s="28"/>
      <c r="M500" s="28"/>
      <c r="N500" s="28"/>
      <c r="O500" s="32"/>
      <c r="P500" s="29"/>
      <c r="Q500" s="19" t="str" cm="1">
        <f t="array" aca="1" ref="Q500" ca="1">IF(MOD(ROW(),2)=0, "&lt;sleep ms=""10""/&gt;", INDIRECT("P"&amp;(ROW())/2+0.5))</f>
        <v>&lt;sleep ms="10"/&gt;</v>
      </c>
      <c r="R500" s="36">
        <f>Table13[[#This Row],[Address Offset (hex)]]</f>
        <v>0</v>
      </c>
      <c r="S500" s="37">
        <f>Table13[[#This Row],[Default Hex]]</f>
        <v>0</v>
      </c>
      <c r="T500" s="2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</row>
    <row r="501" spans="1:56" x14ac:dyDescent="0.3">
      <c r="A501" s="2">
        <v>499</v>
      </c>
      <c r="B501" s="26"/>
      <c r="C501" s="27"/>
      <c r="D501" s="27"/>
      <c r="E501" s="27"/>
      <c r="F501" s="27"/>
      <c r="G501" s="28"/>
      <c r="H501" s="28"/>
      <c r="I501" s="28"/>
      <c r="J501" s="28"/>
      <c r="K501" s="28"/>
      <c r="L501" s="28"/>
      <c r="M501" s="28"/>
      <c r="N501" s="28"/>
      <c r="O501" s="32"/>
      <c r="P501" s="29"/>
      <c r="Q501" s="19" t="str" cm="1">
        <f t="array" aca="1" ref="Q501" ca="1">IF(MOD(ROW(),2)=0, "&lt;sleep ms=""10""/&gt;", INDIRECT("P"&amp;(ROW())/2+0.5))</f>
        <v>&lt;i2c_write addr="0x50" count="2" radix="16"&gt; F9 00&lt;/i2c_write&gt;</v>
      </c>
      <c r="R501" s="36">
        <f>Table13[[#This Row],[Address Offset (hex)]]</f>
        <v>0</v>
      </c>
      <c r="S501" s="37">
        <f>Table13[[#This Row],[Default Hex]]</f>
        <v>0</v>
      </c>
      <c r="T501" s="2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</row>
    <row r="502" spans="1:56" x14ac:dyDescent="0.3">
      <c r="A502" s="2">
        <v>500</v>
      </c>
      <c r="B502" s="26"/>
      <c r="C502" s="27"/>
      <c r="D502" s="27"/>
      <c r="E502" s="27"/>
      <c r="F502" s="27"/>
      <c r="G502" s="28"/>
      <c r="H502" s="28"/>
      <c r="I502" s="28"/>
      <c r="J502" s="28"/>
      <c r="K502" s="28"/>
      <c r="L502" s="28"/>
      <c r="M502" s="28"/>
      <c r="N502" s="28"/>
      <c r="O502" s="32"/>
      <c r="P502" s="29"/>
      <c r="Q502" s="19" t="str" cm="1">
        <f t="array" aca="1" ref="Q502" ca="1">IF(MOD(ROW(),2)=0, "&lt;sleep ms=""10""/&gt;", INDIRECT("P"&amp;(ROW())/2+0.5))</f>
        <v>&lt;sleep ms="10"/&gt;</v>
      </c>
      <c r="R502" s="36">
        <f>Table13[[#This Row],[Address Offset (hex)]]</f>
        <v>0</v>
      </c>
      <c r="S502" s="37">
        <f>Table13[[#This Row],[Default Hex]]</f>
        <v>0</v>
      </c>
      <c r="T502" s="2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</row>
    <row r="503" spans="1:56" x14ac:dyDescent="0.3">
      <c r="A503" s="2">
        <v>501</v>
      </c>
      <c r="B503" s="26"/>
      <c r="C503" s="27"/>
      <c r="D503" s="27"/>
      <c r="E503" s="27"/>
      <c r="F503" s="27"/>
      <c r="G503" s="28"/>
      <c r="H503" s="28"/>
      <c r="I503" s="28"/>
      <c r="J503" s="28"/>
      <c r="K503" s="28"/>
      <c r="L503" s="28"/>
      <c r="M503" s="28"/>
      <c r="N503" s="28"/>
      <c r="O503" s="32"/>
      <c r="P503" s="29"/>
      <c r="Q503" s="19" t="str" cm="1">
        <f t="array" aca="1" ref="Q503" ca="1">IF(MOD(ROW(),2)=0, "&lt;sleep ms=""10""/&gt;", INDIRECT("P"&amp;(ROW())/2+0.5))</f>
        <v>&lt;i2c_write addr="0x50" count="2" radix="16"&gt; FA 00&lt;/i2c_write&gt;</v>
      </c>
      <c r="R503" s="36">
        <f>Table13[[#This Row],[Address Offset (hex)]]</f>
        <v>0</v>
      </c>
      <c r="S503" s="37">
        <f>Table13[[#This Row],[Default Hex]]</f>
        <v>0</v>
      </c>
      <c r="T503" s="2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</row>
    <row r="504" spans="1:56" x14ac:dyDescent="0.3">
      <c r="A504" s="2">
        <v>502</v>
      </c>
      <c r="B504" s="26"/>
      <c r="C504" s="27"/>
      <c r="D504" s="27"/>
      <c r="E504" s="27"/>
      <c r="F504" s="27"/>
      <c r="G504" s="28"/>
      <c r="H504" s="28"/>
      <c r="I504" s="28"/>
      <c r="J504" s="28"/>
      <c r="K504" s="28"/>
      <c r="L504" s="28"/>
      <c r="M504" s="28"/>
      <c r="N504" s="28"/>
      <c r="O504" s="32"/>
      <c r="P504" s="29"/>
      <c r="Q504" s="19" t="str" cm="1">
        <f t="array" aca="1" ref="Q504" ca="1">IF(MOD(ROW(),2)=0, "&lt;sleep ms=""10""/&gt;", INDIRECT("P"&amp;(ROW())/2+0.5))</f>
        <v>&lt;sleep ms="10"/&gt;</v>
      </c>
      <c r="R504" s="36">
        <f>Table13[[#This Row],[Address Offset (hex)]]</f>
        <v>0</v>
      </c>
      <c r="S504" s="37">
        <f>Table13[[#This Row],[Default Hex]]</f>
        <v>0</v>
      </c>
      <c r="T504" s="2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</row>
    <row r="505" spans="1:56" x14ac:dyDescent="0.3">
      <c r="A505" s="2">
        <v>503</v>
      </c>
      <c r="B505" s="26"/>
      <c r="C505" s="27"/>
      <c r="D505" s="27"/>
      <c r="E505" s="27"/>
      <c r="F505" s="27"/>
      <c r="G505" s="28"/>
      <c r="H505" s="28"/>
      <c r="I505" s="28"/>
      <c r="J505" s="28"/>
      <c r="K505" s="28"/>
      <c r="L505" s="28"/>
      <c r="M505" s="28"/>
      <c r="N505" s="28"/>
      <c r="O505" s="32"/>
      <c r="P505" s="29"/>
      <c r="Q505" s="19" t="str" cm="1">
        <f t="array" aca="1" ref="Q505" ca="1">IF(MOD(ROW(),2)=0, "&lt;sleep ms=""10""/&gt;", INDIRECT("P"&amp;(ROW())/2+0.5))</f>
        <v>&lt;i2c_write addr="0x50" count="2" radix="16"&gt; FB 00&lt;/i2c_write&gt;</v>
      </c>
      <c r="R505" s="36">
        <f>Table13[[#This Row],[Address Offset (hex)]]</f>
        <v>0</v>
      </c>
      <c r="S505" s="37">
        <f>Table13[[#This Row],[Default Hex]]</f>
        <v>0</v>
      </c>
      <c r="T505" s="2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</row>
    <row r="506" spans="1:56" x14ac:dyDescent="0.3">
      <c r="A506" s="2">
        <v>504</v>
      </c>
      <c r="B506" s="26"/>
      <c r="C506" s="27"/>
      <c r="D506" s="27"/>
      <c r="E506" s="27"/>
      <c r="F506" s="27"/>
      <c r="G506" s="28"/>
      <c r="H506" s="28"/>
      <c r="I506" s="28"/>
      <c r="J506" s="28"/>
      <c r="K506" s="28"/>
      <c r="L506" s="28"/>
      <c r="M506" s="28"/>
      <c r="N506" s="28"/>
      <c r="O506" s="32"/>
      <c r="P506" s="29"/>
      <c r="Q506" s="19" t="str" cm="1">
        <f t="array" aca="1" ref="Q506" ca="1">IF(MOD(ROW(),2)=0, "&lt;sleep ms=""10""/&gt;", INDIRECT("P"&amp;(ROW())/2+0.5))</f>
        <v>&lt;sleep ms="10"/&gt;</v>
      </c>
      <c r="R506" s="36">
        <f>Table13[[#This Row],[Address Offset (hex)]]</f>
        <v>0</v>
      </c>
      <c r="S506" s="37">
        <f>Table13[[#This Row],[Default Hex]]</f>
        <v>0</v>
      </c>
      <c r="T506" s="2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</row>
    <row r="507" spans="1:56" x14ac:dyDescent="0.3">
      <c r="A507" s="2">
        <v>505</v>
      </c>
      <c r="B507" s="26"/>
      <c r="C507" s="27"/>
      <c r="D507" s="27"/>
      <c r="E507" s="27"/>
      <c r="F507" s="27"/>
      <c r="G507" s="28"/>
      <c r="H507" s="28"/>
      <c r="I507" s="28"/>
      <c r="J507" s="28"/>
      <c r="K507" s="28"/>
      <c r="L507" s="28"/>
      <c r="M507" s="28"/>
      <c r="N507" s="28"/>
      <c r="O507" s="32"/>
      <c r="P507" s="29"/>
      <c r="Q507" s="19" t="str" cm="1">
        <f t="array" aca="1" ref="Q507" ca="1">IF(MOD(ROW(),2)=0, "&lt;sleep ms=""10""/&gt;", INDIRECT("P"&amp;(ROW())/2+0.5))</f>
        <v>&lt;i2c_write addr="0x50" count="2" radix="16"&gt; FC 00&lt;/i2c_write&gt;</v>
      </c>
      <c r="R507" s="36">
        <f>Table13[[#This Row],[Address Offset (hex)]]</f>
        <v>0</v>
      </c>
      <c r="S507" s="37">
        <f>Table13[[#This Row],[Default Hex]]</f>
        <v>0</v>
      </c>
      <c r="T507" s="2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</row>
    <row r="508" spans="1:56" x14ac:dyDescent="0.3">
      <c r="A508" s="2">
        <v>506</v>
      </c>
      <c r="B508" s="26"/>
      <c r="C508" s="27"/>
      <c r="D508" s="27"/>
      <c r="E508" s="27"/>
      <c r="F508" s="27"/>
      <c r="G508" s="28"/>
      <c r="H508" s="28"/>
      <c r="I508" s="28"/>
      <c r="J508" s="28"/>
      <c r="K508" s="28"/>
      <c r="L508" s="28"/>
      <c r="M508" s="28"/>
      <c r="N508" s="28"/>
      <c r="O508" s="32"/>
      <c r="P508" s="29"/>
      <c r="Q508" s="19" t="str" cm="1">
        <f t="array" aca="1" ref="Q508" ca="1">IF(MOD(ROW(),2)=0, "&lt;sleep ms=""10""/&gt;", INDIRECT("P"&amp;(ROW())/2+0.5))</f>
        <v>&lt;sleep ms="10"/&gt;</v>
      </c>
      <c r="R508" s="36">
        <f>Table13[[#This Row],[Address Offset (hex)]]</f>
        <v>0</v>
      </c>
      <c r="S508" s="37">
        <f>Table13[[#This Row],[Default Hex]]</f>
        <v>0</v>
      </c>
      <c r="T508" s="2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</row>
    <row r="509" spans="1:56" x14ac:dyDescent="0.3">
      <c r="A509" s="2">
        <v>507</v>
      </c>
      <c r="B509" s="26"/>
      <c r="C509" s="27"/>
      <c r="D509" s="27"/>
      <c r="E509" s="27"/>
      <c r="F509" s="27"/>
      <c r="G509" s="28"/>
      <c r="H509" s="28"/>
      <c r="I509" s="28"/>
      <c r="J509" s="28"/>
      <c r="K509" s="28"/>
      <c r="L509" s="28"/>
      <c r="M509" s="28"/>
      <c r="N509" s="28"/>
      <c r="O509" s="32"/>
      <c r="P509" s="29"/>
      <c r="Q509" s="19" t="str" cm="1">
        <f t="array" aca="1" ref="Q509" ca="1">IF(MOD(ROW(),2)=0, "&lt;sleep ms=""10""/&gt;", INDIRECT("P"&amp;(ROW())/2+0.5))</f>
        <v>&lt;i2c_write addr="0x50" count="2" radix="16"&gt; FD 26&lt;/i2c_write&gt;</v>
      </c>
      <c r="R509" s="36">
        <f>Table13[[#This Row],[Address Offset (hex)]]</f>
        <v>0</v>
      </c>
      <c r="S509" s="37">
        <f>Table13[[#This Row],[Default Hex]]</f>
        <v>0</v>
      </c>
      <c r="T509" s="2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</row>
    <row r="510" spans="1:56" x14ac:dyDescent="0.3">
      <c r="A510" s="2">
        <v>508</v>
      </c>
      <c r="B510" s="26"/>
      <c r="C510" s="27"/>
      <c r="D510" s="27"/>
      <c r="E510" s="27"/>
      <c r="F510" s="27"/>
      <c r="G510" s="28"/>
      <c r="H510" s="28"/>
      <c r="I510" s="28"/>
      <c r="J510" s="28"/>
      <c r="K510" s="28"/>
      <c r="L510" s="28"/>
      <c r="M510" s="28"/>
      <c r="N510" s="28"/>
      <c r="O510" s="32"/>
      <c r="P510" s="29"/>
      <c r="Q510" s="19" t="str" cm="1">
        <f t="array" aca="1" ref="Q510" ca="1">IF(MOD(ROW(),2)=0, "&lt;sleep ms=""10""/&gt;", INDIRECT("P"&amp;(ROW())/2+0.5))</f>
        <v>&lt;sleep ms="10"/&gt;</v>
      </c>
      <c r="R510" s="36">
        <f>Table13[[#This Row],[Address Offset (hex)]]</f>
        <v>0</v>
      </c>
      <c r="S510" s="37">
        <f>Table13[[#This Row],[Default Hex]]</f>
        <v>0</v>
      </c>
      <c r="T510" s="2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</row>
    <row r="511" spans="1:56" x14ac:dyDescent="0.3">
      <c r="A511" s="2">
        <v>509</v>
      </c>
      <c r="B511" s="26"/>
      <c r="C511" s="27"/>
      <c r="D511" s="27"/>
      <c r="E511" s="27"/>
      <c r="F511" s="27"/>
      <c r="G511" s="28"/>
      <c r="H511" s="28"/>
      <c r="I511" s="28"/>
      <c r="J511" s="28"/>
      <c r="K511" s="28"/>
      <c r="L511" s="28"/>
      <c r="M511" s="28"/>
      <c r="N511" s="28"/>
      <c r="O511" s="32"/>
      <c r="P511" s="29"/>
      <c r="Q511" s="19" t="str" cm="1">
        <f t="array" aca="1" ref="Q511" ca="1">IF(MOD(ROW(),2)=0, "&lt;sleep ms=""10""/&gt;", INDIRECT("P"&amp;(ROW())/2+0.5))</f>
        <v>&lt;i2c_write addr="0x50" count="2" radix="16"&gt; FE 5D&lt;/i2c_write&gt;</v>
      </c>
      <c r="R511" s="36">
        <f>Table13[[#This Row],[Address Offset (hex)]]</f>
        <v>0</v>
      </c>
      <c r="S511" s="37">
        <f>Table13[[#This Row],[Default Hex]]</f>
        <v>0</v>
      </c>
      <c r="T511" s="2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</row>
    <row r="512" spans="1:56" x14ac:dyDescent="0.3">
      <c r="A512" s="2">
        <v>510</v>
      </c>
      <c r="B512" s="26"/>
      <c r="C512" s="27"/>
      <c r="D512" s="27"/>
      <c r="E512" s="27"/>
      <c r="F512" s="27"/>
      <c r="G512" s="28"/>
      <c r="H512" s="28"/>
      <c r="I512" s="28"/>
      <c r="J512" s="28"/>
      <c r="K512" s="28"/>
      <c r="L512" s="28"/>
      <c r="M512" s="28"/>
      <c r="N512" s="28"/>
      <c r="O512" s="32"/>
      <c r="P512" s="29"/>
      <c r="Q512" s="19" t="str" cm="1">
        <f t="array" aca="1" ref="Q512" ca="1">IF(MOD(ROW(),2)=0, "&lt;sleep ms=""10""/&gt;", INDIRECT("P"&amp;(ROW())/2+0.5))</f>
        <v>&lt;sleep ms="10"/&gt;</v>
      </c>
      <c r="R512" s="36">
        <f>Table13[[#This Row],[Address Offset (hex)]]</f>
        <v>0</v>
      </c>
      <c r="S512" s="37">
        <f>Table13[[#This Row],[Default Hex]]</f>
        <v>0</v>
      </c>
      <c r="T512" s="2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</row>
    <row r="513" spans="1:56" x14ac:dyDescent="0.3">
      <c r="A513" s="2">
        <v>510</v>
      </c>
      <c r="B513" s="26"/>
      <c r="C513" s="27"/>
      <c r="D513" s="27"/>
      <c r="E513" s="27"/>
      <c r="F513" s="27"/>
      <c r="G513" s="28"/>
      <c r="H513" s="28"/>
      <c r="I513" s="28"/>
      <c r="J513" s="28"/>
      <c r="K513" s="28"/>
      <c r="L513" s="28"/>
      <c r="M513" s="28"/>
      <c r="N513" s="28"/>
      <c r="O513" s="32"/>
      <c r="P513" s="29"/>
      <c r="Q513" s="19" t="str" cm="1">
        <f t="array" aca="1" ref="Q513" ca="1">IF(MOD(ROW(),2)=0, "&lt;sleep ms=""10""/&gt;", INDIRECT("P"&amp;(ROW())/2+0.5))</f>
        <v>&lt;i2c_write addr="0x50" count="2" radix="16"&gt; FF 00&lt;/i2c_write&gt;</v>
      </c>
      <c r="R513" s="36">
        <f>Table13[[#This Row],[Address Offset (hex)]]</f>
        <v>0</v>
      </c>
      <c r="S513" s="37">
        <f>Table13[[#This Row],[Default Hex]]</f>
        <v>0</v>
      </c>
      <c r="T513" s="2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</row>
    <row r="514" spans="1:56" x14ac:dyDescent="0.3">
      <c r="A514" s="2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</row>
  </sheetData>
  <phoneticPr fontId="1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7FD20E7A2602468479582A30222C75" ma:contentTypeVersion="14" ma:contentTypeDescription="Create a new document." ma:contentTypeScope="" ma:versionID="4f9b8243b6aac5958aa4dd73741b7776">
  <xsd:schema xmlns:xsd="http://www.w3.org/2001/XMLSchema" xmlns:xs="http://www.w3.org/2001/XMLSchema" xmlns:p="http://schemas.microsoft.com/office/2006/metadata/properties" xmlns:ns2="ede28fea-7dcd-47ec-89d1-c4753545390e" xmlns:ns3="76ac9cf0-7dec-4d12-b695-af720ba65b5d" targetNamespace="http://schemas.microsoft.com/office/2006/metadata/properties" ma:root="true" ma:fieldsID="d278501413be5338569c52c9449c7939" ns2:_="" ns3:_="">
    <xsd:import namespace="ede28fea-7dcd-47ec-89d1-c4753545390e"/>
    <xsd:import namespace="76ac9cf0-7dec-4d12-b695-af720ba65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28fea-7dcd-47ec-89d1-c47535453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c9cf0-7dec-4d12-b695-af720ba65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af9df86-b478-4288-b551-deab4931170f}" ma:internalName="TaxCatchAll" ma:showField="CatchAllData" ma:web="76ac9cf0-7dec-4d12-b695-af720ba65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ac9cf0-7dec-4d12-b695-af720ba65b5d" xsi:nil="true"/>
    <lcf76f155ced4ddcb4097134ff3c332f xmlns="ede28fea-7dcd-47ec-89d1-c475354539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EF6677-B446-4116-8D6A-BAFF6A86D5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E57069-E869-41D0-8F88-49F17E349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28fea-7dcd-47ec-89d1-c4753545390e"/>
    <ds:schemaRef ds:uri="76ac9cf0-7dec-4d12-b695-af720ba65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FCDB90-EC58-4AEE-BED4-938342B7BABA}">
  <ds:schemaRefs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6ac9cf0-7dec-4d12-b695-af720ba65b5d"/>
    <ds:schemaRef ds:uri="ede28fea-7dcd-47ec-89d1-c4753545390e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Serial Number</vt:lpstr>
      <vt:lpstr>XML Out</vt:lpstr>
      <vt:lpstr>Default</vt:lpstr>
      <vt:lpstr>Erase</vt:lpstr>
      <vt:lpstr>DCB_Modified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Torres, Chris</dc:creator>
  <cp:keywords/>
  <dc:description/>
  <cp:lastModifiedBy>Kroeze, Mattias</cp:lastModifiedBy>
  <cp:revision/>
  <dcterms:created xsi:type="dcterms:W3CDTF">2024-05-07T19:29:06Z</dcterms:created>
  <dcterms:modified xsi:type="dcterms:W3CDTF">2024-06-25T18:27:10Z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0x010100F37FD20E7A2602468479582A30222C75</vt:lpwstr>
  </property>
</Properties>
</file>