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 II (Ia = .2S)" sheetId="1" r:id="rId4"/>
    <sheet state="visible" name="Uniform (Ia = .2S)" sheetId="2" r:id="rId5"/>
    <sheet state="visible" name="Uniform (Ia = .05S)" sheetId="3" r:id="rId6"/>
    <sheet state="visible" name="TYPE II (Ia = .05S)" sheetId="4" r:id="rId7"/>
    <sheet state="visible" name="Graph" sheetId="5" r:id="rId8"/>
    <sheet state="visible" name="Ia=0.5S Graphs" sheetId="6" r:id="rId9"/>
    <sheet state="visible" name="Copy of TYPE II (Ia = .05S)" sheetId="7" r:id="rId10"/>
  </sheets>
  <definedNames/>
  <calcPr/>
</workbook>
</file>

<file path=xl/sharedStrings.xml><?xml version="1.0" encoding="utf-8"?>
<sst xmlns="http://schemas.openxmlformats.org/spreadsheetml/2006/main" count="214" uniqueCount="44">
  <si>
    <t>General</t>
  </si>
  <si>
    <t>Time (hr)</t>
  </si>
  <si>
    <t xml:space="preserve">Type II </t>
  </si>
  <si>
    <t>Type II P (mm)</t>
  </si>
  <si>
    <t>Q</t>
  </si>
  <si>
    <t>dq</t>
  </si>
  <si>
    <t>q##</t>
  </si>
  <si>
    <t>q##-1</t>
  </si>
  <si>
    <t xml:space="preserve">Q TOT </t>
  </si>
  <si>
    <t>Tc (hrs)</t>
  </si>
  <si>
    <t>CN</t>
  </si>
  <si>
    <t>t</t>
  </si>
  <si>
    <t>p (exceedence probability)</t>
  </si>
  <si>
    <t>EP</t>
  </si>
  <si>
    <t>T (return period [yrs])</t>
  </si>
  <si>
    <t>intensity (mm/hr)</t>
  </si>
  <si>
    <t>S</t>
  </si>
  <si>
    <t xml:space="preserve">I </t>
  </si>
  <si>
    <t>delta</t>
  </si>
  <si>
    <t>tp</t>
  </si>
  <si>
    <t>tp= (delta/2)+0.6*tc</t>
  </si>
  <si>
    <t>tr</t>
  </si>
  <si>
    <t xml:space="preserve">r=1.67*tp; </t>
  </si>
  <si>
    <t>A (m^2)</t>
  </si>
  <si>
    <t>Q_u (m^3)</t>
  </si>
  <si>
    <t>q_p (m^3/s/mm)</t>
  </si>
  <si>
    <t>Finding U Ascending</t>
  </si>
  <si>
    <t>Known - Qp will be at tp</t>
  </si>
  <si>
    <t xml:space="preserve">Qp of 5.60197 mm/hr at tp </t>
  </si>
  <si>
    <t>So u ascendning  delta:</t>
  </si>
  <si>
    <t>Qp / tp</t>
  </si>
  <si>
    <t xml:space="preserve">U vector is </t>
  </si>
  <si>
    <t>delta * U ascending delta</t>
  </si>
  <si>
    <t>Finding U Descending</t>
  </si>
  <si>
    <t xml:space="preserve"> Qp / tr</t>
  </si>
  <si>
    <t>delta * U descending delta</t>
  </si>
  <si>
    <t>u</t>
  </si>
  <si>
    <t>fraction</t>
  </si>
  <si>
    <t xml:space="preserve">Type II P </t>
  </si>
  <si>
    <t>Type II, Ia = 0.2S</t>
  </si>
  <si>
    <t>Type II, Ia = 0.05S</t>
  </si>
  <si>
    <t>Uniform, Ia = 0.2S</t>
  </si>
  <si>
    <t>Uniform, Ia = 0.05S</t>
  </si>
  <si>
    <t>precipitation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</si>
</sst>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color theme="1"/>
      <name val="Arial"/>
    </font>
    <font>
      <b/>
      <i/>
      <color theme="1"/>
      <name val="Arial"/>
    </font>
    <font>
      <color rgb="FF000000"/>
      <name val="Arial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sz val="11.0"/>
      <color rgb="FF000000"/>
      <name val="Inconsolata"/>
    </font>
    <font>
      <sz val="11.0"/>
      <color rgb="FF1155CC"/>
      <name val="Inconsolata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2" fontId="1" numFmtId="0" xfId="0" applyFont="1"/>
    <xf borderId="1" fillId="3" fontId="1" numFmtId="0" xfId="0" applyBorder="1" applyFont="1"/>
    <xf borderId="1" fillId="3" fontId="3" numFmtId="0" xfId="0" applyAlignment="1" applyBorder="1" applyFont="1">
      <alignment horizontal="left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4" numFmtId="0" xfId="0" applyAlignment="1" applyFill="1" applyFont="1">
      <alignment readingOrder="0"/>
    </xf>
    <xf borderId="0" fillId="4" fontId="4" numFmtId="0" xfId="0" applyFont="1"/>
    <xf borderId="0" fillId="4" fontId="4" numFmtId="164" xfId="0" applyFont="1" applyNumberFormat="1"/>
    <xf borderId="0" fillId="5" fontId="5" numFmtId="0" xfId="0" applyAlignment="1" applyFill="1" applyFont="1">
      <alignment readingOrder="0"/>
    </xf>
    <xf borderId="0" fillId="5" fontId="4" numFmtId="0" xfId="0" applyFont="1"/>
    <xf borderId="0" fillId="5" fontId="1" numFmtId="0" xfId="0" applyFont="1"/>
    <xf borderId="0" fillId="5" fontId="4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6" fontId="6" numFmtId="0" xfId="0" applyFont="1"/>
    <xf borderId="0" fillId="6" fontId="3" numFmtId="0" xfId="0" applyFont="1"/>
    <xf borderId="0" fillId="6" fontId="4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7" fontId="7" numFmtId="0" xfId="0" applyAlignment="1" applyFill="1" applyFont="1">
      <alignment horizontal="left"/>
    </xf>
    <xf borderId="0" fillId="0" fontId="1" numFmtId="0" xfId="0" applyFont="1"/>
    <xf borderId="1" fillId="0" fontId="1" numFmtId="0" xfId="0" applyBorder="1" applyFont="1"/>
    <xf borderId="0" fillId="0" fontId="3" numFmtId="0" xfId="0" applyFont="1"/>
    <xf borderId="0" fillId="7" fontId="8" numFmtId="0" xfId="0" applyAlignment="1" applyFont="1">
      <alignment readingOrder="0"/>
    </xf>
    <xf borderId="1" fillId="6" fontId="9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'TYPE II (Ia = .2S)'!$CM$43:$CM$140</c:f>
              <c:numCache/>
            </c:numRef>
          </c:val>
          <c:smooth val="1"/>
        </c:ser>
        <c:axId val="1943168974"/>
        <c:axId val="39929132"/>
      </c:lineChart>
      <c:catAx>
        <c:axId val="194316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29132"/>
      </c:catAx>
      <c:valAx>
        <c:axId val="3992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168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'Uniform (Ia = .05S)'!$DX$43:$DX$140</c:f>
              <c:numCache/>
            </c:numRef>
          </c:val>
          <c:smooth val="1"/>
        </c:ser>
        <c:axId val="1171764490"/>
        <c:axId val="507349112"/>
      </c:lineChart>
      <c:catAx>
        <c:axId val="1171764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349112"/>
      </c:catAx>
      <c:valAx>
        <c:axId val="507349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764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'TYPE II (Ia = .05S)'!$DN$43:$DN$140</c:f>
              <c:numCache/>
            </c:numRef>
          </c:val>
          <c:smooth val="1"/>
        </c:ser>
        <c:axId val="1599905117"/>
        <c:axId val="2064278202"/>
      </c:lineChart>
      <c:catAx>
        <c:axId val="1599905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278202"/>
      </c:catAx>
      <c:valAx>
        <c:axId val="2064278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905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24 hour Composite Hydrograph for Uniform and Type II Rainfall Distributions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marker>
            <c:symbol val="none"/>
          </c:marker>
          <c:cat>
            <c:strRef>
              <c:f>Graph!$A$2:$A$974</c:f>
            </c:strRef>
          </c:cat>
          <c:val>
            <c:numRef>
              <c:f>Graph!$B$2:$B$974</c:f>
              <c:numCache/>
            </c:numRef>
          </c:val>
          <c:smooth val="0"/>
        </c:ser>
        <c:ser>
          <c:idx val="1"/>
          <c:order val="1"/>
          <c:tx>
            <c:strRef>
              <c:f>Graph!$C$1</c:f>
            </c:strRef>
          </c:tx>
          <c:marker>
            <c:symbol val="none"/>
          </c:marker>
          <c:cat>
            <c:strRef>
              <c:f>Graph!$A$2:$A$974</c:f>
            </c:strRef>
          </c:cat>
          <c:val>
            <c:numRef>
              <c:f>Graph!$C$2:$C$974</c:f>
              <c:numCache/>
            </c:numRef>
          </c:val>
          <c:smooth val="0"/>
        </c:ser>
        <c:ser>
          <c:idx val="2"/>
          <c:order val="2"/>
          <c:tx>
            <c:strRef>
              <c:f>Graph!$D$1</c:f>
            </c:strRef>
          </c:tx>
          <c:marker>
            <c:symbol val="none"/>
          </c:marker>
          <c:cat>
            <c:strRef>
              <c:f>Graph!$A$2:$A$974</c:f>
            </c:strRef>
          </c:cat>
          <c:val>
            <c:numRef>
              <c:f>Graph!$D$2:$D$974</c:f>
              <c:numCache/>
            </c:numRef>
          </c:val>
          <c:smooth val="0"/>
        </c:ser>
        <c:ser>
          <c:idx val="3"/>
          <c:order val="3"/>
          <c:tx>
            <c:strRef>
              <c:f>Graph!$E$1</c:f>
            </c:strRef>
          </c:tx>
          <c:marker>
            <c:symbol val="none"/>
          </c:marker>
          <c:cat>
            <c:strRef>
              <c:f>Graph!$A$2:$A$974</c:f>
            </c:strRef>
          </c:cat>
          <c:val>
            <c:numRef>
              <c:f>Graph!$E$2:$E$974</c:f>
              <c:numCache/>
            </c:numRef>
          </c:val>
          <c:smooth val="0"/>
        </c:ser>
        <c:axId val="1223729119"/>
        <c:axId val="593472376"/>
      </c:lineChart>
      <c:catAx>
        <c:axId val="1223729119"/>
        <c:scaling>
          <c:orientation val="minMax"/>
          <c:max val="2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472376"/>
      </c:catAx>
      <c:valAx>
        <c:axId val="593472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Storm Runoff (m^3/s)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729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24 hour Composite Hydrograph for Uniform Rainfall Distributions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'Ia=0.5S Graphs'!$B$1</c:f>
            </c:strRef>
          </c:tx>
          <c:marker>
            <c:symbol val="none"/>
          </c:marker>
          <c:cat>
            <c:strRef>
              <c:f>'Ia=0.5S Graphs'!$A$2:$A$143</c:f>
            </c:strRef>
          </c:cat>
          <c:val>
            <c:numRef>
              <c:f>'Ia=0.5S Graphs'!$B$2:$B$143</c:f>
              <c:numCache/>
            </c:numRef>
          </c:val>
          <c:smooth val="0"/>
        </c:ser>
        <c:axId val="917256090"/>
        <c:axId val="584138442"/>
      </c:lineChart>
      <c:catAx>
        <c:axId val="917256090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138442"/>
      </c:catAx>
      <c:valAx>
        <c:axId val="584138442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Storm Runoff (m^3/s)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256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chemeClr val="dk1"/>
                </a:solidFill>
                <a:latin typeface="+mn-lt"/>
              </a:defRPr>
            </a:pPr>
            <a:r>
              <a:rPr b="0" sz="1800">
                <a:solidFill>
                  <a:schemeClr val="dk1"/>
                </a:solidFill>
                <a:latin typeface="+mn-lt"/>
              </a:rPr>
              <a:t>24 hour Composite Hydrograph for NRCS Type II Rainfall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'Ia=0.5S Graphs'!$K$1</c:f>
            </c:strRef>
          </c:tx>
          <c:marker>
            <c:symbol val="none"/>
          </c:marker>
          <c:cat>
            <c:strRef>
              <c:f>'Ia=0.5S Graphs'!$J$2:$J$143</c:f>
            </c:strRef>
          </c:cat>
          <c:val>
            <c:numRef>
              <c:f>'Ia=0.5S Graphs'!$K$2:$K$143</c:f>
              <c:numCache/>
            </c:numRef>
          </c:val>
          <c:smooth val="0"/>
        </c:ser>
        <c:axId val="1733492437"/>
        <c:axId val="2131508148"/>
      </c:lineChart>
      <c:catAx>
        <c:axId val="1733492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508148"/>
      </c:catAx>
      <c:valAx>
        <c:axId val="2131508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Storm Runoff (m^3/s)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492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'Copy of TYPE II (Ia = .05S)'!$DN$43:$DN$140</c:f>
              <c:numCache/>
            </c:numRef>
          </c:val>
          <c:smooth val="1"/>
        </c:ser>
        <c:axId val="696125280"/>
        <c:axId val="750576398"/>
      </c:lineChart>
      <c:catAx>
        <c:axId val="6961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576398"/>
      </c:catAx>
      <c:valAx>
        <c:axId val="750576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125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381000</xdr:colOff>
      <xdr:row>14</xdr:row>
      <xdr:rowOff>104775</xdr:rowOff>
    </xdr:from>
    <xdr:ext cx="8343900" cy="5162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314325</xdr:colOff>
      <xdr:row>82</xdr:row>
      <xdr:rowOff>66675</xdr:rowOff>
    </xdr:from>
    <xdr:ext cx="8343900" cy="5162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314325</xdr:colOff>
      <xdr:row>82</xdr:row>
      <xdr:rowOff>66675</xdr:rowOff>
    </xdr:from>
    <xdr:ext cx="8343900" cy="5162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2</xdr:row>
      <xdr:rowOff>76200</xdr:rowOff>
    </xdr:from>
    <xdr:ext cx="68103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4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438150</xdr:colOff>
      <xdr:row>2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314325</xdr:colOff>
      <xdr:row>82</xdr:row>
      <xdr:rowOff>66675</xdr:rowOff>
    </xdr:from>
    <xdr:ext cx="8343900" cy="5162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0"/>
    <col customWidth="1" min="2" max="2" width="26.0"/>
    <col customWidth="1" min="3" max="4" width="21.0"/>
    <col customWidth="1" min="7" max="7" width="17.86"/>
    <col customWidth="1" min="8" max="9" width="41.43"/>
  </cols>
  <sheetData>
    <row r="1">
      <c r="A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1" t="s">
        <v>7</v>
      </c>
      <c r="CM1" s="3" t="s">
        <v>8</v>
      </c>
    </row>
    <row r="2">
      <c r="A2" s="4" t="s">
        <v>9</v>
      </c>
      <c r="B2" s="4">
        <v>2.0</v>
      </c>
      <c r="C2" s="1"/>
      <c r="D2" s="1"/>
      <c r="E2" s="5">
        <v>0.0</v>
      </c>
      <c r="F2" s="5">
        <v>0.0</v>
      </c>
      <c r="G2" s="5">
        <f> 4.95*F2</f>
        <v>0</v>
      </c>
      <c r="H2" s="2">
        <v>0.0</v>
      </c>
      <c r="I2" s="2"/>
      <c r="J2" s="6">
        <v>0.0</v>
      </c>
      <c r="CM2" s="7"/>
    </row>
    <row r="3">
      <c r="A3" s="4" t="s">
        <v>10</v>
      </c>
      <c r="B3" s="4">
        <f> 70*0.4 + 85*0.23 + 74*0.2 + 83*0.15 + 98*0.02</f>
        <v>76.76</v>
      </c>
      <c r="C3" s="1"/>
      <c r="D3" s="1"/>
      <c r="E3" s="5">
        <v>0.2</v>
      </c>
      <c r="F3" s="5">
        <v>0.00202</v>
      </c>
      <c r="G3" s="5">
        <f t="shared" ref="G3:G122" si="1"> 4.95*F3 * 25.4</f>
        <v>0.2539746</v>
      </c>
      <c r="H3" s="2">
        <v>0.0</v>
      </c>
      <c r="I3" s="2"/>
      <c r="J3" s="6">
        <v>0.0</v>
      </c>
      <c r="CM3" s="7"/>
    </row>
    <row r="4">
      <c r="A4" s="4" t="s">
        <v>11</v>
      </c>
      <c r="B4" s="4">
        <f> 15</f>
        <v>15</v>
      </c>
      <c r="E4" s="5">
        <v>0.4</v>
      </c>
      <c r="F4" s="5">
        <v>0.00408</v>
      </c>
      <c r="G4" s="5">
        <f t="shared" si="1"/>
        <v>0.5129784</v>
      </c>
      <c r="H4" s="2">
        <v>0.0</v>
      </c>
      <c r="I4" s="2"/>
      <c r="J4" s="6">
        <v>0.0</v>
      </c>
      <c r="CM4" s="7"/>
    </row>
    <row r="5">
      <c r="A5" s="4" t="s">
        <v>12</v>
      </c>
      <c r="B5" s="4">
        <f> 0.25</f>
        <v>0.25</v>
      </c>
      <c r="E5" s="5">
        <v>0.6</v>
      </c>
      <c r="F5" s="5">
        <v>0.00618</v>
      </c>
      <c r="G5" s="5">
        <f t="shared" si="1"/>
        <v>0.7770114</v>
      </c>
      <c r="H5" s="2">
        <v>0.0</v>
      </c>
      <c r="I5" s="2"/>
      <c r="J5" s="6">
        <v>0.0</v>
      </c>
      <c r="CM5" s="7"/>
    </row>
    <row r="6">
      <c r="A6" s="4" t="s">
        <v>13</v>
      </c>
      <c r="B6" s="4">
        <f> 1-((1-B5)^(1/B4))</f>
        <v>0.01899606168</v>
      </c>
      <c r="E6" s="5">
        <v>0.8</v>
      </c>
      <c r="F6" s="5">
        <v>0.00832</v>
      </c>
      <c r="G6" s="5">
        <f t="shared" si="1"/>
        <v>1.0460736</v>
      </c>
      <c r="H6" s="2">
        <v>0.0</v>
      </c>
      <c r="I6" s="2"/>
      <c r="J6" s="6">
        <v>0.0</v>
      </c>
      <c r="CM6" s="7"/>
    </row>
    <row r="7">
      <c r="A7" s="4" t="s">
        <v>14</v>
      </c>
      <c r="B7" s="4">
        <f> 1/B6</f>
        <v>52.64249068</v>
      </c>
      <c r="E7" s="5">
        <v>1.0</v>
      </c>
      <c r="F7" s="5">
        <v>0.0105</v>
      </c>
      <c r="G7" s="5">
        <f t="shared" si="1"/>
        <v>1.320165</v>
      </c>
      <c r="H7" s="2">
        <v>0.0</v>
      </c>
      <c r="I7" s="2"/>
      <c r="J7" s="6">
        <v>0.0</v>
      </c>
      <c r="CM7" s="7"/>
    </row>
    <row r="8">
      <c r="A8" s="4" t="s">
        <v>15</v>
      </c>
      <c r="B8" s="4">
        <f> 4.98/24*25.4</f>
        <v>5.2705</v>
      </c>
      <c r="E8" s="5">
        <v>1.2</v>
      </c>
      <c r="F8" s="5">
        <v>0.01272</v>
      </c>
      <c r="G8" s="5">
        <f t="shared" si="1"/>
        <v>1.5992856</v>
      </c>
      <c r="H8" s="2">
        <v>0.0</v>
      </c>
      <c r="I8" s="2"/>
      <c r="J8" s="6">
        <v>0.0</v>
      </c>
      <c r="CM8" s="7"/>
    </row>
    <row r="9">
      <c r="A9" s="4" t="s">
        <v>16</v>
      </c>
      <c r="B9" s="8">
        <f> (1000/B3-10)* 25.4 </f>
        <v>76.9015112</v>
      </c>
      <c r="E9" s="5">
        <v>1.4</v>
      </c>
      <c r="F9" s="5">
        <v>0.01498</v>
      </c>
      <c r="G9" s="5">
        <f t="shared" si="1"/>
        <v>1.8834354</v>
      </c>
      <c r="H9" s="2">
        <v>0.0</v>
      </c>
      <c r="I9" s="2"/>
      <c r="J9" s="6">
        <v>0.0</v>
      </c>
      <c r="CM9" s="7"/>
    </row>
    <row r="10">
      <c r="A10" s="4" t="s">
        <v>17</v>
      </c>
      <c r="B10" s="9">
        <f> 0.2*B9</f>
        <v>15.38030224</v>
      </c>
      <c r="E10" s="5">
        <v>1.6</v>
      </c>
      <c r="F10" s="5">
        <v>0.01728</v>
      </c>
      <c r="G10" s="5">
        <f t="shared" si="1"/>
        <v>2.1726144</v>
      </c>
      <c r="H10" s="2">
        <v>0.0</v>
      </c>
      <c r="I10" s="2"/>
      <c r="J10" s="6">
        <v>0.0</v>
      </c>
      <c r="CM10" s="7"/>
    </row>
    <row r="11">
      <c r="E11" s="5">
        <v>1.8</v>
      </c>
      <c r="F11" s="5">
        <v>0.01962</v>
      </c>
      <c r="G11" s="5">
        <f t="shared" si="1"/>
        <v>2.4668226</v>
      </c>
      <c r="H11" s="2">
        <v>0.0</v>
      </c>
      <c r="I11" s="2"/>
      <c r="J11" s="6">
        <v>0.0</v>
      </c>
      <c r="CM11" s="7"/>
    </row>
    <row r="12">
      <c r="A12" s="10"/>
      <c r="B12" s="10"/>
      <c r="C12" s="11"/>
      <c r="E12" s="5">
        <v>2.0</v>
      </c>
      <c r="F12" s="5">
        <v>0.022</v>
      </c>
      <c r="G12" s="5">
        <f t="shared" si="1"/>
        <v>2.76606</v>
      </c>
      <c r="H12" s="2">
        <v>0.0</v>
      </c>
      <c r="I12" s="2"/>
      <c r="J12" s="6">
        <v>0.0</v>
      </c>
      <c r="CM12" s="7"/>
    </row>
    <row r="13">
      <c r="A13" s="10"/>
      <c r="B13" s="10"/>
      <c r="C13" s="11"/>
      <c r="E13" s="5">
        <v>2.2</v>
      </c>
      <c r="F13" s="5">
        <v>0.02442</v>
      </c>
      <c r="G13" s="5">
        <f t="shared" si="1"/>
        <v>3.0703266</v>
      </c>
      <c r="H13" s="2">
        <v>0.0</v>
      </c>
      <c r="I13" s="2"/>
      <c r="J13" s="6">
        <v>0.0</v>
      </c>
      <c r="CM13" s="7"/>
    </row>
    <row r="14">
      <c r="A14" s="12" t="s">
        <v>18</v>
      </c>
      <c r="B14" s="12">
        <v>0.2</v>
      </c>
      <c r="C14" s="13"/>
      <c r="E14" s="5">
        <v>2.4</v>
      </c>
      <c r="F14" s="5">
        <v>0.02688</v>
      </c>
      <c r="G14" s="5">
        <f t="shared" si="1"/>
        <v>3.3796224</v>
      </c>
      <c r="H14" s="2">
        <v>0.0</v>
      </c>
      <c r="I14" s="2"/>
      <c r="J14" s="6">
        <v>0.0</v>
      </c>
      <c r="CM14" s="7"/>
    </row>
    <row r="15">
      <c r="A15" s="12" t="s">
        <v>19</v>
      </c>
      <c r="B15" s="12" t="s">
        <v>20</v>
      </c>
      <c r="C15" s="14">
        <f> (B14/2)+ 0.6*B2</f>
        <v>1.3</v>
      </c>
      <c r="E15" s="5">
        <v>2.6</v>
      </c>
      <c r="F15" s="5">
        <v>0.02938</v>
      </c>
      <c r="G15" s="5">
        <f t="shared" si="1"/>
        <v>3.6939474</v>
      </c>
      <c r="H15" s="2">
        <v>0.0</v>
      </c>
      <c r="I15" s="2"/>
      <c r="J15" s="6">
        <v>0.0</v>
      </c>
      <c r="CM15" s="7"/>
    </row>
    <row r="16">
      <c r="A16" s="12" t="s">
        <v>21</v>
      </c>
      <c r="B16" s="12" t="s">
        <v>22</v>
      </c>
      <c r="C16" s="13">
        <f>1.67 *C15</f>
        <v>2.171</v>
      </c>
      <c r="E16" s="5">
        <v>2.8</v>
      </c>
      <c r="F16" s="5">
        <v>0.03192</v>
      </c>
      <c r="G16" s="5">
        <f t="shared" si="1"/>
        <v>4.0133016</v>
      </c>
      <c r="H16" s="2">
        <v>0.0</v>
      </c>
      <c r="I16" s="2"/>
      <c r="J16" s="6">
        <v>0.0</v>
      </c>
      <c r="CM16" s="7"/>
    </row>
    <row r="17">
      <c r="A17" s="10" t="s">
        <v>23</v>
      </c>
      <c r="B17" s="10">
        <f>35*1000^2</f>
        <v>35000000</v>
      </c>
      <c r="E17" s="5">
        <v>3.0</v>
      </c>
      <c r="F17" s="5">
        <v>0.0345</v>
      </c>
      <c r="G17" s="5">
        <f t="shared" si="1"/>
        <v>4.337685</v>
      </c>
      <c r="H17" s="2">
        <v>0.0</v>
      </c>
      <c r="I17" s="2"/>
      <c r="J17" s="6">
        <v>0.0</v>
      </c>
      <c r="CM17" s="7"/>
    </row>
    <row r="18">
      <c r="A18" s="10" t="s">
        <v>24</v>
      </c>
      <c r="B18" s="11">
        <f>0.001*B17</f>
        <v>35000</v>
      </c>
      <c r="E18" s="5">
        <v>3.2</v>
      </c>
      <c r="F18" s="5">
        <v>0.03712</v>
      </c>
      <c r="G18" s="5">
        <f t="shared" si="1"/>
        <v>4.6670976</v>
      </c>
      <c r="H18" s="2">
        <v>0.0</v>
      </c>
      <c r="I18" s="2"/>
      <c r="J18" s="6">
        <v>0.0</v>
      </c>
      <c r="CM18" s="7"/>
    </row>
    <row r="19">
      <c r="A19" s="10" t="s">
        <v>25</v>
      </c>
      <c r="B19" s="10">
        <f>2*B18/(C15+C16)/3600</f>
        <v>5.601971894</v>
      </c>
      <c r="E19" s="5">
        <v>3.4</v>
      </c>
      <c r="F19" s="5">
        <v>0.03978</v>
      </c>
      <c r="G19" s="5">
        <f t="shared" si="1"/>
        <v>5.0015394</v>
      </c>
      <c r="H19" s="2">
        <v>0.0</v>
      </c>
      <c r="I19" s="2"/>
      <c r="J19" s="6">
        <v>0.0</v>
      </c>
      <c r="CM19" s="7"/>
    </row>
    <row r="20">
      <c r="A20" s="11"/>
      <c r="B20" s="11"/>
      <c r="E20" s="5">
        <v>3.6</v>
      </c>
      <c r="F20" s="5">
        <v>0.04248</v>
      </c>
      <c r="G20" s="5">
        <f t="shared" si="1"/>
        <v>5.3410104</v>
      </c>
      <c r="H20" s="2">
        <v>0.0</v>
      </c>
      <c r="I20" s="2"/>
      <c r="J20" s="6">
        <v>0.0</v>
      </c>
      <c r="CM20" s="7"/>
    </row>
    <row r="21">
      <c r="A21" s="11"/>
      <c r="B21" s="11"/>
      <c r="E21" s="5">
        <v>3.8</v>
      </c>
      <c r="F21" s="5">
        <v>0.04522</v>
      </c>
      <c r="G21" s="5">
        <f t="shared" si="1"/>
        <v>5.6855106</v>
      </c>
      <c r="H21" s="2">
        <v>0.0</v>
      </c>
      <c r="I21" s="2"/>
      <c r="J21" s="6">
        <v>0.0</v>
      </c>
      <c r="CM21" s="7"/>
    </row>
    <row r="22">
      <c r="A22" s="15" t="s">
        <v>26</v>
      </c>
      <c r="B22" s="16"/>
      <c r="C22" s="17"/>
      <c r="E22" s="5">
        <v>4.0</v>
      </c>
      <c r="F22" s="5">
        <v>0.048</v>
      </c>
      <c r="G22" s="5">
        <f t="shared" si="1"/>
        <v>6.03504</v>
      </c>
      <c r="H22" s="2">
        <v>0.0</v>
      </c>
      <c r="I22" s="2"/>
      <c r="J22" s="6">
        <v>0.0</v>
      </c>
      <c r="CM22" s="7"/>
    </row>
    <row r="23">
      <c r="A23" s="18" t="s">
        <v>27</v>
      </c>
      <c r="B23" s="16"/>
      <c r="C23" s="17"/>
      <c r="E23" s="5">
        <v>4.2</v>
      </c>
      <c r="F23" s="5">
        <v>0.05084</v>
      </c>
      <c r="G23" s="5">
        <f t="shared" si="1"/>
        <v>6.3921132</v>
      </c>
      <c r="H23" s="2">
        <v>0.0</v>
      </c>
      <c r="I23" s="2"/>
      <c r="J23" s="6">
        <v>0.0</v>
      </c>
      <c r="CM23" s="7"/>
    </row>
    <row r="24">
      <c r="A24" s="18" t="s">
        <v>28</v>
      </c>
      <c r="B24" s="16"/>
      <c r="C24" s="17"/>
      <c r="E24" s="5">
        <v>4.4</v>
      </c>
      <c r="F24" s="5">
        <v>0.05376</v>
      </c>
      <c r="G24" s="5">
        <f t="shared" si="1"/>
        <v>6.7592448</v>
      </c>
      <c r="H24" s="2">
        <v>0.0</v>
      </c>
      <c r="I24" s="2"/>
      <c r="J24" s="6">
        <v>0.0</v>
      </c>
      <c r="CM24" s="7"/>
    </row>
    <row r="25">
      <c r="A25" s="18" t="s">
        <v>29</v>
      </c>
      <c r="B25" s="18" t="s">
        <v>30</v>
      </c>
      <c r="C25" s="17">
        <f> B19/C15</f>
        <v>4.309209149</v>
      </c>
      <c r="E25" s="5">
        <v>4.6</v>
      </c>
      <c r="F25" s="5">
        <v>0.05676</v>
      </c>
      <c r="G25" s="5">
        <f t="shared" si="1"/>
        <v>7.1364348</v>
      </c>
      <c r="H25" s="2">
        <v>0.0</v>
      </c>
      <c r="I25" s="2"/>
      <c r="J25" s="6">
        <v>0.0</v>
      </c>
      <c r="CM25" s="7"/>
    </row>
    <row r="26">
      <c r="A26" s="16"/>
      <c r="B26" s="16"/>
      <c r="C26" s="17"/>
      <c r="E26" s="5">
        <v>4.8</v>
      </c>
      <c r="F26" s="5">
        <v>0.05984</v>
      </c>
      <c r="G26" s="5">
        <f t="shared" si="1"/>
        <v>7.5236832</v>
      </c>
      <c r="H26" s="2">
        <v>0.0</v>
      </c>
      <c r="I26" s="2"/>
      <c r="J26" s="6">
        <v>0.0</v>
      </c>
      <c r="CM26" s="7"/>
    </row>
    <row r="27">
      <c r="A27" s="18" t="s">
        <v>31</v>
      </c>
      <c r="B27" s="18" t="s">
        <v>32</v>
      </c>
      <c r="C27" s="17"/>
      <c r="E27" s="5">
        <v>5.0</v>
      </c>
      <c r="F27" s="5">
        <v>0.063</v>
      </c>
      <c r="G27" s="5">
        <f t="shared" si="1"/>
        <v>7.92099</v>
      </c>
      <c r="H27" s="2">
        <v>0.0</v>
      </c>
      <c r="I27" s="2"/>
      <c r="J27" s="6">
        <v>0.0</v>
      </c>
      <c r="CM27" s="7"/>
    </row>
    <row r="28">
      <c r="E28" s="5">
        <v>5.2</v>
      </c>
      <c r="F28" s="5">
        <v>0.06624</v>
      </c>
      <c r="G28" s="5">
        <f t="shared" si="1"/>
        <v>8.3283552</v>
      </c>
      <c r="H28" s="2">
        <v>0.0</v>
      </c>
      <c r="I28" s="2"/>
      <c r="J28" s="6">
        <v>0.0</v>
      </c>
      <c r="CM28" s="7"/>
    </row>
    <row r="29">
      <c r="E29" s="5">
        <v>5.4</v>
      </c>
      <c r="F29" s="5">
        <v>0.06956</v>
      </c>
      <c r="G29" s="5">
        <f t="shared" si="1"/>
        <v>8.7457788</v>
      </c>
      <c r="H29" s="2">
        <v>0.0</v>
      </c>
      <c r="I29" s="2"/>
      <c r="J29" s="6">
        <v>0.0</v>
      </c>
      <c r="CM29" s="7"/>
    </row>
    <row r="30">
      <c r="A30" s="19" t="s">
        <v>33</v>
      </c>
      <c r="B30" s="20"/>
      <c r="C30" s="21"/>
      <c r="E30" s="5">
        <v>5.6</v>
      </c>
      <c r="F30" s="5">
        <v>0.07296</v>
      </c>
      <c r="G30" s="5">
        <f t="shared" si="1"/>
        <v>9.1732608</v>
      </c>
      <c r="H30" s="2">
        <v>0.0</v>
      </c>
      <c r="I30" s="2"/>
      <c r="J30" s="6">
        <v>0.0</v>
      </c>
      <c r="CM30" s="7"/>
    </row>
    <row r="31">
      <c r="A31" s="22" t="s">
        <v>27</v>
      </c>
      <c r="B31" s="20"/>
      <c r="C31" s="21"/>
      <c r="E31" s="5">
        <v>5.8</v>
      </c>
      <c r="F31" s="5">
        <v>0.07644</v>
      </c>
      <c r="G31" s="5">
        <f t="shared" si="1"/>
        <v>9.6108012</v>
      </c>
      <c r="H31" s="2">
        <v>0.0</v>
      </c>
      <c r="I31" s="2"/>
      <c r="J31" s="6">
        <v>0.0</v>
      </c>
      <c r="CM31" s="7"/>
    </row>
    <row r="32">
      <c r="A32" s="22" t="s">
        <v>28</v>
      </c>
      <c r="B32" s="20"/>
      <c r="C32" s="21"/>
      <c r="E32" s="5">
        <v>6.0</v>
      </c>
      <c r="F32" s="5">
        <v>0.08</v>
      </c>
      <c r="G32" s="5">
        <f t="shared" si="1"/>
        <v>10.0584</v>
      </c>
      <c r="H32" s="2">
        <v>0.0</v>
      </c>
      <c r="I32" s="2"/>
      <c r="J32" s="6">
        <v>0.0</v>
      </c>
      <c r="CM32" s="7"/>
    </row>
    <row r="33">
      <c r="A33" s="23" t="s">
        <v>29</v>
      </c>
      <c r="B33" s="23" t="s">
        <v>34</v>
      </c>
      <c r="C33" s="21">
        <f>B19/C16 </f>
        <v>2.58036476</v>
      </c>
      <c r="E33" s="5">
        <v>6.2</v>
      </c>
      <c r="F33" s="5">
        <v>0.08364</v>
      </c>
      <c r="G33" s="5">
        <f t="shared" si="1"/>
        <v>10.5160572</v>
      </c>
      <c r="H33" s="2">
        <v>0.0</v>
      </c>
      <c r="I33" s="2"/>
      <c r="J33" s="6">
        <v>0.0</v>
      </c>
      <c r="CM33" s="7"/>
    </row>
    <row r="34">
      <c r="A34" s="20"/>
      <c r="B34" s="20"/>
      <c r="C34" s="21"/>
      <c r="E34" s="5">
        <v>6.4</v>
      </c>
      <c r="F34" s="5">
        <v>0.08736</v>
      </c>
      <c r="G34" s="5">
        <f t="shared" si="1"/>
        <v>10.9837728</v>
      </c>
      <c r="H34" s="2">
        <v>0.0</v>
      </c>
      <c r="I34" s="2"/>
      <c r="J34" s="6"/>
      <c r="CM34" s="7"/>
    </row>
    <row r="35">
      <c r="A35" s="23" t="s">
        <v>31</v>
      </c>
      <c r="B35" s="23" t="s">
        <v>35</v>
      </c>
      <c r="C35" s="24">
        <f>B14  *C33 </f>
        <v>0.516072952</v>
      </c>
      <c r="E35" s="5">
        <v>6.6</v>
      </c>
      <c r="F35" s="5">
        <v>0.09116</v>
      </c>
      <c r="G35" s="5">
        <f t="shared" si="1"/>
        <v>11.4615468</v>
      </c>
      <c r="H35" s="2">
        <v>0.0</v>
      </c>
      <c r="I35" s="2"/>
      <c r="J35" s="6"/>
      <c r="CM35" s="7"/>
    </row>
    <row r="36">
      <c r="E36" s="5">
        <v>6.8</v>
      </c>
      <c r="F36" s="5">
        <v>0.09504</v>
      </c>
      <c r="G36" s="5">
        <f t="shared" si="1"/>
        <v>11.9493792</v>
      </c>
      <c r="H36" s="2">
        <v>0.0</v>
      </c>
      <c r="I36" s="2"/>
      <c r="J36" s="6"/>
      <c r="CM36" s="7"/>
    </row>
    <row r="37">
      <c r="E37" s="5">
        <v>7.0</v>
      </c>
      <c r="F37" s="5">
        <v>0.099</v>
      </c>
      <c r="G37" s="5">
        <f t="shared" si="1"/>
        <v>12.44727</v>
      </c>
      <c r="H37" s="2">
        <v>0.0</v>
      </c>
      <c r="I37" s="2"/>
      <c r="J37" s="6"/>
      <c r="CM37" s="7"/>
    </row>
    <row r="38">
      <c r="E38" s="5">
        <v>7.2</v>
      </c>
      <c r="F38" s="5">
        <v>0.10304</v>
      </c>
      <c r="G38" s="5">
        <f t="shared" si="1"/>
        <v>12.9552192</v>
      </c>
      <c r="H38" s="2">
        <v>0.0</v>
      </c>
      <c r="I38" s="2"/>
      <c r="J38" s="6"/>
      <c r="CM38" s="7"/>
    </row>
    <row r="39">
      <c r="E39" s="5">
        <v>7.4</v>
      </c>
      <c r="F39" s="5">
        <v>0.10716</v>
      </c>
      <c r="G39" s="5">
        <f t="shared" si="1"/>
        <v>13.4732268</v>
      </c>
      <c r="H39" s="2">
        <v>0.0</v>
      </c>
      <c r="I39" s="2"/>
      <c r="J39" s="6"/>
      <c r="CM39" s="7"/>
    </row>
    <row r="40">
      <c r="E40" s="5">
        <v>7.6</v>
      </c>
      <c r="F40" s="5">
        <v>0.11136</v>
      </c>
      <c r="G40" s="5">
        <f t="shared" si="1"/>
        <v>14.0012928</v>
      </c>
      <c r="H40" s="2">
        <v>0.0</v>
      </c>
      <c r="I40" s="2"/>
      <c r="J40" s="6"/>
      <c r="CM40" s="7"/>
    </row>
    <row r="41">
      <c r="E41" s="5">
        <v>7.8</v>
      </c>
      <c r="F41" s="5">
        <v>0.11564</v>
      </c>
      <c r="G41" s="5">
        <f t="shared" si="1"/>
        <v>14.5394172</v>
      </c>
      <c r="H41" s="2">
        <v>0.0</v>
      </c>
      <c r="I41" s="2"/>
      <c r="J41" s="6"/>
      <c r="CM41" s="7"/>
    </row>
    <row r="42">
      <c r="E42" s="5">
        <v>8.0</v>
      </c>
      <c r="F42" s="5">
        <v>0.12</v>
      </c>
      <c r="G42" s="5">
        <f t="shared" si="1"/>
        <v>15.0876</v>
      </c>
      <c r="H42" s="2">
        <v>0.0</v>
      </c>
      <c r="I42" s="2"/>
      <c r="J42" s="6"/>
      <c r="CM42" s="7"/>
    </row>
    <row r="43">
      <c r="B43" s="25" t="s">
        <v>18</v>
      </c>
      <c r="C43" s="25" t="s">
        <v>36</v>
      </c>
      <c r="E43" s="5">
        <v>8.2</v>
      </c>
      <c r="F43" s="5">
        <v>0.1246</v>
      </c>
      <c r="G43" s="5">
        <f t="shared" si="1"/>
        <v>15.665958</v>
      </c>
      <c r="H43" s="2">
        <f t="shared" ref="H43:H122" si="2"> (G43 - $B$10)^2 / ( G43- $B$10 +$B$9)</f>
        <v>0.001057160355</v>
      </c>
      <c r="I43" s="2">
        <f t="shared" ref="I43:I122" si="3"> H43-H42</f>
        <v>0.001057160355</v>
      </c>
      <c r="J43" s="6">
        <f t="shared" ref="J43:J62" si="4"> $I$43 *C44</f>
        <v>0</v>
      </c>
      <c r="CM43" s="7">
        <f t="shared" ref="CM43:CM141" si="5"> SUM(J43:CL43)</f>
        <v>0</v>
      </c>
    </row>
    <row r="44">
      <c r="B44" s="25">
        <v>0.0</v>
      </c>
      <c r="C44" s="7">
        <f t="shared" ref="C44:C50" si="6">B44 *4.2164</f>
        <v>0</v>
      </c>
      <c r="E44" s="5">
        <v>8.4</v>
      </c>
      <c r="F44" s="5">
        <v>0.1296</v>
      </c>
      <c r="G44" s="5">
        <f t="shared" si="1"/>
        <v>16.294608</v>
      </c>
      <c r="H44" s="2">
        <f t="shared" si="2"/>
        <v>0.01074273912</v>
      </c>
      <c r="I44" s="2">
        <f t="shared" si="3"/>
        <v>0.00968557877</v>
      </c>
      <c r="J44" s="6">
        <f t="shared" si="4"/>
        <v>0.0008914821838</v>
      </c>
      <c r="K44" s="6">
        <f t="shared" ref="K44:K62" si="7"> $I$44 *C44</f>
        <v>0</v>
      </c>
      <c r="CM44" s="7">
        <f t="shared" si="5"/>
        <v>0.0008914821838</v>
      </c>
    </row>
    <row r="45">
      <c r="B45" s="25">
        <v>0.2</v>
      </c>
      <c r="C45" s="7">
        <f t="shared" si="6"/>
        <v>0.84328</v>
      </c>
      <c r="E45" s="5">
        <v>8.6</v>
      </c>
      <c r="F45" s="5">
        <v>0.135</v>
      </c>
      <c r="G45" s="5">
        <f t="shared" si="1"/>
        <v>16.97355</v>
      </c>
      <c r="H45" s="2">
        <f t="shared" si="2"/>
        <v>0.03233895429</v>
      </c>
      <c r="I45" s="2">
        <f t="shared" si="3"/>
        <v>0.02159621517</v>
      </c>
      <c r="J45" s="6">
        <f t="shared" si="4"/>
        <v>0.001782964368</v>
      </c>
      <c r="K45" s="6">
        <f t="shared" si="7"/>
        <v>0.008167654865</v>
      </c>
      <c r="L45" s="26">
        <f t="shared" ref="L45:L64" si="8"> $I$45 *C44</f>
        <v>0</v>
      </c>
      <c r="CM45" s="7">
        <f t="shared" si="5"/>
        <v>0.009950619233</v>
      </c>
    </row>
    <row r="46">
      <c r="B46" s="25">
        <v>0.4</v>
      </c>
      <c r="C46" s="7">
        <f t="shared" si="6"/>
        <v>1.68656</v>
      </c>
      <c r="E46" s="5">
        <v>8.8</v>
      </c>
      <c r="F46" s="5">
        <v>0.1408</v>
      </c>
      <c r="G46" s="5">
        <f t="shared" si="1"/>
        <v>17.702784</v>
      </c>
      <c r="H46" s="2">
        <f t="shared" si="2"/>
        <v>0.06808444412</v>
      </c>
      <c r="I46" s="2">
        <f t="shared" si="3"/>
        <v>0.03574548983</v>
      </c>
      <c r="J46" s="6">
        <f t="shared" si="4"/>
        <v>0.002674446551</v>
      </c>
      <c r="K46" s="6">
        <f t="shared" si="7"/>
        <v>0.01633530973</v>
      </c>
      <c r="L46" s="26">
        <f t="shared" si="8"/>
        <v>0.01821165633</v>
      </c>
      <c r="M46" s="27">
        <f t="shared" ref="M46:M64" si="9"> $I$46 *C44</f>
        <v>0</v>
      </c>
      <c r="CM46" s="7">
        <f t="shared" si="5"/>
        <v>0.03722141261</v>
      </c>
    </row>
    <row r="47">
      <c r="B47" s="25">
        <v>0.6</v>
      </c>
      <c r="C47" s="7">
        <f t="shared" si="6"/>
        <v>2.52984</v>
      </c>
      <c r="E47" s="5">
        <v>9.0</v>
      </c>
      <c r="F47" s="5">
        <v>0.147</v>
      </c>
      <c r="G47" s="5">
        <f t="shared" si="1"/>
        <v>18.48231</v>
      </c>
      <c r="H47" s="2">
        <f t="shared" si="2"/>
        <v>0.1202753612</v>
      </c>
      <c r="I47" s="2">
        <f t="shared" si="3"/>
        <v>0.05219091705</v>
      </c>
      <c r="J47" s="6">
        <f t="shared" si="4"/>
        <v>0.003565928735</v>
      </c>
      <c r="K47" s="6">
        <f t="shared" si="7"/>
        <v>0.0245029646</v>
      </c>
      <c r="L47" s="26">
        <f t="shared" si="8"/>
        <v>0.03642331265</v>
      </c>
      <c r="M47" s="27">
        <f t="shared" si="9"/>
        <v>0.03014345666</v>
      </c>
      <c r="N47" s="27">
        <f t="shared" ref="N47:N66" si="10"> $I$47 *C44</f>
        <v>0</v>
      </c>
      <c r="CM47" s="7">
        <f t="shared" si="5"/>
        <v>0.09463566265</v>
      </c>
    </row>
    <row r="48">
      <c r="B48" s="25">
        <v>0.8</v>
      </c>
      <c r="C48" s="7">
        <f t="shared" si="6"/>
        <v>3.37312</v>
      </c>
      <c r="E48" s="5">
        <v>9.2</v>
      </c>
      <c r="F48" s="5">
        <v>0.1534</v>
      </c>
      <c r="G48" s="5">
        <f t="shared" si="1"/>
        <v>19.286982</v>
      </c>
      <c r="H48" s="2">
        <f t="shared" si="2"/>
        <v>0.1888688085</v>
      </c>
      <c r="I48" s="2">
        <f t="shared" si="3"/>
        <v>0.06859344729</v>
      </c>
      <c r="J48" s="6">
        <f t="shared" si="4"/>
        <v>0.004457410919</v>
      </c>
      <c r="K48" s="6">
        <f t="shared" si="7"/>
        <v>0.03267061946</v>
      </c>
      <c r="L48" s="26">
        <f t="shared" si="8"/>
        <v>0.05463496898</v>
      </c>
      <c r="M48" s="27">
        <f t="shared" si="9"/>
        <v>0.06028691333</v>
      </c>
      <c r="N48" s="27">
        <f t="shared" si="10"/>
        <v>0.04401155653</v>
      </c>
      <c r="O48" s="27">
        <f t="shared" ref="O48:O66" si="11"> $I$48 *C44</f>
        <v>0</v>
      </c>
      <c r="CM48" s="7">
        <f t="shared" si="5"/>
        <v>0.1960614692</v>
      </c>
    </row>
    <row r="49">
      <c r="B49" s="25">
        <v>1.0</v>
      </c>
      <c r="C49" s="7">
        <f t="shared" si="6"/>
        <v>4.2164</v>
      </c>
      <c r="E49" s="5">
        <v>9.4</v>
      </c>
      <c r="F49" s="5">
        <v>0.1598</v>
      </c>
      <c r="G49" s="5">
        <f t="shared" si="1"/>
        <v>20.091654</v>
      </c>
      <c r="H49" s="2">
        <f t="shared" si="2"/>
        <v>0.2719771687</v>
      </c>
      <c r="I49" s="2">
        <f t="shared" si="3"/>
        <v>0.08310836025</v>
      </c>
      <c r="J49" s="6">
        <f t="shared" si="4"/>
        <v>0.005348893103</v>
      </c>
      <c r="K49" s="6">
        <f t="shared" si="7"/>
        <v>0.04083827433</v>
      </c>
      <c r="L49" s="26">
        <f t="shared" si="8"/>
        <v>0.07284662531</v>
      </c>
      <c r="M49" s="27">
        <f t="shared" si="9"/>
        <v>0.09043036999</v>
      </c>
      <c r="N49" s="27">
        <f t="shared" si="10"/>
        <v>0.08802311306</v>
      </c>
      <c r="O49" s="27">
        <f t="shared" si="11"/>
        <v>0.05784348223</v>
      </c>
      <c r="P49" s="27">
        <f t="shared" ref="P49:P69" si="12"> $I$49 *C44</f>
        <v>0</v>
      </c>
      <c r="CM49" s="7">
        <f t="shared" si="5"/>
        <v>0.355330758</v>
      </c>
    </row>
    <row r="50">
      <c r="B50" s="25">
        <v>1.2</v>
      </c>
      <c r="C50" s="7">
        <f t="shared" si="6"/>
        <v>5.05968</v>
      </c>
      <c r="E50" s="5">
        <v>9.6</v>
      </c>
      <c r="F50" s="5">
        <v>0.16628</v>
      </c>
      <c r="G50" s="5">
        <f t="shared" si="1"/>
        <v>20.9063844</v>
      </c>
      <c r="H50" s="2">
        <f t="shared" si="2"/>
        <v>0.3704776857</v>
      </c>
      <c r="I50" s="2">
        <f t="shared" si="3"/>
        <v>0.09850051703</v>
      </c>
      <c r="J50" s="6">
        <f t="shared" si="4"/>
        <v>0.00565527176</v>
      </c>
      <c r="K50" s="6">
        <f t="shared" si="7"/>
        <v>0.04900592919</v>
      </c>
      <c r="L50" s="26">
        <f t="shared" si="8"/>
        <v>0.09105828164</v>
      </c>
      <c r="M50" s="27">
        <f t="shared" si="9"/>
        <v>0.1205738267</v>
      </c>
      <c r="N50" s="27">
        <f t="shared" si="10"/>
        <v>0.1320346696</v>
      </c>
      <c r="O50" s="27">
        <f t="shared" si="11"/>
        <v>0.1156869645</v>
      </c>
      <c r="P50" s="27">
        <f t="shared" si="12"/>
        <v>0.07008361803</v>
      </c>
      <c r="Q50" s="27">
        <f t="shared" ref="Q50:Q68" si="13"> $I$50 *C44</f>
        <v>0</v>
      </c>
      <c r="CM50" s="7">
        <f t="shared" si="5"/>
        <v>0.5840985613</v>
      </c>
    </row>
    <row r="51">
      <c r="B51" s="25">
        <v>1.4</v>
      </c>
      <c r="C51" s="7">
        <f>B19- 0.2524790419</f>
        <v>5.349492852</v>
      </c>
      <c r="E51" s="5">
        <v>9.8</v>
      </c>
      <c r="F51" s="5">
        <v>0.17332</v>
      </c>
      <c r="G51" s="5">
        <f t="shared" si="1"/>
        <v>21.7915236</v>
      </c>
      <c r="H51" s="2">
        <f t="shared" si="2"/>
        <v>0.4933670767</v>
      </c>
      <c r="I51" s="2">
        <f t="shared" si="3"/>
        <v>0.122889391</v>
      </c>
      <c r="J51" s="6">
        <f t="shared" si="4"/>
        <v>0.005109699895</v>
      </c>
      <c r="K51" s="6">
        <f t="shared" si="7"/>
        <v>0.0518129344</v>
      </c>
      <c r="L51" s="26">
        <f t="shared" si="8"/>
        <v>0.109269938</v>
      </c>
      <c r="M51" s="27">
        <f t="shared" si="9"/>
        <v>0.1507172833</v>
      </c>
      <c r="N51" s="27">
        <f t="shared" si="10"/>
        <v>0.1760462261</v>
      </c>
      <c r="O51" s="27">
        <f t="shared" si="11"/>
        <v>0.1735304467</v>
      </c>
      <c r="P51" s="27">
        <f t="shared" si="12"/>
        <v>0.1401672361</v>
      </c>
      <c r="Q51" s="27">
        <f t="shared" si="13"/>
        <v>0.083063516</v>
      </c>
      <c r="R51" s="27">
        <f t="shared" ref="R51:R69" si="14"> $I$51 *C44</f>
        <v>0</v>
      </c>
      <c r="CM51" s="7">
        <f t="shared" si="5"/>
        <v>0.8897172805</v>
      </c>
    </row>
    <row r="52">
      <c r="B52" s="25">
        <v>1.6</v>
      </c>
      <c r="C52" s="7">
        <f t="shared" ref="C52:C62" si="15">C51-$C$35</f>
        <v>4.8334199</v>
      </c>
      <c r="E52" s="5">
        <v>10.0</v>
      </c>
      <c r="F52" s="5">
        <v>0.181</v>
      </c>
      <c r="G52" s="5">
        <f t="shared" si="1"/>
        <v>22.75713</v>
      </c>
      <c r="H52" s="2">
        <f t="shared" si="2"/>
        <v>0.6456888978</v>
      </c>
      <c r="I52" s="2">
        <f t="shared" si="3"/>
        <v>0.152321821</v>
      </c>
      <c r="J52" s="6">
        <f t="shared" si="4"/>
        <v>0.00456412803</v>
      </c>
      <c r="K52" s="6">
        <f t="shared" si="7"/>
        <v>0.04681446917</v>
      </c>
      <c r="L52" s="26">
        <f t="shared" si="8"/>
        <v>0.1155287987</v>
      </c>
      <c r="M52" s="27">
        <f t="shared" si="9"/>
        <v>0.18086074</v>
      </c>
      <c r="N52" s="27">
        <f t="shared" si="10"/>
        <v>0.2200577827</v>
      </c>
      <c r="O52" s="27">
        <f t="shared" si="11"/>
        <v>0.2313739289</v>
      </c>
      <c r="P52" s="27">
        <f t="shared" si="12"/>
        <v>0.2102508541</v>
      </c>
      <c r="Q52" s="27">
        <f t="shared" si="13"/>
        <v>0.166127032</v>
      </c>
      <c r="R52" s="27">
        <f t="shared" si="14"/>
        <v>0.1036301656</v>
      </c>
      <c r="S52" s="27">
        <f t="shared" ref="S52:S75" si="16"> $I$52 *C44</f>
        <v>0</v>
      </c>
      <c r="CM52" s="7">
        <f t="shared" si="5"/>
        <v>1.279207899</v>
      </c>
    </row>
    <row r="53">
      <c r="B53" s="25">
        <v>1.8</v>
      </c>
      <c r="C53" s="7">
        <f t="shared" si="15"/>
        <v>4.317346948</v>
      </c>
      <c r="E53" s="5">
        <v>10.2</v>
      </c>
      <c r="F53" s="5">
        <v>0.18948</v>
      </c>
      <c r="G53" s="5">
        <f t="shared" si="1"/>
        <v>23.8233204</v>
      </c>
      <c r="H53" s="2">
        <f t="shared" si="2"/>
        <v>0.8352562978</v>
      </c>
      <c r="I53" s="2">
        <f t="shared" si="3"/>
        <v>0.1895674001</v>
      </c>
      <c r="J53" s="6">
        <f t="shared" si="4"/>
        <v>0.004018556165</v>
      </c>
      <c r="K53" s="6">
        <f t="shared" si="7"/>
        <v>0.04181600394</v>
      </c>
      <c r="L53" s="26">
        <f t="shared" si="8"/>
        <v>0.1043835762</v>
      </c>
      <c r="M53" s="27">
        <f t="shared" si="9"/>
        <v>0.1912202423</v>
      </c>
      <c r="N53" s="27">
        <f t="shared" si="10"/>
        <v>0.2640693392</v>
      </c>
      <c r="O53" s="27">
        <f t="shared" si="11"/>
        <v>0.2892174112</v>
      </c>
      <c r="P53" s="27">
        <f t="shared" si="12"/>
        <v>0.2803344721</v>
      </c>
      <c r="Q53" s="27">
        <f t="shared" si="13"/>
        <v>0.249190548</v>
      </c>
      <c r="R53" s="27">
        <f t="shared" si="14"/>
        <v>0.2072603312</v>
      </c>
      <c r="S53" s="27">
        <f t="shared" si="16"/>
        <v>0.1284499453</v>
      </c>
      <c r="T53" s="27">
        <f t="shared" ref="T53:T72" si="17"> $I$53 *C44</f>
        <v>0</v>
      </c>
      <c r="CM53" s="7">
        <f t="shared" si="5"/>
        <v>1.759960426</v>
      </c>
    </row>
    <row r="54">
      <c r="B54" s="25">
        <v>2.0</v>
      </c>
      <c r="C54" s="7">
        <f t="shared" si="15"/>
        <v>3.801273996</v>
      </c>
      <c r="E54" s="5">
        <v>10.4</v>
      </c>
      <c r="F54" s="5">
        <v>0.19892</v>
      </c>
      <c r="G54" s="5">
        <f t="shared" si="1"/>
        <v>25.0102116</v>
      </c>
      <c r="H54" s="2">
        <f t="shared" si="2"/>
        <v>1.071693423</v>
      </c>
      <c r="I54" s="2">
        <f t="shared" si="3"/>
        <v>0.2364371248</v>
      </c>
      <c r="J54" s="6">
        <f t="shared" si="4"/>
        <v>0.003472984301</v>
      </c>
      <c r="K54" s="6">
        <f t="shared" si="7"/>
        <v>0.03681753872</v>
      </c>
      <c r="L54" s="26">
        <f t="shared" si="8"/>
        <v>0.09323835365</v>
      </c>
      <c r="M54" s="27">
        <f t="shared" si="9"/>
        <v>0.1727729619</v>
      </c>
      <c r="N54" s="27">
        <f t="shared" si="10"/>
        <v>0.2791949377</v>
      </c>
      <c r="O54" s="27">
        <f t="shared" si="11"/>
        <v>0.3470608934</v>
      </c>
      <c r="P54" s="27">
        <f t="shared" si="12"/>
        <v>0.3504180902</v>
      </c>
      <c r="Q54" s="27">
        <f t="shared" si="13"/>
        <v>0.332254064</v>
      </c>
      <c r="R54" s="27">
        <f t="shared" si="14"/>
        <v>0.3108904968</v>
      </c>
      <c r="S54" s="27">
        <f t="shared" si="16"/>
        <v>0.2568998905</v>
      </c>
      <c r="T54" s="27">
        <f t="shared" si="17"/>
        <v>0.1598583972</v>
      </c>
      <c r="U54" s="27">
        <f t="shared" ref="U54:U74" si="18"> $I$54 *C44</f>
        <v>0</v>
      </c>
      <c r="CM54" s="7">
        <f t="shared" si="5"/>
        <v>2.342878608</v>
      </c>
    </row>
    <row r="55">
      <c r="B55" s="25">
        <v>2.2</v>
      </c>
      <c r="C55" s="7">
        <f t="shared" si="15"/>
        <v>3.285201044</v>
      </c>
      <c r="E55" s="5">
        <v>10.6</v>
      </c>
      <c r="F55" s="5">
        <v>0.2094</v>
      </c>
      <c r="G55" s="5">
        <f t="shared" si="1"/>
        <v>26.327862</v>
      </c>
      <c r="H55" s="2">
        <f t="shared" si="2"/>
        <v>1.364261037</v>
      </c>
      <c r="I55" s="2">
        <f t="shared" si="3"/>
        <v>0.2925676147</v>
      </c>
      <c r="J55" s="6">
        <f t="shared" si="4"/>
        <v>0.002927412436</v>
      </c>
      <c r="K55" s="6">
        <f t="shared" si="7"/>
        <v>0.03181907349</v>
      </c>
      <c r="L55" s="26">
        <f t="shared" si="8"/>
        <v>0.08209313114</v>
      </c>
      <c r="M55" s="27">
        <f t="shared" si="9"/>
        <v>0.1543256814</v>
      </c>
      <c r="N55" s="27">
        <f t="shared" si="10"/>
        <v>0.2522606171</v>
      </c>
      <c r="O55" s="27">
        <f t="shared" si="11"/>
        <v>0.366940156</v>
      </c>
      <c r="P55" s="27">
        <f t="shared" si="12"/>
        <v>0.4205017082</v>
      </c>
      <c r="Q55" s="27">
        <f t="shared" si="13"/>
        <v>0.41531758</v>
      </c>
      <c r="R55" s="27">
        <f t="shared" si="14"/>
        <v>0.4145206624</v>
      </c>
      <c r="S55" s="27">
        <f t="shared" si="16"/>
        <v>0.3853498358</v>
      </c>
      <c r="T55" s="27">
        <f t="shared" si="17"/>
        <v>0.3197167943</v>
      </c>
      <c r="U55" s="27">
        <f t="shared" si="18"/>
        <v>0.1993826986</v>
      </c>
      <c r="V55" s="27">
        <f t="shared" ref="V55:V74" si="19"> $I$55 *C44</f>
        <v>0</v>
      </c>
      <c r="CM55" s="7">
        <f t="shared" si="5"/>
        <v>3.045155351</v>
      </c>
    </row>
    <row r="56">
      <c r="B56" s="25">
        <v>2.4</v>
      </c>
      <c r="C56" s="7">
        <f t="shared" si="15"/>
        <v>2.769128092</v>
      </c>
      <c r="E56" s="5">
        <v>10.8</v>
      </c>
      <c r="F56" s="5">
        <v>0.2214</v>
      </c>
      <c r="G56" s="5">
        <f t="shared" si="1"/>
        <v>27.836622</v>
      </c>
      <c r="H56" s="2">
        <f t="shared" si="2"/>
        <v>1.736388409</v>
      </c>
      <c r="I56" s="2">
        <f t="shared" si="3"/>
        <v>0.3721273717</v>
      </c>
      <c r="J56" s="6">
        <f t="shared" si="4"/>
        <v>0.002381840571</v>
      </c>
      <c r="K56" s="6">
        <f t="shared" si="7"/>
        <v>0.02682060826</v>
      </c>
      <c r="L56" s="26">
        <f t="shared" si="8"/>
        <v>0.07094790862</v>
      </c>
      <c r="M56" s="27">
        <f t="shared" si="9"/>
        <v>0.135878401</v>
      </c>
      <c r="N56" s="27">
        <f t="shared" si="10"/>
        <v>0.2253262965</v>
      </c>
      <c r="O56" s="27">
        <f t="shared" si="11"/>
        <v>0.3315409332</v>
      </c>
      <c r="P56" s="27">
        <f t="shared" si="12"/>
        <v>0.4445875791</v>
      </c>
      <c r="Q56" s="27">
        <f t="shared" si="13"/>
        <v>0.498381096</v>
      </c>
      <c r="R56" s="27">
        <f t="shared" si="14"/>
        <v>0.5181508281</v>
      </c>
      <c r="S56" s="27">
        <f t="shared" si="16"/>
        <v>0.513799781</v>
      </c>
      <c r="T56" s="27">
        <f t="shared" si="17"/>
        <v>0.4795751915</v>
      </c>
      <c r="U56" s="27">
        <f t="shared" si="18"/>
        <v>0.3987653972</v>
      </c>
      <c r="V56" s="27">
        <f t="shared" si="19"/>
        <v>0.2467164182</v>
      </c>
      <c r="W56" s="27">
        <f t="shared" ref="W56:W75" si="20"> $I$56 *C44</f>
        <v>0</v>
      </c>
      <c r="CM56" s="7">
        <f t="shared" si="5"/>
        <v>3.892872279</v>
      </c>
    </row>
    <row r="57">
      <c r="B57" s="25">
        <v>2.6</v>
      </c>
      <c r="C57" s="7">
        <f t="shared" si="15"/>
        <v>2.25305514</v>
      </c>
      <c r="E57" s="5">
        <v>11.0</v>
      </c>
      <c r="F57" s="5">
        <v>0.235</v>
      </c>
      <c r="G57" s="5">
        <f t="shared" si="1"/>
        <v>29.54655</v>
      </c>
      <c r="H57" s="2">
        <f t="shared" si="2"/>
        <v>2.203662173</v>
      </c>
      <c r="I57" s="2">
        <f t="shared" si="3"/>
        <v>0.4672737636</v>
      </c>
      <c r="J57" s="6">
        <f t="shared" si="4"/>
        <v>0.001836268706</v>
      </c>
      <c r="K57" s="6">
        <f t="shared" si="7"/>
        <v>0.02182214303</v>
      </c>
      <c r="L57" s="26">
        <f t="shared" si="8"/>
        <v>0.05980268611</v>
      </c>
      <c r="M57" s="27">
        <f t="shared" si="9"/>
        <v>0.1174311205</v>
      </c>
      <c r="N57" s="27">
        <f t="shared" si="10"/>
        <v>0.1983919758</v>
      </c>
      <c r="O57" s="27">
        <f t="shared" si="11"/>
        <v>0.2961417103</v>
      </c>
      <c r="P57" s="27">
        <f t="shared" si="12"/>
        <v>0.4016976023</v>
      </c>
      <c r="Q57" s="27">
        <f t="shared" si="13"/>
        <v>0.5269278118</v>
      </c>
      <c r="R57" s="27">
        <f t="shared" si="14"/>
        <v>0.6217809937</v>
      </c>
      <c r="S57" s="27">
        <f t="shared" si="16"/>
        <v>0.6422497263</v>
      </c>
      <c r="T57" s="27">
        <f t="shared" si="17"/>
        <v>0.6394335886</v>
      </c>
      <c r="U57" s="27">
        <f t="shared" si="18"/>
        <v>0.5981480957</v>
      </c>
      <c r="V57" s="27">
        <f t="shared" si="19"/>
        <v>0.4934328363</v>
      </c>
      <c r="W57" s="27">
        <f t="shared" si="20"/>
        <v>0.31380757</v>
      </c>
      <c r="X57" s="27">
        <f t="shared" ref="X57:X76" si="21"> $I$57 *C44</f>
        <v>0</v>
      </c>
      <c r="CM57" s="7">
        <f t="shared" si="5"/>
        <v>4.932904129</v>
      </c>
    </row>
    <row r="58">
      <c r="B58" s="25">
        <v>2.8</v>
      </c>
      <c r="C58" s="7">
        <f t="shared" si="15"/>
        <v>1.736982188</v>
      </c>
      <c r="E58" s="5">
        <v>11.2</v>
      </c>
      <c r="F58" s="5">
        <v>0.25132</v>
      </c>
      <c r="G58" s="5">
        <f t="shared" si="1"/>
        <v>31.5984636</v>
      </c>
      <c r="H58" s="2">
        <f t="shared" si="2"/>
        <v>2.824631473</v>
      </c>
      <c r="I58" s="2">
        <f t="shared" si="3"/>
        <v>0.6209693003</v>
      </c>
      <c r="J58" s="6">
        <f t="shared" si="4"/>
        <v>0.001290696841</v>
      </c>
      <c r="K58" s="6">
        <f t="shared" si="7"/>
        <v>0.01682367781</v>
      </c>
      <c r="L58" s="26">
        <f t="shared" si="8"/>
        <v>0.04865746359</v>
      </c>
      <c r="M58" s="27">
        <f t="shared" si="9"/>
        <v>0.09898384005</v>
      </c>
      <c r="N58" s="27">
        <f t="shared" si="10"/>
        <v>0.1714576552</v>
      </c>
      <c r="O58" s="27">
        <f t="shared" si="11"/>
        <v>0.2607424875</v>
      </c>
      <c r="P58" s="27">
        <f t="shared" si="12"/>
        <v>0.3588076255</v>
      </c>
      <c r="Q58" s="27">
        <f t="shared" si="13"/>
        <v>0.4760943592</v>
      </c>
      <c r="R58" s="27">
        <f t="shared" si="14"/>
        <v>0.6573959186</v>
      </c>
      <c r="S58" s="27">
        <f t="shared" si="16"/>
        <v>0.7706996715</v>
      </c>
      <c r="T58" s="27">
        <f t="shared" si="17"/>
        <v>0.7992919858</v>
      </c>
      <c r="U58" s="27">
        <f t="shared" si="18"/>
        <v>0.7975307943</v>
      </c>
      <c r="V58" s="27">
        <f t="shared" si="19"/>
        <v>0.7401492545</v>
      </c>
      <c r="W58" s="27">
        <f t="shared" si="20"/>
        <v>0.6276151401</v>
      </c>
      <c r="X58" s="27">
        <f t="shared" si="21"/>
        <v>0.3940426194</v>
      </c>
      <c r="Y58" s="27">
        <f t="shared" ref="Y58:Y78" si="22"> $I$58 *C44</f>
        <v>0</v>
      </c>
      <c r="CM58" s="7">
        <f t="shared" si="5"/>
        <v>6.21958319</v>
      </c>
    </row>
    <row r="59">
      <c r="B59" s="25">
        <v>3.0</v>
      </c>
      <c r="C59" s="7">
        <f t="shared" si="15"/>
        <v>1.220909236</v>
      </c>
      <c r="E59" s="5">
        <v>11.4</v>
      </c>
      <c r="F59" s="5">
        <v>0.27148</v>
      </c>
      <c r="G59" s="5">
        <f t="shared" si="1"/>
        <v>34.1331804</v>
      </c>
      <c r="H59" s="2">
        <f t="shared" si="2"/>
        <v>3.67646944</v>
      </c>
      <c r="I59" s="2">
        <f t="shared" si="3"/>
        <v>0.8518379666</v>
      </c>
      <c r="J59" s="6">
        <f t="shared" si="4"/>
        <v>0.000745124976</v>
      </c>
      <c r="K59" s="6">
        <f t="shared" si="7"/>
        <v>0.01182521258</v>
      </c>
      <c r="L59" s="26">
        <f t="shared" si="8"/>
        <v>0.03751224108</v>
      </c>
      <c r="M59" s="27">
        <f t="shared" si="9"/>
        <v>0.0805365596</v>
      </c>
      <c r="N59" s="27">
        <f t="shared" si="10"/>
        <v>0.1445233346</v>
      </c>
      <c r="O59" s="27">
        <f t="shared" si="11"/>
        <v>0.2253432647</v>
      </c>
      <c r="P59" s="27">
        <f t="shared" si="12"/>
        <v>0.3159176487</v>
      </c>
      <c r="Q59" s="27">
        <f t="shared" si="13"/>
        <v>0.4252609066</v>
      </c>
      <c r="R59" s="27">
        <f t="shared" si="14"/>
        <v>0.5939760278</v>
      </c>
      <c r="S59" s="27">
        <f t="shared" si="16"/>
        <v>0.8148444929</v>
      </c>
      <c r="T59" s="27">
        <f t="shared" si="17"/>
        <v>0.9591503829</v>
      </c>
      <c r="U59" s="27">
        <f t="shared" si="18"/>
        <v>0.9969134929</v>
      </c>
      <c r="V59" s="27">
        <f t="shared" si="19"/>
        <v>0.9868656726</v>
      </c>
      <c r="W59" s="27">
        <f t="shared" si="20"/>
        <v>0.9414227101</v>
      </c>
      <c r="X59" s="27">
        <f t="shared" si="21"/>
        <v>0.7880852387</v>
      </c>
      <c r="Y59" s="27">
        <f t="shared" si="22"/>
        <v>0.5236509916</v>
      </c>
      <c r="Z59" s="27">
        <f t="shared" ref="Z59:Z78" si="23"> $I$59 *C44</f>
        <v>0</v>
      </c>
      <c r="CM59" s="7">
        <f t="shared" si="5"/>
        <v>7.846573302</v>
      </c>
    </row>
    <row r="60">
      <c r="B60" s="25">
        <v>3.2</v>
      </c>
      <c r="C60" s="7">
        <f t="shared" si="15"/>
        <v>0.7048362841</v>
      </c>
      <c r="E60" s="5">
        <v>11.6</v>
      </c>
      <c r="F60" s="5">
        <v>0.30684</v>
      </c>
      <c r="G60" s="5">
        <f t="shared" si="1"/>
        <v>38.5789932</v>
      </c>
      <c r="H60" s="2">
        <f t="shared" si="2"/>
        <v>5.376405348</v>
      </c>
      <c r="I60" s="2">
        <f t="shared" si="3"/>
        <v>1.699935908</v>
      </c>
      <c r="J60" s="6">
        <f t="shared" si="4"/>
        <v>0.0001995531111</v>
      </c>
      <c r="K60" s="6">
        <f t="shared" si="7"/>
        <v>0.006826747349</v>
      </c>
      <c r="L60" s="26">
        <f t="shared" si="8"/>
        <v>0.02636701856</v>
      </c>
      <c r="M60" s="27">
        <f t="shared" si="9"/>
        <v>0.06208927914</v>
      </c>
      <c r="N60" s="27">
        <f t="shared" si="10"/>
        <v>0.1175890139</v>
      </c>
      <c r="O60" s="27">
        <f t="shared" si="11"/>
        <v>0.1899440418</v>
      </c>
      <c r="P60" s="27">
        <f t="shared" si="12"/>
        <v>0.2730276719</v>
      </c>
      <c r="Q60" s="27">
        <f t="shared" si="13"/>
        <v>0.374427454</v>
      </c>
      <c r="R60" s="27">
        <f t="shared" si="14"/>
        <v>0.530556137</v>
      </c>
      <c r="S60" s="27">
        <f t="shared" si="16"/>
        <v>0.7362353211</v>
      </c>
      <c r="T60" s="27">
        <f t="shared" si="17"/>
        <v>1.014089452</v>
      </c>
      <c r="U60" s="27">
        <f t="shared" si="18"/>
        <v>1.196296191</v>
      </c>
      <c r="V60" s="27">
        <f t="shared" si="19"/>
        <v>1.233582091</v>
      </c>
      <c r="W60" s="27">
        <f t="shared" si="20"/>
        <v>1.25523028</v>
      </c>
      <c r="X60" s="27">
        <f t="shared" si="21"/>
        <v>1.182127858</v>
      </c>
      <c r="Y60" s="27">
        <f t="shared" si="22"/>
        <v>1.047301983</v>
      </c>
      <c r="Z60" s="27">
        <f t="shared" si="23"/>
        <v>0.7183379205</v>
      </c>
      <c r="AA60" s="27">
        <f t="shared" ref="AA60:AA81" si="24"> $I$60 *C44</f>
        <v>0</v>
      </c>
      <c r="CM60" s="7">
        <f t="shared" si="5"/>
        <v>9.964228014</v>
      </c>
    </row>
    <row r="61">
      <c r="B61" s="25">
        <v>3.4</v>
      </c>
      <c r="C61" s="7">
        <f t="shared" si="15"/>
        <v>0.1887633321</v>
      </c>
      <c r="E61" s="5">
        <v>11.8</v>
      </c>
      <c r="F61" s="5">
        <v>0.43079</v>
      </c>
      <c r="G61" s="5">
        <f t="shared" si="1"/>
        <v>54.1632267</v>
      </c>
      <c r="H61" s="2">
        <f t="shared" si="2"/>
        <v>13.00188069</v>
      </c>
      <c r="I61" s="2">
        <f t="shared" si="3"/>
        <v>7.625475337</v>
      </c>
      <c r="J61" s="6">
        <f t="shared" si="4"/>
        <v>-0.0003460187539</v>
      </c>
      <c r="K61" s="6">
        <f t="shared" si="7"/>
        <v>0.001828282122</v>
      </c>
      <c r="L61" s="26">
        <f t="shared" si="8"/>
        <v>0.01522179605</v>
      </c>
      <c r="M61" s="27">
        <f t="shared" si="9"/>
        <v>0.04364199868</v>
      </c>
      <c r="N61" s="27">
        <f t="shared" si="10"/>
        <v>0.0906546933</v>
      </c>
      <c r="O61" s="27">
        <f t="shared" si="11"/>
        <v>0.154544819</v>
      </c>
      <c r="P61" s="27">
        <f t="shared" si="12"/>
        <v>0.2301376951</v>
      </c>
      <c r="Q61" s="27">
        <f t="shared" si="13"/>
        <v>0.3235940014</v>
      </c>
      <c r="R61" s="27">
        <f t="shared" si="14"/>
        <v>0.4671362463</v>
      </c>
      <c r="S61" s="27">
        <f t="shared" si="16"/>
        <v>0.6576261492</v>
      </c>
      <c r="T61" s="27">
        <f t="shared" si="17"/>
        <v>0.916258844</v>
      </c>
      <c r="U61" s="27">
        <f t="shared" si="18"/>
        <v>1.264818709</v>
      </c>
      <c r="V61" s="27">
        <f t="shared" si="19"/>
        <v>1.480298509</v>
      </c>
      <c r="W61" s="27">
        <f t="shared" si="20"/>
        <v>1.56903785</v>
      </c>
      <c r="X61" s="27">
        <f t="shared" si="21"/>
        <v>1.576170477</v>
      </c>
      <c r="Y61" s="27">
        <f t="shared" si="22"/>
        <v>1.570952975</v>
      </c>
      <c r="Z61" s="27">
        <f t="shared" si="23"/>
        <v>1.436675841</v>
      </c>
      <c r="AA61" s="27">
        <f t="shared" si="24"/>
        <v>1.433521953</v>
      </c>
      <c r="AB61" s="27">
        <f t="shared" ref="AB61:AB79" si="25"> $I$61 *C44</f>
        <v>0</v>
      </c>
      <c r="CM61" s="7">
        <f t="shared" si="5"/>
        <v>13.23177482</v>
      </c>
    </row>
    <row r="62">
      <c r="B62" s="25">
        <v>3.6</v>
      </c>
      <c r="C62" s="7">
        <f t="shared" si="15"/>
        <v>-0.3273096199</v>
      </c>
      <c r="E62" s="5">
        <v>12.0</v>
      </c>
      <c r="F62" s="5">
        <v>0.663</v>
      </c>
      <c r="G62" s="5">
        <f t="shared" si="1"/>
        <v>83.35899</v>
      </c>
      <c r="H62" s="2">
        <f t="shared" si="2"/>
        <v>31.89602183</v>
      </c>
      <c r="I62" s="2">
        <f t="shared" si="3"/>
        <v>18.89414115</v>
      </c>
      <c r="J62" s="6">
        <f t="shared" si="4"/>
        <v>0</v>
      </c>
      <c r="K62" s="6">
        <f t="shared" si="7"/>
        <v>-0.003170183106</v>
      </c>
      <c r="L62" s="26">
        <f t="shared" si="8"/>
        <v>0.004076573535</v>
      </c>
      <c r="M62" s="27">
        <f t="shared" si="9"/>
        <v>0.02519471822</v>
      </c>
      <c r="N62" s="27">
        <f t="shared" si="10"/>
        <v>0.06372037267</v>
      </c>
      <c r="O62" s="27">
        <f t="shared" si="11"/>
        <v>0.1191455962</v>
      </c>
      <c r="P62" s="27">
        <f t="shared" si="12"/>
        <v>0.1872477182</v>
      </c>
      <c r="Q62" s="27">
        <f t="shared" si="13"/>
        <v>0.2727605488</v>
      </c>
      <c r="R62" s="27">
        <f t="shared" si="14"/>
        <v>0.4037163555</v>
      </c>
      <c r="S62" s="27">
        <f t="shared" si="16"/>
        <v>0.5790169774</v>
      </c>
      <c r="T62" s="27">
        <f t="shared" si="17"/>
        <v>0.8184282363</v>
      </c>
      <c r="U62" s="27">
        <f t="shared" si="18"/>
        <v>1.142799904</v>
      </c>
      <c r="V62" s="27">
        <f t="shared" si="19"/>
        <v>1.565088364</v>
      </c>
      <c r="W62" s="27">
        <f t="shared" si="20"/>
        <v>1.88284542</v>
      </c>
      <c r="X62" s="27">
        <f t="shared" si="21"/>
        <v>1.970213097</v>
      </c>
      <c r="Y62" s="27">
        <f t="shared" si="22"/>
        <v>2.094603966</v>
      </c>
      <c r="Z62" s="27">
        <f t="shared" si="23"/>
        <v>2.155013761</v>
      </c>
      <c r="AA62" s="27">
        <f t="shared" si="24"/>
        <v>2.867043905</v>
      </c>
      <c r="AB62" s="27">
        <f t="shared" si="25"/>
        <v>6.430410842</v>
      </c>
      <c r="AC62" s="27">
        <f t="shared" ref="AC62:AC81" si="26"> $I$62 *C44</f>
        <v>0</v>
      </c>
      <c r="CM62" s="7">
        <f t="shared" si="5"/>
        <v>22.57815617</v>
      </c>
    </row>
    <row r="63">
      <c r="E63" s="5">
        <v>12.2</v>
      </c>
      <c r="F63" s="5">
        <v>0.69864</v>
      </c>
      <c r="G63" s="5">
        <f t="shared" si="1"/>
        <v>87.8400072</v>
      </c>
      <c r="H63" s="2">
        <f t="shared" si="2"/>
        <v>35.15242429</v>
      </c>
      <c r="I63" s="2">
        <f t="shared" si="3"/>
        <v>3.256402454</v>
      </c>
      <c r="J63" s="6">
        <f t="shared" ref="J63:J66" si="27"> $H$43 *C64</f>
        <v>0</v>
      </c>
      <c r="L63" s="26">
        <f t="shared" si="8"/>
        <v>-0.007068648979</v>
      </c>
      <c r="M63" s="27">
        <f t="shared" si="9"/>
        <v>0.006747437767</v>
      </c>
      <c r="N63" s="27">
        <f t="shared" si="10"/>
        <v>0.03678605204</v>
      </c>
      <c r="O63" s="27">
        <f t="shared" si="11"/>
        <v>0.08374637333</v>
      </c>
      <c r="P63" s="27">
        <f t="shared" si="12"/>
        <v>0.1443577414</v>
      </c>
      <c r="Q63" s="27">
        <f t="shared" si="13"/>
        <v>0.2219270962</v>
      </c>
      <c r="R63" s="27">
        <f t="shared" si="14"/>
        <v>0.3402964647</v>
      </c>
      <c r="S63" s="27">
        <f t="shared" si="16"/>
        <v>0.5004078055</v>
      </c>
      <c r="T63" s="27">
        <f t="shared" si="17"/>
        <v>0.7205976285</v>
      </c>
      <c r="U63" s="27">
        <f t="shared" si="18"/>
        <v>1.020781099</v>
      </c>
      <c r="V63" s="27">
        <f t="shared" si="19"/>
        <v>1.414102131</v>
      </c>
      <c r="W63" s="27">
        <f t="shared" si="20"/>
        <v>1.990692715</v>
      </c>
      <c r="X63" s="27">
        <f t="shared" si="21"/>
        <v>2.364255716</v>
      </c>
      <c r="Y63" s="27">
        <f t="shared" si="22"/>
        <v>2.618254958</v>
      </c>
      <c r="Z63" s="27">
        <f t="shared" si="23"/>
        <v>2.873351682</v>
      </c>
      <c r="AA63" s="27">
        <f t="shared" si="24"/>
        <v>4.300565858</v>
      </c>
      <c r="AB63" s="27">
        <f t="shared" si="25"/>
        <v>12.86082168</v>
      </c>
      <c r="AC63" s="27">
        <f t="shared" si="26"/>
        <v>15.93305135</v>
      </c>
      <c r="AD63" s="27">
        <f t="shared" ref="AD63:AD82" si="28"> $I$63 *C44</f>
        <v>0</v>
      </c>
      <c r="CM63" s="7">
        <f t="shared" si="5"/>
        <v>47.42367514</v>
      </c>
    </row>
    <row r="64">
      <c r="E64" s="5">
        <v>12.4</v>
      </c>
      <c r="F64" s="5">
        <v>0.72516</v>
      </c>
      <c r="G64" s="5">
        <f t="shared" si="1"/>
        <v>91.1743668</v>
      </c>
      <c r="H64" s="2">
        <f t="shared" si="2"/>
        <v>37.6221786</v>
      </c>
      <c r="I64" s="2">
        <f t="shared" si="3"/>
        <v>2.469754309</v>
      </c>
      <c r="J64" s="6">
        <f t="shared" si="27"/>
        <v>0</v>
      </c>
      <c r="L64" s="26">
        <f t="shared" si="8"/>
        <v>0</v>
      </c>
      <c r="M64" s="27">
        <f t="shared" si="9"/>
        <v>-0.01169984269</v>
      </c>
      <c r="N64" s="27">
        <f t="shared" si="10"/>
        <v>0.009851731406</v>
      </c>
      <c r="O64" s="27">
        <f t="shared" si="11"/>
        <v>0.0483471505</v>
      </c>
      <c r="P64" s="27">
        <f t="shared" si="12"/>
        <v>0.1014677646</v>
      </c>
      <c r="Q64" s="27">
        <f t="shared" si="13"/>
        <v>0.1710936436</v>
      </c>
      <c r="R64" s="27">
        <f t="shared" si="14"/>
        <v>0.276876574</v>
      </c>
      <c r="S64" s="27">
        <f t="shared" si="16"/>
        <v>0.4217986337</v>
      </c>
      <c r="T64" s="27">
        <f t="shared" si="17"/>
        <v>0.6227670207</v>
      </c>
      <c r="U64" s="27">
        <f t="shared" si="18"/>
        <v>0.8987622941</v>
      </c>
      <c r="V64" s="27">
        <f t="shared" si="19"/>
        <v>1.263115899</v>
      </c>
      <c r="W64" s="27">
        <f t="shared" si="20"/>
        <v>1.798647844</v>
      </c>
      <c r="X64" s="27">
        <f t="shared" si="21"/>
        <v>2.499677658</v>
      </c>
      <c r="Y64" s="27">
        <f t="shared" si="22"/>
        <v>3.141905949</v>
      </c>
      <c r="Z64" s="27">
        <f t="shared" si="23"/>
        <v>3.591689602</v>
      </c>
      <c r="AA64" s="27">
        <f t="shared" si="24"/>
        <v>5.734087811</v>
      </c>
      <c r="AB64" s="27">
        <f t="shared" si="25"/>
        <v>19.29123253</v>
      </c>
      <c r="AC64" s="27">
        <f t="shared" si="26"/>
        <v>31.8661027</v>
      </c>
      <c r="AD64" s="27">
        <f t="shared" si="28"/>
        <v>2.746059061</v>
      </c>
      <c r="AE64" s="27">
        <f t="shared" ref="AE64:AE83" si="29"> $I$64 *C44</f>
        <v>0</v>
      </c>
      <c r="CM64" s="7">
        <f t="shared" si="5"/>
        <v>74.47178402</v>
      </c>
    </row>
    <row r="65">
      <c r="E65" s="5">
        <v>12.6</v>
      </c>
      <c r="F65" s="5">
        <v>0.74344</v>
      </c>
      <c r="G65" s="5">
        <f t="shared" si="1"/>
        <v>93.4727112</v>
      </c>
      <c r="H65" s="2">
        <f t="shared" si="2"/>
        <v>39.34621649</v>
      </c>
      <c r="I65" s="2">
        <f t="shared" si="3"/>
        <v>1.72403789</v>
      </c>
      <c r="J65" s="6">
        <f t="shared" si="27"/>
        <v>0</v>
      </c>
      <c r="N65" s="27">
        <f t="shared" si="10"/>
        <v>-0.01708258922</v>
      </c>
      <c r="O65" s="27">
        <f t="shared" si="11"/>
        <v>0.01294792767</v>
      </c>
      <c r="P65" s="27">
        <f t="shared" si="12"/>
        <v>0.05857778782</v>
      </c>
      <c r="Q65" s="27">
        <f t="shared" si="13"/>
        <v>0.120260191</v>
      </c>
      <c r="R65" s="27">
        <f t="shared" si="14"/>
        <v>0.2134566832</v>
      </c>
      <c r="S65" s="27">
        <f t="shared" si="16"/>
        <v>0.3431894619</v>
      </c>
      <c r="T65" s="27">
        <f t="shared" si="17"/>
        <v>0.524936413</v>
      </c>
      <c r="U65" s="27">
        <f t="shared" si="18"/>
        <v>0.7767434892</v>
      </c>
      <c r="V65" s="27">
        <f t="shared" si="19"/>
        <v>1.112129666</v>
      </c>
      <c r="W65" s="27">
        <f t="shared" si="20"/>
        <v>1.606602973</v>
      </c>
      <c r="X65" s="27">
        <f t="shared" si="21"/>
        <v>2.258530308</v>
      </c>
      <c r="Y65" s="27">
        <f t="shared" si="22"/>
        <v>3.321870833</v>
      </c>
      <c r="Z65" s="27">
        <f t="shared" si="23"/>
        <v>4.310027523</v>
      </c>
      <c r="AA65" s="27">
        <f t="shared" si="24"/>
        <v>7.167609763</v>
      </c>
      <c r="AB65" s="27">
        <f t="shared" si="25"/>
        <v>25.72164337</v>
      </c>
      <c r="AC65" s="27">
        <f t="shared" si="26"/>
        <v>47.79915404</v>
      </c>
      <c r="AD65" s="27">
        <f t="shared" si="28"/>
        <v>5.492118123</v>
      </c>
      <c r="AE65" s="27">
        <f t="shared" si="29"/>
        <v>2.082694414</v>
      </c>
      <c r="AF65" s="27">
        <f t="shared" ref="AF65:AF84" si="30"> $I$65 *C44</f>
        <v>0</v>
      </c>
      <c r="CM65" s="7">
        <f t="shared" si="5"/>
        <v>102.9054104</v>
      </c>
    </row>
    <row r="66">
      <c r="E66" s="5">
        <v>12.8</v>
      </c>
      <c r="F66" s="5">
        <v>0.75876</v>
      </c>
      <c r="G66" s="5">
        <f t="shared" si="1"/>
        <v>95.3988948</v>
      </c>
      <c r="H66" s="2">
        <f t="shared" si="2"/>
        <v>40.80404615</v>
      </c>
      <c r="I66" s="2">
        <f t="shared" si="3"/>
        <v>1.457829658</v>
      </c>
      <c r="J66" s="6">
        <f t="shared" si="27"/>
        <v>0</v>
      </c>
      <c r="N66" s="27">
        <f t="shared" si="10"/>
        <v>0</v>
      </c>
      <c r="O66" s="27">
        <f t="shared" si="11"/>
        <v>-0.02245129516</v>
      </c>
      <c r="P66" s="27">
        <f t="shared" si="12"/>
        <v>0.015687811</v>
      </c>
      <c r="Q66" s="27">
        <f t="shared" si="13"/>
        <v>0.06942673841</v>
      </c>
      <c r="R66" s="27">
        <f t="shared" si="14"/>
        <v>0.1500367924</v>
      </c>
      <c r="S66" s="27">
        <f t="shared" si="16"/>
        <v>0.26458029</v>
      </c>
      <c r="T66" s="27">
        <f t="shared" si="17"/>
        <v>0.4271058052</v>
      </c>
      <c r="U66" s="27">
        <f t="shared" si="18"/>
        <v>0.6547246842</v>
      </c>
      <c r="V66" s="27">
        <f t="shared" si="19"/>
        <v>0.9611434334</v>
      </c>
      <c r="W66" s="27">
        <f t="shared" si="20"/>
        <v>1.414558101</v>
      </c>
      <c r="X66" s="27">
        <f t="shared" si="21"/>
        <v>2.017382957</v>
      </c>
      <c r="Y66" s="27">
        <f t="shared" si="22"/>
        <v>3.001405374</v>
      </c>
      <c r="Z66" s="27">
        <f t="shared" si="23"/>
        <v>4.556901114</v>
      </c>
      <c r="AA66" s="27">
        <f t="shared" si="24"/>
        <v>8.601131716</v>
      </c>
      <c r="AB66" s="27">
        <f t="shared" si="25"/>
        <v>32.15205421</v>
      </c>
      <c r="AC66" s="27">
        <f t="shared" si="26"/>
        <v>63.73220539</v>
      </c>
      <c r="AD66" s="27">
        <f t="shared" si="28"/>
        <v>8.238177184</v>
      </c>
      <c r="AE66" s="27">
        <f t="shared" si="29"/>
        <v>4.165388828</v>
      </c>
      <c r="AF66" s="27">
        <f t="shared" si="30"/>
        <v>1.453846672</v>
      </c>
      <c r="AG66" s="27">
        <f t="shared" ref="AG66:AG84" si="31"> $I$66 *C44</f>
        <v>0</v>
      </c>
      <c r="CM66" s="7">
        <f t="shared" si="5"/>
        <v>131.8533058</v>
      </c>
    </row>
    <row r="67">
      <c r="E67" s="5">
        <v>13.0</v>
      </c>
      <c r="F67" s="5">
        <v>0.772</v>
      </c>
      <c r="G67" s="5">
        <f t="shared" si="1"/>
        <v>97.06356</v>
      </c>
      <c r="H67" s="2">
        <f t="shared" si="2"/>
        <v>42.07311107</v>
      </c>
      <c r="I67" s="2">
        <f t="shared" si="3"/>
        <v>1.269064921</v>
      </c>
      <c r="J67" s="6"/>
      <c r="P67" s="27">
        <f t="shared" si="12"/>
        <v>-0.02720216581</v>
      </c>
      <c r="Q67" s="27">
        <f t="shared" si="13"/>
        <v>0.01859328581</v>
      </c>
      <c r="R67" s="27">
        <f t="shared" si="14"/>
        <v>0.08661690168</v>
      </c>
      <c r="S67" s="27">
        <f t="shared" si="16"/>
        <v>0.1859711182</v>
      </c>
      <c r="T67" s="27">
        <f t="shared" si="17"/>
        <v>0.3292751974</v>
      </c>
      <c r="U67" s="27">
        <f t="shared" si="18"/>
        <v>0.5327058793</v>
      </c>
      <c r="V67" s="27">
        <f t="shared" si="19"/>
        <v>0.8101572008</v>
      </c>
      <c r="W67" s="27">
        <f t="shared" si="20"/>
        <v>1.22251323</v>
      </c>
      <c r="X67" s="27">
        <f t="shared" si="21"/>
        <v>1.776235607</v>
      </c>
      <c r="Y67" s="27">
        <f t="shared" si="22"/>
        <v>2.680939914</v>
      </c>
      <c r="Z67" s="27">
        <f t="shared" si="23"/>
        <v>4.11729058</v>
      </c>
      <c r="AA67" s="27">
        <f t="shared" si="24"/>
        <v>9.09379499</v>
      </c>
      <c r="AB67" s="27">
        <f t="shared" si="25"/>
        <v>38.58246505</v>
      </c>
      <c r="AC67" s="27">
        <f t="shared" si="26"/>
        <v>79.66525674</v>
      </c>
      <c r="AD67" s="27">
        <f t="shared" si="28"/>
        <v>10.98423625</v>
      </c>
      <c r="AE67" s="27">
        <f t="shared" si="29"/>
        <v>6.248083242</v>
      </c>
      <c r="AF67" s="27">
        <f t="shared" si="30"/>
        <v>2.907693345</v>
      </c>
      <c r="AG67" s="27">
        <f t="shared" si="31"/>
        <v>1.229358594</v>
      </c>
      <c r="AH67" s="27">
        <f t="shared" ref="AH67:AH85" si="32"> $I$67 *C44</f>
        <v>0</v>
      </c>
      <c r="CM67" s="7">
        <f t="shared" si="5"/>
        <v>160.443985</v>
      </c>
    </row>
    <row r="68">
      <c r="E68" s="5">
        <v>13.2</v>
      </c>
      <c r="F68" s="5">
        <v>0.78364</v>
      </c>
      <c r="G68" s="5">
        <f t="shared" si="1"/>
        <v>98.5270572</v>
      </c>
      <c r="H68" s="2">
        <f t="shared" si="2"/>
        <v>43.19561234</v>
      </c>
      <c r="I68" s="2">
        <f t="shared" si="3"/>
        <v>1.122501269</v>
      </c>
      <c r="J68" s="6"/>
      <c r="P68" s="27">
        <f t="shared" si="12"/>
        <v>0</v>
      </c>
      <c r="Q68" s="27">
        <f t="shared" si="13"/>
        <v>-0.03224016679</v>
      </c>
      <c r="R68" s="27">
        <f t="shared" si="14"/>
        <v>0.02319701091</v>
      </c>
      <c r="S68" s="27">
        <f t="shared" si="16"/>
        <v>0.1073619463</v>
      </c>
      <c r="T68" s="27">
        <f t="shared" si="17"/>
        <v>0.2314445896</v>
      </c>
      <c r="U68" s="27">
        <f t="shared" si="18"/>
        <v>0.4106870743</v>
      </c>
      <c r="V68" s="27">
        <f t="shared" si="19"/>
        <v>0.6591709682</v>
      </c>
      <c r="W68" s="27">
        <f t="shared" si="20"/>
        <v>1.030468359</v>
      </c>
      <c r="X68" s="27">
        <f t="shared" si="21"/>
        <v>1.535088256</v>
      </c>
      <c r="Y68" s="27">
        <f t="shared" si="22"/>
        <v>2.360474454</v>
      </c>
      <c r="Z68" s="27">
        <f t="shared" si="23"/>
        <v>3.677680046</v>
      </c>
      <c r="AA68" s="27">
        <f t="shared" si="24"/>
        <v>8.216504048</v>
      </c>
      <c r="AB68" s="27">
        <f t="shared" si="25"/>
        <v>40.79242581</v>
      </c>
      <c r="AC68" s="27">
        <f t="shared" si="26"/>
        <v>95.59830809</v>
      </c>
      <c r="AD68" s="27">
        <f t="shared" si="28"/>
        <v>13.73029531</v>
      </c>
      <c r="AE68" s="27">
        <f t="shared" si="29"/>
        <v>8.330777656</v>
      </c>
      <c r="AF68" s="27">
        <f t="shared" si="30"/>
        <v>4.361540017</v>
      </c>
      <c r="AG68" s="27">
        <f t="shared" si="31"/>
        <v>2.458717188</v>
      </c>
      <c r="AH68" s="27">
        <f t="shared" si="32"/>
        <v>1.070177067</v>
      </c>
      <c r="AI68" s="27">
        <f t="shared" ref="AI68:AI87" si="33"> $I$68 *C44</f>
        <v>0</v>
      </c>
      <c r="CM68" s="7">
        <f t="shared" si="5"/>
        <v>184.5620777</v>
      </c>
    </row>
    <row r="69">
      <c r="E69" s="5">
        <v>13.4</v>
      </c>
      <c r="F69" s="5">
        <v>0.79416</v>
      </c>
      <c r="G69" s="5">
        <f t="shared" si="1"/>
        <v>99.8497368</v>
      </c>
      <c r="H69" s="2">
        <f t="shared" si="2"/>
        <v>44.21542763</v>
      </c>
      <c r="I69" s="2">
        <f t="shared" si="3"/>
        <v>1.019815299</v>
      </c>
      <c r="J69" s="6"/>
      <c r="P69" s="27">
        <f t="shared" si="12"/>
        <v>0</v>
      </c>
      <c r="R69" s="27">
        <f t="shared" si="14"/>
        <v>-0.04022287985</v>
      </c>
      <c r="S69" s="27">
        <f t="shared" si="16"/>
        <v>0.02875277449</v>
      </c>
      <c r="T69" s="27">
        <f t="shared" si="17"/>
        <v>0.1336139819</v>
      </c>
      <c r="U69" s="27">
        <f t="shared" si="18"/>
        <v>0.2886682694</v>
      </c>
      <c r="V69" s="27">
        <f t="shared" si="19"/>
        <v>0.5081847356</v>
      </c>
      <c r="W69" s="27">
        <f t="shared" si="20"/>
        <v>0.8384234877</v>
      </c>
      <c r="X69" s="27">
        <f t="shared" si="21"/>
        <v>1.293940905</v>
      </c>
      <c r="Y69" s="27">
        <f t="shared" si="22"/>
        <v>2.040008994</v>
      </c>
      <c r="Z69" s="27">
        <f t="shared" si="23"/>
        <v>3.238069511</v>
      </c>
      <c r="AA69" s="27">
        <f t="shared" si="24"/>
        <v>7.339213105</v>
      </c>
      <c r="AB69" s="27">
        <f t="shared" si="25"/>
        <v>36.85712424</v>
      </c>
      <c r="AC69" s="27">
        <f t="shared" si="26"/>
        <v>101.074073</v>
      </c>
      <c r="AD69" s="27">
        <f t="shared" si="28"/>
        <v>16.47635437</v>
      </c>
      <c r="AE69" s="27">
        <f t="shared" si="29"/>
        <v>10.41347207</v>
      </c>
      <c r="AF69" s="27">
        <f t="shared" si="30"/>
        <v>5.815386689</v>
      </c>
      <c r="AG69" s="27">
        <f t="shared" si="31"/>
        <v>3.688075782</v>
      </c>
      <c r="AH69" s="27">
        <f t="shared" si="32"/>
        <v>2.140354134</v>
      </c>
      <c r="AI69" s="27">
        <f t="shared" si="33"/>
        <v>0.94658287</v>
      </c>
      <c r="AJ69" s="27">
        <f t="shared" ref="AJ69:AJ88" si="34"> $I$69 *C44</f>
        <v>0</v>
      </c>
      <c r="CM69" s="7">
        <f t="shared" si="5"/>
        <v>193.0800761</v>
      </c>
    </row>
    <row r="70">
      <c r="E70" s="5">
        <v>13.6</v>
      </c>
      <c r="F70" s="5">
        <v>0.8036</v>
      </c>
      <c r="G70" s="5">
        <f t="shared" si="1"/>
        <v>101.036628</v>
      </c>
      <c r="H70" s="2">
        <f t="shared" si="2"/>
        <v>45.13474268</v>
      </c>
      <c r="I70" s="2">
        <f t="shared" si="3"/>
        <v>0.919315049</v>
      </c>
      <c r="J70" s="6"/>
      <c r="S70" s="27">
        <f t="shared" si="16"/>
        <v>-0.04985639736</v>
      </c>
      <c r="T70" s="27">
        <f t="shared" si="17"/>
        <v>0.03578337409</v>
      </c>
      <c r="U70" s="27">
        <f t="shared" si="18"/>
        <v>0.1666494644</v>
      </c>
      <c r="V70" s="27">
        <f t="shared" si="19"/>
        <v>0.357198503</v>
      </c>
      <c r="W70" s="27">
        <f t="shared" si="20"/>
        <v>0.6463786164</v>
      </c>
      <c r="X70" s="27">
        <f t="shared" si="21"/>
        <v>1.052793555</v>
      </c>
      <c r="Y70" s="27">
        <f t="shared" si="22"/>
        <v>1.719543534</v>
      </c>
      <c r="Z70" s="27">
        <f t="shared" si="23"/>
        <v>2.798458977</v>
      </c>
      <c r="AA70" s="27">
        <f t="shared" si="24"/>
        <v>6.461922163</v>
      </c>
      <c r="AB70" s="27">
        <f t="shared" si="25"/>
        <v>32.92182268</v>
      </c>
      <c r="AC70" s="27">
        <f t="shared" si="26"/>
        <v>91.32331783</v>
      </c>
      <c r="AD70" s="27">
        <f t="shared" si="28"/>
        <v>17.42010165</v>
      </c>
      <c r="AE70" s="27">
        <f t="shared" si="29"/>
        <v>12.49616648</v>
      </c>
      <c r="AF70" s="27">
        <f t="shared" si="30"/>
        <v>7.269233361</v>
      </c>
      <c r="AG70" s="27">
        <f t="shared" si="31"/>
        <v>4.917434376</v>
      </c>
      <c r="AH70" s="27">
        <f t="shared" si="32"/>
        <v>3.210531201</v>
      </c>
      <c r="AI70" s="27">
        <f t="shared" si="33"/>
        <v>1.89316574</v>
      </c>
      <c r="AJ70" s="27">
        <f t="shared" si="34"/>
        <v>0.8599898451</v>
      </c>
      <c r="AK70" s="27">
        <f t="shared" ref="AK70:AK88" si="35"> $I$70 *C44</f>
        <v>0</v>
      </c>
      <c r="CM70" s="7">
        <f t="shared" si="5"/>
        <v>185.500635</v>
      </c>
    </row>
    <row r="71">
      <c r="E71" s="5">
        <v>13.8</v>
      </c>
      <c r="F71" s="5">
        <v>0.8122</v>
      </c>
      <c r="G71" s="5">
        <f t="shared" si="1"/>
        <v>102.117906</v>
      </c>
      <c r="H71" s="2">
        <f t="shared" si="2"/>
        <v>45.97563307</v>
      </c>
      <c r="I71" s="2">
        <f t="shared" si="3"/>
        <v>0.8408903889</v>
      </c>
      <c r="J71" s="6"/>
      <c r="S71" s="27">
        <f t="shared" si="16"/>
        <v>0</v>
      </c>
      <c r="T71" s="27">
        <f t="shared" si="17"/>
        <v>-0.06204723368</v>
      </c>
      <c r="U71" s="27">
        <f t="shared" si="18"/>
        <v>0.0446306595</v>
      </c>
      <c r="V71" s="27">
        <f t="shared" si="19"/>
        <v>0.2062122704</v>
      </c>
      <c r="W71" s="27">
        <f t="shared" si="20"/>
        <v>0.4543337451</v>
      </c>
      <c r="X71" s="27">
        <f t="shared" si="21"/>
        <v>0.8116462043</v>
      </c>
      <c r="Y71" s="27">
        <f t="shared" si="22"/>
        <v>1.399078074</v>
      </c>
      <c r="Z71" s="27">
        <f t="shared" si="23"/>
        <v>2.358848443</v>
      </c>
      <c r="AA71" s="27">
        <f t="shared" si="24"/>
        <v>5.584631221</v>
      </c>
      <c r="AB71" s="27">
        <f t="shared" si="25"/>
        <v>28.98652111</v>
      </c>
      <c r="AC71" s="27">
        <f t="shared" si="26"/>
        <v>81.57256263</v>
      </c>
      <c r="AD71" s="27">
        <f t="shared" si="28"/>
        <v>15.73956042</v>
      </c>
      <c r="AE71" s="27">
        <f t="shared" si="29"/>
        <v>13.21193302</v>
      </c>
      <c r="AF71" s="27">
        <f t="shared" si="30"/>
        <v>8.723080034</v>
      </c>
      <c r="AG71" s="27">
        <f t="shared" si="31"/>
        <v>6.146792969</v>
      </c>
      <c r="AH71" s="27">
        <f t="shared" si="32"/>
        <v>4.280708268</v>
      </c>
      <c r="AI71" s="27">
        <f t="shared" si="33"/>
        <v>2.83974861</v>
      </c>
      <c r="AJ71" s="27">
        <f t="shared" si="34"/>
        <v>1.71997969</v>
      </c>
      <c r="AK71" s="27">
        <f t="shared" si="35"/>
        <v>0.7752399945</v>
      </c>
      <c r="AL71" s="27">
        <f t="shared" ref="AL71:AL91" si="36"> $I$71 *C44</f>
        <v>0</v>
      </c>
      <c r="CM71" s="7">
        <f t="shared" si="5"/>
        <v>174.7934601</v>
      </c>
    </row>
    <row r="72">
      <c r="E72" s="5">
        <v>14.0</v>
      </c>
      <c r="F72" s="5">
        <v>0.82</v>
      </c>
      <c r="G72" s="5">
        <f t="shared" si="1"/>
        <v>103.0986</v>
      </c>
      <c r="H72" s="2">
        <f t="shared" si="2"/>
        <v>46.74103202</v>
      </c>
      <c r="I72" s="2">
        <f t="shared" si="3"/>
        <v>0.7653989467</v>
      </c>
      <c r="J72" s="6"/>
      <c r="S72" s="27">
        <f t="shared" si="16"/>
        <v>0</v>
      </c>
      <c r="T72" s="27">
        <f t="shared" si="17"/>
        <v>0</v>
      </c>
      <c r="U72" s="27">
        <f t="shared" si="18"/>
        <v>-0.07738814545</v>
      </c>
      <c r="V72" s="27">
        <f t="shared" si="19"/>
        <v>0.05522603781</v>
      </c>
      <c r="W72" s="27">
        <f t="shared" si="20"/>
        <v>0.2622888739</v>
      </c>
      <c r="X72" s="27">
        <f t="shared" si="21"/>
        <v>0.5704988538</v>
      </c>
      <c r="Y72" s="27">
        <f t="shared" si="22"/>
        <v>1.078612614</v>
      </c>
      <c r="Z72" s="27">
        <f t="shared" si="23"/>
        <v>1.919237909</v>
      </c>
      <c r="AA72" s="27">
        <f t="shared" si="24"/>
        <v>4.707340278</v>
      </c>
      <c r="AB72" s="27">
        <f t="shared" si="25"/>
        <v>25.05121954</v>
      </c>
      <c r="AC72" s="27">
        <f t="shared" si="26"/>
        <v>71.82180743</v>
      </c>
      <c r="AD72" s="27">
        <f t="shared" si="28"/>
        <v>14.0590192</v>
      </c>
      <c r="AE72" s="27">
        <f t="shared" si="29"/>
        <v>11.93735963</v>
      </c>
      <c r="AF72" s="27">
        <f t="shared" si="30"/>
        <v>9.222728372</v>
      </c>
      <c r="AG72" s="27">
        <f t="shared" si="31"/>
        <v>7.376151563</v>
      </c>
      <c r="AH72" s="27">
        <f t="shared" si="32"/>
        <v>5.350885335</v>
      </c>
      <c r="AI72" s="27">
        <f t="shared" si="33"/>
        <v>3.78633148</v>
      </c>
      <c r="AJ72" s="27">
        <f t="shared" si="34"/>
        <v>2.579969535</v>
      </c>
      <c r="AK72" s="27">
        <f t="shared" si="35"/>
        <v>1.550479989</v>
      </c>
      <c r="AL72" s="27">
        <f t="shared" si="36"/>
        <v>0.7091060472</v>
      </c>
      <c r="AM72" s="27">
        <f t="shared" ref="AM72:AM91" si="37"> $I$72 *C44</f>
        <v>0</v>
      </c>
      <c r="CM72" s="7">
        <f t="shared" si="5"/>
        <v>161.9608745</v>
      </c>
    </row>
    <row r="73">
      <c r="E73" s="5">
        <v>14.2</v>
      </c>
      <c r="F73" s="5">
        <v>0.82726</v>
      </c>
      <c r="G73" s="5">
        <f t="shared" si="1"/>
        <v>104.0113998</v>
      </c>
      <c r="H73" s="2">
        <f t="shared" si="2"/>
        <v>47.45573403</v>
      </c>
      <c r="I73" s="2">
        <f t="shared" si="3"/>
        <v>0.7147020094</v>
      </c>
      <c r="J73" s="6"/>
      <c r="S73" s="27">
        <f t="shared" si="16"/>
        <v>0</v>
      </c>
      <c r="U73" s="27">
        <f t="shared" si="18"/>
        <v>0</v>
      </c>
      <c r="V73" s="27">
        <f t="shared" si="19"/>
        <v>-0.09576019478</v>
      </c>
      <c r="W73" s="27">
        <f t="shared" si="20"/>
        <v>0.07024400264</v>
      </c>
      <c r="X73" s="27">
        <f t="shared" si="21"/>
        <v>0.3293515032</v>
      </c>
      <c r="Y73" s="27">
        <f t="shared" si="22"/>
        <v>0.7581471541</v>
      </c>
      <c r="Z73" s="27">
        <f t="shared" si="23"/>
        <v>1.479627375</v>
      </c>
      <c r="AA73" s="27">
        <f t="shared" si="24"/>
        <v>3.830049336</v>
      </c>
      <c r="AB73" s="27">
        <f t="shared" si="25"/>
        <v>21.11591797</v>
      </c>
      <c r="AC73" s="27">
        <f t="shared" si="26"/>
        <v>62.07105223</v>
      </c>
      <c r="AD73" s="27">
        <f t="shared" si="28"/>
        <v>12.37847797</v>
      </c>
      <c r="AE73" s="27">
        <f t="shared" si="29"/>
        <v>10.66278623</v>
      </c>
      <c r="AF73" s="27">
        <f t="shared" si="30"/>
        <v>8.332999048</v>
      </c>
      <c r="AG73" s="27">
        <f t="shared" si="31"/>
        <v>7.798649335</v>
      </c>
      <c r="AH73" s="27">
        <f t="shared" si="32"/>
        <v>6.421062402</v>
      </c>
      <c r="AI73" s="27">
        <f t="shared" si="33"/>
        <v>4.73291435</v>
      </c>
      <c r="AJ73" s="27">
        <f t="shared" si="34"/>
        <v>3.43995938</v>
      </c>
      <c r="AK73" s="27">
        <f t="shared" si="35"/>
        <v>2.325719984</v>
      </c>
      <c r="AL73" s="27">
        <f t="shared" si="36"/>
        <v>1.418212094</v>
      </c>
      <c r="AM73" s="27">
        <f t="shared" si="37"/>
        <v>0.6454456238</v>
      </c>
      <c r="AN73" s="27">
        <f t="shared" ref="AN73:AN94" si="38"> $I$73 *C44</f>
        <v>0</v>
      </c>
      <c r="CM73" s="7">
        <f t="shared" si="5"/>
        <v>147.7148558</v>
      </c>
    </row>
    <row r="74">
      <c r="E74" s="5">
        <v>14.4</v>
      </c>
      <c r="F74" s="5">
        <v>0.83424</v>
      </c>
      <c r="G74" s="5">
        <f t="shared" si="1"/>
        <v>104.8889952</v>
      </c>
      <c r="H74" s="2">
        <f t="shared" si="2"/>
        <v>48.14492089</v>
      </c>
      <c r="I74" s="2">
        <f t="shared" si="3"/>
        <v>0.6891868645</v>
      </c>
      <c r="J74" s="6"/>
      <c r="S74" s="27">
        <f t="shared" si="16"/>
        <v>0</v>
      </c>
      <c r="U74" s="27">
        <f t="shared" si="18"/>
        <v>0</v>
      </c>
      <c r="V74" s="27">
        <f t="shared" si="19"/>
        <v>0</v>
      </c>
      <c r="W74" s="27">
        <f t="shared" si="20"/>
        <v>-0.1218008686</v>
      </c>
      <c r="X74" s="27">
        <f t="shared" si="21"/>
        <v>0.0882041526</v>
      </c>
      <c r="Y74" s="27">
        <f t="shared" si="22"/>
        <v>0.4376816942</v>
      </c>
      <c r="Z74" s="27">
        <f t="shared" si="23"/>
        <v>1.040016841</v>
      </c>
      <c r="AA74" s="27">
        <f t="shared" si="24"/>
        <v>2.952758393</v>
      </c>
      <c r="AB74" s="27">
        <f t="shared" si="25"/>
        <v>17.1806164</v>
      </c>
      <c r="AC74" s="27">
        <f t="shared" si="26"/>
        <v>52.32029703</v>
      </c>
      <c r="AD74" s="27">
        <f t="shared" si="28"/>
        <v>10.69793674</v>
      </c>
      <c r="AE74" s="27">
        <f t="shared" si="29"/>
        <v>9.388212833</v>
      </c>
      <c r="AF74" s="27">
        <f t="shared" si="30"/>
        <v>7.443269725</v>
      </c>
      <c r="AG74" s="27">
        <f t="shared" si="31"/>
        <v>7.046302879</v>
      </c>
      <c r="AH74" s="27">
        <f t="shared" si="32"/>
        <v>6.788853726</v>
      </c>
      <c r="AI74" s="27">
        <f t="shared" si="33"/>
        <v>5.67949722</v>
      </c>
      <c r="AJ74" s="27">
        <f t="shared" si="34"/>
        <v>4.299949226</v>
      </c>
      <c r="AK74" s="27">
        <f t="shared" si="35"/>
        <v>3.100959978</v>
      </c>
      <c r="AL74" s="27">
        <f t="shared" si="36"/>
        <v>2.127318141</v>
      </c>
      <c r="AM74" s="27">
        <f t="shared" si="37"/>
        <v>1.290891248</v>
      </c>
      <c r="AN74" s="27">
        <f t="shared" si="38"/>
        <v>0.6026939105</v>
      </c>
      <c r="AO74" s="27">
        <f t="shared" ref="AO74:AO92" si="39"> $I$74 *C44</f>
        <v>0</v>
      </c>
      <c r="CM74" s="7">
        <f t="shared" si="5"/>
        <v>132.3636593</v>
      </c>
    </row>
    <row r="75">
      <c r="E75" s="5">
        <v>14.6</v>
      </c>
      <c r="F75" s="5">
        <v>0.84094</v>
      </c>
      <c r="G75" s="5">
        <f t="shared" si="1"/>
        <v>105.7313862</v>
      </c>
      <c r="H75" s="2">
        <f t="shared" si="2"/>
        <v>48.80832112</v>
      </c>
      <c r="I75" s="2">
        <f t="shared" si="3"/>
        <v>0.6634002251</v>
      </c>
      <c r="J75" s="6"/>
      <c r="S75" s="27">
        <f t="shared" si="16"/>
        <v>0</v>
      </c>
      <c r="V75" s="27">
        <f> $H$55 *C64</f>
        <v>0</v>
      </c>
      <c r="W75" s="27">
        <f t="shared" si="20"/>
        <v>0</v>
      </c>
      <c r="X75" s="27">
        <f t="shared" si="21"/>
        <v>-0.152943198</v>
      </c>
      <c r="Y75" s="27">
        <f t="shared" si="22"/>
        <v>0.1172162342</v>
      </c>
      <c r="Z75" s="27">
        <f t="shared" si="23"/>
        <v>0.600406307</v>
      </c>
      <c r="AA75" s="27">
        <f t="shared" si="24"/>
        <v>2.075467451</v>
      </c>
      <c r="AB75" s="27">
        <f t="shared" si="25"/>
        <v>13.24531484</v>
      </c>
      <c r="AC75" s="27">
        <f t="shared" si="26"/>
        <v>42.56954183</v>
      </c>
      <c r="AD75" s="27">
        <f t="shared" si="28"/>
        <v>9.017395515</v>
      </c>
      <c r="AE75" s="27">
        <f t="shared" si="29"/>
        <v>8.113639435</v>
      </c>
      <c r="AF75" s="27">
        <f t="shared" si="30"/>
        <v>6.553540401</v>
      </c>
      <c r="AG75" s="27">
        <f t="shared" si="31"/>
        <v>6.293956424</v>
      </c>
      <c r="AH75" s="27">
        <f t="shared" si="32"/>
        <v>6.133923646</v>
      </c>
      <c r="AI75" s="27">
        <f t="shared" si="33"/>
        <v>6.004812514</v>
      </c>
      <c r="AJ75" s="27">
        <f t="shared" si="34"/>
        <v>5.159939071</v>
      </c>
      <c r="AK75" s="27">
        <f t="shared" si="35"/>
        <v>3.876199973</v>
      </c>
      <c r="AL75" s="27">
        <f t="shared" si="36"/>
        <v>2.836424189</v>
      </c>
      <c r="AM75" s="27">
        <f t="shared" si="37"/>
        <v>1.936336871</v>
      </c>
      <c r="AN75" s="27">
        <f t="shared" si="38"/>
        <v>1.205387821</v>
      </c>
      <c r="AO75" s="27">
        <f t="shared" si="39"/>
        <v>0.5811774991</v>
      </c>
      <c r="AP75" s="27">
        <f t="shared" ref="AP75:AP93" si="40"> $I$75 *C44</f>
        <v>0</v>
      </c>
      <c r="CM75" s="7">
        <f t="shared" si="5"/>
        <v>116.1677368</v>
      </c>
    </row>
    <row r="76">
      <c r="E76" s="5">
        <v>14.8</v>
      </c>
      <c r="F76" s="5">
        <v>0.84736</v>
      </c>
      <c r="G76" s="5">
        <f t="shared" si="1"/>
        <v>106.5385728</v>
      </c>
      <c r="H76" s="2">
        <f t="shared" si="2"/>
        <v>49.4456806</v>
      </c>
      <c r="I76" s="2">
        <f t="shared" si="3"/>
        <v>0.6373594851</v>
      </c>
      <c r="J76" s="6"/>
      <c r="X76" s="27">
        <f t="shared" si="21"/>
        <v>0</v>
      </c>
      <c r="Y76" s="27">
        <f t="shared" si="22"/>
        <v>-0.2032492257</v>
      </c>
      <c r="Z76" s="27">
        <f t="shared" si="23"/>
        <v>0.160795773</v>
      </c>
      <c r="AA76" s="27">
        <f t="shared" si="24"/>
        <v>1.198176509</v>
      </c>
      <c r="AB76" s="27">
        <f t="shared" si="25"/>
        <v>9.310013269</v>
      </c>
      <c r="AC76" s="27">
        <f t="shared" si="26"/>
        <v>32.81878664</v>
      </c>
      <c r="AD76" s="27">
        <f t="shared" si="28"/>
        <v>7.336854288</v>
      </c>
      <c r="AE76" s="27">
        <f t="shared" si="29"/>
        <v>6.839066038</v>
      </c>
      <c r="AF76" s="27">
        <f t="shared" si="30"/>
        <v>5.663811078</v>
      </c>
      <c r="AG76" s="27">
        <f t="shared" si="31"/>
        <v>5.541609969</v>
      </c>
      <c r="AH76" s="27">
        <f t="shared" si="32"/>
        <v>5.478993566</v>
      </c>
      <c r="AI76" s="27">
        <f t="shared" si="33"/>
        <v>5.425519971</v>
      </c>
      <c r="AJ76" s="27">
        <f t="shared" si="34"/>
        <v>5.455494651</v>
      </c>
      <c r="AK76" s="27">
        <f t="shared" si="35"/>
        <v>4.651439967</v>
      </c>
      <c r="AL76" s="27">
        <f t="shared" si="36"/>
        <v>3.545530236</v>
      </c>
      <c r="AM76" s="27">
        <f t="shared" si="37"/>
        <v>2.581782495</v>
      </c>
      <c r="AN76" s="27">
        <f t="shared" si="38"/>
        <v>1.808081731</v>
      </c>
      <c r="AO76" s="27">
        <f t="shared" si="39"/>
        <v>1.162354998</v>
      </c>
      <c r="AP76" s="27">
        <f t="shared" si="40"/>
        <v>0.5594321418</v>
      </c>
      <c r="AQ76" s="27">
        <f t="shared" ref="AQ76:AQ95" si="41"> $I$76 *C44</f>
        <v>0</v>
      </c>
      <c r="CM76" s="7">
        <f t="shared" si="5"/>
        <v>99.33449409</v>
      </c>
    </row>
    <row r="77">
      <c r="E77" s="5">
        <v>15.0</v>
      </c>
      <c r="F77" s="5">
        <v>0.8535</v>
      </c>
      <c r="G77" s="5">
        <f t="shared" si="1"/>
        <v>107.310555</v>
      </c>
      <c r="H77" s="2">
        <f t="shared" si="2"/>
        <v>50.05676168</v>
      </c>
      <c r="I77" s="2">
        <f t="shared" si="3"/>
        <v>0.6110810745</v>
      </c>
      <c r="J77" s="6"/>
      <c r="Y77" s="27">
        <f t="shared" si="22"/>
        <v>0</v>
      </c>
      <c r="Z77" s="27">
        <f t="shared" si="23"/>
        <v>-0.2788147611</v>
      </c>
      <c r="AA77" s="27">
        <f t="shared" si="24"/>
        <v>0.3208855663</v>
      </c>
      <c r="AB77" s="27">
        <f t="shared" si="25"/>
        <v>5.374711701</v>
      </c>
      <c r="AC77" s="27">
        <f t="shared" si="26"/>
        <v>23.06803144</v>
      </c>
      <c r="AD77" s="27">
        <f t="shared" si="28"/>
        <v>5.65631306</v>
      </c>
      <c r="AE77" s="27">
        <f t="shared" si="29"/>
        <v>5.564492641</v>
      </c>
      <c r="AF77" s="27">
        <f t="shared" si="30"/>
        <v>4.774081754</v>
      </c>
      <c r="AG77" s="27">
        <f t="shared" si="31"/>
        <v>4.789263514</v>
      </c>
      <c r="AH77" s="27">
        <f t="shared" si="32"/>
        <v>4.824063485</v>
      </c>
      <c r="AI77" s="27">
        <f t="shared" si="33"/>
        <v>4.846227427</v>
      </c>
      <c r="AJ77" s="27">
        <f t="shared" si="34"/>
        <v>4.929195559</v>
      </c>
      <c r="AK77" s="27">
        <f t="shared" si="35"/>
        <v>4.917869283</v>
      </c>
      <c r="AL77" s="27">
        <f t="shared" si="36"/>
        <v>4.254636283</v>
      </c>
      <c r="AM77" s="27">
        <f t="shared" si="37"/>
        <v>3.227228119</v>
      </c>
      <c r="AN77" s="27">
        <f t="shared" si="38"/>
        <v>2.410775642</v>
      </c>
      <c r="AO77" s="27">
        <f t="shared" si="39"/>
        <v>1.743532497</v>
      </c>
      <c r="AP77" s="27">
        <f t="shared" si="40"/>
        <v>1.118864284</v>
      </c>
      <c r="AQ77" s="27">
        <f t="shared" si="41"/>
        <v>0.5374725066</v>
      </c>
      <c r="AR77" s="27">
        <f t="shared" ref="AR77:AR96" si="42"> $I$77 *C44</f>
        <v>0</v>
      </c>
      <c r="CM77" s="7">
        <f t="shared" si="5"/>
        <v>82.07883</v>
      </c>
    </row>
    <row r="78">
      <c r="E78" s="5">
        <v>15.2</v>
      </c>
      <c r="F78" s="5">
        <v>0.85936</v>
      </c>
      <c r="G78" s="5">
        <f t="shared" si="1"/>
        <v>108.0473328</v>
      </c>
      <c r="H78" s="2">
        <f t="shared" si="2"/>
        <v>50.64134222</v>
      </c>
      <c r="I78" s="2">
        <f t="shared" si="3"/>
        <v>0.584580539</v>
      </c>
      <c r="J78" s="6"/>
      <c r="Y78" s="27">
        <f t="shared" si="22"/>
        <v>0</v>
      </c>
      <c r="Z78" s="27">
        <f t="shared" si="23"/>
        <v>0</v>
      </c>
      <c r="AA78" s="27">
        <f t="shared" si="24"/>
        <v>-0.556405376</v>
      </c>
      <c r="AB78" s="27">
        <f t="shared" si="25"/>
        <v>1.439410133</v>
      </c>
      <c r="AC78" s="27">
        <f t="shared" si="26"/>
        <v>13.31727624</v>
      </c>
      <c r="AD78" s="27">
        <f t="shared" si="28"/>
        <v>3.975771833</v>
      </c>
      <c r="AE78" s="27">
        <f t="shared" si="29"/>
        <v>4.289919244</v>
      </c>
      <c r="AF78" s="27">
        <f t="shared" si="30"/>
        <v>3.884352431</v>
      </c>
      <c r="AG78" s="27">
        <f t="shared" si="31"/>
        <v>4.036917059</v>
      </c>
      <c r="AH78" s="27">
        <f t="shared" si="32"/>
        <v>4.169133405</v>
      </c>
      <c r="AI78" s="27">
        <f t="shared" si="33"/>
        <v>4.266934884</v>
      </c>
      <c r="AJ78" s="27">
        <f t="shared" si="34"/>
        <v>4.402896468</v>
      </c>
      <c r="AK78" s="27">
        <f t="shared" si="35"/>
        <v>4.443435652</v>
      </c>
      <c r="AL78" s="27">
        <f t="shared" si="36"/>
        <v>4.498337125</v>
      </c>
      <c r="AM78" s="27">
        <f t="shared" si="37"/>
        <v>3.872673743</v>
      </c>
      <c r="AN78" s="27">
        <f t="shared" si="38"/>
        <v>3.013469552</v>
      </c>
      <c r="AO78" s="27">
        <f t="shared" si="39"/>
        <v>2.324709996</v>
      </c>
      <c r="AP78" s="27">
        <f t="shared" si="40"/>
        <v>1.678296426</v>
      </c>
      <c r="AQ78" s="27">
        <f t="shared" si="41"/>
        <v>1.074945013</v>
      </c>
      <c r="AR78" s="27">
        <f t="shared" si="42"/>
        <v>0.5153124485</v>
      </c>
      <c r="AS78" s="27">
        <f t="shared" ref="AS78:AS96" si="43"> $I$78 *C44</f>
        <v>0</v>
      </c>
      <c r="CM78" s="7">
        <f t="shared" si="5"/>
        <v>64.64738627</v>
      </c>
    </row>
    <row r="79">
      <c r="E79" s="5">
        <v>15.4</v>
      </c>
      <c r="F79" s="5">
        <v>0.86494</v>
      </c>
      <c r="G79" s="5">
        <f t="shared" si="1"/>
        <v>108.7489062</v>
      </c>
      <c r="H79" s="2">
        <f t="shared" si="2"/>
        <v>51.19921483</v>
      </c>
      <c r="I79" s="2">
        <f t="shared" si="3"/>
        <v>0.5578726126</v>
      </c>
      <c r="J79" s="6"/>
      <c r="AA79" s="27">
        <f t="shared" si="24"/>
        <v>0</v>
      </c>
      <c r="AB79" s="27">
        <f t="shared" si="25"/>
        <v>-2.495891435</v>
      </c>
      <c r="AC79" s="27">
        <f t="shared" si="26"/>
        <v>3.56652104</v>
      </c>
      <c r="AD79" s="27">
        <f t="shared" si="28"/>
        <v>2.295230605</v>
      </c>
      <c r="AE79" s="27">
        <f t="shared" si="29"/>
        <v>3.015345847</v>
      </c>
      <c r="AF79" s="27">
        <f t="shared" si="30"/>
        <v>2.994623107</v>
      </c>
      <c r="AG79" s="27">
        <f t="shared" si="31"/>
        <v>3.284570604</v>
      </c>
      <c r="AH79" s="27">
        <f t="shared" si="32"/>
        <v>3.514203325</v>
      </c>
      <c r="AI79" s="27">
        <f t="shared" si="33"/>
        <v>3.687642341</v>
      </c>
      <c r="AJ79" s="27">
        <f t="shared" si="34"/>
        <v>3.876597376</v>
      </c>
      <c r="AK79" s="27">
        <f t="shared" si="35"/>
        <v>3.969002021</v>
      </c>
      <c r="AL79" s="27">
        <f t="shared" si="36"/>
        <v>4.06437634</v>
      </c>
      <c r="AM79" s="27">
        <f t="shared" si="37"/>
        <v>4.094496194</v>
      </c>
      <c r="AN79" s="27">
        <f t="shared" si="38"/>
        <v>3.616163463</v>
      </c>
      <c r="AO79" s="27">
        <f t="shared" si="39"/>
        <v>2.905887495</v>
      </c>
      <c r="AP79" s="27">
        <f t="shared" si="40"/>
        <v>2.237728567</v>
      </c>
      <c r="AQ79" s="27">
        <f t="shared" si="41"/>
        <v>1.61241752</v>
      </c>
      <c r="AR79" s="27">
        <f t="shared" si="42"/>
        <v>1.030624897</v>
      </c>
      <c r="AS79" s="27">
        <f t="shared" si="43"/>
        <v>0.4929650769</v>
      </c>
      <c r="AT79" s="27">
        <f t="shared" ref="AT79:AT102" si="44"> $I$79 *C44</f>
        <v>0</v>
      </c>
      <c r="CM79" s="7">
        <f t="shared" si="5"/>
        <v>47.76250438</v>
      </c>
    </row>
    <row r="80">
      <c r="E80" s="5">
        <v>15.6</v>
      </c>
      <c r="F80" s="5">
        <v>0.87024</v>
      </c>
      <c r="G80" s="5">
        <f t="shared" si="1"/>
        <v>109.4152752</v>
      </c>
      <c r="H80" s="2">
        <f t="shared" si="2"/>
        <v>51.73018611</v>
      </c>
      <c r="I80" s="2">
        <f t="shared" si="3"/>
        <v>0.5309712845</v>
      </c>
      <c r="J80" s="6"/>
      <c r="AA80" s="27">
        <f t="shared" si="24"/>
        <v>0</v>
      </c>
      <c r="AC80" s="27">
        <f t="shared" si="26"/>
        <v>-6.184234159</v>
      </c>
      <c r="AD80" s="27">
        <f t="shared" si="28"/>
        <v>0.6146893778</v>
      </c>
      <c r="AE80" s="27">
        <f t="shared" si="29"/>
        <v>1.74077245</v>
      </c>
      <c r="AF80" s="27">
        <f t="shared" si="30"/>
        <v>2.104893784</v>
      </c>
      <c r="AG80" s="27">
        <f t="shared" si="31"/>
        <v>2.532224149</v>
      </c>
      <c r="AH80" s="27">
        <f t="shared" si="32"/>
        <v>2.859273244</v>
      </c>
      <c r="AI80" s="27">
        <f t="shared" si="33"/>
        <v>3.108349797</v>
      </c>
      <c r="AJ80" s="27">
        <f t="shared" si="34"/>
        <v>3.350298284</v>
      </c>
      <c r="AK80" s="27">
        <f t="shared" si="35"/>
        <v>3.49456839</v>
      </c>
      <c r="AL80" s="27">
        <f t="shared" si="36"/>
        <v>3.630415554</v>
      </c>
      <c r="AM80" s="27">
        <f t="shared" si="37"/>
        <v>3.6994945</v>
      </c>
      <c r="AN80" s="27">
        <f t="shared" si="38"/>
        <v>3.823293291</v>
      </c>
      <c r="AO80" s="27">
        <f t="shared" si="39"/>
        <v>3.487064995</v>
      </c>
      <c r="AP80" s="27">
        <f t="shared" si="40"/>
        <v>2.797160709</v>
      </c>
      <c r="AQ80" s="27">
        <f t="shared" si="41"/>
        <v>2.149890026</v>
      </c>
      <c r="AR80" s="27">
        <f t="shared" si="42"/>
        <v>1.545937346</v>
      </c>
      <c r="AS80" s="27">
        <f t="shared" si="43"/>
        <v>0.9859301539</v>
      </c>
      <c r="AT80" s="27">
        <f t="shared" si="44"/>
        <v>0.4704428167</v>
      </c>
      <c r="AU80" s="27">
        <f t="shared" ref="AU80:AU100" si="45"> $I$80 *C44</f>
        <v>0</v>
      </c>
      <c r="CM80" s="7">
        <f t="shared" si="5"/>
        <v>36.21046471</v>
      </c>
    </row>
    <row r="81">
      <c r="E81" s="5">
        <v>15.8</v>
      </c>
      <c r="F81" s="5">
        <v>0.87526</v>
      </c>
      <c r="G81" s="5">
        <f t="shared" si="1"/>
        <v>110.0464398</v>
      </c>
      <c r="H81" s="2">
        <f t="shared" si="2"/>
        <v>52.23407598</v>
      </c>
      <c r="I81" s="2">
        <f t="shared" si="3"/>
        <v>0.5038898612</v>
      </c>
      <c r="J81" s="6"/>
      <c r="AA81" s="27">
        <f t="shared" si="24"/>
        <v>0</v>
      </c>
      <c r="AC81" s="27">
        <f t="shared" si="26"/>
        <v>0</v>
      </c>
      <c r="AD81" s="27">
        <f t="shared" si="28"/>
        <v>-1.06585185</v>
      </c>
      <c r="AE81" s="27">
        <f t="shared" si="29"/>
        <v>0.4661990528</v>
      </c>
      <c r="AF81" s="27">
        <f t="shared" si="30"/>
        <v>1.21516446</v>
      </c>
      <c r="AG81" s="27">
        <f t="shared" si="31"/>
        <v>1.779877694</v>
      </c>
      <c r="AH81" s="27">
        <f t="shared" si="32"/>
        <v>2.204343164</v>
      </c>
      <c r="AI81" s="27">
        <f t="shared" si="33"/>
        <v>2.529057254</v>
      </c>
      <c r="AJ81" s="27">
        <f t="shared" si="34"/>
        <v>2.823999193</v>
      </c>
      <c r="AK81" s="27">
        <f t="shared" si="35"/>
        <v>3.020134759</v>
      </c>
      <c r="AL81" s="27">
        <f t="shared" si="36"/>
        <v>3.196454769</v>
      </c>
      <c r="AM81" s="27">
        <f t="shared" si="37"/>
        <v>3.304492807</v>
      </c>
      <c r="AN81" s="27">
        <f t="shared" si="38"/>
        <v>3.454454915</v>
      </c>
      <c r="AO81" s="27">
        <f t="shared" si="39"/>
        <v>3.686800206</v>
      </c>
      <c r="AP81" s="27">
        <f t="shared" si="40"/>
        <v>3.356592851</v>
      </c>
      <c r="AQ81" s="27">
        <f t="shared" si="41"/>
        <v>2.687362533</v>
      </c>
      <c r="AR81" s="27">
        <f t="shared" si="42"/>
        <v>2.061249794</v>
      </c>
      <c r="AS81" s="27">
        <f t="shared" si="43"/>
        <v>1.478895231</v>
      </c>
      <c r="AT81" s="27">
        <f t="shared" si="44"/>
        <v>0.9408856335</v>
      </c>
      <c r="AU81" s="27">
        <f t="shared" si="45"/>
        <v>0.4477574648</v>
      </c>
      <c r="AV81" s="27">
        <f t="shared" ref="AV81:AV102" si="46"> $I$81 *C44</f>
        <v>0</v>
      </c>
      <c r="CM81" s="7">
        <f t="shared" si="5"/>
        <v>37.58786993</v>
      </c>
    </row>
    <row r="82">
      <c r="E82" s="5">
        <v>16.0</v>
      </c>
      <c r="F82" s="5">
        <v>0.88</v>
      </c>
      <c r="G82" s="5">
        <f t="shared" si="1"/>
        <v>110.6424</v>
      </c>
      <c r="H82" s="2">
        <f t="shared" si="2"/>
        <v>52.710717</v>
      </c>
      <c r="I82" s="2">
        <f t="shared" si="3"/>
        <v>0.4766410232</v>
      </c>
      <c r="J82" s="6"/>
      <c r="AD82" s="27">
        <f t="shared" si="28"/>
        <v>0</v>
      </c>
      <c r="AE82" s="27">
        <f t="shared" si="29"/>
        <v>-0.8083743443</v>
      </c>
      <c r="AF82" s="27">
        <f t="shared" si="30"/>
        <v>0.3254351368</v>
      </c>
      <c r="AG82" s="27">
        <f t="shared" si="31"/>
        <v>1.027531239</v>
      </c>
      <c r="AH82" s="27">
        <f t="shared" si="32"/>
        <v>1.549413084</v>
      </c>
      <c r="AI82" s="27">
        <f t="shared" si="33"/>
        <v>1.94976471</v>
      </c>
      <c r="AJ82" s="27">
        <f t="shared" si="34"/>
        <v>2.297700101</v>
      </c>
      <c r="AK82" s="27">
        <f t="shared" si="35"/>
        <v>2.545701128</v>
      </c>
      <c r="AL82" s="27">
        <f t="shared" si="36"/>
        <v>2.762493984</v>
      </c>
      <c r="AM82" s="27">
        <f t="shared" si="37"/>
        <v>2.909491113</v>
      </c>
      <c r="AN82" s="27">
        <f t="shared" si="38"/>
        <v>3.085616539</v>
      </c>
      <c r="AO82" s="27">
        <f t="shared" si="39"/>
        <v>3.331129506</v>
      </c>
      <c r="AP82" s="27">
        <f t="shared" si="40"/>
        <v>3.548854762</v>
      </c>
      <c r="AQ82" s="27">
        <f t="shared" si="41"/>
        <v>3.224835039</v>
      </c>
      <c r="AR82" s="27">
        <f t="shared" si="42"/>
        <v>2.576562243</v>
      </c>
      <c r="AS82" s="27">
        <f t="shared" si="43"/>
        <v>1.971860308</v>
      </c>
      <c r="AT82" s="27">
        <f t="shared" si="44"/>
        <v>1.41132845</v>
      </c>
      <c r="AU82" s="27">
        <f t="shared" si="45"/>
        <v>0.8955149296</v>
      </c>
      <c r="AV82" s="27">
        <f t="shared" si="46"/>
        <v>0.4249202421</v>
      </c>
      <c r="AW82" s="27">
        <f t="shared" ref="AW82:AW101" si="47"> $I$82 *C44</f>
        <v>0</v>
      </c>
      <c r="CM82" s="7">
        <f t="shared" si="5"/>
        <v>35.02977817</v>
      </c>
    </row>
    <row r="83">
      <c r="E83" s="5">
        <v>16.2</v>
      </c>
      <c r="F83" s="5">
        <v>0.88455</v>
      </c>
      <c r="G83" s="5">
        <f t="shared" si="1"/>
        <v>111.2144715</v>
      </c>
      <c r="H83" s="2">
        <f t="shared" si="2"/>
        <v>53.16902665</v>
      </c>
      <c r="I83" s="2">
        <f t="shared" si="3"/>
        <v>0.4583096496</v>
      </c>
      <c r="J83" s="5"/>
      <c r="AE83" s="27">
        <f t="shared" si="29"/>
        <v>0</v>
      </c>
      <c r="AF83" s="27">
        <f t="shared" si="30"/>
        <v>-0.5642941867</v>
      </c>
      <c r="AG83" s="27">
        <f t="shared" si="31"/>
        <v>0.2751847838</v>
      </c>
      <c r="AH83" s="27">
        <f t="shared" si="32"/>
        <v>0.8944830035</v>
      </c>
      <c r="AI83" s="27">
        <f t="shared" si="33"/>
        <v>1.370472167</v>
      </c>
      <c r="AJ83" s="27">
        <f t="shared" si="34"/>
        <v>1.771401009</v>
      </c>
      <c r="AK83" s="27">
        <f t="shared" si="35"/>
        <v>2.071267497</v>
      </c>
      <c r="AL83" s="27">
        <f t="shared" si="36"/>
        <v>2.328533198</v>
      </c>
      <c r="AM83" s="27">
        <f t="shared" si="37"/>
        <v>2.514489419</v>
      </c>
      <c r="AN83" s="27">
        <f t="shared" si="38"/>
        <v>2.716778163</v>
      </c>
      <c r="AO83" s="27">
        <f t="shared" si="39"/>
        <v>2.975458806</v>
      </c>
      <c r="AP83" s="27">
        <f t="shared" si="40"/>
        <v>3.20649185</v>
      </c>
      <c r="AQ83" s="27">
        <f t="shared" si="41"/>
        <v>3.40955001</v>
      </c>
      <c r="AR83" s="27">
        <f t="shared" si="42"/>
        <v>3.091874691</v>
      </c>
      <c r="AS83" s="27">
        <f t="shared" si="43"/>
        <v>2.464825385</v>
      </c>
      <c r="AT83" s="27">
        <f t="shared" si="44"/>
        <v>1.881771267</v>
      </c>
      <c r="AU83" s="27">
        <f t="shared" si="45"/>
        <v>1.343272394</v>
      </c>
      <c r="AV83" s="27">
        <f t="shared" si="46"/>
        <v>0.8498404842</v>
      </c>
      <c r="AW83" s="27">
        <f t="shared" si="47"/>
        <v>0.4019418421</v>
      </c>
      <c r="AX83" s="27">
        <f t="shared" ref="AX83:AX102" si="48"> $I$83 *C44</f>
        <v>0</v>
      </c>
      <c r="CM83" s="7">
        <f t="shared" si="5"/>
        <v>33.00334178</v>
      </c>
    </row>
    <row r="84">
      <c r="E84" s="5">
        <v>16.4</v>
      </c>
      <c r="F84" s="5">
        <v>0.889</v>
      </c>
      <c r="G84" s="5">
        <f t="shared" si="1"/>
        <v>111.77397</v>
      </c>
      <c r="H84" s="2">
        <f t="shared" si="2"/>
        <v>53.61799007</v>
      </c>
      <c r="I84" s="2">
        <f t="shared" si="3"/>
        <v>0.4489634177</v>
      </c>
      <c r="J84" s="5"/>
      <c r="AF84" s="27">
        <f t="shared" si="30"/>
        <v>0</v>
      </c>
      <c r="AG84" s="27">
        <f t="shared" si="31"/>
        <v>-0.4771616713</v>
      </c>
      <c r="AH84" s="27">
        <f t="shared" si="32"/>
        <v>0.2395529232</v>
      </c>
      <c r="AI84" s="27">
        <f t="shared" si="33"/>
        <v>0.7911796232</v>
      </c>
      <c r="AJ84" s="27">
        <f t="shared" si="34"/>
        <v>1.245101917</v>
      </c>
      <c r="AK84" s="27">
        <f t="shared" si="35"/>
        <v>1.596833865</v>
      </c>
      <c r="AL84" s="27">
        <f t="shared" si="36"/>
        <v>1.894572413</v>
      </c>
      <c r="AM84" s="27">
        <f t="shared" si="37"/>
        <v>2.119487725</v>
      </c>
      <c r="AN84" s="27">
        <f t="shared" si="38"/>
        <v>2.347939787</v>
      </c>
      <c r="AO84" s="27">
        <f t="shared" si="39"/>
        <v>2.619788107</v>
      </c>
      <c r="AP84" s="27">
        <f t="shared" si="40"/>
        <v>2.864128937</v>
      </c>
      <c r="AQ84" s="27">
        <f t="shared" si="41"/>
        <v>3.080626019</v>
      </c>
      <c r="AR84" s="27">
        <f t="shared" si="42"/>
        <v>3.26897384</v>
      </c>
      <c r="AS84" s="27">
        <f t="shared" si="43"/>
        <v>2.957790462</v>
      </c>
      <c r="AT84" s="27">
        <f t="shared" si="44"/>
        <v>2.352214084</v>
      </c>
      <c r="AU84" s="27">
        <f t="shared" si="45"/>
        <v>1.791029859</v>
      </c>
      <c r="AV84" s="27">
        <f t="shared" si="46"/>
        <v>1.274760726</v>
      </c>
      <c r="AW84" s="27">
        <f t="shared" si="47"/>
        <v>0.8038836842</v>
      </c>
      <c r="AX84" s="27">
        <f t="shared" si="48"/>
        <v>0.3864833613</v>
      </c>
      <c r="AY84" s="27">
        <f t="shared" ref="AY84:AY104" si="49"> $I$84 *C44</f>
        <v>0</v>
      </c>
      <c r="CM84" s="7">
        <f t="shared" si="5"/>
        <v>31.15718566</v>
      </c>
    </row>
    <row r="85">
      <c r="E85" s="5">
        <v>16.6</v>
      </c>
      <c r="F85" s="5">
        <v>0.89335</v>
      </c>
      <c r="G85" s="5">
        <f t="shared" si="1"/>
        <v>112.3208955</v>
      </c>
      <c r="H85" s="2">
        <f t="shared" si="2"/>
        <v>54.05755211</v>
      </c>
      <c r="I85" s="2">
        <f t="shared" si="3"/>
        <v>0.4395620473</v>
      </c>
      <c r="J85" s="5"/>
      <c r="AH85" s="27">
        <f t="shared" si="32"/>
        <v>-0.4153771571</v>
      </c>
      <c r="AI85" s="27">
        <f t="shared" si="33"/>
        <v>0.2118870798</v>
      </c>
      <c r="AJ85" s="27">
        <f t="shared" si="34"/>
        <v>0.7188028256</v>
      </c>
      <c r="AK85" s="27">
        <f t="shared" si="35"/>
        <v>1.122400234</v>
      </c>
      <c r="AL85" s="27">
        <f t="shared" si="36"/>
        <v>1.460611628</v>
      </c>
      <c r="AM85" s="27">
        <f t="shared" si="37"/>
        <v>1.724486031</v>
      </c>
      <c r="AN85" s="27">
        <f t="shared" si="38"/>
        <v>1.979101412</v>
      </c>
      <c r="AO85" s="27">
        <f t="shared" si="39"/>
        <v>2.264117407</v>
      </c>
      <c r="AP85" s="27">
        <f t="shared" si="40"/>
        <v>2.521766025</v>
      </c>
      <c r="AQ85" s="27">
        <f t="shared" si="41"/>
        <v>2.751702028</v>
      </c>
      <c r="AR85" s="27">
        <f t="shared" si="42"/>
        <v>2.953611426</v>
      </c>
      <c r="AS85" s="27">
        <f t="shared" si="43"/>
        <v>3.127209415</v>
      </c>
      <c r="AT85" s="27">
        <f t="shared" si="44"/>
        <v>2.8226569</v>
      </c>
      <c r="AU85" s="27">
        <f t="shared" si="45"/>
        <v>2.238787324</v>
      </c>
      <c r="AV85" s="27">
        <f t="shared" si="46"/>
        <v>1.699680968</v>
      </c>
      <c r="AW85" s="27">
        <f t="shared" si="47"/>
        <v>1.205825526</v>
      </c>
      <c r="AX85" s="27">
        <f t="shared" si="48"/>
        <v>0.7729667225</v>
      </c>
      <c r="AY85" s="27">
        <f t="shared" si="49"/>
        <v>0.3786018709</v>
      </c>
      <c r="AZ85" s="27">
        <f t="shared" ref="AZ85:AZ107" si="50"> $I$85 *C44</f>
        <v>0</v>
      </c>
      <c r="CM85" s="7">
        <f t="shared" si="5"/>
        <v>29.53883767</v>
      </c>
    </row>
    <row r="86">
      <c r="E86" s="5">
        <v>16.8</v>
      </c>
      <c r="F86" s="5">
        <v>0.8976</v>
      </c>
      <c r="G86" s="5">
        <f t="shared" si="1"/>
        <v>112.855248</v>
      </c>
      <c r="H86" s="2">
        <f t="shared" si="2"/>
        <v>54.48765972</v>
      </c>
      <c r="I86" s="2">
        <f t="shared" si="3"/>
        <v>0.4301076103</v>
      </c>
      <c r="J86" s="5"/>
      <c r="AI86" s="27">
        <f t="shared" si="33"/>
        <v>-0.3674054637</v>
      </c>
      <c r="AJ86" s="27">
        <f t="shared" si="34"/>
        <v>0.1925037339</v>
      </c>
      <c r="AK86" s="27">
        <f t="shared" si="35"/>
        <v>0.647966603</v>
      </c>
      <c r="AL86" s="27">
        <f t="shared" si="36"/>
        <v>1.026650842</v>
      </c>
      <c r="AM86" s="27">
        <f t="shared" si="37"/>
        <v>1.329484337</v>
      </c>
      <c r="AN86" s="27">
        <f t="shared" si="38"/>
        <v>1.610263036</v>
      </c>
      <c r="AO86" s="27">
        <f t="shared" si="39"/>
        <v>1.908446707</v>
      </c>
      <c r="AP86" s="27">
        <f t="shared" si="40"/>
        <v>2.179403112</v>
      </c>
      <c r="AQ86" s="27">
        <f t="shared" si="41"/>
        <v>2.422778037</v>
      </c>
      <c r="AR86" s="27">
        <f t="shared" si="42"/>
        <v>2.638249012</v>
      </c>
      <c r="AS86" s="27">
        <f t="shared" si="43"/>
        <v>2.825523211</v>
      </c>
      <c r="AT86" s="27">
        <f t="shared" si="44"/>
        <v>2.984335553</v>
      </c>
      <c r="AU86" s="27">
        <f t="shared" si="45"/>
        <v>2.686544789</v>
      </c>
      <c r="AV86" s="27">
        <f t="shared" si="46"/>
        <v>2.124601211</v>
      </c>
      <c r="AW86" s="27">
        <f t="shared" si="47"/>
        <v>1.607767368</v>
      </c>
      <c r="AX86" s="27">
        <f t="shared" si="48"/>
        <v>1.159450084</v>
      </c>
      <c r="AY86" s="27">
        <f t="shared" si="49"/>
        <v>0.7572037417</v>
      </c>
      <c r="AZ86" s="27">
        <f t="shared" si="50"/>
        <v>0.3706738833</v>
      </c>
      <c r="BA86" s="27">
        <f t="shared" ref="BA86:BA105" si="51"> $I$86 *C44</f>
        <v>0</v>
      </c>
      <c r="CM86" s="7">
        <f t="shared" si="5"/>
        <v>28.1044398</v>
      </c>
    </row>
    <row r="87">
      <c r="E87" s="5">
        <v>17.0</v>
      </c>
      <c r="F87" s="5">
        <v>0.90175</v>
      </c>
      <c r="G87" s="5">
        <f t="shared" si="1"/>
        <v>113.3770275</v>
      </c>
      <c r="H87" s="2">
        <f t="shared" si="2"/>
        <v>54.90826183</v>
      </c>
      <c r="I87" s="2">
        <f t="shared" si="3"/>
        <v>0.4206021079</v>
      </c>
      <c r="J87" s="5"/>
      <c r="AI87" s="27">
        <f t="shared" si="33"/>
        <v>0</v>
      </c>
      <c r="AJ87" s="27">
        <f t="shared" si="34"/>
        <v>-0.3337953578</v>
      </c>
      <c r="AK87" s="27">
        <f t="shared" si="35"/>
        <v>0.1735329719</v>
      </c>
      <c r="AL87" s="27">
        <f t="shared" si="36"/>
        <v>0.592690057</v>
      </c>
      <c r="AM87" s="27">
        <f t="shared" si="37"/>
        <v>0.9344826433</v>
      </c>
      <c r="AN87" s="27">
        <f t="shared" si="38"/>
        <v>1.24142466</v>
      </c>
      <c r="AO87" s="27">
        <f t="shared" si="39"/>
        <v>1.552776008</v>
      </c>
      <c r="AP87" s="27">
        <f t="shared" si="40"/>
        <v>1.8370402</v>
      </c>
      <c r="AQ87" s="27">
        <f t="shared" si="41"/>
        <v>2.093854046</v>
      </c>
      <c r="AR87" s="27">
        <f t="shared" si="42"/>
        <v>2.322886598</v>
      </c>
      <c r="AS87" s="27">
        <f t="shared" si="43"/>
        <v>2.523837006</v>
      </c>
      <c r="AT87" s="27">
        <f t="shared" si="44"/>
        <v>2.696432587</v>
      </c>
      <c r="AU87" s="27">
        <f t="shared" si="45"/>
        <v>2.840427091</v>
      </c>
      <c r="AV87" s="27">
        <f t="shared" si="46"/>
        <v>2.549521453</v>
      </c>
      <c r="AW87" s="27">
        <f t="shared" si="47"/>
        <v>2.00970921</v>
      </c>
      <c r="AX87" s="27">
        <f t="shared" si="48"/>
        <v>1.545933445</v>
      </c>
      <c r="AY87" s="27">
        <f t="shared" si="49"/>
        <v>1.135805613</v>
      </c>
      <c r="AZ87" s="27">
        <f t="shared" si="50"/>
        <v>0.7413477665</v>
      </c>
      <c r="BA87" s="27">
        <f t="shared" si="51"/>
        <v>0.3627011456</v>
      </c>
      <c r="BB87" s="27">
        <f t="shared" ref="BB87:BB107" si="52"> $I$87 *C44</f>
        <v>0</v>
      </c>
      <c r="CM87" s="7">
        <f t="shared" si="5"/>
        <v>26.82060714</v>
      </c>
    </row>
    <row r="88">
      <c r="E88" s="5">
        <v>17.2</v>
      </c>
      <c r="F88" s="5">
        <v>0.9058</v>
      </c>
      <c r="G88" s="5">
        <f t="shared" si="1"/>
        <v>113.886234</v>
      </c>
      <c r="H88" s="2">
        <f t="shared" si="2"/>
        <v>55.31930931</v>
      </c>
      <c r="I88" s="2">
        <f t="shared" si="3"/>
        <v>0.4110474742</v>
      </c>
      <c r="J88" s="5"/>
      <c r="AJ88" s="27">
        <f t="shared" si="34"/>
        <v>0</v>
      </c>
      <c r="AK88" s="27">
        <f t="shared" si="35"/>
        <v>-0.3009006593</v>
      </c>
      <c r="AL88" s="27">
        <f t="shared" si="36"/>
        <v>0.1587292717</v>
      </c>
      <c r="AM88" s="27">
        <f t="shared" si="37"/>
        <v>0.5394809494</v>
      </c>
      <c r="AN88" s="27">
        <f t="shared" si="38"/>
        <v>0.8725862843</v>
      </c>
      <c r="AO88" s="27">
        <f t="shared" si="39"/>
        <v>1.197105308</v>
      </c>
      <c r="AP88" s="27">
        <f t="shared" si="40"/>
        <v>1.494677287</v>
      </c>
      <c r="AQ88" s="27">
        <f t="shared" si="41"/>
        <v>1.764930055</v>
      </c>
      <c r="AR88" s="27">
        <f t="shared" si="42"/>
        <v>2.007524184</v>
      </c>
      <c r="AS88" s="27">
        <f t="shared" si="43"/>
        <v>2.222150802</v>
      </c>
      <c r="AT88" s="27">
        <f t="shared" si="44"/>
        <v>2.408529621</v>
      </c>
      <c r="AU88" s="27">
        <f t="shared" si="45"/>
        <v>2.566407173</v>
      </c>
      <c r="AV88" s="27">
        <f t="shared" si="46"/>
        <v>2.695555211</v>
      </c>
      <c r="AW88" s="27">
        <f t="shared" si="47"/>
        <v>2.411651052</v>
      </c>
      <c r="AX88" s="27">
        <f t="shared" si="48"/>
        <v>1.932416806</v>
      </c>
      <c r="AY88" s="27">
        <f t="shared" si="49"/>
        <v>1.514407483</v>
      </c>
      <c r="AZ88" s="27">
        <f t="shared" si="50"/>
        <v>1.11202165</v>
      </c>
      <c r="BA88" s="27">
        <f t="shared" si="51"/>
        <v>0.7254022912</v>
      </c>
      <c r="BB88" s="27">
        <f t="shared" si="52"/>
        <v>0.3546853455</v>
      </c>
      <c r="BC88" s="27">
        <f t="shared" ref="BC88:BC106" si="53"> $I$88 *C44</f>
        <v>0</v>
      </c>
      <c r="CM88" s="7">
        <f t="shared" si="5"/>
        <v>25.67736012</v>
      </c>
    </row>
    <row r="89">
      <c r="E89" s="5">
        <v>17.4</v>
      </c>
      <c r="F89" s="5">
        <v>0.90975</v>
      </c>
      <c r="G89" s="5">
        <f t="shared" si="1"/>
        <v>114.3828675</v>
      </c>
      <c r="H89" s="2">
        <f t="shared" si="2"/>
        <v>55.72075489</v>
      </c>
      <c r="I89" s="2">
        <f t="shared" si="3"/>
        <v>0.4014455797</v>
      </c>
      <c r="J89" s="5"/>
      <c r="AL89" s="27">
        <f t="shared" si="36"/>
        <v>-0.2752315136</v>
      </c>
      <c r="AM89" s="27">
        <f t="shared" si="37"/>
        <v>0.1444792555</v>
      </c>
      <c r="AN89" s="27">
        <f t="shared" si="38"/>
        <v>0.5037479085</v>
      </c>
      <c r="AO89" s="27">
        <f t="shared" si="39"/>
        <v>0.8414346083</v>
      </c>
      <c r="AP89" s="27">
        <f t="shared" si="40"/>
        <v>1.152314375</v>
      </c>
      <c r="AQ89" s="27">
        <f t="shared" si="41"/>
        <v>1.436006064</v>
      </c>
      <c r="AR89" s="27">
        <f t="shared" si="42"/>
        <v>1.69216177</v>
      </c>
      <c r="AS89" s="27">
        <f t="shared" si="43"/>
        <v>1.920464597</v>
      </c>
      <c r="AT89" s="27">
        <f t="shared" si="44"/>
        <v>2.120626655</v>
      </c>
      <c r="AU89" s="27">
        <f t="shared" si="45"/>
        <v>2.292387255</v>
      </c>
      <c r="AV89" s="27">
        <f t="shared" si="46"/>
        <v>2.435511282</v>
      </c>
      <c r="AW89" s="27">
        <f t="shared" si="47"/>
        <v>2.549787747</v>
      </c>
      <c r="AX89" s="27">
        <f t="shared" si="48"/>
        <v>2.318900168</v>
      </c>
      <c r="AY89" s="27">
        <f t="shared" si="49"/>
        <v>1.893009354</v>
      </c>
      <c r="AZ89" s="27">
        <f t="shared" si="50"/>
        <v>1.482695533</v>
      </c>
      <c r="BA89" s="27">
        <f t="shared" si="51"/>
        <v>1.088103437</v>
      </c>
      <c r="BB89" s="27">
        <f t="shared" si="52"/>
        <v>0.7093706911</v>
      </c>
      <c r="BC89" s="27">
        <f t="shared" si="53"/>
        <v>0.3466281141</v>
      </c>
      <c r="BD89" s="27">
        <f t="shared" ref="BD89:BD107" si="54"> $I$89 *C44</f>
        <v>0</v>
      </c>
      <c r="CM89" s="7">
        <f t="shared" si="5"/>
        <v>24.6523973</v>
      </c>
    </row>
    <row r="90">
      <c r="E90" s="5">
        <v>17.6</v>
      </c>
      <c r="F90" s="5">
        <v>0.9136</v>
      </c>
      <c r="G90" s="5">
        <f t="shared" si="1"/>
        <v>114.866928</v>
      </c>
      <c r="H90" s="2">
        <f t="shared" si="2"/>
        <v>56.11255312</v>
      </c>
      <c r="I90" s="2">
        <f t="shared" si="3"/>
        <v>0.3917982341</v>
      </c>
      <c r="J90" s="5"/>
      <c r="AL90" s="27">
        <f t="shared" si="36"/>
        <v>0</v>
      </c>
      <c r="AM90" s="27">
        <f t="shared" si="37"/>
        <v>-0.2505224383</v>
      </c>
      <c r="AN90" s="27">
        <f t="shared" si="38"/>
        <v>0.1349095327</v>
      </c>
      <c r="AO90" s="27">
        <f t="shared" si="39"/>
        <v>0.4857639086</v>
      </c>
      <c r="AP90" s="27">
        <f t="shared" si="40"/>
        <v>0.8099514621</v>
      </c>
      <c r="AQ90" s="27">
        <f t="shared" si="41"/>
        <v>1.107082073</v>
      </c>
      <c r="AR90" s="27">
        <f t="shared" si="42"/>
        <v>1.376799356</v>
      </c>
      <c r="AS90" s="27">
        <f t="shared" si="43"/>
        <v>1.618778393</v>
      </c>
      <c r="AT90" s="27">
        <f t="shared" si="44"/>
        <v>1.832723689</v>
      </c>
      <c r="AU90" s="27">
        <f t="shared" si="45"/>
        <v>2.018367336</v>
      </c>
      <c r="AV90" s="27">
        <f t="shared" si="46"/>
        <v>2.175467354</v>
      </c>
      <c r="AW90" s="27">
        <f t="shared" si="47"/>
        <v>2.303806207</v>
      </c>
      <c r="AX90" s="27">
        <f t="shared" si="48"/>
        <v>2.451724194</v>
      </c>
      <c r="AY90" s="27">
        <f t="shared" si="49"/>
        <v>2.271611225</v>
      </c>
      <c r="AZ90" s="27">
        <f t="shared" si="50"/>
        <v>1.853369416</v>
      </c>
      <c r="BA90" s="27">
        <f t="shared" si="51"/>
        <v>1.450804582</v>
      </c>
      <c r="BB90" s="27">
        <f t="shared" si="52"/>
        <v>1.064056037</v>
      </c>
      <c r="BC90" s="27">
        <f t="shared" si="53"/>
        <v>0.6932562282</v>
      </c>
      <c r="BD90" s="27">
        <f t="shared" si="54"/>
        <v>0.3385310285</v>
      </c>
      <c r="BE90" s="27">
        <f t="shared" ref="BE90:BE108" si="55"> $I$90 *C44</f>
        <v>0</v>
      </c>
      <c r="CM90" s="7">
        <f t="shared" si="5"/>
        <v>23.73647959</v>
      </c>
    </row>
    <row r="91">
      <c r="E91" s="5">
        <v>17.8</v>
      </c>
      <c r="F91" s="5">
        <v>0.91735</v>
      </c>
      <c r="G91" s="5">
        <f t="shared" si="1"/>
        <v>115.3384155</v>
      </c>
      <c r="H91" s="2">
        <f t="shared" si="2"/>
        <v>56.49466031</v>
      </c>
      <c r="I91" s="2">
        <f t="shared" si="3"/>
        <v>0.3821071893</v>
      </c>
      <c r="J91" s="5"/>
      <c r="AL91" s="27">
        <f t="shared" si="36"/>
        <v>0</v>
      </c>
      <c r="AM91" s="27">
        <f t="shared" si="37"/>
        <v>0</v>
      </c>
      <c r="AN91" s="27">
        <f t="shared" si="38"/>
        <v>-0.2339288431</v>
      </c>
      <c r="AO91" s="27">
        <f t="shared" si="39"/>
        <v>0.130093209</v>
      </c>
      <c r="AP91" s="27">
        <f t="shared" si="40"/>
        <v>0.4675885495</v>
      </c>
      <c r="AQ91" s="27">
        <f t="shared" si="41"/>
        <v>0.778158082</v>
      </c>
      <c r="AR91" s="27">
        <f t="shared" si="42"/>
        <v>1.061436942</v>
      </c>
      <c r="AS91" s="27">
        <f t="shared" si="43"/>
        <v>1.317092188</v>
      </c>
      <c r="AT91" s="27">
        <f t="shared" si="44"/>
        <v>1.544820723</v>
      </c>
      <c r="AU91" s="27">
        <f t="shared" si="45"/>
        <v>1.744347418</v>
      </c>
      <c r="AV91" s="27">
        <f t="shared" si="46"/>
        <v>1.915423426</v>
      </c>
      <c r="AW91" s="27">
        <f t="shared" si="47"/>
        <v>2.057824667</v>
      </c>
      <c r="AX91" s="27">
        <f t="shared" si="48"/>
        <v>2.215202981</v>
      </c>
      <c r="AY91" s="27">
        <f t="shared" si="49"/>
        <v>2.401726594</v>
      </c>
      <c r="AZ91" s="27">
        <f t="shared" si="50"/>
        <v>2.2240433</v>
      </c>
      <c r="BA91" s="27">
        <f t="shared" si="51"/>
        <v>1.813505728</v>
      </c>
      <c r="BB91" s="27">
        <f t="shared" si="52"/>
        <v>1.418741382</v>
      </c>
      <c r="BC91" s="27">
        <f t="shared" si="53"/>
        <v>1.039884342</v>
      </c>
      <c r="BD91" s="27">
        <f t="shared" si="54"/>
        <v>0.677062057</v>
      </c>
      <c r="BE91" s="27">
        <f t="shared" si="55"/>
        <v>0.3303956149</v>
      </c>
      <c r="BF91" s="27">
        <f t="shared" ref="BF91:BF110" si="56"> $I$91 *C44</f>
        <v>0</v>
      </c>
      <c r="CM91" s="7">
        <f t="shared" si="5"/>
        <v>22.90341836</v>
      </c>
    </row>
    <row r="92">
      <c r="E92" s="5">
        <v>18.0</v>
      </c>
      <c r="F92" s="5">
        <v>0.921</v>
      </c>
      <c r="G92" s="5">
        <f t="shared" si="1"/>
        <v>115.79733</v>
      </c>
      <c r="H92" s="2">
        <f t="shared" si="2"/>
        <v>56.86703445</v>
      </c>
      <c r="I92" s="2">
        <f t="shared" si="3"/>
        <v>0.3723741423</v>
      </c>
      <c r="J92" s="5"/>
      <c r="AN92" s="27">
        <f t="shared" si="38"/>
        <v>0</v>
      </c>
      <c r="AO92" s="27">
        <f t="shared" si="39"/>
        <v>-0.2255774907</v>
      </c>
      <c r="AP92" s="27">
        <f t="shared" si="40"/>
        <v>0.125225637</v>
      </c>
      <c r="AQ92" s="27">
        <f t="shared" si="41"/>
        <v>0.4492340911</v>
      </c>
      <c r="AR92" s="27">
        <f t="shared" si="42"/>
        <v>0.7460745279</v>
      </c>
      <c r="AS92" s="27">
        <f t="shared" si="43"/>
        <v>1.015405984</v>
      </c>
      <c r="AT92" s="27">
        <f t="shared" si="44"/>
        <v>1.256917757</v>
      </c>
      <c r="AU92" s="27">
        <f t="shared" si="45"/>
        <v>1.4703275</v>
      </c>
      <c r="AV92" s="27">
        <f t="shared" si="46"/>
        <v>1.655379498</v>
      </c>
      <c r="AW92" s="27">
        <f t="shared" si="47"/>
        <v>1.811843127</v>
      </c>
      <c r="AX92" s="27">
        <f t="shared" si="48"/>
        <v>1.978681767</v>
      </c>
      <c r="AY92" s="27">
        <f t="shared" si="49"/>
        <v>2.170028717</v>
      </c>
      <c r="AZ92" s="27">
        <f t="shared" si="50"/>
        <v>2.35143403</v>
      </c>
      <c r="BA92" s="27">
        <f t="shared" si="51"/>
        <v>2.176206874</v>
      </c>
      <c r="BB92" s="27">
        <f t="shared" si="52"/>
        <v>1.773426728</v>
      </c>
      <c r="BC92" s="27">
        <f t="shared" si="53"/>
        <v>1.386512456</v>
      </c>
      <c r="BD92" s="27">
        <f t="shared" si="54"/>
        <v>1.015593085</v>
      </c>
      <c r="BE92" s="27">
        <f t="shared" si="55"/>
        <v>0.6607912297</v>
      </c>
      <c r="BF92" s="27">
        <f t="shared" si="56"/>
        <v>0.3222233506</v>
      </c>
      <c r="BG92" s="27">
        <f t="shared" ref="BG92:BG110" si="57"> $I$92 *C44</f>
        <v>0</v>
      </c>
      <c r="CM92" s="7">
        <f t="shared" si="5"/>
        <v>22.13972887</v>
      </c>
    </row>
    <row r="93">
      <c r="E93" s="5">
        <v>18.2</v>
      </c>
      <c r="F93" s="5">
        <v>0.92455</v>
      </c>
      <c r="G93" s="5">
        <f t="shared" si="1"/>
        <v>116.2436715</v>
      </c>
      <c r="H93" s="2">
        <f t="shared" si="2"/>
        <v>57.22963519</v>
      </c>
      <c r="I93" s="2">
        <f t="shared" si="3"/>
        <v>0.3626007381</v>
      </c>
      <c r="J93" s="5"/>
      <c r="AN93" s="27">
        <f t="shared" si="38"/>
        <v>0</v>
      </c>
      <c r="AP93" s="27">
        <f t="shared" si="40"/>
        <v>-0.2171372756</v>
      </c>
      <c r="AQ93" s="27">
        <f t="shared" si="41"/>
        <v>0.1203101001</v>
      </c>
      <c r="AR93" s="27">
        <f t="shared" si="42"/>
        <v>0.4307121138</v>
      </c>
      <c r="AS93" s="27">
        <f t="shared" si="43"/>
        <v>0.7137197793</v>
      </c>
      <c r="AT93" s="27">
        <f t="shared" si="44"/>
        <v>0.9690147913</v>
      </c>
      <c r="AU93" s="27">
        <f t="shared" si="45"/>
        <v>1.196307582</v>
      </c>
      <c r="AV93" s="27">
        <f t="shared" si="46"/>
        <v>1.39533557</v>
      </c>
      <c r="AW93" s="27">
        <f t="shared" si="47"/>
        <v>1.565861587</v>
      </c>
      <c r="AX93" s="27">
        <f t="shared" si="48"/>
        <v>1.742160553</v>
      </c>
      <c r="AY93" s="27">
        <f t="shared" si="49"/>
        <v>1.938330841</v>
      </c>
      <c r="AZ93" s="27">
        <f t="shared" si="50"/>
        <v>2.124587947</v>
      </c>
      <c r="BA93" s="27">
        <f t="shared" si="51"/>
        <v>2.300857587</v>
      </c>
      <c r="BB93" s="27">
        <f t="shared" si="52"/>
        <v>2.128112073</v>
      </c>
      <c r="BC93" s="27">
        <f t="shared" si="53"/>
        <v>1.73314057</v>
      </c>
      <c r="BD93" s="27">
        <f t="shared" si="54"/>
        <v>1.354124114</v>
      </c>
      <c r="BE93" s="27">
        <f t="shared" si="55"/>
        <v>0.9911868446</v>
      </c>
      <c r="BF93" s="27">
        <f t="shared" si="56"/>
        <v>0.6444467011</v>
      </c>
      <c r="BG93" s="27">
        <f t="shared" si="57"/>
        <v>0.3140156667</v>
      </c>
      <c r="BH93" s="27">
        <f t="shared" ref="BH93:BH112" si="58"> $I$93 *C44</f>
        <v>0</v>
      </c>
      <c r="CM93" s="7">
        <f t="shared" si="5"/>
        <v>21.44508715</v>
      </c>
    </row>
    <row r="94">
      <c r="E94" s="5">
        <v>18.4</v>
      </c>
      <c r="F94" s="5">
        <v>0.928</v>
      </c>
      <c r="G94" s="5">
        <f t="shared" si="1"/>
        <v>116.67744</v>
      </c>
      <c r="H94" s="2">
        <f t="shared" si="2"/>
        <v>57.58242376</v>
      </c>
      <c r="I94" s="2">
        <f t="shared" si="3"/>
        <v>0.3527885719</v>
      </c>
      <c r="J94" s="5"/>
      <c r="AN94" s="27">
        <f t="shared" si="38"/>
        <v>0</v>
      </c>
      <c r="AP94" s="27">
        <f t="shared" ref="AP94:AP95" si="59"> $H$75 *C63</f>
        <v>0</v>
      </c>
      <c r="AQ94" s="27">
        <f t="shared" si="41"/>
        <v>-0.2086138908</v>
      </c>
      <c r="AR94" s="27">
        <f t="shared" si="42"/>
        <v>0.1153496998</v>
      </c>
      <c r="AS94" s="27">
        <f t="shared" si="43"/>
        <v>0.4120335749</v>
      </c>
      <c r="AT94" s="27">
        <f t="shared" si="44"/>
        <v>0.6811118253</v>
      </c>
      <c r="AU94" s="27">
        <f t="shared" si="45"/>
        <v>0.9222876635</v>
      </c>
      <c r="AV94" s="27">
        <f t="shared" si="46"/>
        <v>1.135291642</v>
      </c>
      <c r="AW94" s="27">
        <f t="shared" si="47"/>
        <v>1.319880047</v>
      </c>
      <c r="AX94" s="27">
        <f t="shared" si="48"/>
        <v>1.505639339</v>
      </c>
      <c r="AY94" s="27">
        <f t="shared" si="49"/>
        <v>1.706632965</v>
      </c>
      <c r="AZ94" s="27">
        <f t="shared" si="50"/>
        <v>1.897741864</v>
      </c>
      <c r="BA94" s="27">
        <f t="shared" si="51"/>
        <v>2.078890683</v>
      </c>
      <c r="BB94" s="27">
        <f t="shared" si="52"/>
        <v>2.25000797</v>
      </c>
      <c r="BC94" s="27">
        <f t="shared" si="53"/>
        <v>2.079768684</v>
      </c>
      <c r="BD94" s="27">
        <f t="shared" si="54"/>
        <v>1.692655142</v>
      </c>
      <c r="BE94" s="27">
        <f t="shared" si="55"/>
        <v>1.321582459</v>
      </c>
      <c r="BF94" s="27">
        <f t="shared" si="56"/>
        <v>0.9666700517</v>
      </c>
      <c r="BG94" s="27">
        <f t="shared" si="57"/>
        <v>0.6280313335</v>
      </c>
      <c r="BH94" s="27">
        <f t="shared" si="58"/>
        <v>0.3057739504</v>
      </c>
      <c r="BI94" s="27">
        <f t="shared" ref="BI94:BI116" si="60"> $I$94 *C44</f>
        <v>0</v>
      </c>
      <c r="CM94" s="7">
        <f t="shared" si="5"/>
        <v>20.810735</v>
      </c>
    </row>
    <row r="95">
      <c r="E95" s="5">
        <v>18.6</v>
      </c>
      <c r="F95" s="5">
        <v>0.93135</v>
      </c>
      <c r="G95" s="5">
        <f t="shared" si="1"/>
        <v>117.0986355</v>
      </c>
      <c r="H95" s="2">
        <f t="shared" si="2"/>
        <v>57.92536295</v>
      </c>
      <c r="I95" s="2">
        <f t="shared" si="3"/>
        <v>0.3429391916</v>
      </c>
      <c r="J95" s="5"/>
      <c r="AP95" s="27">
        <f t="shared" si="59"/>
        <v>0</v>
      </c>
      <c r="AQ95" s="27">
        <f t="shared" si="41"/>
        <v>0</v>
      </c>
      <c r="AR95" s="27">
        <f t="shared" si="42"/>
        <v>-0.2000127143</v>
      </c>
      <c r="AS95" s="27">
        <f t="shared" si="43"/>
        <v>0.1103473704</v>
      </c>
      <c r="AT95" s="27">
        <f t="shared" si="44"/>
        <v>0.3932088592</v>
      </c>
      <c r="AU95" s="27">
        <f t="shared" si="45"/>
        <v>0.6482677453</v>
      </c>
      <c r="AV95" s="27">
        <f t="shared" si="46"/>
        <v>0.8752477136</v>
      </c>
      <c r="AW95" s="27">
        <f t="shared" si="47"/>
        <v>1.073898507</v>
      </c>
      <c r="AX95" s="27">
        <f t="shared" si="48"/>
        <v>1.269118125</v>
      </c>
      <c r="AY95" s="27">
        <f t="shared" si="49"/>
        <v>1.474935089</v>
      </c>
      <c r="AZ95" s="27">
        <f t="shared" si="50"/>
        <v>1.67089578</v>
      </c>
      <c r="BA95" s="27">
        <f t="shared" si="51"/>
        <v>1.856923779</v>
      </c>
      <c r="BB95" s="27">
        <f t="shared" si="52"/>
        <v>2.032946598</v>
      </c>
      <c r="BC95" s="27">
        <f t="shared" si="53"/>
        <v>2.198895525</v>
      </c>
      <c r="BD95" s="27">
        <f t="shared" si="54"/>
        <v>2.031186171</v>
      </c>
      <c r="BE95" s="27">
        <f t="shared" si="55"/>
        <v>1.651978074</v>
      </c>
      <c r="BF95" s="27">
        <f t="shared" si="56"/>
        <v>1.288893402</v>
      </c>
      <c r="BG95" s="27">
        <f t="shared" si="57"/>
        <v>0.9420470002</v>
      </c>
      <c r="BH95" s="27">
        <f t="shared" si="58"/>
        <v>0.6115479009</v>
      </c>
      <c r="BI95" s="27">
        <f t="shared" si="60"/>
        <v>0.2974995469</v>
      </c>
      <c r="BJ95" s="27">
        <f t="shared" ref="BJ95:BJ115" si="61"> $I$95 *C44</f>
        <v>0</v>
      </c>
      <c r="CM95" s="7">
        <f t="shared" si="5"/>
        <v>20.22782447</v>
      </c>
    </row>
    <row r="96">
      <c r="E96" s="5">
        <v>18.8</v>
      </c>
      <c r="F96" s="5">
        <v>0.9346</v>
      </c>
      <c r="G96" s="5">
        <f t="shared" si="1"/>
        <v>117.507258</v>
      </c>
      <c r="H96" s="2">
        <f t="shared" si="2"/>
        <v>58.25841705</v>
      </c>
      <c r="I96" s="2">
        <f t="shared" si="3"/>
        <v>0.3330541003</v>
      </c>
      <c r="J96" s="5"/>
      <c r="AR96" s="27">
        <f t="shared" si="42"/>
        <v>0</v>
      </c>
      <c r="AS96" s="27">
        <f t="shared" si="43"/>
        <v>-0.1913388341</v>
      </c>
      <c r="AT96" s="27">
        <f t="shared" si="44"/>
        <v>0.1053058932</v>
      </c>
      <c r="AU96" s="27">
        <f t="shared" si="45"/>
        <v>0.3742478271</v>
      </c>
      <c r="AV96" s="27">
        <f t="shared" si="46"/>
        <v>0.6152037855</v>
      </c>
      <c r="AW96" s="27">
        <f t="shared" si="47"/>
        <v>0.8279169675</v>
      </c>
      <c r="AX96" s="27">
        <f t="shared" si="48"/>
        <v>1.032596912</v>
      </c>
      <c r="AY96" s="27">
        <f t="shared" si="49"/>
        <v>1.243237212</v>
      </c>
      <c r="AZ96" s="27">
        <f t="shared" si="50"/>
        <v>1.444049697</v>
      </c>
      <c r="BA96" s="27">
        <f t="shared" si="51"/>
        <v>1.634956875</v>
      </c>
      <c r="BB96" s="27">
        <f t="shared" si="52"/>
        <v>1.815885227</v>
      </c>
      <c r="BC96" s="27">
        <f t="shared" si="53"/>
        <v>1.986765042</v>
      </c>
      <c r="BD96" s="27">
        <f t="shared" si="54"/>
        <v>2.147530259</v>
      </c>
      <c r="BE96" s="27">
        <f t="shared" si="55"/>
        <v>1.982373689</v>
      </c>
      <c r="BF96" s="27">
        <f t="shared" si="56"/>
        <v>1.611116753</v>
      </c>
      <c r="BG96" s="27">
        <f t="shared" si="57"/>
        <v>1.256062667</v>
      </c>
      <c r="BH96" s="27">
        <f t="shared" si="58"/>
        <v>0.9173218513</v>
      </c>
      <c r="BI96" s="27">
        <f t="shared" si="60"/>
        <v>0.5949990938</v>
      </c>
      <c r="BJ96" s="27">
        <f t="shared" si="61"/>
        <v>0.2891937615</v>
      </c>
      <c r="BK96" s="27">
        <f t="shared" ref="BK96:BK114" si="62"> $I$96 *C44</f>
        <v>0</v>
      </c>
      <c r="CM96" s="7">
        <f t="shared" si="5"/>
        <v>19.68742468</v>
      </c>
    </row>
    <row r="97">
      <c r="E97" s="5">
        <v>19.0</v>
      </c>
      <c r="F97" s="5">
        <v>0.93775</v>
      </c>
      <c r="G97" s="5">
        <f t="shared" si="1"/>
        <v>117.9033075</v>
      </c>
      <c r="H97" s="2">
        <f t="shared" si="2"/>
        <v>58.58155181</v>
      </c>
      <c r="I97" s="2">
        <f t="shared" si="3"/>
        <v>0.3231347585</v>
      </c>
      <c r="J97" s="5"/>
      <c r="AS97" s="27">
        <f> $H$78 *C63</f>
        <v>0</v>
      </c>
      <c r="AT97" s="27">
        <f t="shared" si="44"/>
        <v>-0.1825970728</v>
      </c>
      <c r="AU97" s="27">
        <f t="shared" si="45"/>
        <v>0.1002279089</v>
      </c>
      <c r="AV97" s="27">
        <f t="shared" si="46"/>
        <v>0.3551598573</v>
      </c>
      <c r="AW97" s="27">
        <f t="shared" si="47"/>
        <v>0.5819354276</v>
      </c>
      <c r="AX97" s="27">
        <f t="shared" si="48"/>
        <v>0.7960756979</v>
      </c>
      <c r="AY97" s="27">
        <f t="shared" si="49"/>
        <v>1.011539336</v>
      </c>
      <c r="AZ97" s="27">
        <f t="shared" si="50"/>
        <v>1.217203613</v>
      </c>
      <c r="BA97" s="27">
        <f t="shared" si="51"/>
        <v>1.41298997</v>
      </c>
      <c r="BB97" s="27">
        <f t="shared" si="52"/>
        <v>1.598823855</v>
      </c>
      <c r="BC97" s="27">
        <f t="shared" si="53"/>
        <v>1.774634558</v>
      </c>
      <c r="BD97" s="27">
        <f t="shared" si="54"/>
        <v>1.940355054</v>
      </c>
      <c r="BE97" s="27">
        <f t="shared" si="55"/>
        <v>2.095921853</v>
      </c>
      <c r="BF97" s="27">
        <f t="shared" si="56"/>
        <v>1.933340103</v>
      </c>
      <c r="BG97" s="27">
        <f t="shared" si="57"/>
        <v>1.570078334</v>
      </c>
      <c r="BH97" s="27">
        <f t="shared" si="58"/>
        <v>1.223095802</v>
      </c>
      <c r="BI97" s="27">
        <f t="shared" si="60"/>
        <v>0.8924986407</v>
      </c>
      <c r="BJ97" s="27">
        <f t="shared" si="61"/>
        <v>0.5783875229</v>
      </c>
      <c r="BK97" s="27">
        <f t="shared" si="62"/>
        <v>0.2808578617</v>
      </c>
      <c r="BL97" s="27">
        <f t="shared" ref="BL97:BL115" si="63"> $I$97 *C44</f>
        <v>0</v>
      </c>
      <c r="CM97" s="7">
        <f t="shared" si="5"/>
        <v>19.18052832</v>
      </c>
    </row>
    <row r="98">
      <c r="E98" s="5">
        <v>19.2</v>
      </c>
      <c r="F98" s="5">
        <v>0.9408</v>
      </c>
      <c r="G98" s="5">
        <f t="shared" si="1"/>
        <v>118.286784</v>
      </c>
      <c r="H98" s="2">
        <f t="shared" si="2"/>
        <v>58.8947344</v>
      </c>
      <c r="I98" s="2">
        <f t="shared" si="3"/>
        <v>0.313182586</v>
      </c>
      <c r="J98" s="5"/>
      <c r="AT98" s="27">
        <f t="shared" si="44"/>
        <v>0</v>
      </c>
      <c r="AU98" s="27">
        <f t="shared" si="45"/>
        <v>-0.1737920093</v>
      </c>
      <c r="AV98" s="27">
        <f t="shared" si="46"/>
        <v>0.09511592919</v>
      </c>
      <c r="AW98" s="27">
        <f t="shared" si="47"/>
        <v>0.3359538877</v>
      </c>
      <c r="AX98" s="27">
        <f t="shared" si="48"/>
        <v>0.5595544841</v>
      </c>
      <c r="AY98" s="27">
        <f t="shared" si="49"/>
        <v>0.7798414596</v>
      </c>
      <c r="AZ98" s="27">
        <f t="shared" si="50"/>
        <v>0.9903575301</v>
      </c>
      <c r="BA98" s="27">
        <f t="shared" si="51"/>
        <v>1.191023066</v>
      </c>
      <c r="BB98" s="27">
        <f t="shared" si="52"/>
        <v>1.381762484</v>
      </c>
      <c r="BC98" s="27">
        <f t="shared" si="53"/>
        <v>1.562504075</v>
      </c>
      <c r="BD98" s="27">
        <f t="shared" si="54"/>
        <v>1.733179849</v>
      </c>
      <c r="BE98" s="27">
        <f t="shared" si="55"/>
        <v>1.893725382</v>
      </c>
      <c r="BF98" s="27">
        <f t="shared" si="56"/>
        <v>2.044079678</v>
      </c>
      <c r="BG98" s="27">
        <f t="shared" si="57"/>
        <v>1.884094</v>
      </c>
      <c r="BH98" s="27">
        <f t="shared" si="58"/>
        <v>1.528869752</v>
      </c>
      <c r="BI98" s="27">
        <f t="shared" si="60"/>
        <v>1.189998188</v>
      </c>
      <c r="BJ98" s="27">
        <f t="shared" si="61"/>
        <v>0.8675812844</v>
      </c>
      <c r="BK98" s="27">
        <f t="shared" si="62"/>
        <v>0.5617157234</v>
      </c>
      <c r="BL98" s="27">
        <f t="shared" si="63"/>
        <v>0.2724930791</v>
      </c>
      <c r="BM98" s="27">
        <f t="shared" ref="BM98:BM116" si="64"> $I$98 *C44</f>
        <v>0</v>
      </c>
      <c r="CM98" s="7">
        <f t="shared" si="5"/>
        <v>18.69805784</v>
      </c>
    </row>
    <row r="99">
      <c r="E99" s="5">
        <v>19.4</v>
      </c>
      <c r="F99" s="5">
        <v>0.94375</v>
      </c>
      <c r="G99" s="5">
        <f t="shared" si="1"/>
        <v>118.6576875</v>
      </c>
      <c r="H99" s="2">
        <f t="shared" si="2"/>
        <v>59.19793336</v>
      </c>
      <c r="I99" s="2">
        <f t="shared" si="3"/>
        <v>0.3031989643</v>
      </c>
      <c r="J99" s="5"/>
      <c r="AT99" s="27">
        <f t="shared" si="44"/>
        <v>0</v>
      </c>
      <c r="AU99" s="27">
        <f t="shared" si="45"/>
        <v>0</v>
      </c>
      <c r="AV99" s="27">
        <f t="shared" si="46"/>
        <v>-0.1649279989</v>
      </c>
      <c r="AW99" s="27">
        <f t="shared" si="47"/>
        <v>0.08997234775</v>
      </c>
      <c r="AX99" s="27">
        <f t="shared" si="48"/>
        <v>0.3230332704</v>
      </c>
      <c r="AY99" s="27">
        <f t="shared" si="49"/>
        <v>0.5481435833</v>
      </c>
      <c r="AZ99" s="27">
        <f t="shared" si="50"/>
        <v>0.7635114468</v>
      </c>
      <c r="BA99" s="27">
        <f t="shared" si="51"/>
        <v>0.9690561622</v>
      </c>
      <c r="BB99" s="27">
        <f t="shared" si="52"/>
        <v>1.164701113</v>
      </c>
      <c r="BC99" s="27">
        <f t="shared" si="53"/>
        <v>1.350373592</v>
      </c>
      <c r="BD99" s="27">
        <f t="shared" si="54"/>
        <v>1.526004643</v>
      </c>
      <c r="BE99" s="27">
        <f t="shared" si="55"/>
        <v>1.69152891</v>
      </c>
      <c r="BF99" s="27">
        <f t="shared" si="56"/>
        <v>1.846884493</v>
      </c>
      <c r="BG99" s="27">
        <f t="shared" si="57"/>
        <v>1.992012813</v>
      </c>
      <c r="BH99" s="27">
        <f t="shared" si="58"/>
        <v>1.834643703</v>
      </c>
      <c r="BI99" s="27">
        <f t="shared" si="60"/>
        <v>1.487497734</v>
      </c>
      <c r="BJ99" s="27">
        <f t="shared" si="61"/>
        <v>1.156775046</v>
      </c>
      <c r="BK99" s="27">
        <f t="shared" si="62"/>
        <v>0.8425735851</v>
      </c>
      <c r="BL99" s="27">
        <f t="shared" si="63"/>
        <v>0.5449861583</v>
      </c>
      <c r="BM99" s="27">
        <f t="shared" si="64"/>
        <v>0.2641006111</v>
      </c>
      <c r="BN99" s="27">
        <f t="shared" ref="BN99:BN119" si="65"> $I$99 *C44</f>
        <v>0</v>
      </c>
      <c r="CM99" s="7">
        <f t="shared" si="5"/>
        <v>18.23087121</v>
      </c>
    </row>
    <row r="100">
      <c r="E100" s="5">
        <v>19.6</v>
      </c>
      <c r="F100" s="5">
        <v>0.9466</v>
      </c>
      <c r="G100" s="5">
        <f t="shared" si="1"/>
        <v>119.016018</v>
      </c>
      <c r="H100" s="2">
        <f t="shared" si="2"/>
        <v>59.4911186</v>
      </c>
      <c r="I100" s="2">
        <f t="shared" si="3"/>
        <v>0.2931852382</v>
      </c>
      <c r="J100" s="5"/>
      <c r="AT100" s="27">
        <f t="shared" si="44"/>
        <v>0</v>
      </c>
      <c r="AU100" s="27">
        <f t="shared" si="45"/>
        <v>0</v>
      </c>
      <c r="AV100" s="27">
        <f t="shared" si="46"/>
        <v>0</v>
      </c>
      <c r="AW100" s="27">
        <f t="shared" si="47"/>
        <v>-0.1560091922</v>
      </c>
      <c r="AX100" s="27">
        <f t="shared" si="48"/>
        <v>0.08651205657</v>
      </c>
      <c r="AY100" s="27">
        <f t="shared" si="49"/>
        <v>0.316445707</v>
      </c>
      <c r="AZ100" s="27">
        <f t="shared" si="50"/>
        <v>0.5366653634</v>
      </c>
      <c r="BA100" s="27">
        <f t="shared" si="51"/>
        <v>0.7470892581</v>
      </c>
      <c r="BB100" s="27">
        <f t="shared" si="52"/>
        <v>0.9476397411</v>
      </c>
      <c r="BC100" s="27">
        <f t="shared" si="53"/>
        <v>1.138243108</v>
      </c>
      <c r="BD100" s="27">
        <f t="shared" si="54"/>
        <v>1.318829438</v>
      </c>
      <c r="BE100" s="27">
        <f t="shared" si="55"/>
        <v>1.489332439</v>
      </c>
      <c r="BF100" s="27">
        <f t="shared" si="56"/>
        <v>1.649689307</v>
      </c>
      <c r="BG100" s="27">
        <f t="shared" si="57"/>
        <v>1.79984059</v>
      </c>
      <c r="BH100" s="27">
        <f t="shared" si="58"/>
        <v>1.939730057</v>
      </c>
      <c r="BI100" s="27">
        <f t="shared" si="60"/>
        <v>1.784997281</v>
      </c>
      <c r="BJ100" s="27">
        <f t="shared" si="61"/>
        <v>1.445968807</v>
      </c>
      <c r="BK100" s="27">
        <f t="shared" si="62"/>
        <v>1.123431447</v>
      </c>
      <c r="BL100" s="27">
        <f t="shared" si="63"/>
        <v>0.8174792374</v>
      </c>
      <c r="BM100" s="27">
        <f t="shared" si="64"/>
        <v>0.5282012223</v>
      </c>
      <c r="BN100" s="27">
        <f t="shared" si="65"/>
        <v>0.2556816226</v>
      </c>
      <c r="BO100" s="27">
        <f t="shared" ref="BO100:BO119" si="66"> $I$100 *C44</f>
        <v>0</v>
      </c>
      <c r="CM100" s="7">
        <f t="shared" si="5"/>
        <v>17.76976749</v>
      </c>
    </row>
    <row r="101">
      <c r="E101" s="5">
        <v>19.8</v>
      </c>
      <c r="F101" s="5">
        <v>0.94935</v>
      </c>
      <c r="G101" s="5">
        <f t="shared" si="1"/>
        <v>119.3617755</v>
      </c>
      <c r="H101" s="2">
        <f t="shared" si="2"/>
        <v>59.77426132</v>
      </c>
      <c r="I101" s="2">
        <f t="shared" si="3"/>
        <v>0.2831427176</v>
      </c>
      <c r="J101" s="5"/>
      <c r="AT101" s="27">
        <f t="shared" si="44"/>
        <v>0</v>
      </c>
      <c r="AV101" s="27">
        <f t="shared" si="46"/>
        <v>0</v>
      </c>
      <c r="AW101" s="27">
        <f t="shared" si="47"/>
        <v>0</v>
      </c>
      <c r="AX101" s="27">
        <f t="shared" si="48"/>
        <v>-0.1500091572</v>
      </c>
      <c r="AY101" s="27">
        <f t="shared" si="49"/>
        <v>0.0847478307</v>
      </c>
      <c r="AZ101" s="27">
        <f t="shared" si="50"/>
        <v>0.3098192801</v>
      </c>
      <c r="BA101" s="27">
        <f t="shared" si="51"/>
        <v>0.5251223539</v>
      </c>
      <c r="BB101" s="27">
        <f t="shared" si="52"/>
        <v>0.7305783697</v>
      </c>
      <c r="BC101" s="27">
        <f t="shared" si="53"/>
        <v>0.9261126247</v>
      </c>
      <c r="BD101" s="27">
        <f t="shared" si="54"/>
        <v>1.111654232</v>
      </c>
      <c r="BE101" s="27">
        <f t="shared" si="55"/>
        <v>1.287135968</v>
      </c>
      <c r="BF101" s="27">
        <f t="shared" si="56"/>
        <v>1.452494122</v>
      </c>
      <c r="BG101" s="27">
        <f t="shared" si="57"/>
        <v>1.607668367</v>
      </c>
      <c r="BH101" s="27">
        <f t="shared" si="58"/>
        <v>1.752601623</v>
      </c>
      <c r="BI101" s="27">
        <f t="shared" si="60"/>
        <v>1.887239944</v>
      </c>
      <c r="BJ101" s="27">
        <f t="shared" si="61"/>
        <v>1.735162569</v>
      </c>
      <c r="BK101" s="27">
        <f t="shared" si="62"/>
        <v>1.404289308</v>
      </c>
      <c r="BL101" s="27">
        <f t="shared" si="63"/>
        <v>1.089972317</v>
      </c>
      <c r="BM101" s="27">
        <f t="shared" si="64"/>
        <v>0.7923018334</v>
      </c>
      <c r="BN101" s="27">
        <f t="shared" si="65"/>
        <v>0.5113632453</v>
      </c>
      <c r="BO101" s="27">
        <f t="shared" si="66"/>
        <v>0.2472372476</v>
      </c>
      <c r="BP101" s="27">
        <f t="shared" ref="BP101:BP121" si="67"> $I$101 *C44</f>
        <v>0</v>
      </c>
      <c r="CM101" s="7">
        <f t="shared" si="5"/>
        <v>17.30549208</v>
      </c>
    </row>
    <row r="102">
      <c r="E102" s="5">
        <v>20.0</v>
      </c>
      <c r="F102" s="5">
        <v>0.952</v>
      </c>
      <c r="G102" s="5">
        <f t="shared" si="1"/>
        <v>119.69496</v>
      </c>
      <c r="H102" s="2">
        <f t="shared" si="2"/>
        <v>60.047334</v>
      </c>
      <c r="I102" s="2">
        <f t="shared" si="3"/>
        <v>0.2730726799</v>
      </c>
      <c r="J102" s="5"/>
      <c r="AT102" s="27">
        <f t="shared" si="44"/>
        <v>0</v>
      </c>
      <c r="AV102" s="27">
        <f t="shared" si="46"/>
        <v>0</v>
      </c>
      <c r="AX102" s="27">
        <f t="shared" si="48"/>
        <v>0</v>
      </c>
      <c r="AY102" s="27">
        <f t="shared" si="49"/>
        <v>-0.1469500456</v>
      </c>
      <c r="AZ102" s="27">
        <f t="shared" si="50"/>
        <v>0.08297319671</v>
      </c>
      <c r="BA102" s="27">
        <f t="shared" si="51"/>
        <v>0.3031554498</v>
      </c>
      <c r="BB102" s="27">
        <f t="shared" si="52"/>
        <v>0.5135169982</v>
      </c>
      <c r="BC102" s="27">
        <f t="shared" si="53"/>
        <v>0.7139821412</v>
      </c>
      <c r="BD102" s="27">
        <f t="shared" si="54"/>
        <v>0.9044790269</v>
      </c>
      <c r="BE102" s="27">
        <f t="shared" si="55"/>
        <v>1.084939497</v>
      </c>
      <c r="BF102" s="27">
        <f t="shared" si="56"/>
        <v>1.255298937</v>
      </c>
      <c r="BG102" s="27">
        <f t="shared" si="57"/>
        <v>1.415496144</v>
      </c>
      <c r="BH102" s="27">
        <f t="shared" si="58"/>
        <v>1.56547319</v>
      </c>
      <c r="BI102" s="27">
        <f t="shared" si="60"/>
        <v>1.705175304</v>
      </c>
      <c r="BJ102" s="27">
        <f t="shared" si="61"/>
        <v>1.834550754</v>
      </c>
      <c r="BK102" s="27">
        <f t="shared" si="62"/>
        <v>1.68514717</v>
      </c>
      <c r="BL102" s="27">
        <f t="shared" si="63"/>
        <v>1.362465396</v>
      </c>
      <c r="BM102" s="27">
        <f t="shared" si="64"/>
        <v>1.056402445</v>
      </c>
      <c r="BN102" s="27">
        <f t="shared" si="65"/>
        <v>0.7670448679</v>
      </c>
      <c r="BO102" s="27">
        <f t="shared" si="66"/>
        <v>0.4944744953</v>
      </c>
      <c r="BP102" s="27">
        <f t="shared" si="67"/>
        <v>0.2387685909</v>
      </c>
      <c r="BQ102" s="27">
        <f t="shared" ref="BQ102:BQ122" si="68"> $I$102 *C44</f>
        <v>0</v>
      </c>
      <c r="CM102" s="7">
        <f t="shared" si="5"/>
        <v>16.83639356</v>
      </c>
    </row>
    <row r="103">
      <c r="E103" s="5">
        <v>20.2</v>
      </c>
      <c r="F103" s="5">
        <v>0.95459</v>
      </c>
      <c r="G103" s="5">
        <f t="shared" si="1"/>
        <v>120.0206007</v>
      </c>
      <c r="H103" s="2">
        <f t="shared" si="2"/>
        <v>60.31443711</v>
      </c>
      <c r="I103" s="2">
        <f t="shared" si="3"/>
        <v>0.2671031121</v>
      </c>
      <c r="J103" s="5"/>
      <c r="AY103" s="27">
        <f t="shared" si="49"/>
        <v>0</v>
      </c>
      <c r="AZ103" s="27">
        <f t="shared" si="50"/>
        <v>-0.1438728867</v>
      </c>
      <c r="BA103" s="27">
        <f t="shared" si="51"/>
        <v>0.08118854567</v>
      </c>
      <c r="BB103" s="27">
        <f t="shared" si="52"/>
        <v>0.2964556268</v>
      </c>
      <c r="BC103" s="27">
        <f t="shared" si="53"/>
        <v>0.5018516578</v>
      </c>
      <c r="BD103" s="27">
        <f t="shared" si="54"/>
        <v>0.6973038215</v>
      </c>
      <c r="BE103" s="27">
        <f t="shared" si="55"/>
        <v>0.8827430252</v>
      </c>
      <c r="BF103" s="27">
        <f t="shared" si="56"/>
        <v>1.058103752</v>
      </c>
      <c r="BG103" s="27">
        <f t="shared" si="57"/>
        <v>1.223323921</v>
      </c>
      <c r="BH103" s="27">
        <f t="shared" si="58"/>
        <v>1.378344757</v>
      </c>
      <c r="BI103" s="27">
        <f t="shared" si="60"/>
        <v>1.523110664</v>
      </c>
      <c r="BJ103" s="27">
        <f t="shared" si="61"/>
        <v>1.657569113</v>
      </c>
      <c r="BK103" s="27">
        <f t="shared" si="62"/>
        <v>1.781670529</v>
      </c>
      <c r="BL103" s="27">
        <f t="shared" si="63"/>
        <v>1.634958475</v>
      </c>
      <c r="BM103" s="27">
        <f t="shared" si="64"/>
        <v>1.320503056</v>
      </c>
      <c r="BN103" s="27">
        <f t="shared" si="65"/>
        <v>1.022726491</v>
      </c>
      <c r="BO103" s="27">
        <f t="shared" si="66"/>
        <v>0.7417117429</v>
      </c>
      <c r="BP103" s="27">
        <f t="shared" si="67"/>
        <v>0.4775371818</v>
      </c>
      <c r="BQ103" s="27">
        <f t="shared" si="68"/>
        <v>0.2302767295</v>
      </c>
      <c r="BR103" s="27">
        <f t="shared" ref="BR103:BR121" si="69"> $I$103 *C44</f>
        <v>0</v>
      </c>
      <c r="CM103" s="7">
        <f t="shared" si="5"/>
        <v>16.3655062</v>
      </c>
    </row>
    <row r="104">
      <c r="E104" s="5">
        <v>20.4</v>
      </c>
      <c r="F104" s="5">
        <v>0.95716</v>
      </c>
      <c r="G104" s="5">
        <f t="shared" si="1"/>
        <v>120.3437268</v>
      </c>
      <c r="H104" s="2">
        <f t="shared" si="2"/>
        <v>60.57968486</v>
      </c>
      <c r="I104" s="2">
        <f t="shared" si="3"/>
        <v>0.2652477484</v>
      </c>
      <c r="J104" s="5"/>
      <c r="AY104" s="27">
        <f t="shared" si="49"/>
        <v>0</v>
      </c>
      <c r="AZ104" s="27">
        <f t="shared" si="50"/>
        <v>0</v>
      </c>
      <c r="BA104" s="27">
        <f t="shared" si="51"/>
        <v>-0.1407783585</v>
      </c>
      <c r="BB104" s="27">
        <f t="shared" si="52"/>
        <v>0.07939425536</v>
      </c>
      <c r="BC104" s="27">
        <f t="shared" si="53"/>
        <v>0.2897211743</v>
      </c>
      <c r="BD104" s="27">
        <f t="shared" si="54"/>
        <v>0.4901286161</v>
      </c>
      <c r="BE104" s="27">
        <f t="shared" si="55"/>
        <v>0.680546554</v>
      </c>
      <c r="BF104" s="27">
        <f t="shared" si="56"/>
        <v>0.8609085669</v>
      </c>
      <c r="BG104" s="27">
        <f t="shared" si="57"/>
        <v>1.031151698</v>
      </c>
      <c r="BH104" s="27">
        <f t="shared" si="58"/>
        <v>1.191216323</v>
      </c>
      <c r="BI104" s="27">
        <f t="shared" si="60"/>
        <v>1.341046024</v>
      </c>
      <c r="BJ104" s="27">
        <f t="shared" si="61"/>
        <v>1.480587472</v>
      </c>
      <c r="BK104" s="27">
        <f t="shared" si="62"/>
        <v>1.609790316</v>
      </c>
      <c r="BL104" s="27">
        <f t="shared" si="63"/>
        <v>1.728607081</v>
      </c>
      <c r="BM104" s="27">
        <f t="shared" si="64"/>
        <v>1.584603667</v>
      </c>
      <c r="BN104" s="27">
        <f t="shared" si="65"/>
        <v>1.278408113</v>
      </c>
      <c r="BO104" s="27">
        <f t="shared" si="66"/>
        <v>0.9889489905</v>
      </c>
      <c r="BP104" s="27">
        <f t="shared" si="67"/>
        <v>0.7163057728</v>
      </c>
      <c r="BQ104" s="27">
        <f t="shared" si="68"/>
        <v>0.460553459</v>
      </c>
      <c r="BR104" s="27">
        <f t="shared" si="69"/>
        <v>0.2252427124</v>
      </c>
      <c r="BS104" s="27">
        <f t="shared" ref="BS104:BS122" si="70"> $I$104 *C44</f>
        <v>0</v>
      </c>
      <c r="CM104" s="7">
        <f t="shared" si="5"/>
        <v>15.89638244</v>
      </c>
    </row>
    <row r="105">
      <c r="E105" s="5">
        <v>20.6</v>
      </c>
      <c r="F105" s="5">
        <v>0.95971</v>
      </c>
      <c r="G105" s="5">
        <f t="shared" si="1"/>
        <v>120.6643383</v>
      </c>
      <c r="H105" s="2">
        <f t="shared" si="2"/>
        <v>60.84307134</v>
      </c>
      <c r="I105" s="2">
        <f t="shared" si="3"/>
        <v>0.2633864805</v>
      </c>
      <c r="J105" s="5"/>
      <c r="AZ105" s="27">
        <f t="shared" si="50"/>
        <v>0</v>
      </c>
      <c r="BA105" s="27">
        <f t="shared" si="51"/>
        <v>0</v>
      </c>
      <c r="BB105" s="27">
        <f t="shared" si="52"/>
        <v>-0.1376671161</v>
      </c>
      <c r="BC105" s="27">
        <f t="shared" si="53"/>
        <v>0.07759069088</v>
      </c>
      <c r="BD105" s="27">
        <f t="shared" si="54"/>
        <v>0.2829534107</v>
      </c>
      <c r="BE105" s="27">
        <f t="shared" si="55"/>
        <v>0.4783500827</v>
      </c>
      <c r="BF105" s="27">
        <f t="shared" si="56"/>
        <v>0.6637133817</v>
      </c>
      <c r="BG105" s="27">
        <f t="shared" si="57"/>
        <v>0.8389794754</v>
      </c>
      <c r="BH105" s="27">
        <f t="shared" si="58"/>
        <v>1.00408789</v>
      </c>
      <c r="BI105" s="27">
        <f t="shared" si="60"/>
        <v>1.158981385</v>
      </c>
      <c r="BJ105" s="27">
        <f t="shared" si="61"/>
        <v>1.303605831</v>
      </c>
      <c r="BK105" s="27">
        <f t="shared" si="62"/>
        <v>1.437910103</v>
      </c>
      <c r="BL105" s="27">
        <f t="shared" si="63"/>
        <v>1.561845972</v>
      </c>
      <c r="BM105" s="27">
        <f t="shared" si="64"/>
        <v>1.675368005</v>
      </c>
      <c r="BN105" s="27">
        <f t="shared" si="65"/>
        <v>1.534089736</v>
      </c>
      <c r="BO105" s="27">
        <f t="shared" si="66"/>
        <v>1.236186238</v>
      </c>
      <c r="BP105" s="27">
        <f t="shared" si="67"/>
        <v>0.9550743637</v>
      </c>
      <c r="BQ105" s="27">
        <f t="shared" si="68"/>
        <v>0.6908301885</v>
      </c>
      <c r="BR105" s="27">
        <f t="shared" si="69"/>
        <v>0.4504854247</v>
      </c>
      <c r="BS105" s="27">
        <f t="shared" si="70"/>
        <v>0.2236781213</v>
      </c>
      <c r="BT105" s="27">
        <f t="shared" ref="BT105:BT124" si="71"> $I$105 *C44</f>
        <v>0</v>
      </c>
      <c r="CM105" s="7">
        <f t="shared" si="5"/>
        <v>15.43606318</v>
      </c>
    </row>
    <row r="106">
      <c r="E106" s="5">
        <v>20.8</v>
      </c>
      <c r="F106" s="5">
        <v>0.96224</v>
      </c>
      <c r="G106" s="5">
        <f t="shared" si="1"/>
        <v>120.9824352</v>
      </c>
      <c r="H106" s="2">
        <f t="shared" si="2"/>
        <v>61.10459074</v>
      </c>
      <c r="I106" s="2">
        <f t="shared" si="3"/>
        <v>0.2615194039</v>
      </c>
      <c r="J106" s="5"/>
      <c r="AZ106" s="27">
        <f t="shared" si="50"/>
        <v>0</v>
      </c>
      <c r="BB106" s="27">
        <f t="shared" si="52"/>
        <v>0</v>
      </c>
      <c r="BC106" s="27">
        <f t="shared" si="53"/>
        <v>-0.1345397926</v>
      </c>
      <c r="BD106" s="27">
        <f t="shared" si="54"/>
        <v>0.07577820528</v>
      </c>
      <c r="BE106" s="27">
        <f t="shared" si="55"/>
        <v>0.2761536114</v>
      </c>
      <c r="BF106" s="27">
        <f t="shared" si="56"/>
        <v>0.4665181966</v>
      </c>
      <c r="BG106" s="27">
        <f t="shared" si="57"/>
        <v>0.6468072525</v>
      </c>
      <c r="BH106" s="27">
        <f t="shared" si="58"/>
        <v>0.8169594568</v>
      </c>
      <c r="BI106" s="27">
        <f t="shared" si="60"/>
        <v>0.976916745</v>
      </c>
      <c r="BJ106" s="27">
        <f t="shared" si="61"/>
        <v>1.12662419</v>
      </c>
      <c r="BK106" s="27">
        <f t="shared" si="62"/>
        <v>1.266029891</v>
      </c>
      <c r="BL106" s="27">
        <f t="shared" si="63"/>
        <v>1.395084863</v>
      </c>
      <c r="BM106" s="27">
        <f t="shared" si="64"/>
        <v>1.513742944</v>
      </c>
      <c r="BN106" s="27">
        <f t="shared" si="65"/>
        <v>1.621960692</v>
      </c>
      <c r="BO106" s="27">
        <f t="shared" si="66"/>
        <v>1.483423486</v>
      </c>
      <c r="BP106" s="27">
        <f t="shared" si="67"/>
        <v>1.193842955</v>
      </c>
      <c r="BQ106" s="27">
        <f t="shared" si="68"/>
        <v>0.9211069179</v>
      </c>
      <c r="BR106" s="27">
        <f t="shared" si="69"/>
        <v>0.6757281371</v>
      </c>
      <c r="BS106" s="27">
        <f t="shared" si="70"/>
        <v>0.4473562426</v>
      </c>
      <c r="BT106" s="27">
        <f t="shared" si="71"/>
        <v>0.2221085513</v>
      </c>
      <c r="BU106" s="27">
        <f t="shared" ref="BU106:BU126" si="72"> $I$106 *C44</f>
        <v>0</v>
      </c>
      <c r="CM106" s="7">
        <f t="shared" si="5"/>
        <v>14.99160254</v>
      </c>
    </row>
    <row r="107">
      <c r="E107" s="5">
        <v>21.0</v>
      </c>
      <c r="F107" s="5">
        <v>0.96475</v>
      </c>
      <c r="G107" s="5">
        <f t="shared" si="1"/>
        <v>121.2980175</v>
      </c>
      <c r="H107" s="2">
        <f t="shared" si="2"/>
        <v>61.36423736</v>
      </c>
      <c r="I107" s="2">
        <f t="shared" si="3"/>
        <v>0.2596466128</v>
      </c>
      <c r="J107" s="5"/>
      <c r="AZ107" s="27">
        <f t="shared" si="50"/>
        <v>0</v>
      </c>
      <c r="BB107" s="27">
        <f t="shared" si="52"/>
        <v>0</v>
      </c>
      <c r="BD107" s="27">
        <f t="shared" si="54"/>
        <v>-0.1313970001</v>
      </c>
      <c r="BE107" s="27">
        <f t="shared" si="55"/>
        <v>0.07395714017</v>
      </c>
      <c r="BF107" s="27">
        <f t="shared" si="56"/>
        <v>0.2693230114</v>
      </c>
      <c r="BG107" s="27">
        <f t="shared" si="57"/>
        <v>0.4546350296</v>
      </c>
      <c r="BH107" s="27">
        <f t="shared" si="58"/>
        <v>0.6298310235</v>
      </c>
      <c r="BI107" s="27">
        <f t="shared" si="60"/>
        <v>0.7948521052</v>
      </c>
      <c r="BJ107" s="27">
        <f t="shared" si="61"/>
        <v>0.9496425492</v>
      </c>
      <c r="BK107" s="27">
        <f t="shared" si="62"/>
        <v>1.094149678</v>
      </c>
      <c r="BL107" s="27">
        <f t="shared" si="63"/>
        <v>1.228323755</v>
      </c>
      <c r="BM107" s="27">
        <f t="shared" si="64"/>
        <v>1.352117882</v>
      </c>
      <c r="BN107" s="27">
        <f t="shared" si="65"/>
        <v>1.465487908</v>
      </c>
      <c r="BO107" s="27">
        <f t="shared" si="66"/>
        <v>1.568392336</v>
      </c>
      <c r="BP107" s="27">
        <f t="shared" si="67"/>
        <v>1.432611546</v>
      </c>
      <c r="BQ107" s="27">
        <f t="shared" si="68"/>
        <v>1.151383647</v>
      </c>
      <c r="BR107" s="27">
        <f t="shared" si="69"/>
        <v>0.9009708495</v>
      </c>
      <c r="BS107" s="27">
        <f t="shared" si="70"/>
        <v>0.6710343639</v>
      </c>
      <c r="BT107" s="27">
        <f t="shared" si="71"/>
        <v>0.4442171025</v>
      </c>
      <c r="BU107" s="27">
        <f t="shared" si="72"/>
        <v>0.220534083</v>
      </c>
      <c r="BV107" s="27">
        <f t="shared" ref="BV107:BV125" si="73"> $I$107 *C44</f>
        <v>0</v>
      </c>
      <c r="CM107" s="7">
        <f t="shared" si="5"/>
        <v>14.57006701</v>
      </c>
    </row>
    <row r="108">
      <c r="E108" s="5">
        <v>21.2</v>
      </c>
      <c r="F108" s="5">
        <v>0.96724</v>
      </c>
      <c r="G108" s="5">
        <f t="shared" si="1"/>
        <v>121.6110852</v>
      </c>
      <c r="H108" s="2">
        <f t="shared" si="2"/>
        <v>61.62200555</v>
      </c>
      <c r="I108" s="2">
        <f t="shared" si="3"/>
        <v>0.2577681995</v>
      </c>
      <c r="J108" s="5"/>
      <c r="BE108" s="27">
        <f t="shared" si="55"/>
        <v>-0.1282393311</v>
      </c>
      <c r="BF108" s="27">
        <f t="shared" si="56"/>
        <v>0.07212782626</v>
      </c>
      <c r="BG108" s="27">
        <f t="shared" si="57"/>
        <v>0.2624628068</v>
      </c>
      <c r="BH108" s="27">
        <f t="shared" si="58"/>
        <v>0.4427025902</v>
      </c>
      <c r="BI108" s="27">
        <f t="shared" si="60"/>
        <v>0.6127874655</v>
      </c>
      <c r="BJ108" s="27">
        <f t="shared" si="61"/>
        <v>0.7726609083</v>
      </c>
      <c r="BK108" s="27">
        <f t="shared" si="62"/>
        <v>0.9222694653</v>
      </c>
      <c r="BL108" s="27">
        <f t="shared" si="63"/>
        <v>1.061562646</v>
      </c>
      <c r="BM108" s="27">
        <f t="shared" si="64"/>
        <v>1.19049282</v>
      </c>
      <c r="BN108" s="27">
        <f t="shared" si="65"/>
        <v>1.309015123</v>
      </c>
      <c r="BO108" s="27">
        <f t="shared" si="66"/>
        <v>1.417087365</v>
      </c>
      <c r="BP108" s="27">
        <f t="shared" si="67"/>
        <v>1.514669944</v>
      </c>
      <c r="BQ108" s="27">
        <f t="shared" si="68"/>
        <v>1.381660377</v>
      </c>
      <c r="BR108" s="27">
        <f t="shared" si="69"/>
        <v>1.126213562</v>
      </c>
      <c r="BS108" s="27">
        <f t="shared" si="70"/>
        <v>0.8947124851</v>
      </c>
      <c r="BT108" s="27">
        <f t="shared" si="71"/>
        <v>0.6663256538</v>
      </c>
      <c r="BU108" s="27">
        <f t="shared" si="72"/>
        <v>0.4410681659</v>
      </c>
      <c r="BV108" s="27">
        <f t="shared" si="73"/>
        <v>0.2189547957</v>
      </c>
      <c r="BW108" s="27">
        <f t="shared" ref="BW108:BW126" si="74"> $I$108 *C44</f>
        <v>0</v>
      </c>
      <c r="CM108" s="7">
        <f t="shared" si="5"/>
        <v>14.17853467</v>
      </c>
    </row>
    <row r="109">
      <c r="E109" s="5">
        <v>21.4</v>
      </c>
      <c r="F109" s="5">
        <v>0.96971</v>
      </c>
      <c r="G109" s="5">
        <f t="shared" si="1"/>
        <v>121.9216383</v>
      </c>
      <c r="H109" s="2">
        <f t="shared" si="2"/>
        <v>61.87788981</v>
      </c>
      <c r="I109" s="2">
        <f t="shared" si="3"/>
        <v>0.255884255</v>
      </c>
      <c r="J109" s="5"/>
      <c r="BF109" s="27">
        <f t="shared" si="56"/>
        <v>-0.1250673589</v>
      </c>
      <c r="BG109" s="27">
        <f t="shared" si="57"/>
        <v>0.07029058388</v>
      </c>
      <c r="BH109" s="27">
        <f t="shared" si="58"/>
        <v>0.2555741569</v>
      </c>
      <c r="BI109" s="27">
        <f t="shared" si="60"/>
        <v>0.4307228258</v>
      </c>
      <c r="BJ109" s="27">
        <f t="shared" si="61"/>
        <v>0.5956792673</v>
      </c>
      <c r="BK109" s="27">
        <f t="shared" si="62"/>
        <v>0.7503892526</v>
      </c>
      <c r="BL109" s="27">
        <f t="shared" si="63"/>
        <v>0.8948015372</v>
      </c>
      <c r="BM109" s="27">
        <f t="shared" si="64"/>
        <v>1.028867759</v>
      </c>
      <c r="BN109" s="27">
        <f t="shared" si="65"/>
        <v>1.152542339</v>
      </c>
      <c r="BO109" s="27">
        <f t="shared" si="66"/>
        <v>1.265782393</v>
      </c>
      <c r="BP109" s="27">
        <f t="shared" si="67"/>
        <v>1.368547646</v>
      </c>
      <c r="BQ109" s="27">
        <f t="shared" si="68"/>
        <v>1.460800349</v>
      </c>
      <c r="BR109" s="27">
        <f t="shared" si="69"/>
        <v>1.351456274</v>
      </c>
      <c r="BS109" s="27">
        <f t="shared" si="70"/>
        <v>1.118390606</v>
      </c>
      <c r="BT109" s="27">
        <f t="shared" si="71"/>
        <v>0.888434205</v>
      </c>
      <c r="BU109" s="27">
        <f t="shared" si="72"/>
        <v>0.6616022489</v>
      </c>
      <c r="BV109" s="27">
        <f t="shared" si="73"/>
        <v>0.4379095913</v>
      </c>
      <c r="BW109" s="27">
        <f t="shared" si="74"/>
        <v>0.2173707673</v>
      </c>
      <c r="BX109" s="27">
        <f t="shared" ref="BX109:BX128" si="75"> $I$109 *C44</f>
        <v>0</v>
      </c>
      <c r="CM109" s="7">
        <f t="shared" si="5"/>
        <v>13.82409444</v>
      </c>
    </row>
    <row r="110">
      <c r="E110" s="5">
        <v>21.6</v>
      </c>
      <c r="F110" s="5">
        <v>0.97216</v>
      </c>
      <c r="G110" s="5">
        <f t="shared" si="1"/>
        <v>122.2296768</v>
      </c>
      <c r="H110" s="2">
        <f t="shared" si="2"/>
        <v>62.13188468</v>
      </c>
      <c r="I110" s="2">
        <f t="shared" si="3"/>
        <v>0.2539948684</v>
      </c>
      <c r="J110" s="5"/>
      <c r="BF110" s="27">
        <f t="shared" si="56"/>
        <v>0</v>
      </c>
      <c r="BG110" s="27">
        <f t="shared" si="57"/>
        <v>-0.121881639</v>
      </c>
      <c r="BH110" s="27">
        <f t="shared" si="58"/>
        <v>0.06844572354</v>
      </c>
      <c r="BI110" s="27">
        <f t="shared" si="60"/>
        <v>0.2486581861</v>
      </c>
      <c r="BJ110" s="27">
        <f t="shared" si="61"/>
        <v>0.4186976264</v>
      </c>
      <c r="BK110" s="27">
        <f t="shared" si="62"/>
        <v>0.5785090399</v>
      </c>
      <c r="BL110" s="27">
        <f t="shared" si="63"/>
        <v>0.7280404285</v>
      </c>
      <c r="BM110" s="27">
        <f t="shared" si="64"/>
        <v>0.867242697</v>
      </c>
      <c r="BN110" s="27">
        <f t="shared" si="65"/>
        <v>0.9960695542</v>
      </c>
      <c r="BO110" s="27">
        <f t="shared" si="66"/>
        <v>1.114477422</v>
      </c>
      <c r="BP110" s="27">
        <f t="shared" si="67"/>
        <v>1.222425348</v>
      </c>
      <c r="BQ110" s="27">
        <f t="shared" si="68"/>
        <v>1.319874925</v>
      </c>
      <c r="BR110" s="27">
        <f t="shared" si="69"/>
        <v>1.428866189</v>
      </c>
      <c r="BS110" s="27">
        <f t="shared" si="70"/>
        <v>1.342068728</v>
      </c>
      <c r="BT110" s="27">
        <f t="shared" si="71"/>
        <v>1.110542756</v>
      </c>
      <c r="BU110" s="27">
        <f t="shared" si="72"/>
        <v>0.8821363318</v>
      </c>
      <c r="BV110" s="27">
        <f t="shared" si="73"/>
        <v>0.656864387</v>
      </c>
      <c r="BW110" s="27">
        <f t="shared" si="74"/>
        <v>0.4347415346</v>
      </c>
      <c r="BX110" s="27">
        <f t="shared" si="75"/>
        <v>0.2157820745</v>
      </c>
      <c r="BY110" s="27">
        <f t="shared" ref="BY110:BY129" si="76"> $I$110 *C44</f>
        <v>0</v>
      </c>
      <c r="CM110" s="7">
        <f t="shared" si="5"/>
        <v>13.51156131</v>
      </c>
    </row>
    <row r="111">
      <c r="E111" s="5">
        <v>21.8</v>
      </c>
      <c r="F111" s="5">
        <v>0.97459</v>
      </c>
      <c r="G111" s="5">
        <f t="shared" si="1"/>
        <v>122.5352007</v>
      </c>
      <c r="H111" s="2">
        <f t="shared" si="2"/>
        <v>62.38398481</v>
      </c>
      <c r="I111" s="2">
        <f t="shared" si="3"/>
        <v>0.2521001277</v>
      </c>
      <c r="J111" s="5"/>
      <c r="BH111" s="27">
        <f t="shared" si="58"/>
        <v>-0.1186827098</v>
      </c>
      <c r="BI111" s="27">
        <f t="shared" si="60"/>
        <v>0.06659354634</v>
      </c>
      <c r="BJ111" s="27">
        <f t="shared" si="61"/>
        <v>0.2417159854</v>
      </c>
      <c r="BK111" s="27">
        <f t="shared" si="62"/>
        <v>0.4066288272</v>
      </c>
      <c r="BL111" s="27">
        <f t="shared" si="63"/>
        <v>0.5612793198</v>
      </c>
      <c r="BM111" s="27">
        <f t="shared" si="64"/>
        <v>0.7056176353</v>
      </c>
      <c r="BN111" s="27">
        <f t="shared" si="65"/>
        <v>0.8395967696</v>
      </c>
      <c r="BO111" s="27">
        <f t="shared" si="66"/>
        <v>0.9631724505</v>
      </c>
      <c r="BP111" s="27">
        <f t="shared" si="67"/>
        <v>1.07630305</v>
      </c>
      <c r="BQ111" s="27">
        <f t="shared" si="68"/>
        <v>1.178949501</v>
      </c>
      <c r="BR111" s="27">
        <f t="shared" si="69"/>
        <v>1.291021497</v>
      </c>
      <c r="BS111" s="27">
        <f t="shared" si="70"/>
        <v>1.418940934</v>
      </c>
      <c r="BT111" s="27">
        <f t="shared" si="71"/>
        <v>1.332651308</v>
      </c>
      <c r="BU111" s="27">
        <f t="shared" si="72"/>
        <v>1.102670415</v>
      </c>
      <c r="BV111" s="27">
        <f t="shared" si="73"/>
        <v>0.8758191826</v>
      </c>
      <c r="BW111" s="27">
        <f t="shared" si="74"/>
        <v>0.6521123019</v>
      </c>
      <c r="BX111" s="27">
        <f t="shared" si="75"/>
        <v>0.4315641491</v>
      </c>
      <c r="BY111" s="27">
        <f t="shared" si="76"/>
        <v>0.2141887926</v>
      </c>
      <c r="BZ111" s="27">
        <f t="shared" ref="BZ111:BZ129" si="77"> $I$111 *C44</f>
        <v>0</v>
      </c>
      <c r="CM111" s="7">
        <f t="shared" si="5"/>
        <v>13.24014296</v>
      </c>
    </row>
    <row r="112">
      <c r="E112" s="5">
        <v>22.0</v>
      </c>
      <c r="F112" s="5">
        <v>0.977</v>
      </c>
      <c r="G112" s="5">
        <f t="shared" si="1"/>
        <v>122.83821</v>
      </c>
      <c r="H112" s="2">
        <f t="shared" si="2"/>
        <v>62.63418493</v>
      </c>
      <c r="I112" s="2">
        <f t="shared" si="3"/>
        <v>0.2502001193</v>
      </c>
      <c r="J112" s="5"/>
      <c r="BH112" s="27">
        <f t="shared" si="58"/>
        <v>0</v>
      </c>
      <c r="BI112" s="27">
        <f t="shared" si="60"/>
        <v>-0.1154710934</v>
      </c>
      <c r="BJ112" s="27">
        <f t="shared" si="61"/>
        <v>0.0647343445</v>
      </c>
      <c r="BK112" s="27">
        <f t="shared" si="62"/>
        <v>0.2347486144</v>
      </c>
      <c r="BL112" s="27">
        <f t="shared" si="63"/>
        <v>0.3945182111</v>
      </c>
      <c r="BM112" s="27">
        <f t="shared" si="64"/>
        <v>0.5439925736</v>
      </c>
      <c r="BN112" s="27">
        <f t="shared" si="65"/>
        <v>0.6831239851</v>
      </c>
      <c r="BO112" s="27">
        <f t="shared" si="66"/>
        <v>0.8118674792</v>
      </c>
      <c r="BP112" s="27">
        <f t="shared" si="67"/>
        <v>0.9301807516</v>
      </c>
      <c r="BQ112" s="27">
        <f t="shared" si="68"/>
        <v>1.038024077</v>
      </c>
      <c r="BR112" s="27">
        <f t="shared" si="69"/>
        <v>1.153176806</v>
      </c>
      <c r="BS112" s="27">
        <f t="shared" si="70"/>
        <v>1.282053746</v>
      </c>
      <c r="BT112" s="27">
        <f t="shared" si="71"/>
        <v>1.408984095</v>
      </c>
      <c r="BU112" s="27">
        <f t="shared" si="72"/>
        <v>1.323204498</v>
      </c>
      <c r="BV112" s="27">
        <f t="shared" si="73"/>
        <v>1.094773978</v>
      </c>
      <c r="BW112" s="27">
        <f t="shared" si="74"/>
        <v>0.8694830692</v>
      </c>
      <c r="BX112" s="27">
        <f t="shared" si="75"/>
        <v>0.6473462236</v>
      </c>
      <c r="BY112" s="27">
        <f t="shared" si="76"/>
        <v>0.4283775853</v>
      </c>
      <c r="BZ112" s="27">
        <f t="shared" si="77"/>
        <v>0.2125909957</v>
      </c>
      <c r="CA112" s="27">
        <f t="shared" ref="CA112:CA131" si="78"> $I$112 *C44</f>
        <v>0</v>
      </c>
      <c r="CM112" s="7">
        <f t="shared" si="5"/>
        <v>13.00570994</v>
      </c>
    </row>
    <row r="113">
      <c r="E113" s="5">
        <v>22.2</v>
      </c>
      <c r="F113" s="5">
        <v>0.97939</v>
      </c>
      <c r="G113" s="5">
        <f t="shared" si="1"/>
        <v>123.1387047</v>
      </c>
      <c r="H113" s="2">
        <f t="shared" si="2"/>
        <v>62.88247985</v>
      </c>
      <c r="I113" s="2">
        <f t="shared" si="3"/>
        <v>0.248294928</v>
      </c>
      <c r="J113" s="5"/>
      <c r="BI113" s="27">
        <f t="shared" si="60"/>
        <v>0</v>
      </c>
      <c r="BJ113" s="27">
        <f t="shared" si="61"/>
        <v>-0.1122472965</v>
      </c>
      <c r="BK113" s="27">
        <f t="shared" si="62"/>
        <v>0.06286840173</v>
      </c>
      <c r="BL113" s="27">
        <f t="shared" si="63"/>
        <v>0.2277571024</v>
      </c>
      <c r="BM113" s="27">
        <f t="shared" si="64"/>
        <v>0.3823675119</v>
      </c>
      <c r="BN113" s="27">
        <f t="shared" si="65"/>
        <v>0.5266512005</v>
      </c>
      <c r="BO113" s="27">
        <f t="shared" si="66"/>
        <v>0.6605625078</v>
      </c>
      <c r="BP113" s="27">
        <f t="shared" si="67"/>
        <v>0.7840584535</v>
      </c>
      <c r="BQ113" s="27">
        <f t="shared" si="68"/>
        <v>0.8970986531</v>
      </c>
      <c r="BR113" s="27">
        <f t="shared" si="69"/>
        <v>1.015332114</v>
      </c>
      <c r="BS113" s="27">
        <f t="shared" si="70"/>
        <v>1.145166557</v>
      </c>
      <c r="BT113" s="27">
        <f t="shared" si="71"/>
        <v>1.273057456</v>
      </c>
      <c r="BU113" s="27">
        <f t="shared" si="72"/>
        <v>1.398996182</v>
      </c>
      <c r="BV113" s="27">
        <f t="shared" si="73"/>
        <v>1.313728774</v>
      </c>
      <c r="BW113" s="27">
        <f t="shared" si="74"/>
        <v>1.086853837</v>
      </c>
      <c r="BX113" s="27">
        <f t="shared" si="75"/>
        <v>0.8631282981</v>
      </c>
      <c r="BY113" s="27">
        <f t="shared" si="76"/>
        <v>0.6425663779</v>
      </c>
      <c r="BZ113" s="27">
        <f t="shared" si="77"/>
        <v>0.4251819914</v>
      </c>
      <c r="CA113" s="27">
        <f t="shared" si="78"/>
        <v>0.2109887566</v>
      </c>
      <c r="CB113" s="27">
        <f t="shared" ref="CB113:CB132" si="79"> $I$113 *C44</f>
        <v>0</v>
      </c>
      <c r="CM113" s="7">
        <f t="shared" si="5"/>
        <v>12.80411688</v>
      </c>
    </row>
    <row r="114">
      <c r="E114" s="5">
        <v>22.4</v>
      </c>
      <c r="F114" s="5">
        <v>0.98176</v>
      </c>
      <c r="G114" s="5">
        <f t="shared" si="1"/>
        <v>123.4366848</v>
      </c>
      <c r="H114" s="2">
        <f t="shared" si="2"/>
        <v>63.12886449</v>
      </c>
      <c r="I114" s="2">
        <f t="shared" si="3"/>
        <v>0.2463846374</v>
      </c>
      <c r="J114" s="5"/>
      <c r="BI114" s="27">
        <f t="shared" si="60"/>
        <v>0</v>
      </c>
      <c r="BJ114" s="27">
        <f t="shared" si="61"/>
        <v>0</v>
      </c>
      <c r="BK114" s="27">
        <f t="shared" si="62"/>
        <v>-0.109011811</v>
      </c>
      <c r="BL114" s="27">
        <f t="shared" si="63"/>
        <v>0.06099599372</v>
      </c>
      <c r="BM114" s="27">
        <f t="shared" si="64"/>
        <v>0.2207424502</v>
      </c>
      <c r="BN114" s="27">
        <f t="shared" si="65"/>
        <v>0.3701784159</v>
      </c>
      <c r="BO114" s="27">
        <f t="shared" si="66"/>
        <v>0.5092575365</v>
      </c>
      <c r="BP114" s="27">
        <f t="shared" si="67"/>
        <v>0.6379361553</v>
      </c>
      <c r="BQ114" s="27">
        <f t="shared" si="68"/>
        <v>0.756173229</v>
      </c>
      <c r="BR114" s="27">
        <f t="shared" si="69"/>
        <v>0.8774874227</v>
      </c>
      <c r="BS114" s="27">
        <f t="shared" si="70"/>
        <v>1.008279369</v>
      </c>
      <c r="BT114" s="27">
        <f t="shared" si="71"/>
        <v>1.137130818</v>
      </c>
      <c r="BU114" s="27">
        <f t="shared" si="72"/>
        <v>1.264033091</v>
      </c>
      <c r="BV114" s="27">
        <f t="shared" si="73"/>
        <v>1.388977699</v>
      </c>
      <c r="BW114" s="27">
        <f t="shared" si="74"/>
        <v>1.304224604</v>
      </c>
      <c r="BX114" s="27">
        <f t="shared" si="75"/>
        <v>1.078910373</v>
      </c>
      <c r="BY114" s="27">
        <f t="shared" si="76"/>
        <v>0.8567551706</v>
      </c>
      <c r="BZ114" s="27">
        <f t="shared" si="77"/>
        <v>0.6377729872</v>
      </c>
      <c r="CA114" s="27">
        <f t="shared" si="78"/>
        <v>0.4219775132</v>
      </c>
      <c r="CB114" s="27">
        <f t="shared" si="79"/>
        <v>0.2093821469</v>
      </c>
      <c r="CC114" s="27">
        <f t="shared" ref="CC114:CC133" si="80"> $I$114 *C44</f>
        <v>0</v>
      </c>
      <c r="CM114" s="7">
        <f t="shared" si="5"/>
        <v>12.63120316</v>
      </c>
    </row>
    <row r="115">
      <c r="E115" s="5">
        <v>22.6</v>
      </c>
      <c r="F115" s="5">
        <v>0.98411</v>
      </c>
      <c r="G115" s="5">
        <f t="shared" si="1"/>
        <v>123.7321503</v>
      </c>
      <c r="H115" s="2">
        <f t="shared" si="2"/>
        <v>63.37333382</v>
      </c>
      <c r="I115" s="2">
        <f t="shared" si="3"/>
        <v>0.2444693296</v>
      </c>
      <c r="J115" s="5"/>
      <c r="BI115" s="27">
        <f t="shared" si="60"/>
        <v>0</v>
      </c>
      <c r="BJ115" s="27">
        <f t="shared" si="61"/>
        <v>0</v>
      </c>
      <c r="BL115" s="27">
        <f t="shared" si="63"/>
        <v>-0.105765115</v>
      </c>
      <c r="BM115" s="27">
        <f t="shared" si="64"/>
        <v>0.05911738849</v>
      </c>
      <c r="BN115" s="27">
        <f t="shared" si="65"/>
        <v>0.2137056314</v>
      </c>
      <c r="BO115" s="27">
        <f t="shared" si="66"/>
        <v>0.3579525652</v>
      </c>
      <c r="BP115" s="27">
        <f t="shared" si="67"/>
        <v>0.4918138572</v>
      </c>
      <c r="BQ115" s="27">
        <f t="shared" si="68"/>
        <v>0.615247805</v>
      </c>
      <c r="BR115" s="27">
        <f t="shared" si="69"/>
        <v>0.7396427312</v>
      </c>
      <c r="BS115" s="27">
        <f t="shared" si="70"/>
        <v>0.8713921801</v>
      </c>
      <c r="BT115" s="27">
        <f t="shared" si="71"/>
        <v>1.001204179</v>
      </c>
      <c r="BU115" s="27">
        <f t="shared" si="72"/>
        <v>1.12907</v>
      </c>
      <c r="BV115" s="27">
        <f t="shared" si="73"/>
        <v>1.254981105</v>
      </c>
      <c r="BW115" s="27">
        <f t="shared" si="74"/>
        <v>1.378929141</v>
      </c>
      <c r="BX115" s="27">
        <f t="shared" si="75"/>
        <v>1.294692447</v>
      </c>
      <c r="BY115" s="27">
        <f t="shared" si="76"/>
        <v>1.070943963</v>
      </c>
      <c r="BZ115" s="27">
        <f t="shared" si="77"/>
        <v>0.8503639829</v>
      </c>
      <c r="CA115" s="27">
        <f t="shared" si="78"/>
        <v>0.6329662698</v>
      </c>
      <c r="CB115" s="27">
        <f t="shared" si="79"/>
        <v>0.4187642937</v>
      </c>
      <c r="CC115" s="27">
        <f t="shared" si="80"/>
        <v>0.207771237</v>
      </c>
      <c r="CD115" s="27">
        <f t="shared" ref="CD115:CD133" si="81"> $I$115 *C44</f>
        <v>0</v>
      </c>
      <c r="CM115" s="7">
        <f t="shared" si="5"/>
        <v>12.48279366</v>
      </c>
    </row>
    <row r="116">
      <c r="E116" s="5">
        <v>22.8</v>
      </c>
      <c r="F116" s="5">
        <v>0.98644</v>
      </c>
      <c r="G116" s="5">
        <f t="shared" si="1"/>
        <v>124.0251012</v>
      </c>
      <c r="H116" s="2">
        <f t="shared" si="2"/>
        <v>63.61588291</v>
      </c>
      <c r="I116" s="2">
        <f t="shared" si="3"/>
        <v>0.2425490856</v>
      </c>
      <c r="J116" s="5"/>
      <c r="BI116" s="27">
        <f t="shared" si="60"/>
        <v>0</v>
      </c>
      <c r="BM116" s="27">
        <f t="shared" si="64"/>
        <v>-0.1025076732</v>
      </c>
      <c r="BN116" s="27">
        <f t="shared" si="65"/>
        <v>0.05723284679</v>
      </c>
      <c r="BO116" s="27">
        <f t="shared" si="66"/>
        <v>0.2066475938</v>
      </c>
      <c r="BP116" s="27">
        <f t="shared" si="67"/>
        <v>0.3456915591</v>
      </c>
      <c r="BQ116" s="27">
        <f t="shared" si="68"/>
        <v>0.474322381</v>
      </c>
      <c r="BR116" s="27">
        <f t="shared" si="69"/>
        <v>0.6017980396</v>
      </c>
      <c r="BS116" s="27">
        <f t="shared" si="70"/>
        <v>0.7345049915</v>
      </c>
      <c r="BT116" s="27">
        <f t="shared" si="71"/>
        <v>0.8652775407</v>
      </c>
      <c r="BU116" s="27">
        <f t="shared" si="72"/>
        <v>0.9941069097</v>
      </c>
      <c r="BV116" s="27">
        <f t="shared" si="73"/>
        <v>1.120984511</v>
      </c>
      <c r="BW116" s="27">
        <f t="shared" si="74"/>
        <v>1.245901945</v>
      </c>
      <c r="BX116" s="27">
        <f t="shared" si="75"/>
        <v>1.368850993</v>
      </c>
      <c r="BY116" s="27">
        <f t="shared" si="76"/>
        <v>1.285132756</v>
      </c>
      <c r="BZ116" s="27">
        <f t="shared" si="77"/>
        <v>1.062954979</v>
      </c>
      <c r="CA116" s="27">
        <f t="shared" si="78"/>
        <v>0.8439550264</v>
      </c>
      <c r="CB116" s="27">
        <f t="shared" si="79"/>
        <v>0.6281464406</v>
      </c>
      <c r="CC116" s="27">
        <f t="shared" si="80"/>
        <v>0.415542474</v>
      </c>
      <c r="CD116" s="27">
        <f t="shared" si="81"/>
        <v>0.2061560963</v>
      </c>
      <c r="CE116" s="27">
        <f t="shared" ref="CE116:CE135" si="82"> $I$116 *C44</f>
        <v>0</v>
      </c>
      <c r="CM116" s="7">
        <f t="shared" si="5"/>
        <v>12.35469941</v>
      </c>
    </row>
    <row r="117">
      <c r="E117" s="5">
        <v>23.0</v>
      </c>
      <c r="F117" s="5">
        <v>0.98875</v>
      </c>
      <c r="G117" s="5">
        <f t="shared" si="1"/>
        <v>124.3155375</v>
      </c>
      <c r="H117" s="2">
        <f t="shared" si="2"/>
        <v>63.85650689</v>
      </c>
      <c r="I117" s="2">
        <f t="shared" si="3"/>
        <v>0.2406239847</v>
      </c>
      <c r="J117" s="5"/>
      <c r="BN117" s="27">
        <f t="shared" si="65"/>
        <v>-0.09923993778</v>
      </c>
      <c r="BO117" s="27">
        <f t="shared" si="66"/>
        <v>0.05534262247</v>
      </c>
      <c r="BP117" s="27">
        <f t="shared" si="67"/>
        <v>0.199569261</v>
      </c>
      <c r="BQ117" s="27">
        <f t="shared" si="68"/>
        <v>0.333396957</v>
      </c>
      <c r="BR117" s="27">
        <f t="shared" si="69"/>
        <v>0.4639533481</v>
      </c>
      <c r="BS117" s="27">
        <f t="shared" si="70"/>
        <v>0.597617803</v>
      </c>
      <c r="BT117" s="27">
        <f t="shared" si="71"/>
        <v>0.7293509022</v>
      </c>
      <c r="BU117" s="27">
        <f t="shared" si="72"/>
        <v>0.8591438189</v>
      </c>
      <c r="BV117" s="27">
        <f t="shared" si="73"/>
        <v>0.9869879175</v>
      </c>
      <c r="BW117" s="27">
        <f t="shared" si="74"/>
        <v>1.11287475</v>
      </c>
      <c r="BX117" s="27">
        <f t="shared" si="75"/>
        <v>1.23679605</v>
      </c>
      <c r="BY117" s="27">
        <f t="shared" si="76"/>
        <v>1.358743733</v>
      </c>
      <c r="BZ117" s="27">
        <f t="shared" si="77"/>
        <v>1.275545974</v>
      </c>
      <c r="CA117" s="27">
        <f t="shared" si="78"/>
        <v>1.054943783</v>
      </c>
      <c r="CB117" s="27">
        <f t="shared" si="79"/>
        <v>0.8375285875</v>
      </c>
      <c r="CC117" s="27">
        <f t="shared" si="80"/>
        <v>0.623313711</v>
      </c>
      <c r="CD117" s="27">
        <f t="shared" si="81"/>
        <v>0.4123121926</v>
      </c>
      <c r="CE117" s="27">
        <f t="shared" si="82"/>
        <v>0.2045367929</v>
      </c>
      <c r="CF117" s="27">
        <f t="shared" ref="CF117:CF135" si="83"> $I$117 *C44</f>
        <v>0</v>
      </c>
      <c r="CM117" s="7">
        <f t="shared" si="5"/>
        <v>12.24271827</v>
      </c>
    </row>
    <row r="118">
      <c r="E118" s="5">
        <v>23.2</v>
      </c>
      <c r="F118" s="5">
        <v>0.99104</v>
      </c>
      <c r="G118" s="5">
        <f t="shared" si="1"/>
        <v>124.6034592</v>
      </c>
      <c r="H118" s="2">
        <f t="shared" si="2"/>
        <v>64.095201</v>
      </c>
      <c r="I118" s="2">
        <f t="shared" si="3"/>
        <v>0.2386941053</v>
      </c>
      <c r="J118" s="5"/>
      <c r="BN118" s="27">
        <f t="shared" si="65"/>
        <v>0</v>
      </c>
      <c r="BO118" s="27">
        <f t="shared" si="66"/>
        <v>-0.09596234888</v>
      </c>
      <c r="BP118" s="27">
        <f t="shared" si="67"/>
        <v>0.05344696283</v>
      </c>
      <c r="BQ118" s="27">
        <f t="shared" si="68"/>
        <v>0.192471533</v>
      </c>
      <c r="BR118" s="27">
        <f t="shared" si="69"/>
        <v>0.3261086565</v>
      </c>
      <c r="BS118" s="27">
        <f t="shared" si="70"/>
        <v>0.4607306144</v>
      </c>
      <c r="BT118" s="27">
        <f t="shared" si="71"/>
        <v>0.5934242637</v>
      </c>
      <c r="BU118" s="27">
        <f t="shared" si="72"/>
        <v>0.7241807281</v>
      </c>
      <c r="BV118" s="27">
        <f t="shared" si="73"/>
        <v>0.8529913235</v>
      </c>
      <c r="BW118" s="27">
        <f t="shared" si="74"/>
        <v>0.979847554</v>
      </c>
      <c r="BX118" s="27">
        <f t="shared" si="75"/>
        <v>1.104741107</v>
      </c>
      <c r="BY118" s="27">
        <f t="shared" si="76"/>
        <v>1.227663852</v>
      </c>
      <c r="BZ118" s="27">
        <f t="shared" si="77"/>
        <v>1.348607831</v>
      </c>
      <c r="CA118" s="27">
        <f t="shared" si="78"/>
        <v>1.26593254</v>
      </c>
      <c r="CB118" s="27">
        <f t="shared" si="79"/>
        <v>1.046910734</v>
      </c>
      <c r="CC118" s="27">
        <f t="shared" si="80"/>
        <v>0.8310849481</v>
      </c>
      <c r="CD118" s="27">
        <f t="shared" si="81"/>
        <v>0.6184682889</v>
      </c>
      <c r="CE118" s="27">
        <f t="shared" si="82"/>
        <v>0.4090735858</v>
      </c>
      <c r="CF118" s="27">
        <f t="shared" si="83"/>
        <v>0.2029133938</v>
      </c>
      <c r="CG118" s="27">
        <f t="shared" ref="CG118:CG136" si="84"> $I$118 *C44</f>
        <v>0</v>
      </c>
      <c r="CM118" s="7">
        <f t="shared" si="5"/>
        <v>12.14263557</v>
      </c>
    </row>
    <row r="119">
      <c r="E119" s="5">
        <v>23.4</v>
      </c>
      <c r="F119" s="5">
        <v>0.99331</v>
      </c>
      <c r="G119" s="5">
        <f t="shared" si="1"/>
        <v>124.8888663</v>
      </c>
      <c r="H119" s="2">
        <f t="shared" si="2"/>
        <v>64.33196052</v>
      </c>
      <c r="I119" s="2">
        <f t="shared" si="3"/>
        <v>0.2367595242</v>
      </c>
      <c r="J119" s="5"/>
      <c r="BN119" s="27">
        <f t="shared" si="65"/>
        <v>0</v>
      </c>
      <c r="BO119" s="27">
        <f t="shared" si="66"/>
        <v>0</v>
      </c>
      <c r="BP119" s="27">
        <f t="shared" si="67"/>
        <v>-0.09267533529</v>
      </c>
      <c r="BQ119" s="27">
        <f t="shared" si="68"/>
        <v>0.05154610895</v>
      </c>
      <c r="BR119" s="27">
        <f t="shared" si="69"/>
        <v>0.188263965</v>
      </c>
      <c r="BS119" s="27">
        <f t="shared" si="70"/>
        <v>0.3238434259</v>
      </c>
      <c r="BT119" s="27">
        <f t="shared" si="71"/>
        <v>0.4574976252</v>
      </c>
      <c r="BU119" s="27">
        <f t="shared" si="72"/>
        <v>0.5892176373</v>
      </c>
      <c r="BV119" s="27">
        <f t="shared" si="73"/>
        <v>0.7189947296</v>
      </c>
      <c r="BW119" s="27">
        <f t="shared" si="74"/>
        <v>0.8468203583</v>
      </c>
      <c r="BX119" s="27">
        <f t="shared" si="75"/>
        <v>0.9726861644</v>
      </c>
      <c r="BY119" s="27">
        <f t="shared" si="76"/>
        <v>1.09658397</v>
      </c>
      <c r="BZ119" s="27">
        <f t="shared" si="77"/>
        <v>1.218505774</v>
      </c>
      <c r="CA119" s="27">
        <f t="shared" si="78"/>
        <v>1.33844375</v>
      </c>
      <c r="CB119" s="27">
        <f t="shared" si="79"/>
        <v>1.256292881</v>
      </c>
      <c r="CC119" s="27">
        <f t="shared" si="80"/>
        <v>1.038856185</v>
      </c>
      <c r="CD119" s="27">
        <f t="shared" si="81"/>
        <v>0.8246243852</v>
      </c>
      <c r="CE119" s="27">
        <f t="shared" si="82"/>
        <v>0.6136103787</v>
      </c>
      <c r="CF119" s="27">
        <f t="shared" si="83"/>
        <v>0.4058267877</v>
      </c>
      <c r="CG119" s="27">
        <f t="shared" si="84"/>
        <v>0.2012859651</v>
      </c>
      <c r="CH119" s="27">
        <f t="shared" ref="CH119:CH139" si="85"> $I$119 *C44</f>
        <v>0</v>
      </c>
      <c r="CM119" s="7">
        <f t="shared" si="5"/>
        <v>12.05022476</v>
      </c>
    </row>
    <row r="120">
      <c r="E120" s="5">
        <v>23.6</v>
      </c>
      <c r="F120" s="5">
        <v>0.99556</v>
      </c>
      <c r="G120" s="5">
        <f t="shared" si="1"/>
        <v>125.1717588</v>
      </c>
      <c r="H120" s="2">
        <f t="shared" si="2"/>
        <v>64.56678084</v>
      </c>
      <c r="I120" s="2">
        <f t="shared" si="3"/>
        <v>0.2348203174</v>
      </c>
      <c r="J120" s="5"/>
      <c r="BP120" s="27">
        <f t="shared" si="67"/>
        <v>0</v>
      </c>
      <c r="BQ120" s="27">
        <f t="shared" si="68"/>
        <v>-0.08937931507</v>
      </c>
      <c r="BR120" s="27">
        <f t="shared" si="69"/>
        <v>0.05041927344</v>
      </c>
      <c r="BS120" s="27">
        <f t="shared" si="70"/>
        <v>0.1869562374</v>
      </c>
      <c r="BT120" s="27">
        <f t="shared" si="71"/>
        <v>0.3215709867</v>
      </c>
      <c r="BU120" s="27">
        <f t="shared" si="72"/>
        <v>0.4542545465</v>
      </c>
      <c r="BV120" s="27">
        <f t="shared" si="73"/>
        <v>0.5849981356</v>
      </c>
      <c r="BW120" s="27">
        <f t="shared" si="74"/>
        <v>0.7137931626</v>
      </c>
      <c r="BX120" s="27">
        <f t="shared" si="75"/>
        <v>0.8406312216</v>
      </c>
      <c r="BY120" s="27">
        <f t="shared" si="76"/>
        <v>0.9655040885</v>
      </c>
      <c r="BZ120" s="27">
        <f t="shared" si="77"/>
        <v>1.088403717</v>
      </c>
      <c r="CA120" s="27">
        <f t="shared" si="78"/>
        <v>1.209322236</v>
      </c>
      <c r="CB120" s="27">
        <f t="shared" si="79"/>
        <v>1.328251943</v>
      </c>
      <c r="CC120" s="27">
        <f t="shared" si="80"/>
        <v>1.246627422</v>
      </c>
      <c r="CD120" s="27">
        <f t="shared" si="81"/>
        <v>1.030780481</v>
      </c>
      <c r="CE120" s="27">
        <f t="shared" si="82"/>
        <v>0.8181471715</v>
      </c>
      <c r="CF120" s="27">
        <f t="shared" si="83"/>
        <v>0.6087401815</v>
      </c>
      <c r="CG120" s="27">
        <f t="shared" si="84"/>
        <v>0.4025719302</v>
      </c>
      <c r="CH120" s="27">
        <f t="shared" si="85"/>
        <v>0.1996545716</v>
      </c>
      <c r="CI120" s="27">
        <f t="shared" ref="CI120:CI139" si="86"> $I$120 *C44</f>
        <v>0</v>
      </c>
      <c r="CM120" s="7">
        <f t="shared" si="5"/>
        <v>11.96124799</v>
      </c>
    </row>
    <row r="121">
      <c r="E121" s="5">
        <v>23.8</v>
      </c>
      <c r="F121" s="5">
        <v>0.99779</v>
      </c>
      <c r="G121" s="5">
        <f t="shared" si="1"/>
        <v>125.4521367</v>
      </c>
      <c r="H121" s="2">
        <f t="shared" si="2"/>
        <v>64.7996574</v>
      </c>
      <c r="I121" s="2">
        <f t="shared" si="3"/>
        <v>0.2328765592</v>
      </c>
      <c r="J121" s="5"/>
      <c r="BP121" s="27">
        <f t="shared" si="67"/>
        <v>0</v>
      </c>
      <c r="BQ121" s="27">
        <f t="shared" si="68"/>
        <v>0</v>
      </c>
      <c r="BR121" s="27">
        <f t="shared" si="69"/>
        <v>-0.0874254181</v>
      </c>
      <c r="BS121" s="27">
        <f t="shared" si="70"/>
        <v>0.05006904882</v>
      </c>
      <c r="BT121" s="27">
        <f t="shared" si="71"/>
        <v>0.1856443482</v>
      </c>
      <c r="BU121" s="27">
        <f t="shared" si="72"/>
        <v>0.3192914557</v>
      </c>
      <c r="BV121" s="27">
        <f t="shared" si="73"/>
        <v>0.4510015417</v>
      </c>
      <c r="BW121" s="27">
        <f t="shared" si="74"/>
        <v>0.5807659669</v>
      </c>
      <c r="BX121" s="27">
        <f t="shared" si="75"/>
        <v>0.7085762788</v>
      </c>
      <c r="BY121" s="27">
        <f t="shared" si="76"/>
        <v>0.834424207</v>
      </c>
      <c r="BZ121" s="27">
        <f t="shared" si="77"/>
        <v>0.95830166</v>
      </c>
      <c r="CA121" s="27">
        <f t="shared" si="78"/>
        <v>1.080200721</v>
      </c>
      <c r="CB121" s="27">
        <f t="shared" si="79"/>
        <v>1.200113646</v>
      </c>
      <c r="CC121" s="27">
        <f t="shared" si="80"/>
        <v>1.318032857</v>
      </c>
      <c r="CD121" s="27">
        <f t="shared" si="81"/>
        <v>1.236936578</v>
      </c>
      <c r="CE121" s="27">
        <f t="shared" si="82"/>
        <v>1.022683964</v>
      </c>
      <c r="CF121" s="27">
        <f t="shared" si="83"/>
        <v>0.8116535753</v>
      </c>
      <c r="CG121" s="27">
        <f t="shared" si="84"/>
        <v>0.6038578953</v>
      </c>
      <c r="CH121" s="27">
        <f t="shared" si="85"/>
        <v>0.3993091432</v>
      </c>
      <c r="CI121" s="27">
        <f t="shared" si="86"/>
        <v>0.1980192772</v>
      </c>
      <c r="CJ121" s="27">
        <f t="shared" ref="CJ121:CJ139" si="87"> $I$121 *C44</f>
        <v>0</v>
      </c>
      <c r="CM121" s="7">
        <f t="shared" si="5"/>
        <v>11.87145675</v>
      </c>
    </row>
    <row r="122">
      <c r="E122" s="5">
        <v>24.0</v>
      </c>
      <c r="F122" s="5">
        <v>1.0</v>
      </c>
      <c r="G122" s="5">
        <f t="shared" si="1"/>
        <v>125.73</v>
      </c>
      <c r="H122" s="2">
        <f t="shared" si="2"/>
        <v>65.03058572</v>
      </c>
      <c r="I122" s="2">
        <f t="shared" si="3"/>
        <v>0.2309283231</v>
      </c>
      <c r="J122" s="5"/>
      <c r="BQ122" s="27">
        <f t="shared" si="68"/>
        <v>0</v>
      </c>
      <c r="BS122" s="27">
        <f t="shared" si="70"/>
        <v>-0.08681813973</v>
      </c>
      <c r="BT122" s="27">
        <f t="shared" si="71"/>
        <v>0.04971770968</v>
      </c>
      <c r="BU122" s="27">
        <f t="shared" si="72"/>
        <v>0.1843283649</v>
      </c>
      <c r="BV122" s="27">
        <f t="shared" si="73"/>
        <v>0.3170049477</v>
      </c>
      <c r="BW122" s="27">
        <f t="shared" si="74"/>
        <v>0.4477387713</v>
      </c>
      <c r="BX122" s="27">
        <f t="shared" si="75"/>
        <v>0.5765213359</v>
      </c>
      <c r="BY122" s="27">
        <f t="shared" si="76"/>
        <v>0.7033443254</v>
      </c>
      <c r="BZ122" s="27">
        <f t="shared" si="77"/>
        <v>0.8281996029</v>
      </c>
      <c r="CA122" s="27">
        <f t="shared" si="78"/>
        <v>0.9510792073</v>
      </c>
      <c r="CB122" s="27">
        <f t="shared" si="79"/>
        <v>1.07197535</v>
      </c>
      <c r="CC122" s="27">
        <f t="shared" si="80"/>
        <v>1.190880409</v>
      </c>
      <c r="CD122" s="27">
        <f t="shared" si="81"/>
        <v>1.307786931</v>
      </c>
      <c r="CE122" s="27">
        <f t="shared" si="82"/>
        <v>1.227220757</v>
      </c>
      <c r="CF122" s="27">
        <f t="shared" si="83"/>
        <v>1.014566969</v>
      </c>
      <c r="CG122" s="27">
        <f t="shared" si="84"/>
        <v>0.8051438604</v>
      </c>
      <c r="CH122" s="27">
        <f t="shared" si="85"/>
        <v>0.5989637148</v>
      </c>
      <c r="CI122" s="27">
        <f t="shared" si="86"/>
        <v>0.3960385545</v>
      </c>
      <c r="CJ122" s="27">
        <f t="shared" si="87"/>
        <v>0.1963801449</v>
      </c>
      <c r="CK122" s="27">
        <f t="shared" ref="CK122:CK140" si="88"> $I$122 *C44</f>
        <v>0</v>
      </c>
      <c r="CM122" s="7">
        <f t="shared" si="5"/>
        <v>11.78007282</v>
      </c>
    </row>
    <row r="123">
      <c r="E123" s="5">
        <v>24.2</v>
      </c>
      <c r="G123" s="28"/>
      <c r="H123" s="2"/>
      <c r="I123" s="2"/>
      <c r="J123" s="5"/>
      <c r="BT123" s="27">
        <f t="shared" si="71"/>
        <v>-0.08620892882</v>
      </c>
      <c r="BU123" s="27">
        <f t="shared" si="72"/>
        <v>0.04936527409</v>
      </c>
      <c r="BV123" s="27">
        <f t="shared" si="73"/>
        <v>0.1830083538</v>
      </c>
      <c r="BW123" s="27">
        <f t="shared" si="74"/>
        <v>0.3147115756</v>
      </c>
      <c r="BX123" s="27">
        <f t="shared" si="75"/>
        <v>0.4444663931</v>
      </c>
      <c r="BY123" s="27">
        <f t="shared" si="76"/>
        <v>0.5722644439</v>
      </c>
      <c r="BZ123" s="27">
        <f t="shared" si="77"/>
        <v>0.6980975458</v>
      </c>
      <c r="CA123" s="27">
        <f t="shared" si="78"/>
        <v>0.8219576931</v>
      </c>
      <c r="CB123" s="27">
        <f t="shared" si="79"/>
        <v>0.9438370531</v>
      </c>
      <c r="CC123" s="27">
        <f t="shared" si="80"/>
        <v>1.063727962</v>
      </c>
      <c r="CD123" s="27">
        <f t="shared" si="81"/>
        <v>1.181622923</v>
      </c>
      <c r="CE123" s="27">
        <f t="shared" si="82"/>
        <v>1.2975146</v>
      </c>
      <c r="CF123" s="27">
        <f t="shared" si="83"/>
        <v>1.217480363</v>
      </c>
      <c r="CG123" s="27">
        <f t="shared" si="84"/>
        <v>1.006429825</v>
      </c>
      <c r="CH123" s="27">
        <f t="shared" si="85"/>
        <v>0.7986182864</v>
      </c>
      <c r="CI123" s="27">
        <f t="shared" si="86"/>
        <v>0.5940578317</v>
      </c>
      <c r="CJ123" s="27">
        <f t="shared" si="87"/>
        <v>0.3927602897</v>
      </c>
      <c r="CK123" s="27">
        <f t="shared" si="88"/>
        <v>0.1947372363</v>
      </c>
      <c r="CM123" s="7">
        <f t="shared" si="5"/>
        <v>11.68844872</v>
      </c>
    </row>
    <row r="124">
      <c r="E124" s="5">
        <v>24.4</v>
      </c>
      <c r="G124" s="28"/>
      <c r="H124" s="2"/>
      <c r="I124" s="2"/>
      <c r="J124" s="5"/>
      <c r="BT124" s="27">
        <f t="shared" si="71"/>
        <v>0</v>
      </c>
      <c r="BU124" s="27">
        <f t="shared" si="72"/>
        <v>-0.08559781671</v>
      </c>
      <c r="BV124" s="27">
        <f t="shared" si="73"/>
        <v>0.0490117598</v>
      </c>
      <c r="BW124" s="27">
        <f t="shared" si="74"/>
        <v>0.1816843799</v>
      </c>
      <c r="BX124" s="27">
        <f t="shared" si="75"/>
        <v>0.3124114503</v>
      </c>
      <c r="BY124" s="27">
        <f t="shared" si="76"/>
        <v>0.4411845623</v>
      </c>
      <c r="BZ124" s="27">
        <f t="shared" si="77"/>
        <v>0.5679954886</v>
      </c>
      <c r="CA124" s="27">
        <f t="shared" si="78"/>
        <v>0.692836179</v>
      </c>
      <c r="CB124" s="27">
        <f t="shared" si="79"/>
        <v>0.8156987567</v>
      </c>
      <c r="CC124" s="27">
        <f t="shared" si="80"/>
        <v>0.9365755151</v>
      </c>
      <c r="CD124" s="27">
        <f t="shared" si="81"/>
        <v>1.055458914</v>
      </c>
      <c r="CE124" s="27">
        <f t="shared" si="82"/>
        <v>1.172341577</v>
      </c>
      <c r="CF124" s="27">
        <f t="shared" si="83"/>
        <v>1.287216286</v>
      </c>
      <c r="CG124" s="27">
        <f t="shared" si="84"/>
        <v>1.207715791</v>
      </c>
      <c r="CH124" s="27">
        <f t="shared" si="85"/>
        <v>0.998272858</v>
      </c>
      <c r="CI124" s="27">
        <f t="shared" si="86"/>
        <v>0.7920771089</v>
      </c>
      <c r="CJ124" s="27">
        <f t="shared" si="87"/>
        <v>0.5891404346</v>
      </c>
      <c r="CK124" s="27">
        <f t="shared" si="88"/>
        <v>0.3894744727</v>
      </c>
      <c r="CM124" s="7">
        <f t="shared" si="5"/>
        <v>11.40349772</v>
      </c>
    </row>
    <row r="125">
      <c r="E125" s="5">
        <v>24.6</v>
      </c>
      <c r="G125" s="28"/>
      <c r="H125" s="2"/>
      <c r="I125" s="2"/>
      <c r="J125" s="5"/>
      <c r="BU125" s="27">
        <f t="shared" si="72"/>
        <v>0</v>
      </c>
      <c r="BV125" s="27">
        <f t="shared" si="73"/>
        <v>-0.08498483416</v>
      </c>
      <c r="BW125" s="27">
        <f t="shared" si="74"/>
        <v>0.04865718425</v>
      </c>
      <c r="BX125" s="27">
        <f t="shared" si="75"/>
        <v>0.1803565074</v>
      </c>
      <c r="BY125" s="27">
        <f t="shared" si="76"/>
        <v>0.3101046808</v>
      </c>
      <c r="BZ125" s="27">
        <f t="shared" si="77"/>
        <v>0.4378934315</v>
      </c>
      <c r="CA125" s="27">
        <f t="shared" si="78"/>
        <v>0.5637146648</v>
      </c>
      <c r="CB125" s="27">
        <f t="shared" si="79"/>
        <v>0.6875604602</v>
      </c>
      <c r="CC125" s="27">
        <f t="shared" si="80"/>
        <v>0.809423068</v>
      </c>
      <c r="CD125" s="27">
        <f t="shared" si="81"/>
        <v>0.9292949056</v>
      </c>
      <c r="CE125" s="27">
        <f t="shared" si="82"/>
        <v>1.047168554</v>
      </c>
      <c r="CF125" s="27">
        <f t="shared" si="83"/>
        <v>1.163036756</v>
      </c>
      <c r="CG125" s="27">
        <f t="shared" si="84"/>
        <v>1.27689241</v>
      </c>
      <c r="CH125" s="27">
        <f t="shared" si="85"/>
        <v>1.19792743</v>
      </c>
      <c r="CI125" s="27">
        <f t="shared" si="86"/>
        <v>0.9900963862</v>
      </c>
      <c r="CJ125" s="27">
        <f t="shared" si="87"/>
        <v>0.7855205794</v>
      </c>
      <c r="CK125" s="27">
        <f t="shared" si="88"/>
        <v>0.584211709</v>
      </c>
      <c r="CM125" s="7">
        <f t="shared" si="5"/>
        <v>10.92687389</v>
      </c>
    </row>
    <row r="126">
      <c r="E126" s="5">
        <v>24.8</v>
      </c>
      <c r="G126" s="28"/>
      <c r="H126" s="2"/>
      <c r="I126" s="2"/>
      <c r="J126" s="5"/>
      <c r="BU126" s="27">
        <f t="shared" si="72"/>
        <v>0</v>
      </c>
      <c r="BW126" s="27">
        <f t="shared" si="74"/>
        <v>-0.08437001143</v>
      </c>
      <c r="BX126" s="27">
        <f t="shared" si="75"/>
        <v>0.04830156459</v>
      </c>
      <c r="BY126" s="27">
        <f t="shared" si="76"/>
        <v>0.1790247992</v>
      </c>
      <c r="BZ126" s="27">
        <f t="shared" si="77"/>
        <v>0.3077913744</v>
      </c>
      <c r="CA126" s="27">
        <f t="shared" si="78"/>
        <v>0.4345931507</v>
      </c>
      <c r="CB126" s="27">
        <f t="shared" si="79"/>
        <v>0.5594221638</v>
      </c>
      <c r="CC126" s="27">
        <f t="shared" si="80"/>
        <v>0.6822706209</v>
      </c>
      <c r="CD126" s="27">
        <f t="shared" si="81"/>
        <v>0.803130897</v>
      </c>
      <c r="CE126" s="27">
        <f t="shared" si="82"/>
        <v>0.9219955318</v>
      </c>
      <c r="CF126" s="27">
        <f t="shared" si="83"/>
        <v>1.038857226</v>
      </c>
      <c r="CG126" s="27">
        <f t="shared" si="84"/>
        <v>1.153708838</v>
      </c>
      <c r="CH126" s="27">
        <f t="shared" si="85"/>
        <v>1.266543383</v>
      </c>
      <c r="CI126" s="27">
        <f t="shared" si="86"/>
        <v>1.188115663</v>
      </c>
      <c r="CJ126" s="27">
        <f t="shared" si="87"/>
        <v>0.9819007243</v>
      </c>
      <c r="CK126" s="27">
        <f t="shared" si="88"/>
        <v>0.7789489453</v>
      </c>
      <c r="CM126" s="7">
        <f t="shared" si="5"/>
        <v>10.26023487</v>
      </c>
    </row>
    <row r="127">
      <c r="E127" s="5">
        <v>25.0</v>
      </c>
      <c r="G127" s="28"/>
      <c r="H127" s="2"/>
      <c r="I127" s="2"/>
      <c r="J127" s="5"/>
      <c r="BW127" s="27">
        <f> $H$108 *C63</f>
        <v>0</v>
      </c>
      <c r="BX127" s="27">
        <f t="shared" si="75"/>
        <v>-0.08375337824</v>
      </c>
      <c r="BY127" s="27">
        <f t="shared" si="76"/>
        <v>0.04794491769</v>
      </c>
      <c r="BZ127" s="27">
        <f t="shared" si="77"/>
        <v>0.1776893173</v>
      </c>
      <c r="CA127" s="27">
        <f t="shared" si="78"/>
        <v>0.3054716365</v>
      </c>
      <c r="CB127" s="27">
        <f t="shared" si="79"/>
        <v>0.4312838673</v>
      </c>
      <c r="CC127" s="27">
        <f t="shared" si="80"/>
        <v>0.5551181737</v>
      </c>
      <c r="CD127" s="27">
        <f t="shared" si="81"/>
        <v>0.6769668884</v>
      </c>
      <c r="CE127" s="27">
        <f t="shared" si="82"/>
        <v>0.7968225092</v>
      </c>
      <c r="CF127" s="27">
        <f t="shared" si="83"/>
        <v>0.9146776959</v>
      </c>
      <c r="CG127" s="27">
        <f t="shared" si="84"/>
        <v>1.030525267</v>
      </c>
      <c r="CH127" s="27">
        <f t="shared" si="85"/>
        <v>1.144358196</v>
      </c>
      <c r="CI127" s="27">
        <f t="shared" si="86"/>
        <v>1.256169609</v>
      </c>
      <c r="CJ127" s="27">
        <f t="shared" si="87"/>
        <v>1.178280869</v>
      </c>
      <c r="CK127" s="27">
        <f t="shared" si="88"/>
        <v>0.9736861817</v>
      </c>
      <c r="CM127" s="7">
        <f t="shared" si="5"/>
        <v>9.405241751</v>
      </c>
    </row>
    <row r="128">
      <c r="E128" s="5">
        <v>25.2</v>
      </c>
      <c r="G128" s="28"/>
      <c r="H128" s="2"/>
      <c r="I128" s="2"/>
      <c r="J128" s="5"/>
      <c r="BX128" s="27">
        <f t="shared" si="75"/>
        <v>0</v>
      </c>
      <c r="BY128" s="27">
        <f t="shared" si="76"/>
        <v>-0.08313496385</v>
      </c>
      <c r="BZ128" s="27">
        <f t="shared" si="77"/>
        <v>0.04758726013</v>
      </c>
      <c r="CA128" s="27">
        <f t="shared" si="78"/>
        <v>0.1763501224</v>
      </c>
      <c r="CB128" s="27">
        <f t="shared" si="79"/>
        <v>0.3031455709</v>
      </c>
      <c r="CC128" s="27">
        <f t="shared" si="80"/>
        <v>0.4279657266</v>
      </c>
      <c r="CD128" s="27">
        <f t="shared" si="81"/>
        <v>0.5508028798</v>
      </c>
      <c r="CE128" s="27">
        <f t="shared" si="82"/>
        <v>0.6716494866</v>
      </c>
      <c r="CF128" s="27">
        <f t="shared" si="83"/>
        <v>0.7904981658</v>
      </c>
      <c r="CG128" s="27">
        <f t="shared" si="84"/>
        <v>0.9073416954</v>
      </c>
      <c r="CH128" s="27">
        <f t="shared" si="85"/>
        <v>1.022173009</v>
      </c>
      <c r="CI128" s="27">
        <f t="shared" si="86"/>
        <v>1.134985195</v>
      </c>
      <c r="CJ128" s="27">
        <f t="shared" si="87"/>
        <v>1.245771489</v>
      </c>
      <c r="CK128" s="27">
        <f t="shared" si="88"/>
        <v>1.168423418</v>
      </c>
      <c r="CM128" s="7">
        <f t="shared" si="5"/>
        <v>8.363559055</v>
      </c>
    </row>
    <row r="129">
      <c r="E129" s="5">
        <v>25.4</v>
      </c>
      <c r="G129" s="28"/>
      <c r="H129" s="2"/>
      <c r="I129" s="2"/>
      <c r="J129" s="5"/>
      <c r="BY129" s="27">
        <f t="shared" si="76"/>
        <v>0</v>
      </c>
      <c r="BZ129" s="27">
        <f t="shared" si="77"/>
        <v>-0.082514797</v>
      </c>
      <c r="CA129" s="27">
        <f t="shared" si="78"/>
        <v>0.0472286082</v>
      </c>
      <c r="CB129" s="27">
        <f t="shared" si="79"/>
        <v>0.1750072744</v>
      </c>
      <c r="CC129" s="27">
        <f t="shared" si="80"/>
        <v>0.3008132794</v>
      </c>
      <c r="CD129" s="27">
        <f t="shared" si="81"/>
        <v>0.4246388711</v>
      </c>
      <c r="CE129" s="27">
        <f t="shared" si="82"/>
        <v>0.546476464</v>
      </c>
      <c r="CF129" s="27">
        <f t="shared" si="83"/>
        <v>0.6663186357</v>
      </c>
      <c r="CG129" s="27">
        <f t="shared" si="84"/>
        <v>0.7841581239</v>
      </c>
      <c r="CH129" s="27">
        <f t="shared" si="85"/>
        <v>0.8999878229</v>
      </c>
      <c r="CI129" s="27">
        <f t="shared" si="86"/>
        <v>1.013800781</v>
      </c>
      <c r="CJ129" s="27">
        <f t="shared" si="87"/>
        <v>1.125590196</v>
      </c>
      <c r="CK129" s="27">
        <f t="shared" si="88"/>
        <v>1.235349414</v>
      </c>
      <c r="CM129" s="7">
        <f t="shared" si="5"/>
        <v>7.136854673</v>
      </c>
    </row>
    <row r="130">
      <c r="E130" s="5">
        <v>25.6</v>
      </c>
      <c r="G130" s="28"/>
      <c r="H130" s="2"/>
      <c r="I130" s="2"/>
      <c r="J130" s="5"/>
      <c r="CA130" s="27">
        <f t="shared" si="78"/>
        <v>-0.08189290595</v>
      </c>
      <c r="CB130" s="27">
        <f t="shared" si="79"/>
        <v>0.04686897794</v>
      </c>
      <c r="CC130" s="27">
        <f t="shared" si="80"/>
        <v>0.1736608323</v>
      </c>
      <c r="CD130" s="27">
        <f t="shared" si="81"/>
        <v>0.2984748625</v>
      </c>
      <c r="CE130" s="27">
        <f t="shared" si="82"/>
        <v>0.4213034414</v>
      </c>
      <c r="CF130" s="27">
        <f t="shared" si="83"/>
        <v>0.5421391056</v>
      </c>
      <c r="CG130" s="27">
        <f t="shared" si="84"/>
        <v>0.6609745523</v>
      </c>
      <c r="CH130" s="27">
        <f t="shared" si="85"/>
        <v>0.7778026363</v>
      </c>
      <c r="CI130" s="27">
        <f t="shared" si="86"/>
        <v>0.8926163662</v>
      </c>
      <c r="CJ130" s="27">
        <f t="shared" si="87"/>
        <v>1.005408902</v>
      </c>
      <c r="CK130" s="27">
        <f t="shared" si="88"/>
        <v>1.116173553</v>
      </c>
      <c r="CM130" s="7">
        <f t="shared" si="5"/>
        <v>5.853530323</v>
      </c>
    </row>
    <row r="131">
      <c r="E131" s="5">
        <v>25.8</v>
      </c>
      <c r="G131" s="28"/>
      <c r="H131" s="2"/>
      <c r="I131" s="2"/>
      <c r="J131" s="5"/>
      <c r="CA131" s="27">
        <f t="shared" si="78"/>
        <v>0</v>
      </c>
      <c r="CB131" s="27">
        <f t="shared" si="79"/>
        <v>-0.08126931851</v>
      </c>
      <c r="CC131" s="27">
        <f t="shared" si="80"/>
        <v>0.04650838512</v>
      </c>
      <c r="CD131" s="27">
        <f t="shared" si="81"/>
        <v>0.1723108539</v>
      </c>
      <c r="CE131" s="27">
        <f t="shared" si="82"/>
        <v>0.2961304188</v>
      </c>
      <c r="CF131" s="27">
        <f t="shared" si="83"/>
        <v>0.4179595755</v>
      </c>
      <c r="CG131" s="27">
        <f t="shared" si="84"/>
        <v>0.5377909808</v>
      </c>
      <c r="CH131" s="27">
        <f t="shared" si="85"/>
        <v>0.6556174497</v>
      </c>
      <c r="CI131" s="27">
        <f t="shared" si="86"/>
        <v>0.7714319518</v>
      </c>
      <c r="CJ131" s="27">
        <f t="shared" si="87"/>
        <v>0.8852276088</v>
      </c>
      <c r="CK131" s="27">
        <f t="shared" si="88"/>
        <v>0.9969976911</v>
      </c>
      <c r="CM131" s="7">
        <f t="shared" si="5"/>
        <v>4.698705597</v>
      </c>
    </row>
    <row r="132">
      <c r="E132" s="5">
        <v>26.0</v>
      </c>
      <c r="G132" s="28"/>
      <c r="H132" s="2"/>
      <c r="I132" s="2"/>
      <c r="J132" s="5"/>
      <c r="CB132" s="27">
        <f t="shared" si="79"/>
        <v>0</v>
      </c>
      <c r="CC132" s="27">
        <f t="shared" si="80"/>
        <v>-0.08064406202</v>
      </c>
      <c r="CD132" s="27">
        <f t="shared" si="81"/>
        <v>0.04614684525</v>
      </c>
      <c r="CE132" s="27">
        <f t="shared" si="82"/>
        <v>0.1709573962</v>
      </c>
      <c r="CF132" s="27">
        <f t="shared" si="83"/>
        <v>0.2937800454</v>
      </c>
      <c r="CG132" s="27">
        <f t="shared" si="84"/>
        <v>0.4146074093</v>
      </c>
      <c r="CH132" s="27">
        <f t="shared" si="85"/>
        <v>0.5334322631</v>
      </c>
      <c r="CI132" s="27">
        <f t="shared" si="86"/>
        <v>0.6502475374</v>
      </c>
      <c r="CJ132" s="27">
        <f t="shared" si="87"/>
        <v>0.7650463155</v>
      </c>
      <c r="CK132" s="27">
        <f t="shared" si="88"/>
        <v>0.8778218297</v>
      </c>
      <c r="CM132" s="7">
        <f t="shared" si="5"/>
        <v>3.67139558</v>
      </c>
    </row>
    <row r="133">
      <c r="E133" s="5">
        <v>26.2</v>
      </c>
      <c r="G133" s="28"/>
      <c r="H133" s="2"/>
      <c r="I133" s="2"/>
      <c r="J133" s="5"/>
      <c r="CC133" s="27">
        <f t="shared" si="80"/>
        <v>0</v>
      </c>
      <c r="CD133" s="27">
        <f t="shared" si="81"/>
        <v>-0.08001716337</v>
      </c>
      <c r="CE133" s="27">
        <f t="shared" si="82"/>
        <v>0.04578437358</v>
      </c>
      <c r="CF133" s="27">
        <f t="shared" si="83"/>
        <v>0.1696005152</v>
      </c>
      <c r="CG133" s="27">
        <f t="shared" si="84"/>
        <v>0.2914238377</v>
      </c>
      <c r="CH133" s="27">
        <f t="shared" si="85"/>
        <v>0.4112470765</v>
      </c>
      <c r="CI133" s="27">
        <f t="shared" si="86"/>
        <v>0.5290631231</v>
      </c>
      <c r="CJ133" s="27">
        <f t="shared" si="87"/>
        <v>0.6448650221</v>
      </c>
      <c r="CK133" s="27">
        <f t="shared" si="88"/>
        <v>0.7586459683</v>
      </c>
      <c r="CM133" s="7">
        <f t="shared" si="5"/>
        <v>2.770612753</v>
      </c>
    </row>
    <row r="134">
      <c r="E134" s="5">
        <v>26.4</v>
      </c>
      <c r="G134" s="28"/>
      <c r="H134" s="2"/>
      <c r="I134" s="2"/>
      <c r="J134" s="5"/>
      <c r="CE134" s="27">
        <f t="shared" si="82"/>
        <v>-0.07938864902</v>
      </c>
      <c r="CF134" s="27">
        <f t="shared" si="83"/>
        <v>0.04542098513</v>
      </c>
      <c r="CG134" s="27">
        <f t="shared" si="84"/>
        <v>0.1682402662</v>
      </c>
      <c r="CH134" s="27">
        <f t="shared" si="85"/>
        <v>0.2890618899</v>
      </c>
      <c r="CI134" s="27">
        <f t="shared" si="86"/>
        <v>0.4078787087</v>
      </c>
      <c r="CJ134" s="27">
        <f t="shared" si="87"/>
        <v>0.5246837287</v>
      </c>
      <c r="CK134" s="27">
        <f t="shared" si="88"/>
        <v>0.6394701069</v>
      </c>
      <c r="CM134" s="7">
        <f t="shared" si="5"/>
        <v>1.995367036</v>
      </c>
    </row>
    <row r="135">
      <c r="E135" s="5">
        <v>26.6</v>
      </c>
      <c r="G135" s="28"/>
      <c r="H135" s="2"/>
      <c r="I135" s="2"/>
      <c r="J135" s="5"/>
      <c r="CE135" s="27">
        <f t="shared" si="82"/>
        <v>0</v>
      </c>
      <c r="CF135" s="27">
        <f t="shared" si="83"/>
        <v>-0.07875854499</v>
      </c>
      <c r="CG135" s="27">
        <f t="shared" si="84"/>
        <v>0.04505669466</v>
      </c>
      <c r="CH135" s="27">
        <f t="shared" si="85"/>
        <v>0.1668767033</v>
      </c>
      <c r="CI135" s="27">
        <f t="shared" si="86"/>
        <v>0.2866942943</v>
      </c>
      <c r="CJ135" s="27">
        <f t="shared" si="87"/>
        <v>0.4045024354</v>
      </c>
      <c r="CK135" s="27">
        <f t="shared" si="88"/>
        <v>0.5202942454</v>
      </c>
      <c r="CM135" s="7">
        <f t="shared" si="5"/>
        <v>1.344665828</v>
      </c>
    </row>
    <row r="136">
      <c r="E136" s="5">
        <v>26.8</v>
      </c>
      <c r="G136" s="28"/>
      <c r="H136" s="2"/>
      <c r="I136" s="2"/>
      <c r="J136" s="5"/>
      <c r="CG136" s="27">
        <f t="shared" si="84"/>
        <v>-0.07812687688</v>
      </c>
      <c r="CH136" s="27">
        <f t="shared" si="85"/>
        <v>0.0446915167</v>
      </c>
      <c r="CI136" s="27">
        <f t="shared" si="86"/>
        <v>0.1655098799</v>
      </c>
      <c r="CJ136" s="27">
        <f t="shared" si="87"/>
        <v>0.284321142</v>
      </c>
      <c r="CK136" s="27">
        <f t="shared" si="88"/>
        <v>0.401118384</v>
      </c>
      <c r="CM136" s="7">
        <f t="shared" si="5"/>
        <v>0.8175140458</v>
      </c>
    </row>
    <row r="137">
      <c r="E137" s="5">
        <v>27.0000000000001</v>
      </c>
      <c r="G137" s="28"/>
      <c r="H137" s="2"/>
      <c r="I137" s="2"/>
      <c r="J137" s="5"/>
      <c r="CH137" s="27">
        <f t="shared" si="85"/>
        <v>-0.0774936699</v>
      </c>
      <c r="CI137" s="27">
        <f t="shared" si="86"/>
        <v>0.04432546555</v>
      </c>
      <c r="CJ137" s="27">
        <f t="shared" si="87"/>
        <v>0.1641398486</v>
      </c>
      <c r="CK137" s="27">
        <f t="shared" si="88"/>
        <v>0.2819425226</v>
      </c>
      <c r="CM137" s="7">
        <f t="shared" si="5"/>
        <v>0.4129141669</v>
      </c>
    </row>
    <row r="138">
      <c r="E138" s="5">
        <v>27.2000000000001</v>
      </c>
      <c r="G138" s="28"/>
      <c r="H138" s="2"/>
      <c r="I138" s="2"/>
      <c r="J138" s="5"/>
      <c r="CH138" s="27">
        <f t="shared" si="85"/>
        <v>0</v>
      </c>
      <c r="CI138" s="27">
        <f t="shared" si="86"/>
        <v>-0.07685894883</v>
      </c>
      <c r="CJ138" s="27">
        <f t="shared" si="87"/>
        <v>0.04395855528</v>
      </c>
      <c r="CK138" s="27">
        <f t="shared" si="88"/>
        <v>0.1627666612</v>
      </c>
      <c r="CM138" s="7">
        <f t="shared" si="5"/>
        <v>0.1298662676</v>
      </c>
    </row>
    <row r="139">
      <c r="E139" s="5">
        <v>27.4000000000001</v>
      </c>
      <c r="G139" s="28"/>
      <c r="H139" s="2"/>
      <c r="I139" s="2"/>
      <c r="J139" s="5"/>
      <c r="CH139" s="27">
        <f t="shared" si="85"/>
        <v>0</v>
      </c>
      <c r="CI139" s="27">
        <f t="shared" si="86"/>
        <v>0</v>
      </c>
      <c r="CJ139" s="27">
        <f t="shared" si="87"/>
        <v>-0.07622273809</v>
      </c>
      <c r="CK139" s="27">
        <f t="shared" si="88"/>
        <v>0.04359079974</v>
      </c>
      <c r="CM139" s="7">
        <f t="shared" si="5"/>
        <v>-0.03263193834</v>
      </c>
    </row>
    <row r="140">
      <c r="E140" s="5">
        <v>27.6000000000001</v>
      </c>
      <c r="G140" s="28"/>
      <c r="H140" s="2"/>
      <c r="I140" s="2"/>
      <c r="J140" s="5"/>
      <c r="CK140" s="27">
        <f t="shared" si="88"/>
        <v>-0.07558506168</v>
      </c>
      <c r="CM140" s="7">
        <f t="shared" si="5"/>
        <v>-0.07558506168</v>
      </c>
    </row>
    <row r="141">
      <c r="E141" s="5">
        <v>27.8000000000001</v>
      </c>
      <c r="G141" s="28"/>
      <c r="H141" s="2"/>
      <c r="I141" s="2"/>
      <c r="J141" s="5"/>
      <c r="CM141" s="7">
        <f t="shared" si="5"/>
        <v>0</v>
      </c>
    </row>
    <row r="142">
      <c r="E142" s="5">
        <v>28.0000000000001</v>
      </c>
      <c r="G142" s="28"/>
      <c r="H142" s="2"/>
      <c r="I142" s="2"/>
      <c r="J142" s="5"/>
      <c r="CM142" s="7"/>
    </row>
    <row r="143">
      <c r="E143" s="5">
        <v>28.2000000000001</v>
      </c>
      <c r="G143" s="28"/>
      <c r="H143" s="2"/>
      <c r="I143" s="2"/>
      <c r="J143" s="5"/>
      <c r="CM143" s="7"/>
    </row>
    <row r="144">
      <c r="G144" s="28"/>
      <c r="H144" s="2"/>
      <c r="I144" s="2"/>
      <c r="J144" s="5"/>
      <c r="CM144" s="7"/>
    </row>
    <row r="145">
      <c r="G145" s="28"/>
      <c r="H145" s="2"/>
      <c r="I145" s="2"/>
      <c r="J145" s="5"/>
      <c r="CM145" s="7"/>
    </row>
    <row r="146">
      <c r="G146" s="28"/>
      <c r="H146" s="2"/>
      <c r="I146" s="2"/>
      <c r="J146" s="5"/>
      <c r="CM146" s="7"/>
    </row>
    <row r="147">
      <c r="G147" s="28"/>
      <c r="H147" s="2"/>
      <c r="I147" s="2"/>
      <c r="J147" s="5"/>
      <c r="CM147" s="7"/>
    </row>
    <row r="148">
      <c r="G148" s="28"/>
      <c r="H148" s="2"/>
      <c r="I148" s="2"/>
      <c r="J148" s="5"/>
      <c r="CM148" s="7"/>
    </row>
    <row r="149">
      <c r="G149" s="28"/>
      <c r="H149" s="2"/>
      <c r="I149" s="2"/>
      <c r="J149" s="5"/>
      <c r="CM149" s="7"/>
    </row>
    <row r="150">
      <c r="G150" s="28"/>
      <c r="H150" s="2"/>
      <c r="I150" s="2"/>
      <c r="J150" s="5"/>
      <c r="CM150" s="7"/>
    </row>
    <row r="151">
      <c r="G151" s="28"/>
      <c r="H151" s="2"/>
      <c r="I151" s="2"/>
      <c r="J151" s="5"/>
      <c r="CM151" s="7"/>
    </row>
    <row r="152">
      <c r="G152" s="28"/>
      <c r="H152" s="2"/>
      <c r="I152" s="2"/>
      <c r="J152" s="5"/>
      <c r="CM152" s="7"/>
    </row>
    <row r="153">
      <c r="G153" s="28"/>
      <c r="H153" s="2"/>
      <c r="I153" s="2"/>
      <c r="J153" s="5"/>
      <c r="CM153" s="7"/>
    </row>
    <row r="154">
      <c r="G154" s="28"/>
      <c r="H154" s="2"/>
      <c r="I154" s="2"/>
      <c r="J154" s="5"/>
      <c r="CM154" s="7"/>
    </row>
    <row r="155">
      <c r="G155" s="28"/>
      <c r="H155" s="2"/>
      <c r="I155" s="2"/>
      <c r="J155" s="5"/>
      <c r="CM155" s="7"/>
    </row>
    <row r="156">
      <c r="G156" s="28"/>
      <c r="H156" s="2"/>
      <c r="I156" s="2"/>
      <c r="J156" s="5"/>
      <c r="CM156" s="7"/>
    </row>
    <row r="157">
      <c r="G157" s="28"/>
      <c r="H157" s="2"/>
      <c r="I157" s="2"/>
      <c r="J157" s="5"/>
      <c r="CM157" s="7"/>
    </row>
    <row r="158">
      <c r="G158" s="28"/>
      <c r="H158" s="2"/>
      <c r="I158" s="2"/>
      <c r="J158" s="5"/>
      <c r="CM158" s="7"/>
    </row>
    <row r="159">
      <c r="G159" s="28"/>
      <c r="H159" s="2"/>
      <c r="I159" s="2"/>
      <c r="J159" s="5"/>
      <c r="CM159" s="7"/>
    </row>
    <row r="160">
      <c r="G160" s="28"/>
      <c r="H160" s="2"/>
      <c r="I160" s="2"/>
      <c r="J160" s="5"/>
      <c r="CM160" s="7"/>
    </row>
    <row r="161">
      <c r="G161" s="28"/>
      <c r="H161" s="2"/>
      <c r="I161" s="2"/>
      <c r="J161" s="5"/>
      <c r="CM161" s="7"/>
    </row>
    <row r="162">
      <c r="G162" s="28"/>
      <c r="H162" s="2"/>
      <c r="I162" s="2"/>
      <c r="J162" s="5"/>
      <c r="CM162" s="7"/>
    </row>
    <row r="163">
      <c r="G163" s="28"/>
      <c r="H163" s="2"/>
      <c r="I163" s="2"/>
      <c r="J163" s="5"/>
      <c r="CM163" s="7"/>
    </row>
    <row r="164">
      <c r="G164" s="28"/>
      <c r="H164" s="2"/>
      <c r="I164" s="2"/>
      <c r="J164" s="5"/>
      <c r="CM164" s="7"/>
    </row>
    <row r="165">
      <c r="G165" s="28"/>
      <c r="H165" s="2"/>
      <c r="I165" s="2"/>
      <c r="J165" s="5"/>
      <c r="CM165" s="7"/>
    </row>
    <row r="166">
      <c r="G166" s="28"/>
      <c r="H166" s="2"/>
      <c r="I166" s="2"/>
      <c r="J166" s="5"/>
      <c r="CM166" s="7"/>
    </row>
    <row r="167">
      <c r="G167" s="28"/>
      <c r="H167" s="2"/>
      <c r="I167" s="2"/>
      <c r="J167" s="5"/>
      <c r="CM167" s="7"/>
    </row>
    <row r="168">
      <c r="G168" s="28"/>
      <c r="H168" s="2"/>
      <c r="I168" s="2"/>
      <c r="J168" s="5"/>
      <c r="CM168" s="7"/>
    </row>
    <row r="169">
      <c r="G169" s="28"/>
      <c r="H169" s="2"/>
      <c r="I169" s="2"/>
      <c r="J169" s="5"/>
      <c r="CM169" s="7"/>
    </row>
    <row r="170">
      <c r="G170" s="28"/>
      <c r="H170" s="2"/>
      <c r="I170" s="2"/>
      <c r="J170" s="5"/>
      <c r="CM170" s="7"/>
    </row>
    <row r="171">
      <c r="G171" s="28"/>
      <c r="H171" s="2"/>
      <c r="I171" s="2"/>
      <c r="J171" s="5"/>
      <c r="CM171" s="7"/>
    </row>
    <row r="172">
      <c r="G172" s="28"/>
      <c r="H172" s="2"/>
      <c r="I172" s="2"/>
      <c r="J172" s="5"/>
      <c r="CM172" s="7"/>
    </row>
    <row r="173">
      <c r="G173" s="28"/>
      <c r="H173" s="2"/>
      <c r="I173" s="2"/>
      <c r="J173" s="5"/>
      <c r="CM173" s="7"/>
    </row>
    <row r="174">
      <c r="G174" s="28"/>
      <c r="H174" s="2"/>
      <c r="I174" s="2"/>
      <c r="J174" s="5"/>
      <c r="CM174" s="7"/>
    </row>
    <row r="175">
      <c r="G175" s="28"/>
      <c r="H175" s="2"/>
      <c r="I175" s="2"/>
      <c r="J175" s="5"/>
      <c r="CM175" s="7"/>
    </row>
    <row r="176">
      <c r="G176" s="28"/>
      <c r="H176" s="2"/>
      <c r="I176" s="2"/>
      <c r="J176" s="5"/>
      <c r="CM176" s="7"/>
    </row>
    <row r="177">
      <c r="G177" s="28"/>
      <c r="H177" s="2"/>
      <c r="I177" s="2"/>
      <c r="J177" s="5"/>
      <c r="CM177" s="7"/>
    </row>
    <row r="178">
      <c r="G178" s="28"/>
      <c r="H178" s="2"/>
      <c r="I178" s="2"/>
      <c r="J178" s="5"/>
      <c r="CM178" s="7"/>
    </row>
    <row r="179">
      <c r="G179" s="28"/>
      <c r="H179" s="2"/>
      <c r="I179" s="2"/>
      <c r="J179" s="5"/>
      <c r="CM179" s="7"/>
    </row>
    <row r="180">
      <c r="G180" s="28"/>
      <c r="H180" s="2"/>
      <c r="I180" s="2"/>
      <c r="J180" s="5"/>
      <c r="CM180" s="7"/>
    </row>
    <row r="181">
      <c r="G181" s="28"/>
      <c r="H181" s="2"/>
      <c r="I181" s="2"/>
      <c r="J181" s="5"/>
      <c r="CM181" s="7"/>
    </row>
    <row r="182">
      <c r="G182" s="28"/>
      <c r="H182" s="2"/>
      <c r="I182" s="2"/>
      <c r="J182" s="5"/>
      <c r="CM182" s="7"/>
    </row>
    <row r="183">
      <c r="G183" s="28"/>
      <c r="H183" s="2"/>
      <c r="I183" s="2"/>
      <c r="J183" s="5"/>
      <c r="CM183" s="7"/>
    </row>
    <row r="184">
      <c r="G184" s="28"/>
      <c r="H184" s="2"/>
      <c r="I184" s="2"/>
      <c r="J184" s="5"/>
      <c r="CM184" s="7"/>
    </row>
    <row r="185">
      <c r="G185" s="28"/>
      <c r="H185" s="2"/>
      <c r="I185" s="2"/>
      <c r="J185" s="5"/>
      <c r="CM185" s="7"/>
    </row>
    <row r="186">
      <c r="G186" s="28"/>
      <c r="H186" s="2"/>
      <c r="I186" s="2"/>
      <c r="J186" s="5"/>
      <c r="CM186" s="7"/>
    </row>
    <row r="187">
      <c r="G187" s="28"/>
      <c r="H187" s="2"/>
      <c r="I187" s="2"/>
      <c r="J187" s="5"/>
      <c r="CM187" s="7"/>
    </row>
    <row r="188">
      <c r="G188" s="28"/>
      <c r="H188" s="2"/>
      <c r="I188" s="2"/>
      <c r="J188" s="5"/>
      <c r="CM188" s="7"/>
    </row>
    <row r="189">
      <c r="G189" s="28"/>
      <c r="H189" s="2"/>
      <c r="I189" s="2"/>
      <c r="J189" s="5"/>
      <c r="CM189" s="7"/>
    </row>
    <row r="190">
      <c r="G190" s="28"/>
      <c r="H190" s="2"/>
      <c r="I190" s="2"/>
      <c r="J190" s="5"/>
      <c r="CM190" s="7"/>
    </row>
    <row r="191">
      <c r="G191" s="28"/>
      <c r="H191" s="2"/>
      <c r="I191" s="2"/>
      <c r="J191" s="5"/>
      <c r="CM191" s="7"/>
    </row>
    <row r="192">
      <c r="G192" s="28"/>
      <c r="H192" s="2"/>
      <c r="I192" s="2"/>
      <c r="J192" s="5"/>
      <c r="CM192" s="7"/>
    </row>
    <row r="193">
      <c r="G193" s="28"/>
      <c r="H193" s="2"/>
      <c r="I193" s="2"/>
      <c r="J193" s="5"/>
      <c r="CM193" s="7"/>
    </row>
    <row r="194">
      <c r="G194" s="28"/>
      <c r="H194" s="2"/>
      <c r="I194" s="2"/>
      <c r="J194" s="5"/>
      <c r="CM194" s="7"/>
    </row>
    <row r="195">
      <c r="G195" s="28"/>
      <c r="H195" s="2"/>
      <c r="I195" s="2"/>
      <c r="J195" s="5"/>
      <c r="CM195" s="7"/>
    </row>
    <row r="196">
      <c r="G196" s="28"/>
      <c r="H196" s="2"/>
      <c r="I196" s="2"/>
      <c r="J196" s="5"/>
      <c r="CM196" s="7"/>
    </row>
    <row r="197">
      <c r="G197" s="28"/>
      <c r="H197" s="2"/>
      <c r="I197" s="2"/>
      <c r="J197" s="5"/>
      <c r="CM197" s="7"/>
    </row>
    <row r="198">
      <c r="G198" s="28"/>
      <c r="H198" s="2"/>
      <c r="I198" s="2"/>
      <c r="J198" s="5"/>
      <c r="CM198" s="7"/>
    </row>
    <row r="199">
      <c r="G199" s="28"/>
      <c r="H199" s="2"/>
      <c r="I199" s="2"/>
      <c r="J199" s="5"/>
      <c r="CM199" s="7"/>
    </row>
    <row r="200">
      <c r="G200" s="28"/>
      <c r="H200" s="2"/>
      <c r="I200" s="2"/>
      <c r="J200" s="5"/>
      <c r="CM200" s="7"/>
    </row>
    <row r="201">
      <c r="G201" s="28"/>
      <c r="H201" s="2"/>
      <c r="I201" s="2"/>
      <c r="J201" s="5"/>
      <c r="CM201" s="7"/>
    </row>
    <row r="202">
      <c r="G202" s="28"/>
      <c r="H202" s="2"/>
      <c r="I202" s="2"/>
      <c r="J202" s="5"/>
      <c r="CM202" s="7"/>
    </row>
    <row r="203">
      <c r="G203" s="28"/>
      <c r="H203" s="2"/>
      <c r="I203" s="2"/>
      <c r="J203" s="5"/>
      <c r="CM203" s="7"/>
    </row>
    <row r="204">
      <c r="G204" s="28"/>
      <c r="H204" s="2"/>
      <c r="I204" s="2"/>
      <c r="J204" s="5"/>
      <c r="CM204" s="7"/>
    </row>
    <row r="205">
      <c r="G205" s="28"/>
      <c r="H205" s="2"/>
      <c r="I205" s="2"/>
      <c r="J205" s="5"/>
      <c r="CM205" s="7"/>
    </row>
    <row r="206">
      <c r="G206" s="28"/>
      <c r="H206" s="2"/>
      <c r="I206" s="2"/>
      <c r="J206" s="5"/>
      <c r="CM206" s="7"/>
    </row>
    <row r="207">
      <c r="G207" s="28"/>
      <c r="H207" s="2"/>
      <c r="I207" s="2"/>
      <c r="J207" s="5"/>
      <c r="CM207" s="7"/>
    </row>
    <row r="208">
      <c r="G208" s="28"/>
      <c r="H208" s="2"/>
      <c r="I208" s="2"/>
      <c r="J208" s="5"/>
      <c r="CM208" s="7"/>
    </row>
    <row r="209">
      <c r="G209" s="28"/>
      <c r="H209" s="2"/>
      <c r="I209" s="2"/>
      <c r="J209" s="5"/>
      <c r="CM209" s="7"/>
    </row>
    <row r="210">
      <c r="G210" s="28"/>
      <c r="H210" s="28"/>
      <c r="I210" s="28"/>
      <c r="J210" s="28"/>
      <c r="CM210" s="7"/>
    </row>
    <row r="211">
      <c r="G211" s="28"/>
      <c r="H211" s="28"/>
      <c r="I211" s="28"/>
      <c r="J211" s="28"/>
      <c r="CM211" s="7"/>
    </row>
    <row r="212">
      <c r="G212" s="28"/>
      <c r="H212" s="28"/>
      <c r="I212" s="28"/>
      <c r="J212" s="28"/>
      <c r="CM212" s="7"/>
    </row>
    <row r="213">
      <c r="G213" s="28"/>
      <c r="H213" s="28"/>
      <c r="I213" s="28"/>
      <c r="J213" s="28"/>
      <c r="CM213" s="7"/>
    </row>
    <row r="214">
      <c r="G214" s="28"/>
      <c r="H214" s="28"/>
      <c r="I214" s="28"/>
      <c r="J214" s="28"/>
      <c r="CM214" s="7"/>
    </row>
    <row r="215">
      <c r="G215" s="28"/>
      <c r="H215" s="28"/>
      <c r="I215" s="28"/>
      <c r="J215" s="28"/>
      <c r="CM215" s="7"/>
    </row>
    <row r="216">
      <c r="G216" s="28"/>
      <c r="H216" s="28"/>
      <c r="I216" s="28"/>
      <c r="J216" s="28"/>
      <c r="CM216" s="7"/>
    </row>
    <row r="217">
      <c r="G217" s="28"/>
      <c r="H217" s="28"/>
      <c r="I217" s="28"/>
      <c r="J217" s="28"/>
      <c r="CM217" s="7"/>
    </row>
    <row r="218">
      <c r="G218" s="28"/>
      <c r="H218" s="28"/>
      <c r="I218" s="28"/>
      <c r="J218" s="28"/>
      <c r="CM218" s="7"/>
    </row>
    <row r="219">
      <c r="G219" s="28"/>
      <c r="H219" s="28"/>
      <c r="I219" s="28"/>
      <c r="J219" s="28"/>
      <c r="CM219" s="7"/>
    </row>
    <row r="220">
      <c r="G220" s="28"/>
      <c r="H220" s="28"/>
      <c r="I220" s="28"/>
      <c r="J220" s="28"/>
      <c r="CM220" s="7"/>
    </row>
    <row r="221">
      <c r="G221" s="28"/>
      <c r="H221" s="28"/>
      <c r="I221" s="28"/>
      <c r="J221" s="28"/>
      <c r="CM221" s="7"/>
    </row>
    <row r="222">
      <c r="G222" s="28"/>
      <c r="H222" s="28"/>
      <c r="I222" s="28"/>
      <c r="J222" s="28"/>
      <c r="CM222" s="7"/>
    </row>
    <row r="223">
      <c r="G223" s="28"/>
      <c r="H223" s="28"/>
      <c r="I223" s="28"/>
      <c r="J223" s="28"/>
      <c r="CM223" s="7"/>
    </row>
    <row r="224">
      <c r="G224" s="28"/>
      <c r="H224" s="28"/>
      <c r="I224" s="28"/>
      <c r="J224" s="28"/>
      <c r="CM224" s="7"/>
    </row>
    <row r="225">
      <c r="G225" s="28"/>
      <c r="H225" s="28"/>
      <c r="I225" s="28"/>
      <c r="J225" s="28"/>
      <c r="CM225" s="7"/>
    </row>
    <row r="226">
      <c r="G226" s="28"/>
      <c r="H226" s="28"/>
      <c r="I226" s="28"/>
      <c r="J226" s="28"/>
      <c r="CM226" s="7"/>
    </row>
    <row r="227">
      <c r="G227" s="28"/>
      <c r="H227" s="28"/>
      <c r="I227" s="28"/>
      <c r="J227" s="28"/>
      <c r="CM227" s="7"/>
    </row>
    <row r="228">
      <c r="G228" s="28"/>
      <c r="H228" s="28"/>
      <c r="I228" s="28"/>
      <c r="J228" s="28"/>
      <c r="CM228" s="7"/>
    </row>
    <row r="229">
      <c r="G229" s="28"/>
      <c r="H229" s="28"/>
      <c r="I229" s="28"/>
      <c r="J229" s="28"/>
      <c r="CM229" s="7"/>
    </row>
    <row r="230">
      <c r="G230" s="28"/>
      <c r="H230" s="28"/>
      <c r="I230" s="28"/>
      <c r="J230" s="28"/>
      <c r="CM230" s="7"/>
    </row>
    <row r="231">
      <c r="G231" s="28"/>
      <c r="H231" s="28"/>
      <c r="I231" s="28"/>
      <c r="J231" s="28"/>
      <c r="CM231" s="7"/>
    </row>
    <row r="232">
      <c r="G232" s="28"/>
      <c r="H232" s="28"/>
      <c r="I232" s="28"/>
      <c r="J232" s="28"/>
      <c r="CM232" s="7"/>
    </row>
    <row r="233">
      <c r="G233" s="28"/>
      <c r="H233" s="28"/>
      <c r="I233" s="28"/>
      <c r="J233" s="28"/>
      <c r="CM233" s="7"/>
    </row>
    <row r="234">
      <c r="G234" s="28"/>
      <c r="H234" s="28"/>
      <c r="I234" s="28"/>
      <c r="J234" s="28"/>
      <c r="CM234" s="7"/>
    </row>
    <row r="235">
      <c r="G235" s="28"/>
      <c r="H235" s="28"/>
      <c r="I235" s="28"/>
      <c r="J235" s="28"/>
      <c r="CM235" s="7"/>
    </row>
    <row r="236">
      <c r="G236" s="28"/>
      <c r="H236" s="28"/>
      <c r="I236" s="28"/>
      <c r="J236" s="28"/>
      <c r="CM236" s="7"/>
    </row>
    <row r="237">
      <c r="G237" s="28"/>
      <c r="H237" s="28"/>
      <c r="I237" s="28"/>
      <c r="J237" s="28"/>
      <c r="CM237" s="7"/>
    </row>
    <row r="238">
      <c r="G238" s="28"/>
      <c r="H238" s="28"/>
      <c r="I238" s="28"/>
      <c r="J238" s="28"/>
      <c r="CM238" s="7"/>
    </row>
    <row r="239">
      <c r="G239" s="28"/>
      <c r="H239" s="28"/>
      <c r="I239" s="28"/>
      <c r="J239" s="28"/>
      <c r="CM239" s="7"/>
    </row>
    <row r="240">
      <c r="G240" s="28"/>
      <c r="H240" s="28"/>
      <c r="I240" s="28"/>
      <c r="J240" s="28"/>
      <c r="CM240" s="7"/>
    </row>
    <row r="241">
      <c r="G241" s="28"/>
      <c r="H241" s="28"/>
      <c r="I241" s="28"/>
      <c r="J241" s="28"/>
      <c r="CM241" s="7"/>
    </row>
    <row r="242">
      <c r="G242" s="28"/>
      <c r="H242" s="28"/>
      <c r="I242" s="28"/>
      <c r="J242" s="28"/>
      <c r="CM242" s="7"/>
    </row>
    <row r="243">
      <c r="G243" s="28"/>
      <c r="H243" s="28"/>
      <c r="I243" s="28"/>
      <c r="J243" s="28"/>
      <c r="CM243" s="7"/>
    </row>
    <row r="244">
      <c r="G244" s="28"/>
      <c r="H244" s="28"/>
      <c r="I244" s="28"/>
      <c r="J244" s="28"/>
      <c r="CM244" s="7"/>
    </row>
    <row r="245">
      <c r="G245" s="28"/>
      <c r="H245" s="28"/>
      <c r="I245" s="28"/>
      <c r="J245" s="28"/>
      <c r="CM245" s="7"/>
    </row>
    <row r="246">
      <c r="G246" s="28"/>
      <c r="H246" s="28"/>
      <c r="I246" s="28"/>
      <c r="J246" s="28"/>
      <c r="CM246" s="7"/>
    </row>
    <row r="247">
      <c r="G247" s="28"/>
      <c r="H247" s="28"/>
      <c r="I247" s="28"/>
      <c r="J247" s="28"/>
      <c r="CM247" s="7"/>
    </row>
    <row r="248">
      <c r="G248" s="28"/>
      <c r="H248" s="28"/>
      <c r="I248" s="28"/>
      <c r="J248" s="28"/>
      <c r="CM248" s="7"/>
    </row>
    <row r="249">
      <c r="G249" s="28"/>
      <c r="H249" s="28"/>
      <c r="I249" s="28"/>
      <c r="J249" s="28"/>
      <c r="CM249" s="7"/>
    </row>
    <row r="250">
      <c r="G250" s="28"/>
      <c r="H250" s="28"/>
      <c r="I250" s="28"/>
      <c r="J250" s="28"/>
      <c r="CM250" s="7"/>
    </row>
    <row r="251">
      <c r="G251" s="28"/>
      <c r="H251" s="28"/>
      <c r="I251" s="28"/>
      <c r="J251" s="28"/>
      <c r="CM251" s="7"/>
    </row>
    <row r="252">
      <c r="G252" s="28"/>
      <c r="H252" s="28"/>
      <c r="I252" s="28"/>
      <c r="J252" s="28"/>
      <c r="CM252" s="7"/>
    </row>
    <row r="253">
      <c r="G253" s="28"/>
      <c r="H253" s="28"/>
      <c r="I253" s="28"/>
      <c r="J253" s="28"/>
      <c r="CM253" s="7"/>
    </row>
    <row r="254">
      <c r="G254" s="28"/>
      <c r="H254" s="28"/>
      <c r="I254" s="28"/>
      <c r="J254" s="28"/>
      <c r="CM254" s="7"/>
    </row>
    <row r="255">
      <c r="G255" s="28"/>
      <c r="H255" s="28"/>
      <c r="I255" s="28"/>
      <c r="J255" s="28"/>
      <c r="CM255" s="7"/>
    </row>
    <row r="256">
      <c r="G256" s="28"/>
      <c r="H256" s="28"/>
      <c r="I256" s="28"/>
      <c r="J256" s="28"/>
      <c r="CM256" s="7"/>
    </row>
    <row r="257">
      <c r="G257" s="28"/>
      <c r="H257" s="28"/>
      <c r="I257" s="28"/>
      <c r="J257" s="28"/>
      <c r="CM257" s="7"/>
    </row>
    <row r="258">
      <c r="G258" s="28"/>
      <c r="H258" s="28"/>
      <c r="I258" s="28"/>
      <c r="J258" s="28"/>
      <c r="CM258" s="7"/>
    </row>
    <row r="259">
      <c r="G259" s="28"/>
      <c r="H259" s="28"/>
      <c r="I259" s="28"/>
      <c r="J259" s="28"/>
      <c r="CM259" s="7"/>
    </row>
    <row r="260">
      <c r="G260" s="28"/>
      <c r="H260" s="28"/>
      <c r="I260" s="28"/>
      <c r="J260" s="28"/>
      <c r="CM260" s="7"/>
    </row>
    <row r="261">
      <c r="G261" s="28"/>
      <c r="H261" s="28"/>
      <c r="I261" s="28"/>
      <c r="J261" s="28"/>
      <c r="CM261" s="7"/>
    </row>
    <row r="262">
      <c r="G262" s="28"/>
      <c r="H262" s="28"/>
      <c r="I262" s="28"/>
      <c r="J262" s="28"/>
      <c r="CM262" s="7"/>
    </row>
    <row r="263">
      <c r="G263" s="28"/>
      <c r="H263" s="28"/>
      <c r="I263" s="28"/>
      <c r="J263" s="28"/>
      <c r="CM263" s="7"/>
    </row>
    <row r="264">
      <c r="G264" s="28"/>
      <c r="H264" s="28"/>
      <c r="I264" s="28"/>
      <c r="J264" s="28"/>
      <c r="CM264" s="7"/>
    </row>
    <row r="265">
      <c r="G265" s="28"/>
      <c r="H265" s="28"/>
      <c r="I265" s="28"/>
      <c r="J265" s="28"/>
      <c r="CM265" s="7"/>
    </row>
    <row r="266">
      <c r="G266" s="28"/>
      <c r="H266" s="28"/>
      <c r="I266" s="28"/>
      <c r="J266" s="28"/>
      <c r="CM266" s="7"/>
    </row>
    <row r="267">
      <c r="G267" s="28"/>
      <c r="H267" s="28"/>
      <c r="I267" s="28"/>
      <c r="J267" s="28"/>
      <c r="CM267" s="7"/>
    </row>
    <row r="268">
      <c r="G268" s="28"/>
      <c r="H268" s="28"/>
      <c r="I268" s="28"/>
      <c r="J268" s="28"/>
      <c r="CM268" s="7"/>
    </row>
    <row r="269">
      <c r="G269" s="28"/>
      <c r="H269" s="28"/>
      <c r="I269" s="28"/>
      <c r="J269" s="28"/>
      <c r="CM269" s="7"/>
    </row>
    <row r="270">
      <c r="G270" s="28"/>
      <c r="H270" s="28"/>
      <c r="I270" s="28"/>
      <c r="J270" s="28"/>
      <c r="CM270" s="7"/>
    </row>
    <row r="271">
      <c r="G271" s="28"/>
      <c r="H271" s="28"/>
      <c r="I271" s="28"/>
      <c r="J271" s="28"/>
      <c r="CM271" s="7"/>
    </row>
    <row r="272">
      <c r="G272" s="28"/>
      <c r="H272" s="28"/>
      <c r="I272" s="28"/>
      <c r="J272" s="28"/>
      <c r="CM272" s="7"/>
    </row>
    <row r="273">
      <c r="G273" s="28"/>
      <c r="H273" s="28"/>
      <c r="I273" s="28"/>
      <c r="J273" s="28"/>
      <c r="CM273" s="7"/>
    </row>
    <row r="274">
      <c r="G274" s="28"/>
      <c r="H274" s="28"/>
      <c r="I274" s="28"/>
      <c r="J274" s="28"/>
      <c r="CM274" s="7"/>
    </row>
    <row r="275">
      <c r="G275" s="28"/>
      <c r="H275" s="28"/>
      <c r="I275" s="28"/>
      <c r="J275" s="28"/>
      <c r="CM275" s="7"/>
    </row>
    <row r="276">
      <c r="G276" s="28"/>
      <c r="H276" s="28"/>
      <c r="I276" s="28"/>
      <c r="J276" s="28"/>
      <c r="CM276" s="7"/>
    </row>
    <row r="277">
      <c r="G277" s="28"/>
      <c r="H277" s="28"/>
      <c r="I277" s="28"/>
      <c r="J277" s="28"/>
      <c r="CM277" s="7"/>
    </row>
    <row r="278">
      <c r="G278" s="28"/>
      <c r="H278" s="28"/>
      <c r="I278" s="28"/>
      <c r="J278" s="28"/>
      <c r="CM278" s="7"/>
    </row>
    <row r="279">
      <c r="G279" s="28"/>
      <c r="H279" s="28"/>
      <c r="I279" s="28"/>
      <c r="J279" s="28"/>
      <c r="CM279" s="7"/>
    </row>
    <row r="280">
      <c r="G280" s="28"/>
      <c r="H280" s="28"/>
      <c r="I280" s="28"/>
      <c r="J280" s="28"/>
      <c r="CM280" s="7"/>
    </row>
    <row r="281">
      <c r="G281" s="28"/>
      <c r="H281" s="28"/>
      <c r="I281" s="28"/>
      <c r="J281" s="28"/>
      <c r="CM281" s="7"/>
    </row>
    <row r="282">
      <c r="G282" s="28"/>
      <c r="H282" s="28"/>
      <c r="I282" s="28"/>
      <c r="J282" s="28"/>
      <c r="CM282" s="7"/>
    </row>
    <row r="283">
      <c r="G283" s="28"/>
      <c r="H283" s="28"/>
      <c r="I283" s="28"/>
      <c r="J283" s="28"/>
      <c r="CM283" s="7"/>
    </row>
    <row r="284">
      <c r="G284" s="28"/>
      <c r="H284" s="28"/>
      <c r="I284" s="28"/>
      <c r="J284" s="28"/>
      <c r="CM284" s="7"/>
    </row>
    <row r="285">
      <c r="G285" s="28"/>
      <c r="H285" s="28"/>
      <c r="I285" s="28"/>
      <c r="J285" s="28"/>
      <c r="CM285" s="7"/>
    </row>
    <row r="286">
      <c r="G286" s="28"/>
      <c r="H286" s="28"/>
      <c r="I286" s="28"/>
      <c r="J286" s="28"/>
      <c r="CM286" s="7"/>
    </row>
    <row r="287">
      <c r="G287" s="28"/>
      <c r="H287" s="28"/>
      <c r="I287" s="28"/>
      <c r="J287" s="28"/>
      <c r="CM287" s="7"/>
    </row>
    <row r="288">
      <c r="G288" s="28"/>
      <c r="H288" s="28"/>
      <c r="I288" s="28"/>
      <c r="J288" s="28"/>
      <c r="CM288" s="7"/>
    </row>
    <row r="289">
      <c r="G289" s="28"/>
      <c r="H289" s="28"/>
      <c r="I289" s="28"/>
      <c r="J289" s="28"/>
      <c r="CM289" s="7"/>
    </row>
    <row r="290">
      <c r="G290" s="28"/>
      <c r="H290" s="28"/>
      <c r="I290" s="28"/>
      <c r="J290" s="28"/>
      <c r="CM290" s="7"/>
    </row>
    <row r="291">
      <c r="G291" s="28"/>
      <c r="H291" s="28"/>
      <c r="I291" s="28"/>
      <c r="J291" s="28"/>
      <c r="CM291" s="7"/>
    </row>
    <row r="292">
      <c r="G292" s="28"/>
      <c r="H292" s="28"/>
      <c r="I292" s="28"/>
      <c r="J292" s="28"/>
      <c r="CM292" s="7"/>
    </row>
    <row r="293">
      <c r="G293" s="28"/>
      <c r="H293" s="28"/>
      <c r="I293" s="28"/>
      <c r="J293" s="28"/>
      <c r="CM293" s="7"/>
    </row>
    <row r="294">
      <c r="G294" s="28"/>
      <c r="H294" s="28"/>
      <c r="I294" s="28"/>
      <c r="J294" s="28"/>
      <c r="CM294" s="7"/>
    </row>
    <row r="295">
      <c r="G295" s="28"/>
      <c r="H295" s="28"/>
      <c r="I295" s="28"/>
      <c r="J295" s="28"/>
      <c r="CM295" s="7"/>
    </row>
    <row r="296">
      <c r="G296" s="28"/>
      <c r="H296" s="28"/>
      <c r="I296" s="28"/>
      <c r="J296" s="28"/>
      <c r="CM296" s="7"/>
    </row>
    <row r="297">
      <c r="G297" s="28"/>
      <c r="H297" s="28"/>
      <c r="I297" s="28"/>
      <c r="J297" s="28"/>
      <c r="CM297" s="7"/>
    </row>
    <row r="298">
      <c r="G298" s="28"/>
      <c r="H298" s="28"/>
      <c r="I298" s="28"/>
      <c r="J298" s="28"/>
      <c r="CM298" s="7"/>
    </row>
    <row r="299">
      <c r="G299" s="28"/>
      <c r="H299" s="28"/>
      <c r="I299" s="28"/>
      <c r="J299" s="28"/>
      <c r="CM299" s="7"/>
    </row>
    <row r="300">
      <c r="G300" s="28"/>
      <c r="H300" s="28"/>
      <c r="I300" s="28"/>
      <c r="J300" s="28"/>
      <c r="CM300" s="7"/>
    </row>
    <row r="301">
      <c r="G301" s="28"/>
      <c r="H301" s="28"/>
      <c r="I301" s="28"/>
      <c r="J301" s="28"/>
      <c r="CM301" s="7"/>
    </row>
    <row r="302">
      <c r="G302" s="28"/>
      <c r="H302" s="28"/>
      <c r="I302" s="28"/>
      <c r="J302" s="28"/>
      <c r="CM302" s="7"/>
    </row>
    <row r="303">
      <c r="G303" s="28"/>
      <c r="H303" s="28"/>
      <c r="I303" s="28"/>
      <c r="J303" s="28"/>
      <c r="CM303" s="7"/>
    </row>
    <row r="304">
      <c r="G304" s="28"/>
      <c r="H304" s="28"/>
      <c r="I304" s="28"/>
      <c r="J304" s="28"/>
      <c r="CM304" s="7"/>
    </row>
    <row r="305">
      <c r="G305" s="28"/>
      <c r="H305" s="28"/>
      <c r="I305" s="28"/>
      <c r="J305" s="28"/>
      <c r="CM305" s="7"/>
    </row>
    <row r="306">
      <c r="G306" s="28"/>
      <c r="H306" s="28"/>
      <c r="I306" s="28"/>
      <c r="J306" s="28"/>
      <c r="CM306" s="7"/>
    </row>
    <row r="307">
      <c r="G307" s="28"/>
      <c r="H307" s="28"/>
      <c r="I307" s="28"/>
      <c r="J307" s="28"/>
      <c r="CM307" s="7"/>
    </row>
    <row r="308">
      <c r="G308" s="28"/>
      <c r="H308" s="28"/>
      <c r="I308" s="28"/>
      <c r="J308" s="28"/>
      <c r="CM308" s="7"/>
    </row>
    <row r="309">
      <c r="G309" s="28"/>
      <c r="H309" s="28"/>
      <c r="I309" s="28"/>
      <c r="J309" s="28"/>
      <c r="CM309" s="7"/>
    </row>
    <row r="310">
      <c r="G310" s="28"/>
      <c r="H310" s="28"/>
      <c r="I310" s="28"/>
      <c r="J310" s="28"/>
      <c r="CM310" s="7"/>
    </row>
    <row r="311">
      <c r="G311" s="28"/>
      <c r="H311" s="28"/>
      <c r="I311" s="28"/>
      <c r="J311" s="28"/>
      <c r="CM311" s="7"/>
    </row>
    <row r="312">
      <c r="G312" s="28"/>
      <c r="H312" s="28"/>
      <c r="I312" s="28"/>
      <c r="J312" s="28"/>
      <c r="CM312" s="7"/>
    </row>
    <row r="313">
      <c r="G313" s="28"/>
      <c r="H313" s="28"/>
      <c r="I313" s="28"/>
      <c r="J313" s="28"/>
      <c r="CM313" s="7"/>
    </row>
    <row r="314">
      <c r="G314" s="28"/>
      <c r="H314" s="28"/>
      <c r="I314" s="28"/>
      <c r="J314" s="28"/>
      <c r="CM314" s="7"/>
    </row>
    <row r="315">
      <c r="G315" s="28"/>
      <c r="H315" s="28"/>
      <c r="I315" s="28"/>
      <c r="J315" s="28"/>
      <c r="CM315" s="7"/>
    </row>
    <row r="316">
      <c r="G316" s="28"/>
      <c r="H316" s="28"/>
      <c r="I316" s="28"/>
      <c r="J316" s="28"/>
      <c r="CM316" s="7"/>
    </row>
    <row r="317">
      <c r="G317" s="28"/>
      <c r="H317" s="28"/>
      <c r="I317" s="28"/>
      <c r="J317" s="28"/>
      <c r="CM317" s="7"/>
    </row>
    <row r="318">
      <c r="G318" s="28"/>
      <c r="H318" s="28"/>
      <c r="I318" s="28"/>
      <c r="J318" s="28"/>
      <c r="CM318" s="7"/>
    </row>
    <row r="319">
      <c r="G319" s="28"/>
      <c r="H319" s="28"/>
      <c r="I319" s="28"/>
      <c r="J319" s="28"/>
      <c r="CM319" s="7"/>
    </row>
    <row r="320">
      <c r="G320" s="28"/>
      <c r="H320" s="28"/>
      <c r="I320" s="28"/>
      <c r="J320" s="28"/>
      <c r="CM320" s="7"/>
    </row>
    <row r="321">
      <c r="G321" s="28"/>
      <c r="H321" s="28"/>
      <c r="I321" s="28"/>
      <c r="J321" s="28"/>
      <c r="CM321" s="7"/>
    </row>
    <row r="322">
      <c r="G322" s="28"/>
      <c r="H322" s="28"/>
      <c r="I322" s="28"/>
      <c r="J322" s="28"/>
      <c r="CM322" s="7"/>
    </row>
    <row r="323">
      <c r="G323" s="28"/>
      <c r="H323" s="28"/>
      <c r="I323" s="28"/>
      <c r="J323" s="28"/>
      <c r="CM323" s="7"/>
    </row>
    <row r="324">
      <c r="G324" s="28"/>
      <c r="H324" s="28"/>
      <c r="I324" s="28"/>
      <c r="J324" s="28"/>
      <c r="CM324" s="7"/>
    </row>
    <row r="325">
      <c r="G325" s="28"/>
      <c r="H325" s="28"/>
      <c r="I325" s="28"/>
      <c r="J325" s="28"/>
      <c r="CM325" s="7"/>
    </row>
    <row r="326">
      <c r="G326" s="28"/>
      <c r="H326" s="28"/>
      <c r="I326" s="28"/>
      <c r="J326" s="28"/>
      <c r="CM326" s="7"/>
    </row>
    <row r="327">
      <c r="G327" s="28"/>
      <c r="H327" s="28"/>
      <c r="I327" s="28"/>
      <c r="J327" s="28"/>
      <c r="CM327" s="7"/>
    </row>
    <row r="328">
      <c r="G328" s="28"/>
      <c r="H328" s="28"/>
      <c r="I328" s="28"/>
      <c r="J328" s="28"/>
      <c r="CM328" s="7"/>
    </row>
    <row r="329">
      <c r="G329" s="28"/>
      <c r="H329" s="28"/>
      <c r="I329" s="28"/>
      <c r="J329" s="28"/>
      <c r="CM329" s="7"/>
    </row>
    <row r="330">
      <c r="G330" s="28"/>
      <c r="H330" s="28"/>
      <c r="I330" s="28"/>
      <c r="J330" s="28"/>
      <c r="CM330" s="7"/>
    </row>
    <row r="331">
      <c r="G331" s="28"/>
      <c r="H331" s="28"/>
      <c r="I331" s="28"/>
      <c r="J331" s="28"/>
      <c r="CM331" s="7"/>
    </row>
    <row r="332">
      <c r="G332" s="28"/>
      <c r="H332" s="28"/>
      <c r="I332" s="28"/>
      <c r="J332" s="28"/>
      <c r="CM332" s="7"/>
    </row>
    <row r="333">
      <c r="G333" s="28"/>
      <c r="H333" s="28"/>
      <c r="I333" s="28"/>
      <c r="J333" s="28"/>
      <c r="CM333" s="7"/>
    </row>
    <row r="334">
      <c r="G334" s="28"/>
      <c r="H334" s="28"/>
      <c r="I334" s="28"/>
      <c r="J334" s="28"/>
      <c r="CM334" s="7"/>
    </row>
    <row r="335">
      <c r="G335" s="28"/>
      <c r="H335" s="28"/>
      <c r="I335" s="28"/>
      <c r="J335" s="28"/>
      <c r="CM335" s="7"/>
    </row>
    <row r="336">
      <c r="G336" s="28"/>
      <c r="H336" s="28"/>
      <c r="I336" s="28"/>
      <c r="J336" s="28"/>
      <c r="CM336" s="7"/>
    </row>
    <row r="337">
      <c r="G337" s="28"/>
      <c r="H337" s="28"/>
      <c r="I337" s="28"/>
      <c r="J337" s="28"/>
      <c r="CM337" s="7"/>
    </row>
    <row r="338">
      <c r="G338" s="28"/>
      <c r="H338" s="28"/>
      <c r="I338" s="28"/>
      <c r="J338" s="28"/>
      <c r="CM338" s="7"/>
    </row>
    <row r="339">
      <c r="G339" s="28"/>
      <c r="H339" s="28"/>
      <c r="I339" s="28"/>
      <c r="J339" s="28"/>
      <c r="CM339" s="7"/>
    </row>
    <row r="340">
      <c r="G340" s="28"/>
      <c r="H340" s="28"/>
      <c r="I340" s="28"/>
      <c r="J340" s="28"/>
      <c r="CM340" s="7"/>
    </row>
    <row r="341">
      <c r="G341" s="28"/>
      <c r="H341" s="28"/>
      <c r="I341" s="28"/>
      <c r="J341" s="28"/>
      <c r="CM341" s="7"/>
    </row>
    <row r="342">
      <c r="G342" s="28"/>
      <c r="H342" s="28"/>
      <c r="I342" s="28"/>
      <c r="J342" s="28"/>
      <c r="CM342" s="7"/>
    </row>
    <row r="343">
      <c r="G343" s="28"/>
      <c r="H343" s="28"/>
      <c r="I343" s="28"/>
      <c r="J343" s="28"/>
      <c r="CM343" s="7"/>
    </row>
    <row r="344">
      <c r="G344" s="28"/>
      <c r="H344" s="28"/>
      <c r="I344" s="28"/>
      <c r="J344" s="28"/>
      <c r="CM344" s="7"/>
    </row>
    <row r="345">
      <c r="G345" s="28"/>
      <c r="H345" s="28"/>
      <c r="I345" s="28"/>
      <c r="J345" s="28"/>
      <c r="CM345" s="7"/>
    </row>
    <row r="346">
      <c r="G346" s="28"/>
      <c r="H346" s="28"/>
      <c r="I346" s="28"/>
      <c r="J346" s="28"/>
      <c r="CM346" s="7"/>
    </row>
    <row r="347">
      <c r="G347" s="28"/>
      <c r="H347" s="28"/>
      <c r="I347" s="28"/>
      <c r="J347" s="28"/>
      <c r="CM347" s="7"/>
    </row>
    <row r="348">
      <c r="G348" s="28"/>
      <c r="H348" s="28"/>
      <c r="I348" s="28"/>
      <c r="J348" s="28"/>
      <c r="CM348" s="7"/>
    </row>
    <row r="349">
      <c r="G349" s="28"/>
      <c r="H349" s="28"/>
      <c r="I349" s="28"/>
      <c r="J349" s="28"/>
      <c r="CM349" s="7"/>
    </row>
    <row r="350">
      <c r="G350" s="28"/>
      <c r="H350" s="28"/>
      <c r="I350" s="28"/>
      <c r="J350" s="28"/>
      <c r="CM350" s="7"/>
    </row>
    <row r="351">
      <c r="G351" s="28"/>
      <c r="H351" s="28"/>
      <c r="I351" s="28"/>
      <c r="J351" s="28"/>
      <c r="CM351" s="7"/>
    </row>
    <row r="352">
      <c r="G352" s="28"/>
      <c r="H352" s="28"/>
      <c r="I352" s="28"/>
      <c r="J352" s="28"/>
      <c r="CM352" s="7"/>
    </row>
    <row r="353">
      <c r="G353" s="28"/>
      <c r="H353" s="28"/>
      <c r="I353" s="28"/>
      <c r="J353" s="28"/>
      <c r="CM353" s="7"/>
    </row>
    <row r="354">
      <c r="G354" s="28"/>
      <c r="H354" s="28"/>
      <c r="I354" s="28"/>
      <c r="J354" s="28"/>
      <c r="CM354" s="7"/>
    </row>
    <row r="355">
      <c r="G355" s="28"/>
      <c r="H355" s="28"/>
      <c r="I355" s="28"/>
      <c r="J355" s="28"/>
      <c r="CM355" s="7"/>
    </row>
    <row r="356">
      <c r="G356" s="28"/>
      <c r="H356" s="28"/>
      <c r="I356" s="28"/>
      <c r="J356" s="28"/>
      <c r="CM356" s="7"/>
    </row>
    <row r="357">
      <c r="G357" s="28"/>
      <c r="H357" s="28"/>
      <c r="I357" s="28"/>
      <c r="J357" s="28"/>
      <c r="CM357" s="7"/>
    </row>
    <row r="358">
      <c r="G358" s="28"/>
      <c r="H358" s="28"/>
      <c r="I358" s="28"/>
      <c r="J358" s="28"/>
      <c r="CM358" s="7"/>
    </row>
    <row r="359">
      <c r="G359" s="28"/>
      <c r="H359" s="28"/>
      <c r="I359" s="28"/>
      <c r="J359" s="28"/>
      <c r="CM359" s="7"/>
    </row>
    <row r="360">
      <c r="G360" s="28"/>
      <c r="H360" s="28"/>
      <c r="I360" s="28"/>
      <c r="J360" s="28"/>
      <c r="CM360" s="7"/>
    </row>
    <row r="361">
      <c r="G361" s="28"/>
      <c r="H361" s="28"/>
      <c r="I361" s="28"/>
      <c r="J361" s="28"/>
      <c r="CM361" s="7"/>
    </row>
    <row r="362">
      <c r="G362" s="28"/>
      <c r="H362" s="28"/>
      <c r="I362" s="28"/>
      <c r="J362" s="28"/>
      <c r="CM362" s="7"/>
    </row>
    <row r="363">
      <c r="G363" s="28"/>
      <c r="H363" s="28"/>
      <c r="I363" s="28"/>
      <c r="J363" s="28"/>
      <c r="CM363" s="7"/>
    </row>
    <row r="364">
      <c r="G364" s="28"/>
      <c r="H364" s="28"/>
      <c r="I364" s="28"/>
      <c r="J364" s="28"/>
      <c r="CM364" s="7"/>
    </row>
    <row r="365">
      <c r="G365" s="28"/>
      <c r="H365" s="28"/>
      <c r="I365" s="28"/>
      <c r="J365" s="28"/>
      <c r="CM365" s="7"/>
    </row>
    <row r="366">
      <c r="G366" s="28"/>
      <c r="H366" s="28"/>
      <c r="I366" s="28"/>
      <c r="J366" s="28"/>
      <c r="CM366" s="7"/>
    </row>
    <row r="367">
      <c r="G367" s="28"/>
      <c r="H367" s="28"/>
      <c r="I367" s="28"/>
      <c r="J367" s="28"/>
      <c r="CM367" s="7"/>
    </row>
    <row r="368">
      <c r="G368" s="28"/>
      <c r="H368" s="28"/>
      <c r="I368" s="28"/>
      <c r="J368" s="28"/>
      <c r="CM368" s="7"/>
    </row>
    <row r="369">
      <c r="G369" s="28"/>
      <c r="H369" s="28"/>
      <c r="I369" s="28"/>
      <c r="J369" s="28"/>
      <c r="CM369" s="7"/>
    </row>
    <row r="370">
      <c r="G370" s="28"/>
      <c r="H370" s="28"/>
      <c r="I370" s="28"/>
      <c r="J370" s="28"/>
      <c r="CM370" s="7"/>
    </row>
    <row r="371">
      <c r="G371" s="28"/>
      <c r="H371" s="28"/>
      <c r="I371" s="28"/>
      <c r="J371" s="28"/>
      <c r="CM371" s="7"/>
    </row>
    <row r="372">
      <c r="G372" s="28"/>
      <c r="H372" s="28"/>
      <c r="I372" s="28"/>
      <c r="J372" s="28"/>
      <c r="CM372" s="7"/>
    </row>
    <row r="373">
      <c r="G373" s="28"/>
      <c r="H373" s="28"/>
      <c r="I373" s="28"/>
      <c r="J373" s="28"/>
      <c r="CM373" s="7"/>
    </row>
    <row r="374">
      <c r="G374" s="28"/>
      <c r="H374" s="28"/>
      <c r="I374" s="28"/>
      <c r="J374" s="28"/>
      <c r="CM374" s="7"/>
    </row>
    <row r="375">
      <c r="G375" s="28"/>
      <c r="H375" s="28"/>
      <c r="I375" s="28"/>
      <c r="J375" s="28"/>
      <c r="CM375" s="7"/>
    </row>
    <row r="376">
      <c r="G376" s="28"/>
      <c r="H376" s="28"/>
      <c r="I376" s="28"/>
      <c r="J376" s="28"/>
      <c r="CM376" s="7"/>
    </row>
    <row r="377">
      <c r="G377" s="28"/>
      <c r="H377" s="28"/>
      <c r="I377" s="28"/>
      <c r="J377" s="28"/>
      <c r="CM377" s="7"/>
    </row>
    <row r="378">
      <c r="G378" s="28"/>
      <c r="H378" s="28"/>
      <c r="I378" s="28"/>
      <c r="J378" s="28"/>
      <c r="CM378" s="7"/>
    </row>
    <row r="379">
      <c r="G379" s="28"/>
      <c r="H379" s="28"/>
      <c r="I379" s="28"/>
      <c r="J379" s="28"/>
      <c r="CM379" s="7"/>
    </row>
    <row r="380">
      <c r="G380" s="28"/>
      <c r="H380" s="28"/>
      <c r="I380" s="28"/>
      <c r="J380" s="28"/>
      <c r="CM380" s="7"/>
    </row>
    <row r="381">
      <c r="G381" s="28"/>
      <c r="H381" s="28"/>
      <c r="I381" s="28"/>
      <c r="J381" s="28"/>
      <c r="CM381" s="7"/>
    </row>
    <row r="382">
      <c r="G382" s="28"/>
      <c r="H382" s="28"/>
      <c r="I382" s="28"/>
      <c r="J382" s="28"/>
      <c r="CM382" s="7"/>
    </row>
    <row r="383">
      <c r="G383" s="28"/>
      <c r="H383" s="28"/>
      <c r="I383" s="28"/>
      <c r="J383" s="28"/>
      <c r="CM383" s="7"/>
    </row>
    <row r="384">
      <c r="G384" s="28"/>
      <c r="H384" s="28"/>
      <c r="I384" s="28"/>
      <c r="J384" s="28"/>
      <c r="CM384" s="7"/>
    </row>
    <row r="385">
      <c r="G385" s="28"/>
      <c r="H385" s="28"/>
      <c r="I385" s="28"/>
      <c r="J385" s="28"/>
      <c r="CM385" s="7"/>
    </row>
    <row r="386">
      <c r="G386" s="28"/>
      <c r="H386" s="28"/>
      <c r="I386" s="28"/>
      <c r="J386" s="28"/>
      <c r="CM386" s="7"/>
    </row>
    <row r="387">
      <c r="G387" s="28"/>
      <c r="H387" s="28"/>
      <c r="I387" s="28"/>
      <c r="J387" s="28"/>
      <c r="CM387" s="7"/>
    </row>
    <row r="388">
      <c r="G388" s="28"/>
      <c r="H388" s="28"/>
      <c r="I388" s="28"/>
      <c r="J388" s="28"/>
      <c r="CM388" s="7"/>
    </row>
    <row r="389">
      <c r="G389" s="28"/>
      <c r="H389" s="28"/>
      <c r="I389" s="28"/>
      <c r="J389" s="28"/>
      <c r="CM389" s="7"/>
    </row>
    <row r="390">
      <c r="G390" s="28"/>
      <c r="H390" s="28"/>
      <c r="I390" s="28"/>
      <c r="J390" s="28"/>
      <c r="CM390" s="7"/>
    </row>
    <row r="391">
      <c r="G391" s="28"/>
      <c r="H391" s="28"/>
      <c r="I391" s="28"/>
      <c r="J391" s="28"/>
      <c r="CM391" s="7"/>
    </row>
    <row r="392">
      <c r="G392" s="28"/>
      <c r="H392" s="28"/>
      <c r="I392" s="28"/>
      <c r="J392" s="28"/>
      <c r="CM392" s="7"/>
    </row>
    <row r="393">
      <c r="G393" s="28"/>
      <c r="H393" s="28"/>
      <c r="I393" s="28"/>
      <c r="J393" s="28"/>
      <c r="CM393" s="7"/>
    </row>
    <row r="394">
      <c r="G394" s="28"/>
      <c r="H394" s="28"/>
      <c r="I394" s="28"/>
      <c r="J394" s="28"/>
      <c r="CM394" s="7"/>
    </row>
    <row r="395">
      <c r="G395" s="28"/>
      <c r="H395" s="28"/>
      <c r="I395" s="28"/>
      <c r="J395" s="28"/>
      <c r="CM395" s="7"/>
    </row>
    <row r="396">
      <c r="G396" s="28"/>
      <c r="H396" s="28"/>
      <c r="I396" s="28"/>
      <c r="J396" s="28"/>
      <c r="CM396" s="7"/>
    </row>
    <row r="397">
      <c r="G397" s="28"/>
      <c r="H397" s="28"/>
      <c r="I397" s="28"/>
      <c r="J397" s="28"/>
      <c r="CM397" s="7"/>
    </row>
    <row r="398">
      <c r="G398" s="28"/>
      <c r="H398" s="28"/>
      <c r="I398" s="28"/>
      <c r="J398" s="28"/>
      <c r="CM398" s="7"/>
    </row>
    <row r="399">
      <c r="G399" s="28"/>
      <c r="H399" s="28"/>
      <c r="I399" s="28"/>
      <c r="J399" s="28"/>
      <c r="CM399" s="7"/>
    </row>
    <row r="400">
      <c r="G400" s="28"/>
      <c r="H400" s="28"/>
      <c r="I400" s="28"/>
      <c r="J400" s="28"/>
      <c r="CM400" s="7"/>
    </row>
    <row r="401">
      <c r="G401" s="28"/>
      <c r="H401" s="28"/>
      <c r="I401" s="28"/>
      <c r="J401" s="28"/>
      <c r="CM401" s="7"/>
    </row>
    <row r="402">
      <c r="G402" s="28"/>
      <c r="H402" s="28"/>
      <c r="I402" s="28"/>
      <c r="J402" s="28"/>
      <c r="CM402" s="7"/>
    </row>
    <row r="403">
      <c r="G403" s="28"/>
      <c r="H403" s="28"/>
      <c r="I403" s="28"/>
      <c r="J403" s="28"/>
      <c r="CM403" s="7"/>
    </row>
    <row r="404">
      <c r="G404" s="28"/>
      <c r="H404" s="28"/>
      <c r="I404" s="28"/>
      <c r="J404" s="28"/>
      <c r="CM404" s="7"/>
    </row>
    <row r="405">
      <c r="G405" s="28"/>
      <c r="H405" s="28"/>
      <c r="I405" s="28"/>
      <c r="J405" s="28"/>
      <c r="CM405" s="7"/>
    </row>
    <row r="406">
      <c r="G406" s="28"/>
      <c r="H406" s="28"/>
      <c r="I406" s="28"/>
      <c r="J406" s="28"/>
      <c r="CM406" s="7"/>
    </row>
    <row r="407">
      <c r="G407" s="28"/>
      <c r="H407" s="28"/>
      <c r="I407" s="28"/>
      <c r="J407" s="28"/>
      <c r="CM407" s="7"/>
    </row>
    <row r="408">
      <c r="G408" s="28"/>
      <c r="H408" s="28"/>
      <c r="I408" s="28"/>
      <c r="J408" s="28"/>
      <c r="CM408" s="7"/>
    </row>
    <row r="409">
      <c r="G409" s="28"/>
      <c r="H409" s="28"/>
      <c r="I409" s="28"/>
      <c r="J409" s="28"/>
      <c r="CM409" s="7"/>
    </row>
    <row r="410">
      <c r="G410" s="28"/>
      <c r="H410" s="28"/>
      <c r="I410" s="28"/>
      <c r="J410" s="28"/>
      <c r="CM410" s="7"/>
    </row>
    <row r="411">
      <c r="G411" s="28"/>
      <c r="H411" s="28"/>
      <c r="I411" s="28"/>
      <c r="J411" s="28"/>
      <c r="CM411" s="7"/>
    </row>
    <row r="412">
      <c r="G412" s="28"/>
      <c r="H412" s="28"/>
      <c r="I412" s="28"/>
      <c r="J412" s="28"/>
      <c r="CM412" s="7"/>
    </row>
    <row r="413">
      <c r="G413" s="28"/>
      <c r="H413" s="28"/>
      <c r="I413" s="28"/>
      <c r="J413" s="28"/>
      <c r="CM413" s="7"/>
    </row>
    <row r="414">
      <c r="G414" s="28"/>
      <c r="H414" s="28"/>
      <c r="I414" s="28"/>
      <c r="J414" s="28"/>
      <c r="CM414" s="7"/>
    </row>
    <row r="415">
      <c r="G415" s="28"/>
      <c r="H415" s="28"/>
      <c r="I415" s="28"/>
      <c r="J415" s="28"/>
      <c r="CM415" s="7"/>
    </row>
    <row r="416">
      <c r="G416" s="28"/>
      <c r="H416" s="28"/>
      <c r="I416" s="28"/>
      <c r="J416" s="28"/>
      <c r="CM416" s="7"/>
    </row>
    <row r="417">
      <c r="G417" s="28"/>
      <c r="H417" s="28"/>
      <c r="I417" s="28"/>
      <c r="J417" s="28"/>
      <c r="CM417" s="7"/>
    </row>
    <row r="418">
      <c r="G418" s="28"/>
      <c r="H418" s="28"/>
      <c r="I418" s="28"/>
      <c r="J418" s="28"/>
      <c r="CM418" s="7"/>
    </row>
    <row r="419">
      <c r="G419" s="28"/>
      <c r="H419" s="28"/>
      <c r="I419" s="28"/>
      <c r="J419" s="28"/>
      <c r="CM419" s="7"/>
    </row>
    <row r="420">
      <c r="G420" s="28"/>
      <c r="H420" s="28"/>
      <c r="I420" s="28"/>
      <c r="J420" s="28"/>
      <c r="CM420" s="7"/>
    </row>
    <row r="421">
      <c r="G421" s="28"/>
      <c r="H421" s="28"/>
      <c r="I421" s="28"/>
      <c r="J421" s="28"/>
      <c r="CM421" s="7"/>
    </row>
    <row r="422">
      <c r="G422" s="28"/>
      <c r="H422" s="28"/>
      <c r="I422" s="28"/>
      <c r="J422" s="28"/>
      <c r="CM422" s="7"/>
    </row>
    <row r="423">
      <c r="G423" s="28"/>
      <c r="H423" s="28"/>
      <c r="I423" s="28"/>
      <c r="J423" s="28"/>
      <c r="CM423" s="7"/>
    </row>
    <row r="424">
      <c r="G424" s="28"/>
      <c r="H424" s="28"/>
      <c r="I424" s="28"/>
      <c r="J424" s="28"/>
      <c r="CM424" s="7"/>
    </row>
    <row r="425">
      <c r="G425" s="28"/>
      <c r="H425" s="28"/>
      <c r="I425" s="28"/>
      <c r="J425" s="28"/>
      <c r="CM425" s="7"/>
    </row>
    <row r="426">
      <c r="G426" s="28"/>
      <c r="H426" s="28"/>
      <c r="I426" s="28"/>
      <c r="J426" s="28"/>
      <c r="CM426" s="7"/>
    </row>
    <row r="427">
      <c r="G427" s="28"/>
      <c r="H427" s="28"/>
      <c r="I427" s="28"/>
      <c r="J427" s="28"/>
      <c r="CM427" s="7"/>
    </row>
    <row r="428">
      <c r="G428" s="28"/>
      <c r="H428" s="28"/>
      <c r="I428" s="28"/>
      <c r="J428" s="28"/>
      <c r="CM428" s="7"/>
    </row>
    <row r="429">
      <c r="G429" s="28"/>
      <c r="H429" s="28"/>
      <c r="I429" s="28"/>
      <c r="J429" s="28"/>
      <c r="CM429" s="7"/>
    </row>
    <row r="430">
      <c r="G430" s="28"/>
      <c r="H430" s="28"/>
      <c r="I430" s="28"/>
      <c r="J430" s="28"/>
      <c r="CM430" s="7"/>
    </row>
    <row r="431">
      <c r="G431" s="28"/>
      <c r="H431" s="28"/>
      <c r="I431" s="28"/>
      <c r="J431" s="28"/>
      <c r="CM431" s="7"/>
    </row>
    <row r="432">
      <c r="G432" s="28"/>
      <c r="H432" s="28"/>
      <c r="I432" s="28"/>
      <c r="J432" s="28"/>
      <c r="CM432" s="7"/>
    </row>
    <row r="433">
      <c r="G433" s="28"/>
      <c r="H433" s="28"/>
      <c r="I433" s="28"/>
      <c r="J433" s="28"/>
      <c r="CM433" s="7"/>
    </row>
    <row r="434">
      <c r="G434" s="28"/>
      <c r="H434" s="28"/>
      <c r="I434" s="28"/>
      <c r="J434" s="28"/>
      <c r="CM434" s="7"/>
    </row>
    <row r="435">
      <c r="G435" s="28"/>
      <c r="H435" s="28"/>
      <c r="I435" s="28"/>
      <c r="J435" s="28"/>
      <c r="CM435" s="7"/>
    </row>
    <row r="436">
      <c r="G436" s="28"/>
      <c r="H436" s="28"/>
      <c r="I436" s="28"/>
      <c r="J436" s="28"/>
      <c r="CM436" s="7"/>
    </row>
    <row r="437">
      <c r="G437" s="28"/>
      <c r="H437" s="28"/>
      <c r="I437" s="28"/>
      <c r="J437" s="28"/>
      <c r="CM437" s="7"/>
    </row>
    <row r="438">
      <c r="G438" s="28"/>
      <c r="H438" s="28"/>
      <c r="I438" s="28"/>
      <c r="J438" s="28"/>
      <c r="CM438" s="7"/>
    </row>
    <row r="439">
      <c r="G439" s="28"/>
      <c r="H439" s="28"/>
      <c r="I439" s="28"/>
      <c r="J439" s="28"/>
      <c r="CM439" s="7"/>
    </row>
    <row r="440">
      <c r="G440" s="28"/>
      <c r="H440" s="28"/>
      <c r="I440" s="28"/>
      <c r="J440" s="28"/>
      <c r="CM440" s="7"/>
    </row>
    <row r="441">
      <c r="G441" s="28"/>
      <c r="H441" s="28"/>
      <c r="I441" s="28"/>
      <c r="J441" s="28"/>
      <c r="CM441" s="7"/>
    </row>
    <row r="442">
      <c r="G442" s="28"/>
      <c r="H442" s="28"/>
      <c r="I442" s="28"/>
      <c r="J442" s="28"/>
      <c r="CM442" s="7"/>
    </row>
    <row r="443">
      <c r="G443" s="28"/>
      <c r="H443" s="28"/>
      <c r="I443" s="28"/>
      <c r="J443" s="28"/>
      <c r="CM443" s="7"/>
    </row>
    <row r="444">
      <c r="G444" s="28"/>
      <c r="H444" s="28"/>
      <c r="I444" s="28"/>
      <c r="J444" s="28"/>
      <c r="CM444" s="7"/>
    </row>
    <row r="445">
      <c r="G445" s="28"/>
      <c r="H445" s="28"/>
      <c r="I445" s="28"/>
      <c r="J445" s="28"/>
      <c r="CM445" s="7"/>
    </row>
    <row r="446">
      <c r="G446" s="28"/>
      <c r="H446" s="28"/>
      <c r="I446" s="28"/>
      <c r="J446" s="28"/>
      <c r="CM446" s="7"/>
    </row>
    <row r="447">
      <c r="G447" s="28"/>
      <c r="H447" s="28"/>
      <c r="I447" s="28"/>
      <c r="J447" s="28"/>
      <c r="CM447" s="7"/>
    </row>
    <row r="448">
      <c r="G448" s="28"/>
      <c r="H448" s="28"/>
      <c r="I448" s="28"/>
      <c r="J448" s="28"/>
      <c r="CM448" s="7"/>
    </row>
    <row r="449">
      <c r="G449" s="28"/>
      <c r="H449" s="28"/>
      <c r="I449" s="28"/>
      <c r="J449" s="28"/>
      <c r="CM449" s="7"/>
    </row>
    <row r="450">
      <c r="G450" s="28"/>
      <c r="H450" s="28"/>
      <c r="I450" s="28"/>
      <c r="J450" s="28"/>
      <c r="CM450" s="7"/>
    </row>
    <row r="451">
      <c r="G451" s="28"/>
      <c r="H451" s="28"/>
      <c r="I451" s="28"/>
      <c r="J451" s="28"/>
      <c r="CM451" s="7"/>
    </row>
    <row r="452">
      <c r="G452" s="28"/>
      <c r="H452" s="28"/>
      <c r="I452" s="28"/>
      <c r="J452" s="28"/>
      <c r="CM452" s="7"/>
    </row>
    <row r="453">
      <c r="G453" s="28"/>
      <c r="H453" s="28"/>
      <c r="I453" s="28"/>
      <c r="J453" s="28"/>
      <c r="CM453" s="7"/>
    </row>
    <row r="454">
      <c r="G454" s="28"/>
      <c r="H454" s="28"/>
      <c r="I454" s="28"/>
      <c r="J454" s="28"/>
      <c r="CM454" s="7"/>
    </row>
    <row r="455">
      <c r="G455" s="28"/>
      <c r="H455" s="28"/>
      <c r="I455" s="28"/>
      <c r="J455" s="28"/>
      <c r="CM455" s="7"/>
    </row>
    <row r="456">
      <c r="G456" s="28"/>
      <c r="H456" s="28"/>
      <c r="I456" s="28"/>
      <c r="J456" s="28"/>
      <c r="CM456" s="7"/>
    </row>
    <row r="457">
      <c r="G457" s="28"/>
      <c r="H457" s="28"/>
      <c r="I457" s="28"/>
      <c r="J457" s="28"/>
      <c r="CM457" s="7"/>
    </row>
    <row r="458">
      <c r="G458" s="28"/>
      <c r="H458" s="28"/>
      <c r="I458" s="28"/>
      <c r="J458" s="28"/>
      <c r="CM458" s="7"/>
    </row>
    <row r="459">
      <c r="G459" s="28"/>
      <c r="H459" s="28"/>
      <c r="I459" s="28"/>
      <c r="J459" s="28"/>
      <c r="CM459" s="7"/>
    </row>
    <row r="460">
      <c r="G460" s="28"/>
      <c r="H460" s="28"/>
      <c r="I460" s="28"/>
      <c r="J460" s="28"/>
      <c r="CM460" s="7"/>
    </row>
    <row r="461">
      <c r="G461" s="28"/>
      <c r="H461" s="28"/>
      <c r="I461" s="28"/>
      <c r="J461" s="28"/>
      <c r="CM461" s="7"/>
    </row>
    <row r="462">
      <c r="G462" s="28"/>
      <c r="H462" s="28"/>
      <c r="I462" s="28"/>
      <c r="J462" s="28"/>
      <c r="CM462" s="7"/>
    </row>
    <row r="463">
      <c r="G463" s="28"/>
      <c r="H463" s="28"/>
      <c r="I463" s="28"/>
      <c r="J463" s="28"/>
      <c r="CM463" s="7"/>
    </row>
    <row r="464">
      <c r="G464" s="28"/>
      <c r="H464" s="28"/>
      <c r="I464" s="28"/>
      <c r="J464" s="28"/>
      <c r="CM464" s="7"/>
    </row>
    <row r="465">
      <c r="G465" s="28"/>
      <c r="H465" s="28"/>
      <c r="I465" s="28"/>
      <c r="J465" s="28"/>
      <c r="CM465" s="7"/>
    </row>
    <row r="466">
      <c r="G466" s="28"/>
      <c r="H466" s="28"/>
      <c r="I466" s="28"/>
      <c r="J466" s="28"/>
      <c r="CM466" s="7"/>
    </row>
    <row r="467">
      <c r="G467" s="28"/>
      <c r="H467" s="28"/>
      <c r="I467" s="28"/>
      <c r="J467" s="28"/>
      <c r="CM467" s="7"/>
    </row>
    <row r="468">
      <c r="G468" s="28"/>
      <c r="H468" s="28"/>
      <c r="I468" s="28"/>
      <c r="J468" s="28"/>
      <c r="CM468" s="7"/>
    </row>
    <row r="469">
      <c r="G469" s="28"/>
      <c r="H469" s="28"/>
      <c r="I469" s="28"/>
      <c r="J469" s="28"/>
      <c r="CM469" s="7"/>
    </row>
    <row r="470">
      <c r="G470" s="28"/>
      <c r="H470" s="28"/>
      <c r="I470" s="28"/>
      <c r="J470" s="28"/>
      <c r="CM470" s="7"/>
    </row>
    <row r="471">
      <c r="G471" s="28"/>
      <c r="H471" s="28"/>
      <c r="I471" s="28"/>
      <c r="J471" s="28"/>
      <c r="CM471" s="7"/>
    </row>
    <row r="472">
      <c r="G472" s="28"/>
      <c r="H472" s="28"/>
      <c r="I472" s="28"/>
      <c r="J472" s="28"/>
      <c r="CM472" s="7"/>
    </row>
    <row r="473">
      <c r="G473" s="28"/>
      <c r="H473" s="28"/>
      <c r="I473" s="28"/>
      <c r="J473" s="28"/>
      <c r="CM473" s="7"/>
    </row>
    <row r="474">
      <c r="G474" s="28"/>
      <c r="H474" s="28"/>
      <c r="I474" s="28"/>
      <c r="J474" s="28"/>
      <c r="CM474" s="7"/>
    </row>
    <row r="475">
      <c r="G475" s="28"/>
      <c r="H475" s="28"/>
      <c r="I475" s="28"/>
      <c r="J475" s="28"/>
      <c r="CM475" s="7"/>
    </row>
    <row r="476">
      <c r="G476" s="28"/>
      <c r="H476" s="28"/>
      <c r="I476" s="28"/>
      <c r="J476" s="28"/>
      <c r="CM476" s="7"/>
    </row>
    <row r="477">
      <c r="G477" s="28"/>
      <c r="H477" s="28"/>
      <c r="I477" s="28"/>
      <c r="J477" s="28"/>
      <c r="CM477" s="7"/>
    </row>
    <row r="478">
      <c r="G478" s="28"/>
      <c r="H478" s="28"/>
      <c r="I478" s="28"/>
      <c r="J478" s="28"/>
      <c r="CM478" s="7"/>
    </row>
    <row r="479">
      <c r="G479" s="28"/>
      <c r="H479" s="28"/>
      <c r="I479" s="28"/>
      <c r="J479" s="28"/>
      <c r="CM479" s="7"/>
    </row>
    <row r="480">
      <c r="G480" s="28"/>
      <c r="H480" s="28"/>
      <c r="I480" s="28"/>
      <c r="J480" s="28"/>
      <c r="CM480" s="7"/>
    </row>
    <row r="481">
      <c r="G481" s="28"/>
      <c r="H481" s="28"/>
      <c r="I481" s="28"/>
      <c r="J481" s="28"/>
      <c r="CM481" s="7"/>
    </row>
    <row r="482">
      <c r="G482" s="28"/>
      <c r="H482" s="28"/>
      <c r="I482" s="28"/>
      <c r="J482" s="28"/>
      <c r="CM482" s="7"/>
    </row>
    <row r="483">
      <c r="G483" s="28"/>
      <c r="H483" s="28"/>
      <c r="I483" s="28"/>
      <c r="J483" s="28"/>
      <c r="CM483" s="7"/>
    </row>
    <row r="484">
      <c r="G484" s="28"/>
      <c r="H484" s="28"/>
      <c r="I484" s="28"/>
      <c r="J484" s="28"/>
      <c r="CM484" s="7"/>
    </row>
    <row r="485">
      <c r="G485" s="28"/>
      <c r="H485" s="28"/>
      <c r="I485" s="28"/>
      <c r="J485" s="28"/>
      <c r="CM485" s="7"/>
    </row>
    <row r="486">
      <c r="G486" s="28"/>
      <c r="H486" s="28"/>
      <c r="I486" s="28"/>
      <c r="J486" s="28"/>
      <c r="CM486" s="7"/>
    </row>
    <row r="487">
      <c r="G487" s="28"/>
      <c r="H487" s="28"/>
      <c r="I487" s="28"/>
      <c r="J487" s="28"/>
      <c r="CM487" s="7"/>
    </row>
    <row r="488">
      <c r="G488" s="28"/>
      <c r="H488" s="28"/>
      <c r="I488" s="28"/>
      <c r="J488" s="28"/>
      <c r="CM488" s="7"/>
    </row>
    <row r="489">
      <c r="G489" s="28"/>
      <c r="H489" s="28"/>
      <c r="I489" s="28"/>
      <c r="J489" s="28"/>
      <c r="CM489" s="7"/>
    </row>
    <row r="490">
      <c r="G490" s="28"/>
      <c r="H490" s="28"/>
      <c r="I490" s="28"/>
      <c r="J490" s="28"/>
      <c r="CM490" s="7"/>
    </row>
    <row r="491">
      <c r="G491" s="28"/>
      <c r="H491" s="28"/>
      <c r="I491" s="28"/>
      <c r="J491" s="28"/>
      <c r="CM491" s="7"/>
    </row>
    <row r="492">
      <c r="G492" s="28"/>
      <c r="H492" s="28"/>
      <c r="I492" s="28"/>
      <c r="J492" s="28"/>
      <c r="CM492" s="7"/>
    </row>
    <row r="493">
      <c r="G493" s="28"/>
      <c r="H493" s="28"/>
      <c r="I493" s="28"/>
      <c r="J493" s="28"/>
      <c r="CM493" s="7"/>
    </row>
    <row r="494">
      <c r="G494" s="28"/>
      <c r="H494" s="28"/>
      <c r="I494" s="28"/>
      <c r="J494" s="28"/>
      <c r="CM494" s="7"/>
    </row>
    <row r="495">
      <c r="G495" s="28"/>
      <c r="H495" s="28"/>
      <c r="I495" s="28"/>
      <c r="J495" s="28"/>
      <c r="CM495" s="7"/>
    </row>
    <row r="496">
      <c r="G496" s="28"/>
      <c r="H496" s="28"/>
      <c r="I496" s="28"/>
      <c r="J496" s="28"/>
      <c r="CM496" s="7"/>
    </row>
    <row r="497">
      <c r="G497" s="28"/>
      <c r="H497" s="28"/>
      <c r="I497" s="28"/>
      <c r="J497" s="28"/>
      <c r="CM497" s="7"/>
    </row>
    <row r="498">
      <c r="G498" s="28"/>
      <c r="H498" s="28"/>
      <c r="I498" s="28"/>
      <c r="J498" s="28"/>
      <c r="CM498" s="7"/>
    </row>
    <row r="499">
      <c r="G499" s="28"/>
      <c r="H499" s="28"/>
      <c r="I499" s="28"/>
      <c r="J499" s="28"/>
      <c r="CM499" s="7"/>
    </row>
    <row r="500">
      <c r="G500" s="28"/>
      <c r="H500" s="28"/>
      <c r="I500" s="28"/>
      <c r="J500" s="28"/>
      <c r="CM500" s="7"/>
    </row>
    <row r="501">
      <c r="G501" s="28"/>
      <c r="H501" s="28"/>
      <c r="I501" s="28"/>
      <c r="J501" s="28"/>
      <c r="CM501" s="7"/>
    </row>
    <row r="502">
      <c r="G502" s="28"/>
      <c r="H502" s="28"/>
      <c r="I502" s="28"/>
      <c r="J502" s="28"/>
      <c r="CM502" s="7"/>
    </row>
    <row r="503">
      <c r="G503" s="28"/>
      <c r="H503" s="28"/>
      <c r="I503" s="28"/>
      <c r="J503" s="28"/>
      <c r="CM503" s="7"/>
    </row>
    <row r="504">
      <c r="G504" s="28"/>
      <c r="H504" s="28"/>
      <c r="I504" s="28"/>
      <c r="J504" s="28"/>
      <c r="CM504" s="7"/>
    </row>
    <row r="505">
      <c r="G505" s="28"/>
      <c r="H505" s="28"/>
      <c r="I505" s="28"/>
      <c r="J505" s="28"/>
      <c r="CM505" s="7"/>
    </row>
    <row r="506">
      <c r="G506" s="28"/>
      <c r="H506" s="28"/>
      <c r="I506" s="28"/>
      <c r="J506" s="28"/>
      <c r="CM506" s="7"/>
    </row>
    <row r="507">
      <c r="G507" s="28"/>
      <c r="H507" s="28"/>
      <c r="I507" s="28"/>
      <c r="J507" s="28"/>
      <c r="CM507" s="7"/>
    </row>
    <row r="508">
      <c r="G508" s="28"/>
      <c r="H508" s="28"/>
      <c r="I508" s="28"/>
      <c r="J508" s="28"/>
      <c r="CM508" s="7"/>
    </row>
    <row r="509">
      <c r="G509" s="28"/>
      <c r="H509" s="28"/>
      <c r="I509" s="28"/>
      <c r="J509" s="28"/>
      <c r="CM509" s="7"/>
    </row>
    <row r="510">
      <c r="G510" s="28"/>
      <c r="H510" s="28"/>
      <c r="I510" s="28"/>
      <c r="J510" s="28"/>
      <c r="CM510" s="7"/>
    </row>
    <row r="511">
      <c r="G511" s="28"/>
      <c r="H511" s="28"/>
      <c r="I511" s="28"/>
      <c r="J511" s="28"/>
      <c r="CM511" s="7"/>
    </row>
    <row r="512">
      <c r="G512" s="28"/>
      <c r="H512" s="28"/>
      <c r="I512" s="28"/>
      <c r="J512" s="28"/>
      <c r="CM512" s="7"/>
    </row>
    <row r="513">
      <c r="G513" s="28"/>
      <c r="H513" s="28"/>
      <c r="I513" s="28"/>
      <c r="J513" s="28"/>
      <c r="CM513" s="7"/>
    </row>
    <row r="514">
      <c r="G514" s="28"/>
      <c r="H514" s="28"/>
      <c r="I514" s="28"/>
      <c r="J514" s="28"/>
      <c r="CM514" s="7"/>
    </row>
    <row r="515">
      <c r="G515" s="28"/>
      <c r="H515" s="28"/>
      <c r="I515" s="28"/>
      <c r="J515" s="28"/>
      <c r="CM515" s="7"/>
    </row>
    <row r="516">
      <c r="G516" s="28"/>
      <c r="H516" s="28"/>
      <c r="I516" s="28"/>
      <c r="J516" s="28"/>
      <c r="CM516" s="7"/>
    </row>
    <row r="517">
      <c r="G517" s="28"/>
      <c r="H517" s="28"/>
      <c r="I517" s="28"/>
      <c r="J517" s="28"/>
      <c r="CM517" s="7"/>
    </row>
    <row r="518">
      <c r="G518" s="28"/>
      <c r="H518" s="28"/>
      <c r="I518" s="28"/>
      <c r="J518" s="28"/>
      <c r="CM518" s="7"/>
    </row>
    <row r="519">
      <c r="G519" s="28"/>
      <c r="H519" s="28"/>
      <c r="I519" s="28"/>
      <c r="J519" s="28"/>
      <c r="CM519" s="7"/>
    </row>
    <row r="520">
      <c r="G520" s="28"/>
      <c r="H520" s="28"/>
      <c r="I520" s="28"/>
      <c r="J520" s="28"/>
      <c r="CM520" s="7"/>
    </row>
    <row r="521">
      <c r="G521" s="28"/>
      <c r="H521" s="28"/>
      <c r="I521" s="28"/>
      <c r="J521" s="28"/>
      <c r="CM521" s="7"/>
    </row>
    <row r="522">
      <c r="G522" s="28"/>
      <c r="H522" s="28"/>
      <c r="I522" s="28"/>
      <c r="J522" s="28"/>
      <c r="CM522" s="7"/>
    </row>
    <row r="523">
      <c r="G523" s="28"/>
      <c r="H523" s="28"/>
      <c r="I523" s="28"/>
      <c r="J523" s="28"/>
      <c r="CM523" s="7"/>
    </row>
    <row r="524">
      <c r="G524" s="28"/>
      <c r="H524" s="28"/>
      <c r="I524" s="28"/>
      <c r="J524" s="28"/>
      <c r="CM524" s="7"/>
    </row>
    <row r="525">
      <c r="G525" s="28"/>
      <c r="H525" s="28"/>
      <c r="I525" s="28"/>
      <c r="J525" s="28"/>
      <c r="CM525" s="7"/>
    </row>
    <row r="526">
      <c r="G526" s="28"/>
      <c r="H526" s="28"/>
      <c r="I526" s="28"/>
      <c r="J526" s="28"/>
      <c r="CM526" s="7"/>
    </row>
    <row r="527">
      <c r="G527" s="28"/>
      <c r="H527" s="28"/>
      <c r="I527" s="28"/>
      <c r="J527" s="28"/>
      <c r="CM527" s="7"/>
    </row>
    <row r="528">
      <c r="G528" s="28"/>
      <c r="H528" s="28"/>
      <c r="I528" s="28"/>
      <c r="J528" s="28"/>
      <c r="CM528" s="7"/>
    </row>
    <row r="529">
      <c r="G529" s="28"/>
      <c r="H529" s="28"/>
      <c r="I529" s="28"/>
      <c r="J529" s="28"/>
      <c r="CM529" s="7"/>
    </row>
    <row r="530">
      <c r="G530" s="28"/>
      <c r="H530" s="28"/>
      <c r="I530" s="28"/>
      <c r="J530" s="28"/>
      <c r="CM530" s="7"/>
    </row>
    <row r="531">
      <c r="G531" s="28"/>
      <c r="H531" s="28"/>
      <c r="I531" s="28"/>
      <c r="J531" s="28"/>
      <c r="CM531" s="7"/>
    </row>
    <row r="532">
      <c r="G532" s="28"/>
      <c r="H532" s="28"/>
      <c r="I532" s="28"/>
      <c r="J532" s="28"/>
      <c r="CM532" s="7"/>
    </row>
    <row r="533">
      <c r="G533" s="28"/>
      <c r="H533" s="28"/>
      <c r="I533" s="28"/>
      <c r="J533" s="28"/>
      <c r="CM533" s="7"/>
    </row>
    <row r="534">
      <c r="G534" s="28"/>
      <c r="H534" s="28"/>
      <c r="I534" s="28"/>
      <c r="J534" s="28"/>
      <c r="CM534" s="7"/>
    </row>
    <row r="535">
      <c r="G535" s="28"/>
      <c r="H535" s="28"/>
      <c r="I535" s="28"/>
      <c r="J535" s="28"/>
      <c r="CM535" s="7"/>
    </row>
    <row r="536">
      <c r="G536" s="28"/>
      <c r="H536" s="28"/>
      <c r="I536" s="28"/>
      <c r="J536" s="28"/>
      <c r="CM536" s="7"/>
    </row>
    <row r="537">
      <c r="G537" s="28"/>
      <c r="H537" s="28"/>
      <c r="I537" s="28"/>
      <c r="J537" s="28"/>
      <c r="CM537" s="7"/>
    </row>
    <row r="538">
      <c r="G538" s="28"/>
      <c r="H538" s="28"/>
      <c r="I538" s="28"/>
      <c r="J538" s="28"/>
      <c r="CM538" s="7"/>
    </row>
    <row r="539">
      <c r="G539" s="28"/>
      <c r="H539" s="28"/>
      <c r="I539" s="28"/>
      <c r="J539" s="28"/>
      <c r="CM539" s="7"/>
    </row>
    <row r="540">
      <c r="G540" s="28"/>
      <c r="H540" s="28"/>
      <c r="I540" s="28"/>
      <c r="J540" s="28"/>
      <c r="CM540" s="7"/>
    </row>
    <row r="541">
      <c r="G541" s="28"/>
      <c r="H541" s="28"/>
      <c r="I541" s="28"/>
      <c r="J541" s="28"/>
      <c r="CM541" s="7"/>
    </row>
    <row r="542">
      <c r="G542" s="28"/>
      <c r="H542" s="28"/>
      <c r="I542" s="28"/>
      <c r="J542" s="28"/>
      <c r="CM542" s="7"/>
    </row>
    <row r="543">
      <c r="G543" s="28"/>
      <c r="H543" s="28"/>
      <c r="I543" s="28"/>
      <c r="J543" s="28"/>
      <c r="CM543" s="7"/>
    </row>
    <row r="544">
      <c r="G544" s="28"/>
      <c r="H544" s="28"/>
      <c r="I544" s="28"/>
      <c r="J544" s="28"/>
      <c r="CM544" s="7"/>
    </row>
    <row r="545">
      <c r="G545" s="28"/>
      <c r="H545" s="28"/>
      <c r="I545" s="28"/>
      <c r="J545" s="28"/>
      <c r="CM545" s="7"/>
    </row>
    <row r="546">
      <c r="G546" s="28"/>
      <c r="H546" s="28"/>
      <c r="I546" s="28"/>
      <c r="J546" s="28"/>
      <c r="CM546" s="7"/>
    </row>
    <row r="547">
      <c r="G547" s="28"/>
      <c r="H547" s="28"/>
      <c r="I547" s="28"/>
      <c r="J547" s="28"/>
      <c r="CM547" s="7"/>
    </row>
    <row r="548">
      <c r="G548" s="28"/>
      <c r="H548" s="28"/>
      <c r="I548" s="28"/>
      <c r="J548" s="28"/>
      <c r="CM548" s="7"/>
    </row>
    <row r="549">
      <c r="G549" s="28"/>
      <c r="H549" s="28"/>
      <c r="I549" s="28"/>
      <c r="J549" s="28"/>
      <c r="CM549" s="7"/>
    </row>
    <row r="550">
      <c r="G550" s="28"/>
      <c r="H550" s="28"/>
      <c r="I550" s="28"/>
      <c r="J550" s="28"/>
      <c r="CM550" s="7"/>
    </row>
    <row r="551">
      <c r="G551" s="28"/>
      <c r="H551" s="28"/>
      <c r="I551" s="28"/>
      <c r="J551" s="28"/>
      <c r="CM551" s="7"/>
    </row>
    <row r="552">
      <c r="G552" s="28"/>
      <c r="H552" s="28"/>
      <c r="I552" s="28"/>
      <c r="J552" s="28"/>
      <c r="CM552" s="7"/>
    </row>
    <row r="553">
      <c r="G553" s="28"/>
      <c r="H553" s="28"/>
      <c r="I553" s="28"/>
      <c r="J553" s="28"/>
      <c r="CM553" s="7"/>
    </row>
    <row r="554">
      <c r="G554" s="28"/>
      <c r="H554" s="28"/>
      <c r="I554" s="28"/>
      <c r="J554" s="28"/>
      <c r="CM554" s="7"/>
    </row>
    <row r="555">
      <c r="G555" s="28"/>
      <c r="H555" s="28"/>
      <c r="I555" s="28"/>
      <c r="J555" s="28"/>
      <c r="CM555" s="7"/>
    </row>
    <row r="556">
      <c r="G556" s="28"/>
      <c r="H556" s="28"/>
      <c r="I556" s="28"/>
      <c r="J556" s="28"/>
      <c r="CM556" s="7"/>
    </row>
    <row r="557">
      <c r="G557" s="28"/>
      <c r="H557" s="28"/>
      <c r="I557" s="28"/>
      <c r="J557" s="28"/>
      <c r="CM557" s="7"/>
    </row>
    <row r="558">
      <c r="G558" s="28"/>
      <c r="H558" s="28"/>
      <c r="I558" s="28"/>
      <c r="J558" s="28"/>
      <c r="CM558" s="7"/>
    </row>
    <row r="559">
      <c r="G559" s="28"/>
      <c r="H559" s="28"/>
      <c r="I559" s="28"/>
      <c r="J559" s="28"/>
      <c r="CM559" s="7"/>
    </row>
    <row r="560">
      <c r="G560" s="28"/>
      <c r="H560" s="28"/>
      <c r="I560" s="28"/>
      <c r="J560" s="28"/>
      <c r="CM560" s="7"/>
    </row>
    <row r="561">
      <c r="G561" s="28"/>
      <c r="H561" s="28"/>
      <c r="I561" s="28"/>
      <c r="J561" s="28"/>
      <c r="CM561" s="7"/>
    </row>
    <row r="562">
      <c r="G562" s="28"/>
      <c r="H562" s="28"/>
      <c r="I562" s="28"/>
      <c r="J562" s="28"/>
      <c r="CM562" s="7"/>
    </row>
    <row r="563">
      <c r="G563" s="28"/>
      <c r="H563" s="28"/>
      <c r="I563" s="28"/>
      <c r="J563" s="28"/>
      <c r="CM563" s="7"/>
    </row>
    <row r="564">
      <c r="G564" s="28"/>
      <c r="H564" s="28"/>
      <c r="I564" s="28"/>
      <c r="J564" s="28"/>
      <c r="CM564" s="7"/>
    </row>
    <row r="565">
      <c r="G565" s="28"/>
      <c r="H565" s="28"/>
      <c r="I565" s="28"/>
      <c r="J565" s="28"/>
      <c r="CM565" s="7"/>
    </row>
    <row r="566">
      <c r="G566" s="28"/>
      <c r="H566" s="28"/>
      <c r="I566" s="28"/>
      <c r="J566" s="28"/>
      <c r="CM566" s="7"/>
    </row>
    <row r="567">
      <c r="G567" s="28"/>
      <c r="H567" s="28"/>
      <c r="I567" s="28"/>
      <c r="J567" s="28"/>
      <c r="CM567" s="7"/>
    </row>
    <row r="568">
      <c r="G568" s="28"/>
      <c r="H568" s="28"/>
      <c r="I568" s="28"/>
      <c r="J568" s="28"/>
      <c r="CM568" s="7"/>
    </row>
    <row r="569">
      <c r="G569" s="28"/>
      <c r="H569" s="28"/>
      <c r="I569" s="28"/>
      <c r="J569" s="28"/>
      <c r="CM569" s="7"/>
    </row>
    <row r="570">
      <c r="G570" s="28"/>
      <c r="H570" s="28"/>
      <c r="I570" s="28"/>
      <c r="J570" s="28"/>
      <c r="CM570" s="7"/>
    </row>
    <row r="571">
      <c r="G571" s="28"/>
      <c r="H571" s="28"/>
      <c r="I571" s="28"/>
      <c r="J571" s="28"/>
      <c r="CM571" s="7"/>
    </row>
    <row r="572">
      <c r="G572" s="28"/>
      <c r="H572" s="28"/>
      <c r="I572" s="28"/>
      <c r="J572" s="28"/>
      <c r="CM572" s="7"/>
    </row>
    <row r="573">
      <c r="G573" s="28"/>
      <c r="H573" s="28"/>
      <c r="I573" s="28"/>
      <c r="J573" s="28"/>
      <c r="CM573" s="7"/>
    </row>
    <row r="574">
      <c r="G574" s="28"/>
      <c r="H574" s="28"/>
      <c r="I574" s="28"/>
      <c r="J574" s="28"/>
      <c r="CM574" s="7"/>
    </row>
    <row r="575">
      <c r="G575" s="28"/>
      <c r="H575" s="28"/>
      <c r="I575" s="28"/>
      <c r="J575" s="28"/>
      <c r="CM575" s="7"/>
    </row>
    <row r="576">
      <c r="G576" s="28"/>
      <c r="H576" s="28"/>
      <c r="I576" s="28"/>
      <c r="J576" s="28"/>
      <c r="CM576" s="7"/>
    </row>
    <row r="577">
      <c r="G577" s="28"/>
      <c r="H577" s="28"/>
      <c r="I577" s="28"/>
      <c r="J577" s="28"/>
      <c r="CM577" s="7"/>
    </row>
    <row r="578">
      <c r="G578" s="28"/>
      <c r="H578" s="28"/>
      <c r="I578" s="28"/>
      <c r="J578" s="28"/>
      <c r="CM578" s="7"/>
    </row>
    <row r="579">
      <c r="G579" s="28"/>
      <c r="H579" s="28"/>
      <c r="I579" s="28"/>
      <c r="J579" s="28"/>
      <c r="CM579" s="7"/>
    </row>
    <row r="580">
      <c r="G580" s="28"/>
      <c r="H580" s="28"/>
      <c r="I580" s="28"/>
      <c r="J580" s="28"/>
      <c r="CM580" s="7"/>
    </row>
    <row r="581">
      <c r="G581" s="28"/>
      <c r="H581" s="28"/>
      <c r="I581" s="28"/>
      <c r="J581" s="28"/>
      <c r="CM581" s="7"/>
    </row>
    <row r="582">
      <c r="G582" s="28"/>
      <c r="H582" s="28"/>
      <c r="I582" s="28"/>
      <c r="J582" s="28"/>
      <c r="CM582" s="7"/>
    </row>
    <row r="583">
      <c r="G583" s="28"/>
      <c r="H583" s="28"/>
      <c r="I583" s="28"/>
      <c r="J583" s="28"/>
      <c r="CM583" s="7"/>
    </row>
    <row r="584">
      <c r="G584" s="28"/>
      <c r="H584" s="28"/>
      <c r="I584" s="28"/>
      <c r="J584" s="28"/>
      <c r="CM584" s="7"/>
    </row>
    <row r="585">
      <c r="G585" s="28"/>
      <c r="H585" s="28"/>
      <c r="I585" s="28"/>
      <c r="J585" s="28"/>
      <c r="CM585" s="7"/>
    </row>
    <row r="586">
      <c r="G586" s="28"/>
      <c r="H586" s="28"/>
      <c r="I586" s="28"/>
      <c r="J586" s="28"/>
      <c r="CM586" s="7"/>
    </row>
    <row r="587">
      <c r="G587" s="28"/>
      <c r="H587" s="28"/>
      <c r="I587" s="28"/>
      <c r="J587" s="28"/>
      <c r="CM587" s="7"/>
    </row>
    <row r="588">
      <c r="G588" s="28"/>
      <c r="H588" s="28"/>
      <c r="I588" s="28"/>
      <c r="J588" s="28"/>
      <c r="CM588" s="7"/>
    </row>
    <row r="589">
      <c r="G589" s="28"/>
      <c r="H589" s="28"/>
      <c r="I589" s="28"/>
      <c r="J589" s="28"/>
      <c r="CM589" s="7"/>
    </row>
    <row r="590">
      <c r="G590" s="28"/>
      <c r="H590" s="28"/>
      <c r="I590" s="28"/>
      <c r="J590" s="28"/>
      <c r="CM590" s="7"/>
    </row>
    <row r="591">
      <c r="G591" s="28"/>
      <c r="H591" s="28"/>
      <c r="I591" s="28"/>
      <c r="J591" s="28"/>
      <c r="CM591" s="7"/>
    </row>
    <row r="592">
      <c r="G592" s="28"/>
      <c r="H592" s="28"/>
      <c r="I592" s="28"/>
      <c r="J592" s="28"/>
      <c r="CM592" s="7"/>
    </row>
    <row r="593">
      <c r="G593" s="28"/>
      <c r="H593" s="28"/>
      <c r="I593" s="28"/>
      <c r="J593" s="28"/>
      <c r="CM593" s="7"/>
    </row>
    <row r="594">
      <c r="G594" s="28"/>
      <c r="H594" s="28"/>
      <c r="I594" s="28"/>
      <c r="J594" s="28"/>
      <c r="CM594" s="7"/>
    </row>
    <row r="595">
      <c r="G595" s="28"/>
      <c r="H595" s="28"/>
      <c r="I595" s="28"/>
      <c r="J595" s="28"/>
      <c r="CM595" s="7"/>
    </row>
    <row r="596">
      <c r="G596" s="28"/>
      <c r="H596" s="28"/>
      <c r="I596" s="28"/>
      <c r="J596" s="28"/>
      <c r="CM596" s="7"/>
    </row>
    <row r="597">
      <c r="G597" s="28"/>
      <c r="H597" s="28"/>
      <c r="I597" s="28"/>
      <c r="J597" s="28"/>
      <c r="CM597" s="7"/>
    </row>
    <row r="598">
      <c r="G598" s="28"/>
      <c r="H598" s="28"/>
      <c r="I598" s="28"/>
      <c r="J598" s="28"/>
      <c r="CM598" s="7"/>
    </row>
    <row r="599">
      <c r="G599" s="28"/>
      <c r="H599" s="28"/>
      <c r="I599" s="28"/>
      <c r="J599" s="28"/>
      <c r="CM599" s="7"/>
    </row>
    <row r="600">
      <c r="G600" s="28"/>
      <c r="H600" s="28"/>
      <c r="I600" s="28"/>
      <c r="J600" s="28"/>
      <c r="CM600" s="7"/>
    </row>
    <row r="601">
      <c r="G601" s="28"/>
      <c r="H601" s="28"/>
      <c r="I601" s="28"/>
      <c r="J601" s="28"/>
      <c r="CM601" s="7"/>
    </row>
    <row r="602">
      <c r="G602" s="28"/>
      <c r="H602" s="28"/>
      <c r="I602" s="28"/>
      <c r="J602" s="28"/>
      <c r="CM602" s="7"/>
    </row>
    <row r="603">
      <c r="G603" s="28"/>
      <c r="H603" s="28"/>
      <c r="I603" s="28"/>
      <c r="J603" s="28"/>
      <c r="CM603" s="7"/>
    </row>
    <row r="604">
      <c r="G604" s="28"/>
      <c r="H604" s="28"/>
      <c r="I604" s="28"/>
      <c r="J604" s="28"/>
      <c r="CM604" s="7"/>
    </row>
    <row r="605">
      <c r="G605" s="28"/>
      <c r="H605" s="28"/>
      <c r="I605" s="28"/>
      <c r="J605" s="28"/>
      <c r="CM605" s="7"/>
    </row>
    <row r="606">
      <c r="G606" s="28"/>
      <c r="H606" s="28"/>
      <c r="I606" s="28"/>
      <c r="J606" s="28"/>
      <c r="CM606" s="7"/>
    </row>
    <row r="607">
      <c r="G607" s="28"/>
      <c r="H607" s="28"/>
      <c r="I607" s="28"/>
      <c r="J607" s="28"/>
      <c r="CM607" s="7"/>
    </row>
    <row r="608">
      <c r="G608" s="28"/>
      <c r="H608" s="28"/>
      <c r="I608" s="28"/>
      <c r="J608" s="28"/>
      <c r="CM608" s="7"/>
    </row>
    <row r="609">
      <c r="G609" s="28"/>
      <c r="H609" s="28"/>
      <c r="I609" s="28"/>
      <c r="J609" s="28"/>
      <c r="CM609" s="7"/>
    </row>
    <row r="610">
      <c r="G610" s="28"/>
      <c r="H610" s="28"/>
      <c r="I610" s="28"/>
      <c r="J610" s="28"/>
      <c r="CM610" s="7"/>
    </row>
    <row r="611">
      <c r="G611" s="28"/>
      <c r="H611" s="28"/>
      <c r="I611" s="28"/>
      <c r="J611" s="28"/>
      <c r="CM611" s="7"/>
    </row>
    <row r="612">
      <c r="G612" s="28"/>
      <c r="H612" s="28"/>
      <c r="I612" s="28"/>
      <c r="J612" s="28"/>
      <c r="CM612" s="7"/>
    </row>
    <row r="613">
      <c r="G613" s="28"/>
      <c r="H613" s="28"/>
      <c r="I613" s="28"/>
      <c r="J613" s="28"/>
      <c r="CM613" s="7"/>
    </row>
    <row r="614">
      <c r="G614" s="28"/>
      <c r="H614" s="28"/>
      <c r="I614" s="28"/>
      <c r="J614" s="28"/>
      <c r="CM614" s="7"/>
    </row>
    <row r="615">
      <c r="G615" s="28"/>
      <c r="H615" s="28"/>
      <c r="I615" s="28"/>
      <c r="J615" s="28"/>
      <c r="CM615" s="7"/>
    </row>
    <row r="616">
      <c r="G616" s="28"/>
      <c r="H616" s="28"/>
      <c r="I616" s="28"/>
      <c r="J616" s="28"/>
      <c r="CM616" s="7"/>
    </row>
    <row r="617">
      <c r="G617" s="28"/>
      <c r="H617" s="28"/>
      <c r="I617" s="28"/>
      <c r="J617" s="28"/>
      <c r="CM617" s="7"/>
    </row>
    <row r="618">
      <c r="G618" s="28"/>
      <c r="H618" s="28"/>
      <c r="I618" s="28"/>
      <c r="J618" s="28"/>
      <c r="CM618" s="7"/>
    </row>
    <row r="619">
      <c r="G619" s="28"/>
      <c r="H619" s="28"/>
      <c r="I619" s="28"/>
      <c r="J619" s="28"/>
      <c r="CM619" s="7"/>
    </row>
    <row r="620">
      <c r="G620" s="28"/>
      <c r="H620" s="28"/>
      <c r="I620" s="28"/>
      <c r="J620" s="28"/>
      <c r="CM620" s="7"/>
    </row>
    <row r="621">
      <c r="G621" s="28"/>
      <c r="H621" s="28"/>
      <c r="I621" s="28"/>
      <c r="J621" s="28"/>
      <c r="CM621" s="7"/>
    </row>
    <row r="622">
      <c r="G622" s="28"/>
      <c r="H622" s="28"/>
      <c r="I622" s="28"/>
      <c r="J622" s="28"/>
      <c r="CM622" s="7"/>
    </row>
    <row r="623">
      <c r="G623" s="28"/>
      <c r="H623" s="28"/>
      <c r="I623" s="28"/>
      <c r="J623" s="28"/>
      <c r="CM623" s="7"/>
    </row>
    <row r="624">
      <c r="G624" s="28"/>
      <c r="H624" s="28"/>
      <c r="I624" s="28"/>
      <c r="J624" s="28"/>
      <c r="CM624" s="7"/>
    </row>
    <row r="625">
      <c r="G625" s="28"/>
      <c r="H625" s="28"/>
      <c r="I625" s="28"/>
      <c r="J625" s="28"/>
      <c r="CM625" s="7"/>
    </row>
    <row r="626">
      <c r="G626" s="28"/>
      <c r="H626" s="28"/>
      <c r="I626" s="28"/>
      <c r="J626" s="28"/>
      <c r="CM626" s="7"/>
    </row>
    <row r="627">
      <c r="G627" s="28"/>
      <c r="H627" s="28"/>
      <c r="I627" s="28"/>
      <c r="J627" s="28"/>
      <c r="CM627" s="7"/>
    </row>
    <row r="628">
      <c r="G628" s="28"/>
      <c r="H628" s="28"/>
      <c r="I628" s="28"/>
      <c r="J628" s="28"/>
      <c r="CM628" s="7"/>
    </row>
    <row r="629">
      <c r="G629" s="28"/>
      <c r="H629" s="28"/>
      <c r="I629" s="28"/>
      <c r="J629" s="28"/>
      <c r="CM629" s="7"/>
    </row>
    <row r="630">
      <c r="G630" s="28"/>
      <c r="H630" s="28"/>
      <c r="I630" s="28"/>
      <c r="J630" s="28"/>
      <c r="CM630" s="7"/>
    </row>
    <row r="631">
      <c r="G631" s="28"/>
      <c r="H631" s="28"/>
      <c r="I631" s="28"/>
      <c r="J631" s="28"/>
      <c r="CM631" s="7"/>
    </row>
    <row r="632">
      <c r="G632" s="28"/>
      <c r="H632" s="28"/>
      <c r="I632" s="28"/>
      <c r="J632" s="28"/>
      <c r="CM632" s="7"/>
    </row>
    <row r="633">
      <c r="G633" s="28"/>
      <c r="H633" s="28"/>
      <c r="I633" s="28"/>
      <c r="J633" s="28"/>
      <c r="CM633" s="7"/>
    </row>
    <row r="634">
      <c r="G634" s="28"/>
      <c r="H634" s="28"/>
      <c r="I634" s="28"/>
      <c r="J634" s="28"/>
      <c r="CM634" s="7"/>
    </row>
    <row r="635">
      <c r="G635" s="28"/>
      <c r="H635" s="28"/>
      <c r="I635" s="28"/>
      <c r="J635" s="28"/>
      <c r="CM635" s="7"/>
    </row>
    <row r="636">
      <c r="G636" s="28"/>
      <c r="H636" s="28"/>
      <c r="I636" s="28"/>
      <c r="J636" s="28"/>
      <c r="CM636" s="7"/>
    </row>
    <row r="637">
      <c r="G637" s="28"/>
      <c r="H637" s="28"/>
      <c r="I637" s="28"/>
      <c r="J637" s="28"/>
      <c r="CM637" s="7"/>
    </row>
    <row r="638">
      <c r="G638" s="28"/>
      <c r="H638" s="28"/>
      <c r="I638" s="28"/>
      <c r="J638" s="28"/>
      <c r="CM638" s="7"/>
    </row>
    <row r="639">
      <c r="G639" s="28"/>
      <c r="H639" s="28"/>
      <c r="I639" s="28"/>
      <c r="J639" s="28"/>
      <c r="CM639" s="7"/>
    </row>
    <row r="640">
      <c r="G640" s="28"/>
      <c r="H640" s="28"/>
      <c r="I640" s="28"/>
      <c r="J640" s="28"/>
      <c r="CM640" s="7"/>
    </row>
    <row r="641">
      <c r="G641" s="28"/>
      <c r="H641" s="28"/>
      <c r="I641" s="28"/>
      <c r="J641" s="28"/>
      <c r="CM641" s="7"/>
    </row>
    <row r="642">
      <c r="G642" s="28"/>
      <c r="H642" s="28"/>
      <c r="I642" s="28"/>
      <c r="J642" s="28"/>
      <c r="CM642" s="7"/>
    </row>
    <row r="643">
      <c r="G643" s="28"/>
      <c r="H643" s="28"/>
      <c r="I643" s="28"/>
      <c r="J643" s="28"/>
      <c r="CM643" s="7"/>
    </row>
    <row r="644">
      <c r="G644" s="28"/>
      <c r="H644" s="28"/>
      <c r="I644" s="28"/>
      <c r="J644" s="28"/>
      <c r="CM644" s="7"/>
    </row>
    <row r="645">
      <c r="G645" s="28"/>
      <c r="H645" s="28"/>
      <c r="I645" s="28"/>
      <c r="J645" s="28"/>
      <c r="CM645" s="7"/>
    </row>
    <row r="646">
      <c r="G646" s="28"/>
      <c r="H646" s="28"/>
      <c r="I646" s="28"/>
      <c r="J646" s="28"/>
      <c r="CM646" s="7"/>
    </row>
    <row r="647">
      <c r="G647" s="28"/>
      <c r="H647" s="28"/>
      <c r="I647" s="28"/>
      <c r="J647" s="28"/>
      <c r="CM647" s="7"/>
    </row>
    <row r="648">
      <c r="G648" s="28"/>
      <c r="H648" s="28"/>
      <c r="I648" s="28"/>
      <c r="J648" s="28"/>
      <c r="CM648" s="7"/>
    </row>
    <row r="649">
      <c r="G649" s="28"/>
      <c r="H649" s="28"/>
      <c r="I649" s="28"/>
      <c r="J649" s="28"/>
      <c r="CM649" s="7"/>
    </row>
    <row r="650">
      <c r="G650" s="28"/>
      <c r="H650" s="28"/>
      <c r="I650" s="28"/>
      <c r="J650" s="28"/>
      <c r="CM650" s="7"/>
    </row>
    <row r="651">
      <c r="G651" s="28"/>
      <c r="H651" s="28"/>
      <c r="I651" s="28"/>
      <c r="J651" s="28"/>
      <c r="CM651" s="7"/>
    </row>
    <row r="652">
      <c r="G652" s="28"/>
      <c r="H652" s="28"/>
      <c r="I652" s="28"/>
      <c r="J652" s="28"/>
      <c r="CM652" s="7"/>
    </row>
    <row r="653">
      <c r="G653" s="28"/>
      <c r="H653" s="28"/>
      <c r="I653" s="28"/>
      <c r="J653" s="28"/>
      <c r="CM653" s="7"/>
    </row>
    <row r="654">
      <c r="G654" s="28"/>
      <c r="H654" s="28"/>
      <c r="I654" s="28"/>
      <c r="J654" s="28"/>
      <c r="CM654" s="7"/>
    </row>
    <row r="655">
      <c r="G655" s="28"/>
      <c r="H655" s="28"/>
      <c r="I655" s="28"/>
      <c r="J655" s="28"/>
      <c r="CM655" s="7"/>
    </row>
    <row r="656">
      <c r="G656" s="28"/>
      <c r="H656" s="28"/>
      <c r="I656" s="28"/>
      <c r="J656" s="28"/>
      <c r="CM656" s="7"/>
    </row>
    <row r="657">
      <c r="G657" s="28"/>
      <c r="H657" s="28"/>
      <c r="I657" s="28"/>
      <c r="J657" s="28"/>
      <c r="CM657" s="7"/>
    </row>
    <row r="658">
      <c r="G658" s="28"/>
      <c r="H658" s="28"/>
      <c r="I658" s="28"/>
      <c r="J658" s="28"/>
      <c r="CM658" s="7"/>
    </row>
    <row r="659">
      <c r="G659" s="28"/>
      <c r="H659" s="28"/>
      <c r="I659" s="28"/>
      <c r="J659" s="28"/>
      <c r="CM659" s="7"/>
    </row>
    <row r="660">
      <c r="G660" s="28"/>
      <c r="H660" s="28"/>
      <c r="I660" s="28"/>
      <c r="J660" s="28"/>
      <c r="CM660" s="7"/>
    </row>
    <row r="661">
      <c r="G661" s="28"/>
      <c r="H661" s="28"/>
      <c r="I661" s="28"/>
      <c r="J661" s="28"/>
      <c r="CM661" s="7"/>
    </row>
    <row r="662">
      <c r="G662" s="28"/>
      <c r="H662" s="28"/>
      <c r="I662" s="28"/>
      <c r="J662" s="28"/>
      <c r="CM662" s="7"/>
    </row>
    <row r="663">
      <c r="G663" s="28"/>
      <c r="H663" s="28"/>
      <c r="I663" s="28"/>
      <c r="J663" s="28"/>
      <c r="CM663" s="7"/>
    </row>
    <row r="664">
      <c r="G664" s="28"/>
      <c r="H664" s="28"/>
      <c r="I664" s="28"/>
      <c r="J664" s="28"/>
      <c r="CM664" s="7"/>
    </row>
    <row r="665">
      <c r="G665" s="28"/>
      <c r="H665" s="28"/>
      <c r="I665" s="28"/>
      <c r="J665" s="28"/>
      <c r="CM665" s="7"/>
    </row>
    <row r="666">
      <c r="G666" s="28"/>
      <c r="H666" s="28"/>
      <c r="I666" s="28"/>
      <c r="J666" s="28"/>
      <c r="CM666" s="7"/>
    </row>
    <row r="667">
      <c r="G667" s="28"/>
      <c r="H667" s="28"/>
      <c r="I667" s="28"/>
      <c r="J667" s="28"/>
      <c r="CM667" s="7"/>
    </row>
    <row r="668">
      <c r="G668" s="28"/>
      <c r="H668" s="28"/>
      <c r="I668" s="28"/>
      <c r="J668" s="28"/>
      <c r="CM668" s="7"/>
    </row>
    <row r="669">
      <c r="G669" s="28"/>
      <c r="H669" s="28"/>
      <c r="I669" s="28"/>
      <c r="J669" s="28"/>
      <c r="CM669" s="7"/>
    </row>
    <row r="670">
      <c r="G670" s="28"/>
      <c r="H670" s="28"/>
      <c r="I670" s="28"/>
      <c r="J670" s="28"/>
      <c r="CM670" s="7"/>
    </row>
    <row r="671">
      <c r="G671" s="28"/>
      <c r="H671" s="28"/>
      <c r="I671" s="28"/>
      <c r="J671" s="28"/>
      <c r="CM671" s="7"/>
    </row>
    <row r="672">
      <c r="G672" s="28"/>
      <c r="H672" s="28"/>
      <c r="I672" s="28"/>
      <c r="J672" s="28"/>
      <c r="CM672" s="7"/>
    </row>
    <row r="673">
      <c r="G673" s="28"/>
      <c r="H673" s="28"/>
      <c r="I673" s="28"/>
      <c r="J673" s="28"/>
      <c r="CM673" s="7"/>
    </row>
    <row r="674">
      <c r="G674" s="28"/>
      <c r="H674" s="28"/>
      <c r="I674" s="28"/>
      <c r="J674" s="28"/>
      <c r="CM674" s="7"/>
    </row>
    <row r="675">
      <c r="G675" s="28"/>
      <c r="H675" s="28"/>
      <c r="I675" s="28"/>
      <c r="J675" s="28"/>
      <c r="CM675" s="7"/>
    </row>
    <row r="676">
      <c r="G676" s="28"/>
      <c r="H676" s="28"/>
      <c r="I676" s="28"/>
      <c r="J676" s="28"/>
      <c r="CM676" s="7"/>
    </row>
    <row r="677">
      <c r="G677" s="28"/>
      <c r="H677" s="28"/>
      <c r="I677" s="28"/>
      <c r="J677" s="28"/>
      <c r="CM677" s="7"/>
    </row>
    <row r="678">
      <c r="G678" s="28"/>
      <c r="H678" s="28"/>
      <c r="I678" s="28"/>
      <c r="J678" s="28"/>
      <c r="CM678" s="7"/>
    </row>
    <row r="679">
      <c r="G679" s="28"/>
      <c r="H679" s="28"/>
      <c r="I679" s="28"/>
      <c r="J679" s="28"/>
      <c r="CM679" s="7"/>
    </row>
    <row r="680">
      <c r="G680" s="28"/>
      <c r="H680" s="28"/>
      <c r="I680" s="28"/>
      <c r="J680" s="28"/>
      <c r="CM680" s="7"/>
    </row>
    <row r="681">
      <c r="G681" s="28"/>
      <c r="H681" s="28"/>
      <c r="I681" s="28"/>
      <c r="J681" s="28"/>
      <c r="CM681" s="7"/>
    </row>
    <row r="682">
      <c r="G682" s="28"/>
      <c r="H682" s="28"/>
      <c r="I682" s="28"/>
      <c r="J682" s="28"/>
      <c r="CM682" s="7"/>
    </row>
    <row r="683">
      <c r="G683" s="28"/>
      <c r="H683" s="28"/>
      <c r="I683" s="28"/>
      <c r="J683" s="28"/>
      <c r="CM683" s="7"/>
    </row>
    <row r="684">
      <c r="G684" s="28"/>
      <c r="H684" s="28"/>
      <c r="I684" s="28"/>
      <c r="J684" s="28"/>
      <c r="CM684" s="7"/>
    </row>
    <row r="685">
      <c r="G685" s="28"/>
      <c r="H685" s="28"/>
      <c r="I685" s="28"/>
      <c r="J685" s="28"/>
      <c r="CM685" s="7"/>
    </row>
    <row r="686">
      <c r="G686" s="28"/>
      <c r="H686" s="28"/>
      <c r="I686" s="28"/>
      <c r="J686" s="28"/>
      <c r="CM686" s="7"/>
    </row>
    <row r="687">
      <c r="G687" s="28"/>
      <c r="H687" s="28"/>
      <c r="I687" s="28"/>
      <c r="J687" s="28"/>
      <c r="CM687" s="7"/>
    </row>
    <row r="688">
      <c r="G688" s="28"/>
      <c r="H688" s="28"/>
      <c r="I688" s="28"/>
      <c r="J688" s="28"/>
      <c r="CM688" s="7"/>
    </row>
    <row r="689">
      <c r="G689" s="28"/>
      <c r="H689" s="28"/>
      <c r="I689" s="28"/>
      <c r="J689" s="28"/>
      <c r="CM689" s="7"/>
    </row>
    <row r="690">
      <c r="G690" s="28"/>
      <c r="H690" s="28"/>
      <c r="I690" s="28"/>
      <c r="J690" s="28"/>
      <c r="CM690" s="7"/>
    </row>
    <row r="691">
      <c r="G691" s="28"/>
      <c r="H691" s="28"/>
      <c r="I691" s="28"/>
      <c r="J691" s="28"/>
      <c r="CM691" s="7"/>
    </row>
    <row r="692">
      <c r="G692" s="28"/>
      <c r="H692" s="28"/>
      <c r="I692" s="28"/>
      <c r="J692" s="28"/>
      <c r="CM692" s="7"/>
    </row>
    <row r="693">
      <c r="G693" s="28"/>
      <c r="H693" s="28"/>
      <c r="I693" s="28"/>
      <c r="J693" s="28"/>
      <c r="CM693" s="7"/>
    </row>
    <row r="694">
      <c r="G694" s="28"/>
      <c r="H694" s="28"/>
      <c r="I694" s="28"/>
      <c r="J694" s="28"/>
      <c r="CM694" s="7"/>
    </row>
    <row r="695">
      <c r="G695" s="28"/>
      <c r="H695" s="28"/>
      <c r="I695" s="28"/>
      <c r="J695" s="28"/>
      <c r="CM695" s="7"/>
    </row>
    <row r="696">
      <c r="G696" s="28"/>
      <c r="H696" s="28"/>
      <c r="I696" s="28"/>
      <c r="J696" s="28"/>
      <c r="CM696" s="7"/>
    </row>
    <row r="697">
      <c r="G697" s="28"/>
      <c r="H697" s="28"/>
      <c r="I697" s="28"/>
      <c r="J697" s="28"/>
      <c r="CM697" s="7"/>
    </row>
    <row r="698">
      <c r="G698" s="28"/>
      <c r="H698" s="28"/>
      <c r="I698" s="28"/>
      <c r="J698" s="28"/>
      <c r="CM698" s="7"/>
    </row>
    <row r="699">
      <c r="G699" s="28"/>
      <c r="H699" s="28"/>
      <c r="I699" s="28"/>
      <c r="J699" s="28"/>
      <c r="CM699" s="7"/>
    </row>
    <row r="700">
      <c r="G700" s="28"/>
      <c r="H700" s="28"/>
      <c r="I700" s="28"/>
      <c r="J700" s="28"/>
      <c r="CM700" s="7"/>
    </row>
    <row r="701">
      <c r="G701" s="28"/>
      <c r="H701" s="28"/>
      <c r="I701" s="28"/>
      <c r="J701" s="28"/>
      <c r="CM701" s="7"/>
    </row>
    <row r="702">
      <c r="G702" s="28"/>
      <c r="H702" s="28"/>
      <c r="I702" s="28"/>
      <c r="J702" s="28"/>
      <c r="CM702" s="7"/>
    </row>
    <row r="703">
      <c r="G703" s="28"/>
      <c r="H703" s="28"/>
      <c r="I703" s="28"/>
      <c r="J703" s="28"/>
      <c r="CM703" s="7"/>
    </row>
    <row r="704">
      <c r="G704" s="28"/>
      <c r="H704" s="28"/>
      <c r="I704" s="28"/>
      <c r="J704" s="28"/>
      <c r="CM704" s="7"/>
    </row>
    <row r="705">
      <c r="G705" s="28"/>
      <c r="H705" s="28"/>
      <c r="I705" s="28"/>
      <c r="J705" s="28"/>
      <c r="CM705" s="7"/>
    </row>
    <row r="706">
      <c r="G706" s="28"/>
      <c r="H706" s="28"/>
      <c r="I706" s="28"/>
      <c r="J706" s="28"/>
      <c r="CM706" s="7"/>
    </row>
    <row r="707">
      <c r="G707" s="28"/>
      <c r="H707" s="28"/>
      <c r="I707" s="28"/>
      <c r="J707" s="28"/>
      <c r="CM707" s="7"/>
    </row>
    <row r="708">
      <c r="G708" s="28"/>
      <c r="H708" s="28"/>
      <c r="I708" s="28"/>
      <c r="J708" s="28"/>
      <c r="CM708" s="7"/>
    </row>
    <row r="709">
      <c r="G709" s="28"/>
      <c r="H709" s="28"/>
      <c r="I709" s="28"/>
      <c r="J709" s="28"/>
      <c r="CM709" s="7"/>
    </row>
    <row r="710">
      <c r="G710" s="28"/>
      <c r="H710" s="28"/>
      <c r="I710" s="28"/>
      <c r="J710" s="28"/>
      <c r="CM710" s="7"/>
    </row>
    <row r="711">
      <c r="G711" s="28"/>
      <c r="H711" s="28"/>
      <c r="I711" s="28"/>
      <c r="J711" s="28"/>
      <c r="CM711" s="7"/>
    </row>
    <row r="712">
      <c r="G712" s="28"/>
      <c r="H712" s="28"/>
      <c r="I712" s="28"/>
      <c r="J712" s="28"/>
      <c r="CM712" s="7"/>
    </row>
    <row r="713">
      <c r="G713" s="28"/>
      <c r="H713" s="28"/>
      <c r="I713" s="28"/>
      <c r="J713" s="28"/>
      <c r="CM713" s="7"/>
    </row>
    <row r="714">
      <c r="G714" s="28"/>
      <c r="H714" s="28"/>
      <c r="I714" s="28"/>
      <c r="J714" s="28"/>
      <c r="CM714" s="7"/>
    </row>
    <row r="715">
      <c r="G715" s="28"/>
      <c r="H715" s="28"/>
      <c r="I715" s="28"/>
      <c r="J715" s="28"/>
      <c r="CM715" s="7"/>
    </row>
    <row r="716">
      <c r="G716" s="28"/>
      <c r="H716" s="28"/>
      <c r="I716" s="28"/>
      <c r="J716" s="28"/>
      <c r="CM716" s="7"/>
    </row>
    <row r="717">
      <c r="G717" s="28"/>
      <c r="H717" s="28"/>
      <c r="I717" s="28"/>
      <c r="J717" s="28"/>
      <c r="CM717" s="7"/>
    </row>
    <row r="718">
      <c r="G718" s="28"/>
      <c r="H718" s="28"/>
      <c r="I718" s="28"/>
      <c r="J718" s="28"/>
      <c r="CM718" s="7"/>
    </row>
    <row r="719">
      <c r="G719" s="28"/>
      <c r="H719" s="28"/>
      <c r="I719" s="28"/>
      <c r="J719" s="28"/>
      <c r="CM719" s="7"/>
    </row>
    <row r="720">
      <c r="G720" s="28"/>
      <c r="H720" s="28"/>
      <c r="I720" s="28"/>
      <c r="J720" s="28"/>
      <c r="CM720" s="7"/>
    </row>
    <row r="721">
      <c r="G721" s="28"/>
      <c r="H721" s="28"/>
      <c r="I721" s="28"/>
      <c r="J721" s="28"/>
      <c r="CM721" s="7"/>
    </row>
    <row r="722">
      <c r="G722" s="28"/>
      <c r="H722" s="28"/>
      <c r="I722" s="28"/>
      <c r="J722" s="28"/>
      <c r="CM722" s="7"/>
    </row>
    <row r="723">
      <c r="G723" s="28"/>
      <c r="H723" s="28"/>
      <c r="I723" s="28"/>
      <c r="J723" s="28"/>
      <c r="CM723" s="7"/>
    </row>
    <row r="724">
      <c r="G724" s="28"/>
      <c r="H724" s="28"/>
      <c r="I724" s="28"/>
      <c r="J724" s="28"/>
      <c r="CM724" s="7"/>
    </row>
    <row r="725">
      <c r="G725" s="28"/>
      <c r="H725" s="28"/>
      <c r="I725" s="28"/>
      <c r="J725" s="28"/>
      <c r="CM725" s="7"/>
    </row>
    <row r="726">
      <c r="G726" s="28"/>
      <c r="H726" s="28"/>
      <c r="I726" s="28"/>
      <c r="J726" s="28"/>
      <c r="CM726" s="7"/>
    </row>
    <row r="727">
      <c r="G727" s="28"/>
      <c r="H727" s="28"/>
      <c r="I727" s="28"/>
      <c r="J727" s="28"/>
      <c r="CM727" s="7"/>
    </row>
    <row r="728">
      <c r="G728" s="28"/>
      <c r="H728" s="28"/>
      <c r="I728" s="28"/>
      <c r="J728" s="28"/>
      <c r="CM728" s="7"/>
    </row>
    <row r="729">
      <c r="G729" s="28"/>
      <c r="H729" s="28"/>
      <c r="I729" s="28"/>
      <c r="J729" s="28"/>
      <c r="CM729" s="7"/>
    </row>
    <row r="730">
      <c r="G730" s="28"/>
      <c r="H730" s="28"/>
      <c r="I730" s="28"/>
      <c r="J730" s="28"/>
      <c r="CM730" s="7"/>
    </row>
    <row r="731">
      <c r="G731" s="28"/>
      <c r="H731" s="28"/>
      <c r="I731" s="28"/>
      <c r="J731" s="28"/>
      <c r="CM731" s="7"/>
    </row>
    <row r="732">
      <c r="G732" s="28"/>
      <c r="H732" s="28"/>
      <c r="I732" s="28"/>
      <c r="J732" s="28"/>
      <c r="CM732" s="7"/>
    </row>
    <row r="733">
      <c r="G733" s="28"/>
      <c r="H733" s="28"/>
      <c r="I733" s="28"/>
      <c r="J733" s="28"/>
      <c r="CM733" s="7"/>
    </row>
    <row r="734">
      <c r="G734" s="28"/>
      <c r="H734" s="28"/>
      <c r="I734" s="28"/>
      <c r="J734" s="28"/>
      <c r="CM734" s="7"/>
    </row>
    <row r="735">
      <c r="G735" s="28"/>
      <c r="H735" s="28"/>
      <c r="I735" s="28"/>
      <c r="J735" s="28"/>
      <c r="CM735" s="7"/>
    </row>
    <row r="736">
      <c r="G736" s="28"/>
      <c r="H736" s="28"/>
      <c r="I736" s="28"/>
      <c r="J736" s="28"/>
      <c r="CM736" s="7"/>
    </row>
    <row r="737">
      <c r="G737" s="28"/>
      <c r="H737" s="28"/>
      <c r="I737" s="28"/>
      <c r="J737" s="28"/>
      <c r="CM737" s="7"/>
    </row>
    <row r="738">
      <c r="G738" s="28"/>
      <c r="H738" s="28"/>
      <c r="I738" s="28"/>
      <c r="J738" s="28"/>
      <c r="CM738" s="7"/>
    </row>
    <row r="739">
      <c r="G739" s="28"/>
      <c r="H739" s="28"/>
      <c r="I739" s="28"/>
      <c r="J739" s="28"/>
      <c r="CM739" s="7"/>
    </row>
    <row r="740">
      <c r="G740" s="28"/>
      <c r="H740" s="28"/>
      <c r="I740" s="28"/>
      <c r="J740" s="28"/>
      <c r="CM740" s="7"/>
    </row>
    <row r="741">
      <c r="G741" s="28"/>
      <c r="H741" s="28"/>
      <c r="I741" s="28"/>
      <c r="J741" s="28"/>
      <c r="CM741" s="7"/>
    </row>
    <row r="742">
      <c r="G742" s="28"/>
      <c r="H742" s="28"/>
      <c r="I742" s="28"/>
      <c r="J742" s="28"/>
      <c r="CM742" s="7"/>
    </row>
    <row r="743">
      <c r="G743" s="28"/>
      <c r="H743" s="28"/>
      <c r="I743" s="28"/>
      <c r="J743" s="28"/>
      <c r="CM743" s="7"/>
    </row>
    <row r="744">
      <c r="G744" s="28"/>
      <c r="H744" s="28"/>
      <c r="I744" s="28"/>
      <c r="J744" s="28"/>
      <c r="CM744" s="7"/>
    </row>
    <row r="745">
      <c r="G745" s="28"/>
      <c r="H745" s="28"/>
      <c r="I745" s="28"/>
      <c r="J745" s="28"/>
      <c r="CM745" s="7"/>
    </row>
    <row r="746">
      <c r="G746" s="28"/>
      <c r="H746" s="28"/>
      <c r="I746" s="28"/>
      <c r="J746" s="28"/>
      <c r="CM746" s="7"/>
    </row>
    <row r="747">
      <c r="G747" s="28"/>
      <c r="H747" s="28"/>
      <c r="I747" s="28"/>
      <c r="J747" s="28"/>
      <c r="CM747" s="7"/>
    </row>
    <row r="748">
      <c r="G748" s="28"/>
      <c r="H748" s="28"/>
      <c r="I748" s="28"/>
      <c r="J748" s="28"/>
      <c r="CM748" s="7"/>
    </row>
    <row r="749">
      <c r="G749" s="28"/>
      <c r="H749" s="28"/>
      <c r="I749" s="28"/>
      <c r="J749" s="28"/>
      <c r="CM749" s="7"/>
    </row>
    <row r="750">
      <c r="G750" s="28"/>
      <c r="H750" s="28"/>
      <c r="I750" s="28"/>
      <c r="J750" s="28"/>
      <c r="CM750" s="7"/>
    </row>
    <row r="751">
      <c r="G751" s="28"/>
      <c r="H751" s="28"/>
      <c r="I751" s="28"/>
      <c r="J751" s="28"/>
      <c r="CM751" s="7"/>
    </row>
    <row r="752">
      <c r="G752" s="28"/>
      <c r="H752" s="28"/>
      <c r="I752" s="28"/>
      <c r="J752" s="28"/>
      <c r="CM752" s="7"/>
    </row>
    <row r="753">
      <c r="G753" s="28"/>
      <c r="H753" s="28"/>
      <c r="I753" s="28"/>
      <c r="J753" s="28"/>
      <c r="CM753" s="7"/>
    </row>
    <row r="754">
      <c r="G754" s="28"/>
      <c r="H754" s="28"/>
      <c r="I754" s="28"/>
      <c r="J754" s="28"/>
      <c r="CM754" s="7"/>
    </row>
    <row r="755">
      <c r="G755" s="28"/>
      <c r="H755" s="28"/>
      <c r="I755" s="28"/>
      <c r="J755" s="28"/>
      <c r="CM755" s="7"/>
    </row>
    <row r="756">
      <c r="G756" s="28"/>
      <c r="H756" s="28"/>
      <c r="I756" s="28"/>
      <c r="J756" s="28"/>
      <c r="CM756" s="7"/>
    </row>
    <row r="757">
      <c r="G757" s="28"/>
      <c r="H757" s="28"/>
      <c r="I757" s="28"/>
      <c r="J757" s="28"/>
      <c r="CM757" s="7"/>
    </row>
    <row r="758">
      <c r="G758" s="28"/>
      <c r="H758" s="28"/>
      <c r="I758" s="28"/>
      <c r="J758" s="28"/>
      <c r="CM758" s="7"/>
    </row>
    <row r="759">
      <c r="G759" s="28"/>
      <c r="H759" s="28"/>
      <c r="I759" s="28"/>
      <c r="J759" s="28"/>
      <c r="CM759" s="7"/>
    </row>
    <row r="760">
      <c r="G760" s="28"/>
      <c r="H760" s="28"/>
      <c r="I760" s="28"/>
      <c r="J760" s="28"/>
      <c r="CM760" s="7"/>
    </row>
    <row r="761">
      <c r="G761" s="28"/>
      <c r="H761" s="28"/>
      <c r="I761" s="28"/>
      <c r="J761" s="28"/>
      <c r="CM761" s="7"/>
    </row>
    <row r="762">
      <c r="G762" s="28"/>
      <c r="H762" s="28"/>
      <c r="I762" s="28"/>
      <c r="J762" s="28"/>
      <c r="CM762" s="7"/>
    </row>
    <row r="763">
      <c r="G763" s="28"/>
      <c r="H763" s="28"/>
      <c r="I763" s="28"/>
      <c r="J763" s="28"/>
      <c r="CM763" s="7"/>
    </row>
    <row r="764">
      <c r="G764" s="28"/>
      <c r="H764" s="28"/>
      <c r="I764" s="28"/>
      <c r="J764" s="28"/>
      <c r="CM764" s="7"/>
    </row>
    <row r="765">
      <c r="G765" s="28"/>
      <c r="H765" s="28"/>
      <c r="I765" s="28"/>
      <c r="J765" s="28"/>
      <c r="CM765" s="7"/>
    </row>
    <row r="766">
      <c r="G766" s="28"/>
      <c r="H766" s="28"/>
      <c r="I766" s="28"/>
      <c r="J766" s="28"/>
      <c r="CM766" s="7"/>
    </row>
    <row r="767">
      <c r="G767" s="28"/>
      <c r="H767" s="28"/>
      <c r="I767" s="28"/>
      <c r="J767" s="28"/>
      <c r="CM767" s="7"/>
    </row>
    <row r="768">
      <c r="G768" s="28"/>
      <c r="H768" s="28"/>
      <c r="I768" s="28"/>
      <c r="J768" s="28"/>
      <c r="CM768" s="7"/>
    </row>
    <row r="769">
      <c r="G769" s="28"/>
      <c r="H769" s="28"/>
      <c r="I769" s="28"/>
      <c r="J769" s="28"/>
      <c r="CM769" s="7"/>
    </row>
    <row r="770">
      <c r="G770" s="28"/>
      <c r="H770" s="28"/>
      <c r="I770" s="28"/>
      <c r="J770" s="28"/>
      <c r="CM770" s="7"/>
    </row>
    <row r="771">
      <c r="G771" s="28"/>
      <c r="H771" s="28"/>
      <c r="I771" s="28"/>
      <c r="J771" s="28"/>
      <c r="CM771" s="7"/>
    </row>
    <row r="772">
      <c r="G772" s="28"/>
      <c r="H772" s="28"/>
      <c r="I772" s="28"/>
      <c r="J772" s="28"/>
      <c r="CM772" s="7"/>
    </row>
    <row r="773">
      <c r="G773" s="28"/>
      <c r="H773" s="28"/>
      <c r="I773" s="28"/>
      <c r="J773" s="28"/>
      <c r="CM773" s="7"/>
    </row>
    <row r="774">
      <c r="G774" s="28"/>
      <c r="H774" s="28"/>
      <c r="I774" s="28"/>
      <c r="J774" s="28"/>
      <c r="CM774" s="7"/>
    </row>
    <row r="775">
      <c r="G775" s="28"/>
      <c r="H775" s="28"/>
      <c r="I775" s="28"/>
      <c r="J775" s="28"/>
      <c r="CM775" s="7"/>
    </row>
    <row r="776">
      <c r="G776" s="28"/>
      <c r="H776" s="28"/>
      <c r="I776" s="28"/>
      <c r="J776" s="28"/>
      <c r="CM776" s="7"/>
    </row>
    <row r="777">
      <c r="G777" s="28"/>
      <c r="H777" s="28"/>
      <c r="I777" s="28"/>
      <c r="J777" s="28"/>
      <c r="CM777" s="7"/>
    </row>
    <row r="778">
      <c r="G778" s="28"/>
      <c r="H778" s="28"/>
      <c r="I778" s="28"/>
      <c r="J778" s="28"/>
      <c r="CM778" s="7"/>
    </row>
    <row r="779">
      <c r="G779" s="28"/>
      <c r="H779" s="28"/>
      <c r="I779" s="28"/>
      <c r="J779" s="28"/>
      <c r="CM779" s="7"/>
    </row>
    <row r="780">
      <c r="G780" s="28"/>
      <c r="H780" s="28"/>
      <c r="I780" s="28"/>
      <c r="J780" s="28"/>
      <c r="CM780" s="7"/>
    </row>
    <row r="781">
      <c r="G781" s="28"/>
      <c r="H781" s="28"/>
      <c r="I781" s="28"/>
      <c r="J781" s="28"/>
      <c r="CM781" s="7"/>
    </row>
    <row r="782">
      <c r="G782" s="28"/>
      <c r="H782" s="28"/>
      <c r="I782" s="28"/>
      <c r="J782" s="28"/>
      <c r="CM782" s="7"/>
    </row>
    <row r="783">
      <c r="G783" s="28"/>
      <c r="H783" s="28"/>
      <c r="I783" s="28"/>
      <c r="J783" s="28"/>
      <c r="CM783" s="7"/>
    </row>
    <row r="784">
      <c r="G784" s="28"/>
      <c r="H784" s="28"/>
      <c r="I784" s="28"/>
      <c r="J784" s="28"/>
      <c r="CM784" s="7"/>
    </row>
    <row r="785">
      <c r="G785" s="28"/>
      <c r="H785" s="28"/>
      <c r="I785" s="28"/>
      <c r="J785" s="28"/>
      <c r="CM785" s="7"/>
    </row>
    <row r="786">
      <c r="G786" s="28"/>
      <c r="H786" s="28"/>
      <c r="I786" s="28"/>
      <c r="J786" s="28"/>
      <c r="CM786" s="7"/>
    </row>
    <row r="787">
      <c r="G787" s="28"/>
      <c r="H787" s="28"/>
      <c r="I787" s="28"/>
      <c r="J787" s="28"/>
      <c r="CM787" s="7"/>
    </row>
    <row r="788">
      <c r="G788" s="28"/>
      <c r="H788" s="28"/>
      <c r="I788" s="28"/>
      <c r="J788" s="28"/>
      <c r="CM788" s="7"/>
    </row>
    <row r="789">
      <c r="G789" s="28"/>
      <c r="H789" s="28"/>
      <c r="I789" s="28"/>
      <c r="J789" s="28"/>
      <c r="CM789" s="7"/>
    </row>
    <row r="790">
      <c r="G790" s="28"/>
      <c r="H790" s="28"/>
      <c r="I790" s="28"/>
      <c r="J790" s="28"/>
      <c r="CM790" s="7"/>
    </row>
    <row r="791">
      <c r="G791" s="28"/>
      <c r="H791" s="28"/>
      <c r="I791" s="28"/>
      <c r="J791" s="28"/>
      <c r="CM791" s="7"/>
    </row>
    <row r="792">
      <c r="G792" s="28"/>
      <c r="H792" s="28"/>
      <c r="I792" s="28"/>
      <c r="J792" s="28"/>
      <c r="CM792" s="7"/>
    </row>
    <row r="793">
      <c r="G793" s="28"/>
      <c r="H793" s="28"/>
      <c r="I793" s="28"/>
      <c r="J793" s="28"/>
      <c r="CM793" s="7"/>
    </row>
    <row r="794">
      <c r="G794" s="28"/>
      <c r="H794" s="28"/>
      <c r="I794" s="28"/>
      <c r="J794" s="28"/>
      <c r="CM794" s="7"/>
    </row>
    <row r="795">
      <c r="G795" s="28"/>
      <c r="H795" s="28"/>
      <c r="I795" s="28"/>
      <c r="J795" s="28"/>
      <c r="CM795" s="7"/>
    </row>
    <row r="796">
      <c r="G796" s="28"/>
      <c r="H796" s="28"/>
      <c r="I796" s="28"/>
      <c r="J796" s="28"/>
      <c r="CM796" s="7"/>
    </row>
    <row r="797">
      <c r="G797" s="28"/>
      <c r="H797" s="28"/>
      <c r="I797" s="28"/>
      <c r="J797" s="28"/>
      <c r="CM797" s="7"/>
    </row>
    <row r="798">
      <c r="G798" s="28"/>
      <c r="H798" s="28"/>
      <c r="I798" s="28"/>
      <c r="J798" s="28"/>
      <c r="CM798" s="7"/>
    </row>
    <row r="799">
      <c r="G799" s="28"/>
      <c r="H799" s="28"/>
      <c r="I799" s="28"/>
      <c r="J799" s="28"/>
      <c r="CM799" s="7"/>
    </row>
    <row r="800">
      <c r="G800" s="28"/>
      <c r="H800" s="28"/>
      <c r="I800" s="28"/>
      <c r="J800" s="28"/>
      <c r="CM800" s="7"/>
    </row>
    <row r="801">
      <c r="G801" s="28"/>
      <c r="H801" s="28"/>
      <c r="I801" s="28"/>
      <c r="J801" s="28"/>
      <c r="CM801" s="7"/>
    </row>
    <row r="802">
      <c r="G802" s="28"/>
      <c r="H802" s="28"/>
      <c r="I802" s="28"/>
      <c r="J802" s="28"/>
      <c r="CM802" s="7"/>
    </row>
    <row r="803">
      <c r="G803" s="28"/>
      <c r="H803" s="28"/>
      <c r="I803" s="28"/>
      <c r="J803" s="28"/>
      <c r="CM803" s="7"/>
    </row>
    <row r="804">
      <c r="G804" s="28"/>
      <c r="H804" s="28"/>
      <c r="I804" s="28"/>
      <c r="J804" s="28"/>
      <c r="CM804" s="7"/>
    </row>
    <row r="805">
      <c r="G805" s="28"/>
      <c r="H805" s="28"/>
      <c r="I805" s="28"/>
      <c r="J805" s="28"/>
      <c r="CM805" s="7"/>
    </row>
    <row r="806">
      <c r="G806" s="28"/>
      <c r="H806" s="28"/>
      <c r="I806" s="28"/>
      <c r="J806" s="28"/>
      <c r="CM806" s="7"/>
    </row>
    <row r="807">
      <c r="G807" s="28"/>
      <c r="H807" s="28"/>
      <c r="I807" s="28"/>
      <c r="J807" s="28"/>
      <c r="CM807" s="7"/>
    </row>
    <row r="808">
      <c r="G808" s="28"/>
      <c r="H808" s="28"/>
      <c r="I808" s="28"/>
      <c r="J808" s="28"/>
      <c r="CM808" s="7"/>
    </row>
    <row r="809">
      <c r="G809" s="28"/>
      <c r="H809" s="28"/>
      <c r="I809" s="28"/>
      <c r="J809" s="28"/>
      <c r="CM809" s="7"/>
    </row>
    <row r="810">
      <c r="G810" s="28"/>
      <c r="H810" s="28"/>
      <c r="I810" s="28"/>
      <c r="J810" s="28"/>
      <c r="CM810" s="7"/>
    </row>
    <row r="811">
      <c r="G811" s="28"/>
      <c r="H811" s="28"/>
      <c r="I811" s="28"/>
      <c r="J811" s="28"/>
      <c r="CM811" s="7"/>
    </row>
    <row r="812">
      <c r="G812" s="28"/>
      <c r="H812" s="28"/>
      <c r="I812" s="28"/>
      <c r="J812" s="28"/>
      <c r="CM812" s="7"/>
    </row>
    <row r="813">
      <c r="G813" s="28"/>
      <c r="H813" s="28"/>
      <c r="I813" s="28"/>
      <c r="J813" s="28"/>
      <c r="CM813" s="7"/>
    </row>
    <row r="814">
      <c r="G814" s="28"/>
      <c r="H814" s="28"/>
      <c r="I814" s="28"/>
      <c r="J814" s="28"/>
      <c r="CM814" s="7"/>
    </row>
    <row r="815">
      <c r="G815" s="28"/>
      <c r="H815" s="28"/>
      <c r="I815" s="28"/>
      <c r="J815" s="28"/>
      <c r="CM815" s="7"/>
    </row>
    <row r="816">
      <c r="G816" s="28"/>
      <c r="H816" s="28"/>
      <c r="I816" s="28"/>
      <c r="J816" s="28"/>
      <c r="CM816" s="7"/>
    </row>
    <row r="817">
      <c r="G817" s="28"/>
      <c r="H817" s="28"/>
      <c r="I817" s="28"/>
      <c r="J817" s="28"/>
      <c r="CM817" s="7"/>
    </row>
    <row r="818">
      <c r="G818" s="28"/>
      <c r="H818" s="28"/>
      <c r="I818" s="28"/>
      <c r="J818" s="28"/>
      <c r="CM818" s="7"/>
    </row>
    <row r="819">
      <c r="G819" s="28"/>
      <c r="H819" s="28"/>
      <c r="I819" s="28"/>
      <c r="J819" s="28"/>
      <c r="CM819" s="7"/>
    </row>
    <row r="820">
      <c r="G820" s="28"/>
      <c r="H820" s="28"/>
      <c r="I820" s="28"/>
      <c r="J820" s="28"/>
      <c r="CM820" s="7"/>
    </row>
    <row r="821">
      <c r="G821" s="28"/>
      <c r="H821" s="28"/>
      <c r="I821" s="28"/>
      <c r="J821" s="28"/>
      <c r="CM821" s="7"/>
    </row>
    <row r="822">
      <c r="G822" s="28"/>
      <c r="H822" s="28"/>
      <c r="I822" s="28"/>
      <c r="J822" s="28"/>
      <c r="CM822" s="7"/>
    </row>
    <row r="823">
      <c r="G823" s="28"/>
      <c r="H823" s="28"/>
      <c r="I823" s="28"/>
      <c r="J823" s="28"/>
      <c r="CM823" s="7"/>
    </row>
    <row r="824">
      <c r="G824" s="28"/>
      <c r="H824" s="28"/>
      <c r="I824" s="28"/>
      <c r="J824" s="28"/>
      <c r="CM824" s="7"/>
    </row>
    <row r="825">
      <c r="G825" s="28"/>
      <c r="H825" s="28"/>
      <c r="I825" s="28"/>
      <c r="J825" s="28"/>
      <c r="CM825" s="7"/>
    </row>
    <row r="826">
      <c r="G826" s="28"/>
      <c r="H826" s="28"/>
      <c r="I826" s="28"/>
      <c r="J826" s="28"/>
      <c r="CM826" s="7"/>
    </row>
    <row r="827">
      <c r="G827" s="28"/>
      <c r="H827" s="28"/>
      <c r="I827" s="28"/>
      <c r="J827" s="28"/>
      <c r="CM827" s="7"/>
    </row>
    <row r="828">
      <c r="G828" s="28"/>
      <c r="H828" s="28"/>
      <c r="I828" s="28"/>
      <c r="J828" s="28"/>
      <c r="CM828" s="7"/>
    </row>
    <row r="829">
      <c r="G829" s="28"/>
      <c r="H829" s="28"/>
      <c r="I829" s="28"/>
      <c r="J829" s="28"/>
      <c r="CM829" s="7"/>
    </row>
    <row r="830">
      <c r="G830" s="28"/>
      <c r="H830" s="28"/>
      <c r="I830" s="28"/>
      <c r="J830" s="28"/>
      <c r="CM830" s="7"/>
    </row>
    <row r="831">
      <c r="G831" s="28"/>
      <c r="H831" s="28"/>
      <c r="I831" s="28"/>
      <c r="J831" s="28"/>
      <c r="CM831" s="7"/>
    </row>
    <row r="832">
      <c r="G832" s="28"/>
      <c r="H832" s="28"/>
      <c r="I832" s="28"/>
      <c r="J832" s="28"/>
      <c r="CM832" s="7"/>
    </row>
    <row r="833">
      <c r="G833" s="28"/>
      <c r="H833" s="28"/>
      <c r="I833" s="28"/>
      <c r="J833" s="28"/>
      <c r="CM833" s="7"/>
    </row>
    <row r="834">
      <c r="G834" s="28"/>
      <c r="H834" s="28"/>
      <c r="I834" s="28"/>
      <c r="J834" s="28"/>
      <c r="CM834" s="7"/>
    </row>
    <row r="835">
      <c r="G835" s="28"/>
      <c r="H835" s="28"/>
      <c r="I835" s="28"/>
      <c r="J835" s="28"/>
      <c r="CM835" s="7"/>
    </row>
    <row r="836">
      <c r="G836" s="28"/>
      <c r="H836" s="28"/>
      <c r="I836" s="28"/>
      <c r="J836" s="28"/>
      <c r="CM836" s="7"/>
    </row>
    <row r="837">
      <c r="G837" s="28"/>
      <c r="H837" s="28"/>
      <c r="I837" s="28"/>
      <c r="J837" s="28"/>
      <c r="CM837" s="7"/>
    </row>
    <row r="838">
      <c r="G838" s="28"/>
      <c r="H838" s="28"/>
      <c r="I838" s="28"/>
      <c r="J838" s="28"/>
      <c r="CM838" s="7"/>
    </row>
    <row r="839">
      <c r="G839" s="28"/>
      <c r="H839" s="28"/>
      <c r="I839" s="28"/>
      <c r="J839" s="28"/>
      <c r="CM839" s="7"/>
    </row>
    <row r="840">
      <c r="G840" s="28"/>
      <c r="H840" s="28"/>
      <c r="I840" s="28"/>
      <c r="J840" s="28"/>
      <c r="CM840" s="7"/>
    </row>
    <row r="841">
      <c r="G841" s="28"/>
      <c r="H841" s="28"/>
      <c r="I841" s="28"/>
      <c r="J841" s="28"/>
      <c r="CM841" s="7"/>
    </row>
    <row r="842">
      <c r="G842" s="28"/>
      <c r="H842" s="28"/>
      <c r="I842" s="28"/>
      <c r="J842" s="28"/>
      <c r="CM842" s="7"/>
    </row>
    <row r="843">
      <c r="G843" s="28"/>
      <c r="H843" s="28"/>
      <c r="I843" s="28"/>
      <c r="J843" s="28"/>
      <c r="CM843" s="7"/>
    </row>
    <row r="844">
      <c r="G844" s="28"/>
      <c r="H844" s="28"/>
      <c r="I844" s="28"/>
      <c r="J844" s="28"/>
      <c r="CM844" s="7"/>
    </row>
    <row r="845">
      <c r="G845" s="28"/>
      <c r="H845" s="28"/>
      <c r="I845" s="28"/>
      <c r="J845" s="28"/>
      <c r="CM845" s="7"/>
    </row>
    <row r="846">
      <c r="G846" s="28"/>
      <c r="H846" s="28"/>
      <c r="I846" s="28"/>
      <c r="J846" s="28"/>
      <c r="CM846" s="7"/>
    </row>
    <row r="847">
      <c r="G847" s="28"/>
      <c r="H847" s="28"/>
      <c r="I847" s="28"/>
      <c r="J847" s="28"/>
      <c r="CM847" s="7"/>
    </row>
    <row r="848">
      <c r="G848" s="28"/>
      <c r="H848" s="28"/>
      <c r="I848" s="28"/>
      <c r="J848" s="28"/>
      <c r="CM848" s="7"/>
    </row>
    <row r="849">
      <c r="G849" s="28"/>
      <c r="H849" s="28"/>
      <c r="I849" s="28"/>
      <c r="J849" s="28"/>
      <c r="CM849" s="7"/>
    </row>
    <row r="850">
      <c r="G850" s="28"/>
      <c r="H850" s="28"/>
      <c r="I850" s="28"/>
      <c r="J850" s="28"/>
      <c r="CM850" s="7"/>
    </row>
    <row r="851">
      <c r="G851" s="28"/>
      <c r="H851" s="28"/>
      <c r="I851" s="28"/>
      <c r="J851" s="28"/>
      <c r="CM851" s="7"/>
    </row>
    <row r="852">
      <c r="G852" s="28"/>
      <c r="H852" s="28"/>
      <c r="I852" s="28"/>
      <c r="J852" s="28"/>
      <c r="CM852" s="7"/>
    </row>
    <row r="853">
      <c r="G853" s="28"/>
      <c r="H853" s="28"/>
      <c r="I853" s="28"/>
      <c r="J853" s="28"/>
      <c r="CM853" s="7"/>
    </row>
    <row r="854">
      <c r="G854" s="28"/>
      <c r="H854" s="28"/>
      <c r="I854" s="28"/>
      <c r="J854" s="28"/>
      <c r="CM854" s="7"/>
    </row>
    <row r="855">
      <c r="G855" s="28"/>
      <c r="H855" s="28"/>
      <c r="I855" s="28"/>
      <c r="J855" s="28"/>
      <c r="CM855" s="7"/>
    </row>
    <row r="856">
      <c r="G856" s="28"/>
      <c r="H856" s="28"/>
      <c r="I856" s="28"/>
      <c r="J856" s="28"/>
      <c r="CM856" s="7"/>
    </row>
    <row r="857">
      <c r="G857" s="28"/>
      <c r="H857" s="28"/>
      <c r="I857" s="28"/>
      <c r="J857" s="28"/>
      <c r="CM857" s="7"/>
    </row>
    <row r="858">
      <c r="G858" s="28"/>
      <c r="H858" s="28"/>
      <c r="I858" s="28"/>
      <c r="J858" s="28"/>
      <c r="CM858" s="7"/>
    </row>
    <row r="859">
      <c r="G859" s="28"/>
      <c r="H859" s="28"/>
      <c r="I859" s="28"/>
      <c r="J859" s="28"/>
      <c r="CM859" s="7"/>
    </row>
    <row r="860">
      <c r="G860" s="28"/>
      <c r="H860" s="28"/>
      <c r="I860" s="28"/>
      <c r="J860" s="28"/>
      <c r="CM860" s="7"/>
    </row>
    <row r="861">
      <c r="G861" s="28"/>
      <c r="H861" s="28"/>
      <c r="I861" s="28"/>
      <c r="J861" s="28"/>
      <c r="CM861" s="7"/>
    </row>
    <row r="862">
      <c r="G862" s="28"/>
      <c r="H862" s="28"/>
      <c r="I862" s="28"/>
      <c r="J862" s="28"/>
      <c r="CM862" s="7"/>
    </row>
    <row r="863">
      <c r="G863" s="28"/>
      <c r="H863" s="28"/>
      <c r="I863" s="28"/>
      <c r="J863" s="28"/>
      <c r="CM863" s="7"/>
    </row>
    <row r="864">
      <c r="G864" s="28"/>
      <c r="H864" s="28"/>
      <c r="I864" s="28"/>
      <c r="J864" s="28"/>
      <c r="CM864" s="7"/>
    </row>
    <row r="865">
      <c r="G865" s="28"/>
      <c r="H865" s="28"/>
      <c r="I865" s="28"/>
      <c r="J865" s="28"/>
      <c r="CM865" s="7"/>
    </row>
    <row r="866">
      <c r="G866" s="28"/>
      <c r="H866" s="28"/>
      <c r="I866" s="28"/>
      <c r="J866" s="28"/>
      <c r="CM866" s="7"/>
    </row>
    <row r="867">
      <c r="G867" s="28"/>
      <c r="H867" s="28"/>
      <c r="I867" s="28"/>
      <c r="J867" s="28"/>
      <c r="CM867" s="7"/>
    </row>
    <row r="868">
      <c r="G868" s="28"/>
      <c r="H868" s="28"/>
      <c r="I868" s="28"/>
      <c r="J868" s="28"/>
      <c r="CM868" s="7"/>
    </row>
    <row r="869">
      <c r="G869" s="28"/>
      <c r="H869" s="28"/>
      <c r="I869" s="28"/>
      <c r="J869" s="28"/>
      <c r="CM869" s="7"/>
    </row>
    <row r="870">
      <c r="G870" s="28"/>
      <c r="H870" s="28"/>
      <c r="I870" s="28"/>
      <c r="J870" s="28"/>
      <c r="CM870" s="7"/>
    </row>
    <row r="871">
      <c r="G871" s="28"/>
      <c r="H871" s="28"/>
      <c r="I871" s="28"/>
      <c r="J871" s="28"/>
      <c r="CM871" s="7"/>
    </row>
    <row r="872">
      <c r="G872" s="28"/>
      <c r="H872" s="28"/>
      <c r="I872" s="28"/>
      <c r="J872" s="28"/>
      <c r="CM872" s="7"/>
    </row>
    <row r="873">
      <c r="G873" s="28"/>
      <c r="H873" s="28"/>
      <c r="I873" s="28"/>
      <c r="J873" s="28"/>
      <c r="CM873" s="7"/>
    </row>
    <row r="874">
      <c r="G874" s="28"/>
      <c r="H874" s="28"/>
      <c r="I874" s="28"/>
      <c r="J874" s="28"/>
      <c r="CM874" s="7"/>
    </row>
    <row r="875">
      <c r="G875" s="28"/>
      <c r="H875" s="28"/>
      <c r="I875" s="28"/>
      <c r="J875" s="28"/>
      <c r="CM875" s="7"/>
    </row>
    <row r="876">
      <c r="G876" s="28"/>
      <c r="H876" s="28"/>
      <c r="I876" s="28"/>
      <c r="J876" s="28"/>
      <c r="CM876" s="7"/>
    </row>
    <row r="877">
      <c r="G877" s="28"/>
      <c r="H877" s="28"/>
      <c r="I877" s="28"/>
      <c r="J877" s="28"/>
      <c r="CM877" s="7"/>
    </row>
    <row r="878">
      <c r="G878" s="28"/>
      <c r="H878" s="28"/>
      <c r="I878" s="28"/>
      <c r="J878" s="28"/>
      <c r="CM878" s="7"/>
    </row>
    <row r="879">
      <c r="G879" s="28"/>
      <c r="H879" s="28"/>
      <c r="I879" s="28"/>
      <c r="J879" s="28"/>
      <c r="CM879" s="7"/>
    </row>
    <row r="880">
      <c r="H880" s="28"/>
      <c r="I880" s="28"/>
      <c r="J880" s="28"/>
      <c r="CM880" s="7"/>
    </row>
    <row r="881">
      <c r="H881" s="28"/>
      <c r="I881" s="28"/>
      <c r="J881" s="28"/>
      <c r="CM881" s="7"/>
    </row>
    <row r="882">
      <c r="H882" s="28"/>
      <c r="I882" s="28"/>
      <c r="J882" s="28"/>
      <c r="CM882" s="7"/>
    </row>
    <row r="883">
      <c r="H883" s="28"/>
      <c r="I883" s="28"/>
      <c r="J883" s="28"/>
      <c r="CM883" s="7"/>
    </row>
    <row r="884">
      <c r="H884" s="28"/>
      <c r="I884" s="28"/>
      <c r="J884" s="28"/>
      <c r="CM884" s="7"/>
    </row>
    <row r="885">
      <c r="H885" s="28"/>
      <c r="I885" s="28"/>
      <c r="J885" s="28"/>
      <c r="CM885" s="7"/>
    </row>
    <row r="886">
      <c r="H886" s="28"/>
      <c r="I886" s="28"/>
      <c r="J886" s="28"/>
      <c r="CM886" s="7"/>
    </row>
    <row r="887">
      <c r="H887" s="28"/>
      <c r="I887" s="28"/>
      <c r="J887" s="28"/>
      <c r="CM887" s="7"/>
    </row>
    <row r="888">
      <c r="H888" s="28"/>
      <c r="I888" s="28"/>
      <c r="J888" s="28"/>
      <c r="CM888" s="7"/>
    </row>
    <row r="889">
      <c r="H889" s="28"/>
      <c r="I889" s="28"/>
      <c r="J889" s="28"/>
      <c r="CM889" s="7"/>
    </row>
    <row r="890">
      <c r="H890" s="28"/>
      <c r="I890" s="28"/>
      <c r="J890" s="28"/>
      <c r="CM890" s="7"/>
    </row>
    <row r="891">
      <c r="H891" s="28"/>
      <c r="I891" s="28"/>
      <c r="J891" s="28"/>
      <c r="CM891" s="7"/>
    </row>
    <row r="892">
      <c r="H892" s="28"/>
      <c r="I892" s="28"/>
      <c r="J892" s="28"/>
      <c r="CM892" s="7"/>
    </row>
    <row r="893">
      <c r="H893" s="28"/>
      <c r="I893" s="28"/>
      <c r="J893" s="28"/>
      <c r="CM893" s="7"/>
    </row>
    <row r="894">
      <c r="H894" s="28"/>
      <c r="I894" s="28"/>
      <c r="J894" s="28"/>
      <c r="CM894" s="7"/>
    </row>
    <row r="895">
      <c r="H895" s="28"/>
      <c r="I895" s="28"/>
      <c r="J895" s="28"/>
      <c r="CM895" s="7"/>
    </row>
    <row r="896">
      <c r="H896" s="28"/>
      <c r="I896" s="28"/>
      <c r="J896" s="28"/>
      <c r="CM896" s="7"/>
    </row>
    <row r="897">
      <c r="H897" s="28"/>
      <c r="I897" s="28"/>
      <c r="J897" s="28"/>
      <c r="CM897" s="7"/>
    </row>
    <row r="898">
      <c r="H898" s="28"/>
      <c r="I898" s="28"/>
      <c r="J898" s="28"/>
      <c r="CM898" s="7"/>
    </row>
    <row r="899">
      <c r="H899" s="28"/>
      <c r="I899" s="28"/>
      <c r="J899" s="28"/>
      <c r="CM899" s="7"/>
    </row>
    <row r="900">
      <c r="H900" s="28"/>
      <c r="I900" s="28"/>
      <c r="J900" s="28"/>
      <c r="CM900" s="7"/>
    </row>
    <row r="901">
      <c r="H901" s="28"/>
      <c r="I901" s="28"/>
      <c r="J901" s="28"/>
      <c r="CM901" s="7"/>
    </row>
    <row r="902">
      <c r="H902" s="28"/>
      <c r="I902" s="28"/>
      <c r="J902" s="28"/>
      <c r="CM902" s="7"/>
    </row>
    <row r="903">
      <c r="H903" s="28"/>
      <c r="I903" s="28"/>
      <c r="J903" s="28"/>
      <c r="CM903" s="7"/>
    </row>
    <row r="904">
      <c r="H904" s="28"/>
      <c r="I904" s="28"/>
      <c r="J904" s="28"/>
      <c r="CM904" s="7"/>
    </row>
    <row r="905">
      <c r="H905" s="28"/>
      <c r="I905" s="28"/>
      <c r="J905" s="28"/>
      <c r="CM905" s="7"/>
    </row>
    <row r="906">
      <c r="H906" s="28"/>
      <c r="I906" s="28"/>
      <c r="J906" s="28"/>
      <c r="CM906" s="7"/>
    </row>
    <row r="907">
      <c r="H907" s="28"/>
      <c r="I907" s="28"/>
      <c r="J907" s="28"/>
      <c r="CM907" s="7"/>
    </row>
    <row r="908">
      <c r="H908" s="28"/>
      <c r="I908" s="28"/>
      <c r="J908" s="28"/>
      <c r="CM908" s="7"/>
    </row>
    <row r="909">
      <c r="H909" s="28"/>
      <c r="I909" s="28"/>
      <c r="J909" s="28"/>
      <c r="CM909" s="7"/>
    </row>
    <row r="910">
      <c r="H910" s="28"/>
      <c r="I910" s="28"/>
      <c r="J910" s="28"/>
      <c r="CM910" s="7"/>
    </row>
    <row r="911">
      <c r="H911" s="28"/>
      <c r="I911" s="28"/>
      <c r="J911" s="28"/>
      <c r="CM911" s="7"/>
    </row>
    <row r="912">
      <c r="H912" s="28"/>
      <c r="I912" s="28"/>
      <c r="J912" s="28"/>
      <c r="CM912" s="7"/>
    </row>
    <row r="913">
      <c r="H913" s="28"/>
      <c r="I913" s="28"/>
      <c r="J913" s="28"/>
      <c r="CM913" s="7"/>
    </row>
    <row r="914">
      <c r="H914" s="28"/>
      <c r="I914" s="28"/>
      <c r="J914" s="28"/>
      <c r="CM914" s="7"/>
    </row>
    <row r="915">
      <c r="H915" s="28"/>
      <c r="I915" s="28"/>
      <c r="J915" s="28"/>
      <c r="CM915" s="7"/>
    </row>
    <row r="916">
      <c r="H916" s="28"/>
      <c r="I916" s="28"/>
      <c r="J916" s="28"/>
      <c r="CM916" s="7"/>
    </row>
    <row r="917">
      <c r="H917" s="28"/>
      <c r="I917" s="28"/>
      <c r="J917" s="28"/>
      <c r="CM917" s="7"/>
    </row>
    <row r="918">
      <c r="H918" s="28"/>
      <c r="I918" s="28"/>
      <c r="J918" s="28"/>
      <c r="CM918" s="7"/>
    </row>
    <row r="919">
      <c r="H919" s="28"/>
      <c r="I919" s="28"/>
      <c r="J919" s="28"/>
      <c r="CM919" s="7"/>
    </row>
    <row r="920">
      <c r="H920" s="28"/>
      <c r="I920" s="28"/>
      <c r="J920" s="28"/>
      <c r="CM920" s="7"/>
    </row>
    <row r="921">
      <c r="H921" s="28"/>
      <c r="I921" s="28"/>
      <c r="J921" s="28"/>
      <c r="CM921" s="7"/>
    </row>
    <row r="922">
      <c r="H922" s="28"/>
      <c r="I922" s="28"/>
      <c r="J922" s="28"/>
      <c r="CM922" s="7"/>
    </row>
    <row r="923">
      <c r="H923" s="28"/>
      <c r="I923" s="28"/>
      <c r="J923" s="28"/>
      <c r="CM923" s="7"/>
    </row>
    <row r="924">
      <c r="H924" s="28"/>
      <c r="I924" s="28"/>
      <c r="J924" s="28"/>
      <c r="CM924" s="7"/>
    </row>
    <row r="925">
      <c r="H925" s="28"/>
      <c r="I925" s="28"/>
      <c r="J925" s="28"/>
      <c r="CM925" s="7"/>
    </row>
    <row r="926">
      <c r="H926" s="28"/>
      <c r="I926" s="28"/>
      <c r="J926" s="28"/>
      <c r="CM926" s="7"/>
    </row>
    <row r="927">
      <c r="H927" s="28"/>
      <c r="I927" s="28"/>
      <c r="J927" s="28"/>
      <c r="CM927" s="7"/>
    </row>
    <row r="928">
      <c r="H928" s="28"/>
      <c r="I928" s="28"/>
      <c r="J928" s="28"/>
      <c r="CM928" s="7"/>
    </row>
    <row r="929">
      <c r="H929" s="28"/>
      <c r="I929" s="28"/>
      <c r="J929" s="28"/>
      <c r="CM929" s="7"/>
    </row>
    <row r="930">
      <c r="H930" s="28"/>
      <c r="I930" s="28"/>
      <c r="J930" s="28"/>
      <c r="CM930" s="7"/>
    </row>
    <row r="931">
      <c r="H931" s="28"/>
      <c r="I931" s="28"/>
      <c r="J931" s="28"/>
      <c r="CM931" s="7"/>
    </row>
    <row r="932">
      <c r="H932" s="28"/>
      <c r="I932" s="28"/>
      <c r="J932" s="28"/>
      <c r="CM932" s="7"/>
    </row>
    <row r="933">
      <c r="H933" s="28"/>
      <c r="I933" s="28"/>
      <c r="J933" s="28"/>
      <c r="CM933" s="7"/>
    </row>
    <row r="934">
      <c r="H934" s="28"/>
      <c r="I934" s="28"/>
      <c r="J934" s="28"/>
      <c r="CM934" s="7"/>
    </row>
    <row r="935">
      <c r="H935" s="28"/>
      <c r="I935" s="28"/>
      <c r="J935" s="28"/>
      <c r="CM935" s="7"/>
    </row>
    <row r="936">
      <c r="H936" s="28"/>
      <c r="I936" s="28"/>
      <c r="J936" s="28"/>
      <c r="CM936" s="7"/>
    </row>
    <row r="937">
      <c r="H937" s="28"/>
      <c r="I937" s="28"/>
      <c r="J937" s="28"/>
      <c r="CM937" s="7"/>
    </row>
    <row r="938">
      <c r="H938" s="28"/>
      <c r="I938" s="28"/>
      <c r="J938" s="28"/>
      <c r="CM938" s="7"/>
    </row>
    <row r="939">
      <c r="H939" s="28"/>
      <c r="I939" s="28"/>
      <c r="J939" s="28"/>
      <c r="CM939" s="7"/>
    </row>
    <row r="940">
      <c r="H940" s="28"/>
      <c r="I940" s="28"/>
      <c r="J940" s="28"/>
      <c r="CM940" s="7"/>
    </row>
    <row r="941">
      <c r="H941" s="28"/>
      <c r="I941" s="28"/>
      <c r="J941" s="28"/>
      <c r="CM941" s="7"/>
    </row>
    <row r="942">
      <c r="H942" s="28"/>
      <c r="I942" s="28"/>
      <c r="J942" s="28"/>
      <c r="CM942" s="7"/>
    </row>
    <row r="943">
      <c r="H943" s="28"/>
      <c r="I943" s="28"/>
      <c r="J943" s="28"/>
      <c r="CM943" s="7"/>
    </row>
    <row r="944">
      <c r="H944" s="28"/>
      <c r="I944" s="28"/>
      <c r="J944" s="28"/>
      <c r="CM944" s="7"/>
    </row>
    <row r="945">
      <c r="H945" s="28"/>
      <c r="I945" s="28"/>
      <c r="J945" s="28"/>
      <c r="CM945" s="7"/>
    </row>
    <row r="946">
      <c r="H946" s="28"/>
      <c r="I946" s="28"/>
      <c r="J946" s="28"/>
      <c r="CM946" s="7"/>
    </row>
    <row r="947">
      <c r="H947" s="28"/>
      <c r="I947" s="28"/>
      <c r="J947" s="28"/>
      <c r="CM947" s="7"/>
    </row>
    <row r="948">
      <c r="H948" s="28"/>
      <c r="I948" s="28"/>
      <c r="J948" s="28"/>
      <c r="CM948" s="7"/>
    </row>
    <row r="949">
      <c r="H949" s="28"/>
      <c r="I949" s="28"/>
      <c r="J949" s="28"/>
      <c r="CM949" s="7"/>
    </row>
    <row r="950">
      <c r="H950" s="28"/>
      <c r="I950" s="28"/>
      <c r="J950" s="28"/>
      <c r="CM950" s="7"/>
    </row>
    <row r="951">
      <c r="H951" s="28"/>
      <c r="I951" s="28"/>
      <c r="J951" s="28"/>
      <c r="CM951" s="7"/>
    </row>
    <row r="952">
      <c r="H952" s="28"/>
      <c r="I952" s="28"/>
      <c r="J952" s="28"/>
      <c r="CM952" s="7"/>
    </row>
    <row r="953">
      <c r="H953" s="28"/>
      <c r="I953" s="28"/>
      <c r="J953" s="28"/>
      <c r="CM953" s="7"/>
    </row>
    <row r="954">
      <c r="H954" s="28"/>
      <c r="I954" s="28"/>
      <c r="J954" s="28"/>
      <c r="CM954" s="7"/>
    </row>
    <row r="955">
      <c r="H955" s="28"/>
      <c r="I955" s="28"/>
      <c r="J955" s="28"/>
      <c r="CM955" s="7"/>
    </row>
    <row r="956">
      <c r="H956" s="28"/>
      <c r="I956" s="28"/>
      <c r="J956" s="28"/>
      <c r="CM956" s="7"/>
    </row>
    <row r="957">
      <c r="H957" s="28"/>
      <c r="I957" s="28"/>
      <c r="J957" s="28"/>
      <c r="CM957" s="7"/>
    </row>
    <row r="958">
      <c r="H958" s="28"/>
      <c r="I958" s="28"/>
      <c r="J958" s="28"/>
      <c r="CM958" s="7"/>
    </row>
    <row r="959">
      <c r="H959" s="28"/>
      <c r="I959" s="28"/>
      <c r="J959" s="28"/>
      <c r="CM959" s="7"/>
    </row>
    <row r="960">
      <c r="H960" s="28"/>
      <c r="I960" s="28"/>
      <c r="J960" s="28"/>
      <c r="CM960" s="7"/>
    </row>
    <row r="961">
      <c r="H961" s="28"/>
      <c r="I961" s="28"/>
      <c r="J961" s="28"/>
      <c r="CM961" s="7"/>
    </row>
    <row r="962">
      <c r="H962" s="28"/>
      <c r="I962" s="28"/>
      <c r="J962" s="28"/>
      <c r="CM962" s="7"/>
    </row>
    <row r="963">
      <c r="H963" s="28"/>
      <c r="I963" s="28"/>
      <c r="J963" s="28"/>
      <c r="CM963" s="7"/>
    </row>
    <row r="964">
      <c r="H964" s="28"/>
      <c r="I964" s="28"/>
      <c r="J964" s="28"/>
      <c r="CM964" s="7"/>
    </row>
    <row r="965">
      <c r="H965" s="28"/>
      <c r="I965" s="28"/>
      <c r="J965" s="28"/>
      <c r="CM965" s="7"/>
    </row>
    <row r="966">
      <c r="H966" s="28"/>
      <c r="I966" s="28"/>
      <c r="J966" s="28"/>
      <c r="CM966" s="7"/>
    </row>
    <row r="967">
      <c r="H967" s="28"/>
      <c r="I967" s="28"/>
      <c r="J967" s="28"/>
      <c r="CM967" s="7"/>
    </row>
    <row r="968">
      <c r="CM968" s="7"/>
    </row>
    <row r="969">
      <c r="CM969" s="7"/>
    </row>
    <row r="970">
      <c r="CM970" s="7"/>
    </row>
    <row r="971">
      <c r="CM971" s="7"/>
    </row>
    <row r="972">
      <c r="CM972" s="7"/>
    </row>
    <row r="973">
      <c r="CM973" s="7"/>
    </row>
    <row r="974">
      <c r="CM97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0"/>
    <col customWidth="1" min="2" max="2" width="26.0"/>
    <col customWidth="1" min="3" max="4" width="21.0"/>
    <col customWidth="1" min="7" max="7" width="17.86"/>
    <col customWidth="1" min="8" max="9" width="41.43"/>
    <col customWidth="1" min="10" max="10" width="21.29"/>
    <col customWidth="1" min="11" max="11" width="20.0"/>
    <col customWidth="1" min="12" max="35" width="18.71"/>
  </cols>
  <sheetData>
    <row r="1">
      <c r="A1" s="1" t="s">
        <v>0</v>
      </c>
      <c r="E1" s="2" t="s">
        <v>1</v>
      </c>
      <c r="F1" s="2" t="s">
        <v>37</v>
      </c>
      <c r="G1" s="2" t="s">
        <v>38</v>
      </c>
      <c r="H1" s="2" t="s">
        <v>4</v>
      </c>
      <c r="I1" s="2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 t="s">
        <v>6</v>
      </c>
      <c r="AK1" s="1" t="s">
        <v>7</v>
      </c>
      <c r="DM1" s="3" t="s">
        <v>8</v>
      </c>
    </row>
    <row r="2">
      <c r="A2" s="4" t="s">
        <v>9</v>
      </c>
      <c r="B2" s="4">
        <v>2.0</v>
      </c>
      <c r="C2" s="1"/>
      <c r="D2" s="1"/>
      <c r="E2" s="5">
        <v>0.0</v>
      </c>
      <c r="F2" s="5">
        <v>0.0</v>
      </c>
      <c r="G2" s="5">
        <f> 4.95*F2</f>
        <v>0</v>
      </c>
      <c r="H2" s="2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6">
        <v>0.0</v>
      </c>
      <c r="DM2" s="7"/>
    </row>
    <row r="3">
      <c r="A3" s="4" t="s">
        <v>10</v>
      </c>
      <c r="B3" s="4">
        <f> 70*0.4 + 85*0.23 + 74*0.2 + 83*0.15 + 98*0.02</f>
        <v>76.76</v>
      </c>
      <c r="C3" s="1"/>
      <c r="D3" s="1"/>
      <c r="E3" s="5">
        <v>0.2</v>
      </c>
      <c r="F3" s="5">
        <f t="shared" ref="F3:F122" si="1">E3 / 24</f>
        <v>0.008333333333</v>
      </c>
      <c r="G3" s="5">
        <f t="shared" ref="G3:G122" si="2"> 4.95*F3 * 25.4</f>
        <v>1.04775</v>
      </c>
      <c r="H3" s="2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6">
        <v>0.0</v>
      </c>
      <c r="DM3" s="7"/>
    </row>
    <row r="4">
      <c r="A4" s="4" t="s">
        <v>11</v>
      </c>
      <c r="B4" s="4">
        <f> 15</f>
        <v>15</v>
      </c>
      <c r="E4" s="5">
        <v>0.4</v>
      </c>
      <c r="F4" s="5">
        <f t="shared" si="1"/>
        <v>0.01666666667</v>
      </c>
      <c r="G4" s="5">
        <f t="shared" si="2"/>
        <v>2.0955</v>
      </c>
      <c r="H4" s="2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6">
        <v>0.0</v>
      </c>
      <c r="DM4" s="7"/>
    </row>
    <row r="5">
      <c r="A5" s="4" t="s">
        <v>12</v>
      </c>
      <c r="B5" s="4">
        <f> 0.25</f>
        <v>0.25</v>
      </c>
      <c r="E5" s="5">
        <v>0.6</v>
      </c>
      <c r="F5" s="5">
        <f t="shared" si="1"/>
        <v>0.025</v>
      </c>
      <c r="G5" s="5">
        <f t="shared" si="2"/>
        <v>3.14325</v>
      </c>
      <c r="H5" s="2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6">
        <v>0.0</v>
      </c>
      <c r="DM5" s="7"/>
    </row>
    <row r="6">
      <c r="A6" s="4" t="s">
        <v>13</v>
      </c>
      <c r="B6" s="4">
        <f> 1-((1-B5)^(1/B4))</f>
        <v>0.01899606168</v>
      </c>
      <c r="E6" s="5">
        <v>0.8</v>
      </c>
      <c r="F6" s="5">
        <f t="shared" si="1"/>
        <v>0.03333333333</v>
      </c>
      <c r="G6" s="5">
        <f t="shared" si="2"/>
        <v>4.191</v>
      </c>
      <c r="H6" s="2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6">
        <v>0.0</v>
      </c>
      <c r="DM6" s="7"/>
    </row>
    <row r="7">
      <c r="A7" s="4" t="s">
        <v>14</v>
      </c>
      <c r="B7" s="4">
        <f> 1/B6</f>
        <v>52.64249068</v>
      </c>
      <c r="E7" s="5">
        <v>1.0</v>
      </c>
      <c r="F7" s="5">
        <f t="shared" si="1"/>
        <v>0.04166666667</v>
      </c>
      <c r="G7" s="5">
        <f t="shared" si="2"/>
        <v>5.23875</v>
      </c>
      <c r="H7" s="2">
        <v>0.0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6">
        <v>0.0</v>
      </c>
      <c r="DM7" s="7"/>
    </row>
    <row r="8">
      <c r="A8" s="4" t="s">
        <v>15</v>
      </c>
      <c r="B8" s="4">
        <f> 4.98/24*25.4</f>
        <v>5.2705</v>
      </c>
      <c r="E8" s="5">
        <v>1.2</v>
      </c>
      <c r="F8" s="5">
        <f t="shared" si="1"/>
        <v>0.05</v>
      </c>
      <c r="G8" s="5">
        <f t="shared" si="2"/>
        <v>6.2865</v>
      </c>
      <c r="H8" s="2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6">
        <v>0.0</v>
      </c>
      <c r="DM8" s="7"/>
    </row>
    <row r="9">
      <c r="A9" s="4" t="s">
        <v>16</v>
      </c>
      <c r="B9" s="8">
        <f> (1000/B3-10)* 25.4</f>
        <v>76.9015112</v>
      </c>
      <c r="E9" s="5">
        <v>1.4</v>
      </c>
      <c r="F9" s="5">
        <f t="shared" si="1"/>
        <v>0.05833333333</v>
      </c>
      <c r="G9" s="5">
        <f t="shared" si="2"/>
        <v>7.33425</v>
      </c>
      <c r="H9" s="2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6">
        <v>0.0</v>
      </c>
      <c r="DM9" s="7"/>
    </row>
    <row r="10">
      <c r="A10" s="4" t="s">
        <v>17</v>
      </c>
      <c r="B10" s="9">
        <f> 0.2*B9</f>
        <v>15.38030224</v>
      </c>
      <c r="E10" s="5">
        <v>1.6</v>
      </c>
      <c r="F10" s="5">
        <f t="shared" si="1"/>
        <v>0.06666666667</v>
      </c>
      <c r="G10" s="5">
        <f t="shared" si="2"/>
        <v>8.382</v>
      </c>
      <c r="H10" s="2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6">
        <v>0.0</v>
      </c>
      <c r="DM10" s="7"/>
    </row>
    <row r="11">
      <c r="E11" s="5">
        <v>1.8</v>
      </c>
      <c r="F11" s="5">
        <f t="shared" si="1"/>
        <v>0.075</v>
      </c>
      <c r="G11" s="5">
        <f t="shared" si="2"/>
        <v>9.42975</v>
      </c>
      <c r="H11" s="2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6">
        <v>0.0</v>
      </c>
      <c r="DM11" s="7"/>
    </row>
    <row r="12">
      <c r="A12" s="10"/>
      <c r="B12" s="10"/>
      <c r="C12" s="11"/>
      <c r="E12" s="5">
        <v>2.0</v>
      </c>
      <c r="F12" s="5">
        <f t="shared" si="1"/>
        <v>0.08333333333</v>
      </c>
      <c r="G12" s="5">
        <f t="shared" si="2"/>
        <v>10.4775</v>
      </c>
      <c r="H12" s="2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6">
        <v>0.0</v>
      </c>
      <c r="DM12" s="7"/>
    </row>
    <row r="13">
      <c r="A13" s="10"/>
      <c r="B13" s="10"/>
      <c r="C13" s="11"/>
      <c r="E13" s="5">
        <v>2.2</v>
      </c>
      <c r="F13" s="5">
        <f t="shared" si="1"/>
        <v>0.09166666667</v>
      </c>
      <c r="G13" s="5">
        <f t="shared" si="2"/>
        <v>11.52525</v>
      </c>
      <c r="H13" s="2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6">
        <v>0.0</v>
      </c>
      <c r="DM13" s="7"/>
    </row>
    <row r="14">
      <c r="A14" s="12" t="s">
        <v>18</v>
      </c>
      <c r="B14" s="12">
        <v>0.2</v>
      </c>
      <c r="C14" s="13"/>
      <c r="E14" s="5">
        <v>2.4</v>
      </c>
      <c r="F14" s="5">
        <f t="shared" si="1"/>
        <v>0.1</v>
      </c>
      <c r="G14" s="5">
        <f t="shared" si="2"/>
        <v>12.573</v>
      </c>
      <c r="H14" s="2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6">
        <v>0.0</v>
      </c>
      <c r="DM14" s="7"/>
    </row>
    <row r="15">
      <c r="A15" s="12" t="s">
        <v>19</v>
      </c>
      <c r="B15" s="12" t="s">
        <v>20</v>
      </c>
      <c r="C15" s="14">
        <f> (B14/2)+ 0.6*B2</f>
        <v>1.3</v>
      </c>
      <c r="E15" s="5">
        <v>2.6</v>
      </c>
      <c r="F15" s="5">
        <f t="shared" si="1"/>
        <v>0.1083333333</v>
      </c>
      <c r="G15" s="5">
        <f t="shared" si="2"/>
        <v>13.62075</v>
      </c>
      <c r="H15" s="2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6">
        <v>0.0</v>
      </c>
      <c r="DM15" s="7"/>
    </row>
    <row r="16">
      <c r="A16" s="12" t="s">
        <v>21</v>
      </c>
      <c r="B16" s="12" t="s">
        <v>22</v>
      </c>
      <c r="C16" s="13">
        <f>1.67 *C15</f>
        <v>2.171</v>
      </c>
      <c r="E16" s="5">
        <v>2.8</v>
      </c>
      <c r="F16" s="5">
        <f t="shared" si="1"/>
        <v>0.1166666667</v>
      </c>
      <c r="G16" s="5">
        <f t="shared" si="2"/>
        <v>14.6685</v>
      </c>
      <c r="H16" s="2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6">
        <v>0.0</v>
      </c>
      <c r="DM16" s="7"/>
    </row>
    <row r="17">
      <c r="A17" s="10" t="s">
        <v>23</v>
      </c>
      <c r="B17" s="10">
        <f>35*1000^2</f>
        <v>35000000</v>
      </c>
      <c r="E17" s="5">
        <v>3.0</v>
      </c>
      <c r="F17" s="5">
        <f t="shared" si="1"/>
        <v>0.125</v>
      </c>
      <c r="G17" s="5">
        <f t="shared" si="2"/>
        <v>15.71625</v>
      </c>
      <c r="H17" s="2">
        <f t="shared" ref="H17:H44" si="3"> (G17- $B$10)^2 / ( G17- $B$10 +$B$9)</f>
        <v>0.001461219704</v>
      </c>
      <c r="I17" s="2">
        <f t="shared" ref="I17:I42" si="4">H17-H16</f>
        <v>0.001461219704</v>
      </c>
      <c r="J17" s="2">
        <f t="shared" ref="J17:J42" si="5"> $I$17 *C44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6">
        <v>0.0</v>
      </c>
      <c r="DM17" s="7">
        <f t="shared" ref="DM17:DM142" si="6"> sum(J17:DL17)</f>
        <v>0</v>
      </c>
    </row>
    <row r="18">
      <c r="A18" s="10" t="s">
        <v>24</v>
      </c>
      <c r="B18" s="11">
        <f>0.001*B17</f>
        <v>35000</v>
      </c>
      <c r="E18" s="5">
        <v>3.2</v>
      </c>
      <c r="F18" s="5">
        <f t="shared" si="1"/>
        <v>0.1333333333</v>
      </c>
      <c r="G18" s="5">
        <f t="shared" si="2"/>
        <v>16.764</v>
      </c>
      <c r="H18" s="2">
        <f t="shared" si="3"/>
        <v>0.02445697616</v>
      </c>
      <c r="I18" s="2">
        <f t="shared" si="4"/>
        <v>0.02299575645</v>
      </c>
      <c r="J18" s="2">
        <f t="shared" si="5"/>
        <v>0.001232217352</v>
      </c>
      <c r="K18" s="2">
        <f t="shared" ref="K18:K37" si="7"> $I$18 *C44</f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6">
        <v>0.0</v>
      </c>
      <c r="DM18" s="7">
        <f t="shared" si="6"/>
        <v>0.001232217352</v>
      </c>
    </row>
    <row r="19">
      <c r="A19" s="10" t="s">
        <v>25</v>
      </c>
      <c r="B19" s="10">
        <f>2*B18/(C15+C16)/3600</f>
        <v>5.601971894</v>
      </c>
      <c r="E19" s="5">
        <v>3.4</v>
      </c>
      <c r="F19" s="5">
        <f t="shared" si="1"/>
        <v>0.1416666667</v>
      </c>
      <c r="G19" s="5">
        <f t="shared" si="2"/>
        <v>17.81175</v>
      </c>
      <c r="H19" s="2">
        <f t="shared" si="3"/>
        <v>0.07452058115</v>
      </c>
      <c r="I19" s="2">
        <f t="shared" si="4"/>
        <v>0.05006360499</v>
      </c>
      <c r="J19" s="2">
        <f t="shared" si="5"/>
        <v>0.002464434704</v>
      </c>
      <c r="K19" s="2">
        <f t="shared" si="7"/>
        <v>0.0193918615</v>
      </c>
      <c r="L19" s="2">
        <f t="shared" ref="L19:L38" si="8"> $I$19 *C44</f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6">
        <v>0.0</v>
      </c>
      <c r="DM19" s="7">
        <f t="shared" si="6"/>
        <v>0.0218562962</v>
      </c>
    </row>
    <row r="20">
      <c r="A20" s="11"/>
      <c r="B20" s="11"/>
      <c r="E20" s="5">
        <v>3.6</v>
      </c>
      <c r="F20" s="5">
        <f t="shared" si="1"/>
        <v>0.15</v>
      </c>
      <c r="G20" s="5">
        <f t="shared" si="2"/>
        <v>18.8595</v>
      </c>
      <c r="H20" s="2">
        <f t="shared" si="3"/>
        <v>0.1505935591</v>
      </c>
      <c r="I20" s="2">
        <f t="shared" si="4"/>
        <v>0.07607297798</v>
      </c>
      <c r="J20" s="2">
        <f t="shared" si="5"/>
        <v>0.003696652057</v>
      </c>
      <c r="K20" s="2">
        <f t="shared" si="7"/>
        <v>0.038783723</v>
      </c>
      <c r="L20" s="2">
        <f t="shared" si="8"/>
        <v>0.04221763682</v>
      </c>
      <c r="M20" s="2">
        <f t="shared" ref="M20:M38" si="9"> $I$20 *C44</f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6">
        <v>0.0</v>
      </c>
      <c r="DM20" s="7">
        <f t="shared" si="6"/>
        <v>0.08469801187</v>
      </c>
    </row>
    <row r="21">
      <c r="A21" s="11"/>
      <c r="B21" s="11"/>
      <c r="E21" s="5">
        <v>3.8</v>
      </c>
      <c r="F21" s="5">
        <f t="shared" si="1"/>
        <v>0.1583333333</v>
      </c>
      <c r="G21" s="5">
        <f t="shared" si="2"/>
        <v>19.90725</v>
      </c>
      <c r="H21" s="2">
        <f t="shared" si="3"/>
        <v>0.2516719127</v>
      </c>
      <c r="I21" s="2">
        <f t="shared" si="4"/>
        <v>0.1010783536</v>
      </c>
      <c r="J21" s="2">
        <f t="shared" si="5"/>
        <v>0.004928869409</v>
      </c>
      <c r="K21" s="2">
        <f t="shared" si="7"/>
        <v>0.0581755845</v>
      </c>
      <c r="L21" s="2">
        <f t="shared" si="8"/>
        <v>0.08443527363</v>
      </c>
      <c r="M21" s="2">
        <f t="shared" si="9"/>
        <v>0.06415082087</v>
      </c>
      <c r="N21" s="2">
        <f t="shared" ref="N21:N39" si="10"> $I$21 *C44</f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6">
        <v>0.0</v>
      </c>
      <c r="DM21" s="7">
        <f t="shared" si="6"/>
        <v>0.2116905484</v>
      </c>
    </row>
    <row r="22">
      <c r="A22" s="15" t="s">
        <v>26</v>
      </c>
      <c r="B22" s="16"/>
      <c r="C22" s="17"/>
      <c r="E22" s="5">
        <v>4.0</v>
      </c>
      <c r="F22" s="5">
        <f t="shared" si="1"/>
        <v>0.1666666667</v>
      </c>
      <c r="G22" s="5">
        <f t="shared" si="2"/>
        <v>20.955</v>
      </c>
      <c r="H22" s="2">
        <f t="shared" si="3"/>
        <v>0.3768026622</v>
      </c>
      <c r="I22" s="2">
        <f t="shared" si="4"/>
        <v>0.1251307495</v>
      </c>
      <c r="J22" s="2">
        <f t="shared" si="5"/>
        <v>0.006161086761</v>
      </c>
      <c r="K22" s="2">
        <f t="shared" si="7"/>
        <v>0.077567446</v>
      </c>
      <c r="L22" s="2">
        <f t="shared" si="8"/>
        <v>0.1266529104</v>
      </c>
      <c r="M22" s="2">
        <f t="shared" si="9"/>
        <v>0.1283016417</v>
      </c>
      <c r="N22" s="2">
        <f t="shared" si="10"/>
        <v>0.085237354</v>
      </c>
      <c r="O22" s="2">
        <f t="shared" ref="O22:O42" si="11"> $I$22 *C44</f>
        <v>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6">
        <v>0.0</v>
      </c>
      <c r="DM22" s="7">
        <f t="shared" si="6"/>
        <v>0.423920439</v>
      </c>
    </row>
    <row r="23">
      <c r="A23" s="18" t="s">
        <v>27</v>
      </c>
      <c r="B23" s="16"/>
      <c r="C23" s="17"/>
      <c r="E23" s="5">
        <v>4.2</v>
      </c>
      <c r="F23" s="5">
        <f t="shared" si="1"/>
        <v>0.175</v>
      </c>
      <c r="G23" s="5">
        <f t="shared" si="2"/>
        <v>22.00275</v>
      </c>
      <c r="H23" s="2">
        <f t="shared" si="3"/>
        <v>0.5250806459</v>
      </c>
      <c r="I23" s="2">
        <f t="shared" si="4"/>
        <v>0.1482779837</v>
      </c>
      <c r="J23" s="2">
        <f t="shared" si="5"/>
        <v>0.007393304113</v>
      </c>
      <c r="K23" s="2">
        <f t="shared" si="7"/>
        <v>0.0969593075</v>
      </c>
      <c r="L23" s="2">
        <f t="shared" si="8"/>
        <v>0.1688705473</v>
      </c>
      <c r="M23" s="2">
        <f t="shared" si="9"/>
        <v>0.1924524626</v>
      </c>
      <c r="N23" s="2">
        <f t="shared" si="10"/>
        <v>0.170474708</v>
      </c>
      <c r="O23" s="2">
        <f t="shared" si="11"/>
        <v>0.1055202585</v>
      </c>
      <c r="P23" s="2">
        <f t="shared" ref="P23:P43" si="12"> $I$23 *C44</f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6">
        <v>0.0</v>
      </c>
      <c r="DM23" s="7">
        <f t="shared" si="6"/>
        <v>0.7416705879</v>
      </c>
    </row>
    <row r="24">
      <c r="A24" s="18" t="s">
        <v>28</v>
      </c>
      <c r="B24" s="16"/>
      <c r="C24" s="17"/>
      <c r="E24" s="5">
        <v>4.4</v>
      </c>
      <c r="F24" s="5">
        <f t="shared" si="1"/>
        <v>0.1833333333</v>
      </c>
      <c r="G24" s="5">
        <f t="shared" si="2"/>
        <v>23.0505</v>
      </c>
      <c r="H24" s="2">
        <f t="shared" si="3"/>
        <v>0.6956455579</v>
      </c>
      <c r="I24" s="2">
        <f t="shared" si="4"/>
        <v>0.170564912</v>
      </c>
      <c r="J24" s="2">
        <f t="shared" si="5"/>
        <v>0.007816784364</v>
      </c>
      <c r="K24" s="2">
        <f t="shared" si="7"/>
        <v>0.116351169</v>
      </c>
      <c r="L24" s="2">
        <f t="shared" si="8"/>
        <v>0.2110881841</v>
      </c>
      <c r="M24" s="2">
        <f t="shared" si="9"/>
        <v>0.2566032835</v>
      </c>
      <c r="N24" s="2">
        <f t="shared" si="10"/>
        <v>0.255712062</v>
      </c>
      <c r="O24" s="2">
        <f t="shared" si="11"/>
        <v>0.2110405169</v>
      </c>
      <c r="P24" s="2">
        <f t="shared" si="12"/>
        <v>0.1250398581</v>
      </c>
      <c r="Q24" s="2">
        <f t="shared" ref="Q24:Q41" si="13"> $I$24 *C44</f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6">
        <v>0.0</v>
      </c>
      <c r="DM24" s="7">
        <f t="shared" si="6"/>
        <v>1.183651858</v>
      </c>
    </row>
    <row r="25">
      <c r="A25" s="18" t="s">
        <v>29</v>
      </c>
      <c r="B25" s="18" t="s">
        <v>30</v>
      </c>
      <c r="C25" s="17">
        <f> B19/C15</f>
        <v>4.309209149</v>
      </c>
      <c r="E25" s="5">
        <v>4.6</v>
      </c>
      <c r="F25" s="5">
        <f t="shared" si="1"/>
        <v>0.1916666667</v>
      </c>
      <c r="G25" s="5">
        <f t="shared" si="2"/>
        <v>24.09825</v>
      </c>
      <c r="H25" s="2">
        <f t="shared" si="3"/>
        <v>0.8876792035</v>
      </c>
      <c r="I25" s="2">
        <f t="shared" si="4"/>
        <v>0.1920336455</v>
      </c>
      <c r="J25" s="2">
        <f t="shared" si="5"/>
        <v>0.007062688397</v>
      </c>
      <c r="K25" s="2">
        <f t="shared" si="7"/>
        <v>0.1230156348</v>
      </c>
      <c r="L25" s="2">
        <f t="shared" si="8"/>
        <v>0.2533058209</v>
      </c>
      <c r="M25" s="2">
        <f t="shared" si="9"/>
        <v>0.3207541044</v>
      </c>
      <c r="N25" s="2">
        <f t="shared" si="10"/>
        <v>0.340949416</v>
      </c>
      <c r="O25" s="2">
        <f t="shared" si="11"/>
        <v>0.3165607754</v>
      </c>
      <c r="P25" s="2">
        <f t="shared" si="12"/>
        <v>0.2500797162</v>
      </c>
      <c r="Q25" s="2">
        <f t="shared" si="13"/>
        <v>0.143833979</v>
      </c>
      <c r="R25" s="2">
        <f t="shared" ref="R25:R42" si="14"> $I$25 *C44</f>
        <v>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6">
        <v>0.0</v>
      </c>
      <c r="DM25" s="7">
        <f t="shared" si="6"/>
        <v>1.755562135</v>
      </c>
    </row>
    <row r="26">
      <c r="A26" s="16"/>
      <c r="B26" s="16"/>
      <c r="C26" s="17"/>
      <c r="E26" s="5">
        <v>4.8</v>
      </c>
      <c r="F26" s="5">
        <f t="shared" si="1"/>
        <v>0.2</v>
      </c>
      <c r="G26" s="5">
        <f t="shared" si="2"/>
        <v>25.146</v>
      </c>
      <c r="H26" s="2">
        <f t="shared" si="3"/>
        <v>1.100402954</v>
      </c>
      <c r="I26" s="2">
        <f t="shared" si="4"/>
        <v>0.2127237502</v>
      </c>
      <c r="J26" s="2">
        <f t="shared" si="5"/>
        <v>0.006308592431</v>
      </c>
      <c r="K26" s="2">
        <f t="shared" si="7"/>
        <v>0.1111481469</v>
      </c>
      <c r="L26" s="2">
        <f t="shared" si="8"/>
        <v>0.2678148971</v>
      </c>
      <c r="M26" s="2">
        <f t="shared" si="9"/>
        <v>0.3849049252</v>
      </c>
      <c r="N26" s="2">
        <f t="shared" si="10"/>
        <v>0.42618677</v>
      </c>
      <c r="O26" s="2">
        <f t="shared" si="11"/>
        <v>0.4220810338</v>
      </c>
      <c r="P26" s="2">
        <f t="shared" si="12"/>
        <v>0.3751195743</v>
      </c>
      <c r="Q26" s="2">
        <f t="shared" si="13"/>
        <v>0.2876679579</v>
      </c>
      <c r="R26" s="2">
        <f t="shared" si="14"/>
        <v>0.1619381326</v>
      </c>
      <c r="S26" s="2">
        <f t="shared" ref="S26:S43" si="15"> $I$26 *C44</f>
        <v>0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6">
        <v>0.0</v>
      </c>
      <c r="DM26" s="7">
        <f t="shared" si="6"/>
        <v>2.44317003</v>
      </c>
    </row>
    <row r="27">
      <c r="A27" s="18" t="s">
        <v>31</v>
      </c>
      <c r="B27" s="18" t="s">
        <v>32</v>
      </c>
      <c r="C27" s="17"/>
      <c r="E27" s="5">
        <v>5.0</v>
      </c>
      <c r="F27" s="5">
        <f t="shared" si="1"/>
        <v>0.2083333333</v>
      </c>
      <c r="G27" s="5">
        <f t="shared" si="2"/>
        <v>26.19375</v>
      </c>
      <c r="H27" s="2">
        <f t="shared" si="3"/>
        <v>1.333075382</v>
      </c>
      <c r="I27" s="2">
        <f t="shared" si="4"/>
        <v>0.2326724286</v>
      </c>
      <c r="J27" s="2">
        <f t="shared" si="5"/>
        <v>0.005554496465</v>
      </c>
      <c r="K27" s="2">
        <f t="shared" si="7"/>
        <v>0.09928065894</v>
      </c>
      <c r="L27" s="2">
        <f t="shared" si="8"/>
        <v>0.2419784246</v>
      </c>
      <c r="M27" s="2">
        <f t="shared" si="9"/>
        <v>0.406951852</v>
      </c>
      <c r="N27" s="2">
        <f t="shared" si="10"/>
        <v>0.511424124</v>
      </c>
      <c r="O27" s="2">
        <f t="shared" si="11"/>
        <v>0.5276012923</v>
      </c>
      <c r="P27" s="2">
        <f t="shared" si="12"/>
        <v>0.5001594325</v>
      </c>
      <c r="Q27" s="2">
        <f t="shared" si="13"/>
        <v>0.4315019369</v>
      </c>
      <c r="R27" s="2">
        <f t="shared" si="14"/>
        <v>0.3238762652</v>
      </c>
      <c r="S27" s="2">
        <f t="shared" si="15"/>
        <v>0.179385684</v>
      </c>
      <c r="T27" s="2">
        <f t="shared" ref="T27:T44" si="16"> $I$27 *C44</f>
        <v>0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6">
        <v>0.0</v>
      </c>
      <c r="DM27" s="7">
        <f t="shared" si="6"/>
        <v>3.227714167</v>
      </c>
    </row>
    <row r="28">
      <c r="E28" s="5">
        <v>5.2</v>
      </c>
      <c r="F28" s="5">
        <f t="shared" si="1"/>
        <v>0.2166666667</v>
      </c>
      <c r="G28" s="5">
        <f t="shared" si="2"/>
        <v>27.2415</v>
      </c>
      <c r="H28" s="2">
        <f t="shared" si="3"/>
        <v>1.58499007</v>
      </c>
      <c r="I28" s="2">
        <f t="shared" si="4"/>
        <v>0.2519146877</v>
      </c>
      <c r="J28" s="2">
        <f t="shared" si="5"/>
        <v>0.004800400498</v>
      </c>
      <c r="K28" s="2">
        <f t="shared" si="7"/>
        <v>0.08741317102</v>
      </c>
      <c r="L28" s="2">
        <f t="shared" si="8"/>
        <v>0.2161419522</v>
      </c>
      <c r="M28" s="2">
        <f t="shared" si="9"/>
        <v>0.3676926456</v>
      </c>
      <c r="N28" s="2">
        <f t="shared" si="10"/>
        <v>0.5407179299</v>
      </c>
      <c r="O28" s="2">
        <f t="shared" si="11"/>
        <v>0.6331215508</v>
      </c>
      <c r="P28" s="2">
        <f t="shared" si="12"/>
        <v>0.6251992906</v>
      </c>
      <c r="Q28" s="2">
        <f t="shared" si="13"/>
        <v>0.5753359159</v>
      </c>
      <c r="R28" s="2">
        <f t="shared" si="14"/>
        <v>0.4858143978</v>
      </c>
      <c r="S28" s="2">
        <f t="shared" si="15"/>
        <v>0.3587713681</v>
      </c>
      <c r="T28" s="2">
        <f t="shared" si="16"/>
        <v>0.1962080056</v>
      </c>
      <c r="U28" s="2">
        <f t="shared" ref="U28:U45" si="17"> $I$28 *C44</f>
        <v>0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6">
        <v>0.0</v>
      </c>
      <c r="DM28" s="7">
        <f t="shared" si="6"/>
        <v>4.091216628</v>
      </c>
    </row>
    <row r="29">
      <c r="E29" s="5">
        <v>5.4</v>
      </c>
      <c r="F29" s="5">
        <f t="shared" si="1"/>
        <v>0.225</v>
      </c>
      <c r="G29" s="5">
        <f t="shared" si="2"/>
        <v>28.28925</v>
      </c>
      <c r="H29" s="2">
        <f t="shared" si="3"/>
        <v>1.855473563</v>
      </c>
      <c r="I29" s="2">
        <f t="shared" si="4"/>
        <v>0.2704834927</v>
      </c>
      <c r="J29" s="2">
        <f t="shared" si="5"/>
        <v>0.004046304532</v>
      </c>
      <c r="K29" s="2">
        <f t="shared" si="7"/>
        <v>0.07554568311</v>
      </c>
      <c r="L29" s="2">
        <f t="shared" si="8"/>
        <v>0.1903054798</v>
      </c>
      <c r="M29" s="2">
        <f t="shared" si="9"/>
        <v>0.3284334393</v>
      </c>
      <c r="N29" s="2">
        <f t="shared" si="10"/>
        <v>0.4885541256</v>
      </c>
      <c r="O29" s="2">
        <f t="shared" si="11"/>
        <v>0.6693860502</v>
      </c>
      <c r="P29" s="2">
        <f t="shared" si="12"/>
        <v>0.7502391487</v>
      </c>
      <c r="Q29" s="2">
        <f t="shared" si="13"/>
        <v>0.7191698949</v>
      </c>
      <c r="R29" s="2">
        <f t="shared" si="14"/>
        <v>0.6477525304</v>
      </c>
      <c r="S29" s="2">
        <f t="shared" si="15"/>
        <v>0.5381570521</v>
      </c>
      <c r="T29" s="2">
        <f t="shared" si="16"/>
        <v>0.3924160111</v>
      </c>
      <c r="U29" s="2">
        <f t="shared" si="17"/>
        <v>0.2124346179</v>
      </c>
      <c r="V29" s="2">
        <f t="shared" ref="V29:V47" si="18"> $I$29 *C44</f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6">
        <v>0.0</v>
      </c>
      <c r="DM29" s="7">
        <f t="shared" si="6"/>
        <v>5.016440338</v>
      </c>
    </row>
    <row r="30">
      <c r="A30" s="19" t="s">
        <v>33</v>
      </c>
      <c r="B30" s="20"/>
      <c r="C30" s="21"/>
      <c r="E30" s="5">
        <v>5.6</v>
      </c>
      <c r="F30" s="5">
        <f t="shared" si="1"/>
        <v>0.2333333333</v>
      </c>
      <c r="G30" s="5">
        <f t="shared" si="2"/>
        <v>29.337</v>
      </c>
      <c r="H30" s="2">
        <f t="shared" si="3"/>
        <v>2.14388347</v>
      </c>
      <c r="I30" s="2">
        <f t="shared" si="4"/>
        <v>0.2884099078</v>
      </c>
      <c r="J30" s="2">
        <f t="shared" si="5"/>
        <v>0.003292208566</v>
      </c>
      <c r="K30" s="2">
        <f t="shared" si="7"/>
        <v>0.06367819519</v>
      </c>
      <c r="L30" s="2">
        <f t="shared" si="8"/>
        <v>0.1644690074</v>
      </c>
      <c r="M30" s="2">
        <f t="shared" si="9"/>
        <v>0.289174233</v>
      </c>
      <c r="N30" s="2">
        <f t="shared" si="10"/>
        <v>0.4363903213</v>
      </c>
      <c r="O30" s="2">
        <f t="shared" si="11"/>
        <v>0.6048094549</v>
      </c>
      <c r="P30" s="2">
        <f t="shared" si="12"/>
        <v>0.7932120141</v>
      </c>
      <c r="Q30" s="2">
        <f t="shared" si="13"/>
        <v>0.8630038738</v>
      </c>
      <c r="R30" s="2">
        <f t="shared" si="14"/>
        <v>0.809690663</v>
      </c>
      <c r="S30" s="2">
        <f t="shared" si="15"/>
        <v>0.7175427361</v>
      </c>
      <c r="T30" s="2">
        <f t="shared" si="16"/>
        <v>0.5886240167</v>
      </c>
      <c r="U30" s="2">
        <f t="shared" si="17"/>
        <v>0.4248692357</v>
      </c>
      <c r="V30" s="2">
        <f t="shared" si="18"/>
        <v>0.2280933197</v>
      </c>
      <c r="W30" s="2">
        <f t="shared" ref="W30:W49" si="19"> $I$30 *C44</f>
        <v>0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6">
        <v>0.0</v>
      </c>
      <c r="DM30" s="7">
        <f t="shared" si="6"/>
        <v>5.98684928</v>
      </c>
    </row>
    <row r="31">
      <c r="A31" s="22" t="s">
        <v>27</v>
      </c>
      <c r="B31" s="20"/>
      <c r="C31" s="21"/>
      <c r="E31" s="5">
        <v>5.8</v>
      </c>
      <c r="F31" s="5">
        <f t="shared" si="1"/>
        <v>0.2416666667</v>
      </c>
      <c r="G31" s="5">
        <f t="shared" si="2"/>
        <v>30.38475</v>
      </c>
      <c r="H31" s="2">
        <f t="shared" si="3"/>
        <v>2.449606697</v>
      </c>
      <c r="I31" s="2">
        <f t="shared" si="4"/>
        <v>0.3057232265</v>
      </c>
      <c r="J31" s="2">
        <f t="shared" si="5"/>
        <v>0.002538112599</v>
      </c>
      <c r="K31" s="2">
        <f t="shared" si="7"/>
        <v>0.05181070727</v>
      </c>
      <c r="L31" s="2">
        <f t="shared" si="8"/>
        <v>0.138632535</v>
      </c>
      <c r="M31" s="2">
        <f t="shared" si="9"/>
        <v>0.2499150267</v>
      </c>
      <c r="N31" s="2">
        <f t="shared" si="10"/>
        <v>0.384226517</v>
      </c>
      <c r="O31" s="2">
        <f t="shared" si="11"/>
        <v>0.5402328596</v>
      </c>
      <c r="P31" s="2">
        <f t="shared" si="12"/>
        <v>0.7166897573</v>
      </c>
      <c r="Q31" s="2">
        <f t="shared" si="13"/>
        <v>0.9124357775</v>
      </c>
      <c r="R31" s="2">
        <f t="shared" si="14"/>
        <v>0.9716287957</v>
      </c>
      <c r="S31" s="2">
        <f t="shared" si="15"/>
        <v>0.8969284202</v>
      </c>
      <c r="T31" s="2">
        <f t="shared" si="16"/>
        <v>0.7848320222</v>
      </c>
      <c r="U31" s="2">
        <f t="shared" si="17"/>
        <v>0.6373038536</v>
      </c>
      <c r="V31" s="2">
        <f t="shared" si="18"/>
        <v>0.4561866394</v>
      </c>
      <c r="W31" s="2">
        <f t="shared" si="19"/>
        <v>0.243210307</v>
      </c>
      <c r="X31" s="2">
        <f t="shared" ref="X31:X51" si="20"> $I$31 *C44</f>
        <v>0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6">
        <v>0.0</v>
      </c>
      <c r="DM31" s="7">
        <f t="shared" si="6"/>
        <v>6.986571331</v>
      </c>
    </row>
    <row r="32">
      <c r="A32" s="22" t="s">
        <v>28</v>
      </c>
      <c r="B32" s="20"/>
      <c r="C32" s="21"/>
      <c r="E32" s="5">
        <v>6.0</v>
      </c>
      <c r="F32" s="5">
        <f t="shared" si="1"/>
        <v>0.25</v>
      </c>
      <c r="G32" s="5">
        <f t="shared" si="2"/>
        <v>31.4325</v>
      </c>
      <c r="H32" s="2">
        <f t="shared" si="3"/>
        <v>2.772057789</v>
      </c>
      <c r="I32" s="2">
        <f t="shared" si="4"/>
        <v>0.3224510916</v>
      </c>
      <c r="J32" s="2">
        <f t="shared" si="5"/>
        <v>0.001784016633</v>
      </c>
      <c r="K32" s="2">
        <f t="shared" si="7"/>
        <v>0.03994321936</v>
      </c>
      <c r="L32" s="2">
        <f t="shared" si="8"/>
        <v>0.1127960626</v>
      </c>
      <c r="M32" s="2">
        <f t="shared" si="9"/>
        <v>0.2106558204</v>
      </c>
      <c r="N32" s="2">
        <f t="shared" si="10"/>
        <v>0.3320627127</v>
      </c>
      <c r="O32" s="2">
        <f t="shared" si="11"/>
        <v>0.4756562643</v>
      </c>
      <c r="P32" s="2">
        <f t="shared" si="12"/>
        <v>0.6401675005</v>
      </c>
      <c r="Q32" s="2">
        <f t="shared" si="13"/>
        <v>0.8244118398</v>
      </c>
      <c r="R32" s="2">
        <f t="shared" si="14"/>
        <v>1.027282614</v>
      </c>
      <c r="S32" s="2">
        <f t="shared" si="15"/>
        <v>1.076314104</v>
      </c>
      <c r="T32" s="2">
        <f t="shared" si="16"/>
        <v>0.9810400278</v>
      </c>
      <c r="U32" s="2">
        <f t="shared" si="17"/>
        <v>0.8497384715</v>
      </c>
      <c r="V32" s="2">
        <f t="shared" si="18"/>
        <v>0.6842799592</v>
      </c>
      <c r="W32" s="2">
        <f t="shared" si="19"/>
        <v>0.486420614</v>
      </c>
      <c r="X32" s="2">
        <f t="shared" si="20"/>
        <v>0.2578102825</v>
      </c>
      <c r="Y32" s="2">
        <f t="shared" ref="Y32:Y50" si="21"> $I$32 *C44</f>
        <v>0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6">
        <v>0.0</v>
      </c>
      <c r="DM32" s="7">
        <f t="shared" si="6"/>
        <v>8.00036351</v>
      </c>
    </row>
    <row r="33">
      <c r="A33" s="23" t="s">
        <v>29</v>
      </c>
      <c r="B33" s="23" t="s">
        <v>34</v>
      </c>
      <c r="C33" s="21">
        <f>B19/C16 </f>
        <v>2.58036476</v>
      </c>
      <c r="E33" s="5">
        <v>6.2</v>
      </c>
      <c r="F33" s="5">
        <f t="shared" si="1"/>
        <v>0.2583333333</v>
      </c>
      <c r="G33" s="5">
        <f t="shared" si="2"/>
        <v>32.48025</v>
      </c>
      <c r="H33" s="2">
        <f t="shared" si="3"/>
        <v>3.110677394</v>
      </c>
      <c r="I33" s="2">
        <f t="shared" si="4"/>
        <v>0.3386196052</v>
      </c>
      <c r="J33" s="2">
        <f t="shared" si="5"/>
        <v>0.001029920667</v>
      </c>
      <c r="K33" s="2">
        <f t="shared" si="7"/>
        <v>0.02807573144</v>
      </c>
      <c r="L33" s="2">
        <f t="shared" si="8"/>
        <v>0.08695959014</v>
      </c>
      <c r="M33" s="2">
        <f t="shared" si="9"/>
        <v>0.1713966141</v>
      </c>
      <c r="N33" s="2">
        <f t="shared" si="10"/>
        <v>0.2798989084</v>
      </c>
      <c r="O33" s="2">
        <f t="shared" si="11"/>
        <v>0.411079669</v>
      </c>
      <c r="P33" s="2">
        <f t="shared" si="12"/>
        <v>0.5636452437</v>
      </c>
      <c r="Q33" s="2">
        <f t="shared" si="13"/>
        <v>0.7363879022</v>
      </c>
      <c r="R33" s="2">
        <f t="shared" si="14"/>
        <v>0.9281792439</v>
      </c>
      <c r="S33" s="2">
        <f t="shared" si="15"/>
        <v>1.137964181</v>
      </c>
      <c r="T33" s="2">
        <f t="shared" si="16"/>
        <v>1.177248033</v>
      </c>
      <c r="U33" s="2">
        <f t="shared" si="17"/>
        <v>1.062173089</v>
      </c>
      <c r="V33" s="2">
        <f t="shared" si="18"/>
        <v>0.9123732789</v>
      </c>
      <c r="W33" s="2">
        <f t="shared" si="19"/>
        <v>0.7296309211</v>
      </c>
      <c r="X33" s="2">
        <f t="shared" si="20"/>
        <v>0.5156205649</v>
      </c>
      <c r="Y33" s="2">
        <f t="shared" si="21"/>
        <v>0.2719165565</v>
      </c>
      <c r="Z33" s="2">
        <f t="shared" ref="Z33:Z50" si="22"> $I$33 *C44</f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6">
        <v>0.0</v>
      </c>
      <c r="DM33" s="7">
        <f t="shared" si="6"/>
        <v>9.013579449</v>
      </c>
    </row>
    <row r="34">
      <c r="A34" s="20"/>
      <c r="B34" s="20"/>
      <c r="C34" s="21"/>
      <c r="E34" s="5">
        <v>6.4</v>
      </c>
      <c r="F34" s="5">
        <f t="shared" si="1"/>
        <v>0.2666666667</v>
      </c>
      <c r="G34" s="5">
        <f t="shared" si="2"/>
        <v>33.528</v>
      </c>
      <c r="H34" s="2">
        <f t="shared" si="3"/>
        <v>3.464930824</v>
      </c>
      <c r="I34" s="2">
        <f t="shared" si="4"/>
        <v>0.3542534306</v>
      </c>
      <c r="J34" s="2">
        <f t="shared" si="5"/>
        <v>0.0002758247003</v>
      </c>
      <c r="K34" s="2">
        <f t="shared" si="7"/>
        <v>0.01620824353</v>
      </c>
      <c r="L34" s="2">
        <f t="shared" si="8"/>
        <v>0.06112311773</v>
      </c>
      <c r="M34" s="2">
        <f t="shared" si="9"/>
        <v>0.1321374078</v>
      </c>
      <c r="N34" s="2">
        <f t="shared" si="10"/>
        <v>0.2277351041</v>
      </c>
      <c r="O34" s="2">
        <f t="shared" si="11"/>
        <v>0.3465030737</v>
      </c>
      <c r="P34" s="2">
        <f t="shared" si="12"/>
        <v>0.487122987</v>
      </c>
      <c r="Q34" s="2">
        <f t="shared" si="13"/>
        <v>0.6483639646</v>
      </c>
      <c r="R34" s="2">
        <f t="shared" si="14"/>
        <v>0.8290758735</v>
      </c>
      <c r="S34" s="2">
        <f t="shared" si="15"/>
        <v>1.028183207</v>
      </c>
      <c r="T34" s="2">
        <f t="shared" si="16"/>
        <v>1.244679493</v>
      </c>
      <c r="U34" s="2">
        <f t="shared" si="17"/>
        <v>1.274607707</v>
      </c>
      <c r="V34" s="2">
        <f t="shared" si="18"/>
        <v>1.140466599</v>
      </c>
      <c r="W34" s="2">
        <f t="shared" si="19"/>
        <v>0.9728412281</v>
      </c>
      <c r="X34" s="2">
        <f t="shared" si="20"/>
        <v>0.7734308474</v>
      </c>
      <c r="Y34" s="2">
        <f t="shared" si="21"/>
        <v>0.5438331131</v>
      </c>
      <c r="Z34" s="2">
        <f t="shared" si="22"/>
        <v>0.2855511406</v>
      </c>
      <c r="AA34" s="2">
        <f t="shared" ref="AA34:AA51" si="23"> $I$34 *C44</f>
        <v>0</v>
      </c>
      <c r="AB34" s="2"/>
      <c r="AC34" s="2"/>
      <c r="AD34" s="2"/>
      <c r="AE34" s="2"/>
      <c r="AF34" s="2"/>
      <c r="AG34" s="2"/>
      <c r="AH34" s="2"/>
      <c r="AI34" s="2"/>
      <c r="AJ34" s="6"/>
      <c r="DM34" s="7">
        <f t="shared" si="6"/>
        <v>10.01213893</v>
      </c>
    </row>
    <row r="35">
      <c r="A35" s="23" t="s">
        <v>31</v>
      </c>
      <c r="B35" s="23" t="s">
        <v>35</v>
      </c>
      <c r="C35" s="24">
        <f>B14  *C33 </f>
        <v>0.516072952</v>
      </c>
      <c r="E35" s="5">
        <v>6.6</v>
      </c>
      <c r="F35" s="5">
        <f t="shared" si="1"/>
        <v>0.275</v>
      </c>
      <c r="G35" s="5">
        <f t="shared" si="2"/>
        <v>34.57575</v>
      </c>
      <c r="H35" s="2">
        <f t="shared" si="3"/>
        <v>3.834306711</v>
      </c>
      <c r="I35" s="2">
        <f t="shared" si="4"/>
        <v>0.3693758869</v>
      </c>
      <c r="J35" s="2">
        <f t="shared" si="5"/>
        <v>0</v>
      </c>
      <c r="K35" s="2">
        <f t="shared" si="7"/>
        <v>0.004340755611</v>
      </c>
      <c r="L35" s="2">
        <f t="shared" si="8"/>
        <v>0.03528664531</v>
      </c>
      <c r="M35" s="2">
        <f t="shared" si="9"/>
        <v>0.09287820144</v>
      </c>
      <c r="N35" s="2">
        <f t="shared" si="10"/>
        <v>0.1755712997</v>
      </c>
      <c r="O35" s="2">
        <f t="shared" si="11"/>
        <v>0.2819264784</v>
      </c>
      <c r="P35" s="2">
        <f t="shared" si="12"/>
        <v>0.4106007302</v>
      </c>
      <c r="Q35" s="2">
        <f t="shared" si="13"/>
        <v>0.5603400269</v>
      </c>
      <c r="R35" s="2">
        <f t="shared" si="14"/>
        <v>0.7299725032</v>
      </c>
      <c r="S35" s="2">
        <f t="shared" si="15"/>
        <v>0.9184022336</v>
      </c>
      <c r="T35" s="2">
        <f t="shared" si="16"/>
        <v>1.124603546</v>
      </c>
      <c r="U35" s="2">
        <f t="shared" si="17"/>
        <v>1.347615821</v>
      </c>
      <c r="V35" s="2">
        <f t="shared" si="18"/>
        <v>1.368559918</v>
      </c>
      <c r="W35" s="2">
        <f t="shared" si="19"/>
        <v>1.216051535</v>
      </c>
      <c r="X35" s="2">
        <f t="shared" si="20"/>
        <v>1.03124113</v>
      </c>
      <c r="Y35" s="2">
        <f t="shared" si="21"/>
        <v>0.8157496696</v>
      </c>
      <c r="Z35" s="2">
        <f t="shared" si="22"/>
        <v>0.5711022813</v>
      </c>
      <c r="AA35" s="2">
        <f t="shared" si="23"/>
        <v>0.298734833</v>
      </c>
      <c r="AB35" s="2">
        <f t="shared" ref="AB35:AB54" si="24"> $I$35 *C44</f>
        <v>0</v>
      </c>
      <c r="AC35" s="2"/>
      <c r="AD35" s="2"/>
      <c r="AE35" s="2"/>
      <c r="AF35" s="2"/>
      <c r="AG35" s="2"/>
      <c r="AH35" s="2"/>
      <c r="AI35" s="2"/>
      <c r="AJ35" s="6"/>
      <c r="DM35" s="7">
        <f t="shared" si="6"/>
        <v>10.98297761</v>
      </c>
    </row>
    <row r="36">
      <c r="E36" s="5">
        <v>6.8</v>
      </c>
      <c r="F36" s="5">
        <f t="shared" si="1"/>
        <v>0.2833333333</v>
      </c>
      <c r="G36" s="5">
        <f t="shared" si="2"/>
        <v>35.6235</v>
      </c>
      <c r="H36" s="2">
        <f t="shared" si="3"/>
        <v>4.218315747</v>
      </c>
      <c r="I36" s="2">
        <f t="shared" si="4"/>
        <v>0.3840090354</v>
      </c>
      <c r="J36" s="2">
        <f t="shared" si="5"/>
        <v>0</v>
      </c>
      <c r="K36" s="2">
        <f t="shared" si="7"/>
        <v>0</v>
      </c>
      <c r="L36" s="2">
        <f t="shared" si="8"/>
        <v>0.009450172893</v>
      </c>
      <c r="M36" s="2">
        <f t="shared" si="9"/>
        <v>0.05361899512</v>
      </c>
      <c r="N36" s="2">
        <f t="shared" si="10"/>
        <v>0.1234074954</v>
      </c>
      <c r="O36" s="2">
        <f t="shared" si="11"/>
        <v>0.2173498831</v>
      </c>
      <c r="P36" s="2">
        <f t="shared" si="12"/>
        <v>0.3340784734</v>
      </c>
      <c r="Q36" s="2">
        <f t="shared" si="13"/>
        <v>0.4723160893</v>
      </c>
      <c r="R36" s="2">
        <f t="shared" si="14"/>
        <v>0.6308691328</v>
      </c>
      <c r="S36" s="2">
        <f t="shared" si="15"/>
        <v>0.8086212599</v>
      </c>
      <c r="T36" s="2">
        <f t="shared" si="16"/>
        <v>1.004527599</v>
      </c>
      <c r="U36" s="2">
        <f t="shared" si="17"/>
        <v>1.217609465</v>
      </c>
      <c r="V36" s="2">
        <f t="shared" si="18"/>
        <v>1.446949511</v>
      </c>
      <c r="W36" s="2">
        <f t="shared" si="19"/>
        <v>1.459261842</v>
      </c>
      <c r="X36" s="2">
        <f t="shared" si="20"/>
        <v>1.289051412</v>
      </c>
      <c r="Y36" s="2">
        <f t="shared" si="21"/>
        <v>1.087666226</v>
      </c>
      <c r="Z36" s="2">
        <f t="shared" si="22"/>
        <v>0.8566534219</v>
      </c>
      <c r="AA36" s="2">
        <f t="shared" si="23"/>
        <v>0.5974696659</v>
      </c>
      <c r="AB36" s="2">
        <f t="shared" si="24"/>
        <v>0.3114872979</v>
      </c>
      <c r="AC36" s="2">
        <f t="shared" ref="AC36:AC54" si="25"> $I$36 *C44</f>
        <v>0</v>
      </c>
      <c r="AD36" s="2"/>
      <c r="AE36" s="2"/>
      <c r="AF36" s="2"/>
      <c r="AG36" s="2"/>
      <c r="AH36" s="2"/>
      <c r="AI36" s="2"/>
      <c r="AJ36" s="6"/>
      <c r="DM36" s="7">
        <f t="shared" si="6"/>
        <v>11.92038794</v>
      </c>
    </row>
    <row r="37">
      <c r="E37" s="5">
        <v>7.0</v>
      </c>
      <c r="F37" s="5">
        <f t="shared" si="1"/>
        <v>0.2916666667</v>
      </c>
      <c r="G37" s="5">
        <f t="shared" si="2"/>
        <v>36.67125</v>
      </c>
      <c r="H37" s="2">
        <f t="shared" si="3"/>
        <v>4.616489507</v>
      </c>
      <c r="I37" s="2">
        <f t="shared" si="4"/>
        <v>0.3981737606</v>
      </c>
      <c r="J37" s="2">
        <f t="shared" si="5"/>
        <v>0</v>
      </c>
      <c r="K37" s="2">
        <f t="shared" si="7"/>
        <v>0</v>
      </c>
      <c r="L37" s="2">
        <f t="shared" si="8"/>
        <v>0</v>
      </c>
      <c r="M37" s="2">
        <f t="shared" si="9"/>
        <v>0.0143597888</v>
      </c>
      <c r="N37" s="2">
        <f t="shared" si="10"/>
        <v>0.07124369113</v>
      </c>
      <c r="O37" s="2">
        <f t="shared" si="11"/>
        <v>0.1527732878</v>
      </c>
      <c r="P37" s="2">
        <f t="shared" si="12"/>
        <v>0.2575562166</v>
      </c>
      <c r="Q37" s="2">
        <f t="shared" si="13"/>
        <v>0.3842921517</v>
      </c>
      <c r="R37" s="2">
        <f t="shared" si="14"/>
        <v>0.5317657625</v>
      </c>
      <c r="S37" s="2">
        <f t="shared" si="15"/>
        <v>0.6988402861</v>
      </c>
      <c r="T37" s="2">
        <f t="shared" si="16"/>
        <v>0.8844516523</v>
      </c>
      <c r="U37" s="2">
        <f t="shared" si="17"/>
        <v>1.087603108</v>
      </c>
      <c r="V37" s="2">
        <f t="shared" si="18"/>
        <v>1.307360296</v>
      </c>
      <c r="W37" s="2">
        <f t="shared" si="19"/>
        <v>1.54284674</v>
      </c>
      <c r="X37" s="2">
        <f t="shared" si="20"/>
        <v>1.546861695</v>
      </c>
      <c r="Y37" s="2">
        <f t="shared" si="21"/>
        <v>1.359582783</v>
      </c>
      <c r="Z37" s="2">
        <f t="shared" si="22"/>
        <v>1.142204563</v>
      </c>
      <c r="AA37" s="2">
        <f t="shared" si="23"/>
        <v>0.8962044989</v>
      </c>
      <c r="AB37" s="2">
        <f t="shared" si="24"/>
        <v>0.6229745958</v>
      </c>
      <c r="AC37" s="2">
        <f t="shared" si="25"/>
        <v>0.3238271394</v>
      </c>
      <c r="AD37" s="2">
        <f t="shared" ref="AD37:AD55" si="26"> $I$37 *C44</f>
        <v>0</v>
      </c>
      <c r="AE37" s="2"/>
      <c r="AF37" s="2"/>
      <c r="AG37" s="2"/>
      <c r="AH37" s="2"/>
      <c r="AI37" s="2"/>
      <c r="AJ37" s="6"/>
      <c r="DM37" s="7">
        <f t="shared" si="6"/>
        <v>12.82474826</v>
      </c>
    </row>
    <row r="38">
      <c r="E38" s="5">
        <v>7.2</v>
      </c>
      <c r="F38" s="5">
        <f t="shared" si="1"/>
        <v>0.3</v>
      </c>
      <c r="G38" s="5">
        <f t="shared" si="2"/>
        <v>37.719</v>
      </c>
      <c r="H38" s="2">
        <f t="shared" si="3"/>
        <v>5.028379351</v>
      </c>
      <c r="I38" s="2">
        <f t="shared" si="4"/>
        <v>0.4118898442</v>
      </c>
      <c r="J38" s="2">
        <f t="shared" si="5"/>
        <v>0</v>
      </c>
      <c r="K38" s="2"/>
      <c r="L38" s="2">
        <f t="shared" si="8"/>
        <v>0</v>
      </c>
      <c r="M38" s="2">
        <f t="shared" si="9"/>
        <v>0</v>
      </c>
      <c r="N38" s="2">
        <f t="shared" si="10"/>
        <v>0.01907988682</v>
      </c>
      <c r="O38" s="2">
        <f t="shared" si="11"/>
        <v>0.08819669252</v>
      </c>
      <c r="P38" s="2">
        <f t="shared" si="12"/>
        <v>0.1810339598</v>
      </c>
      <c r="Q38" s="2">
        <f t="shared" si="13"/>
        <v>0.296268214</v>
      </c>
      <c r="R38" s="2">
        <f t="shared" si="14"/>
        <v>0.4326623922</v>
      </c>
      <c r="S38" s="2">
        <f t="shared" si="15"/>
        <v>0.5890593124</v>
      </c>
      <c r="T38" s="2">
        <f t="shared" si="16"/>
        <v>0.7643757052</v>
      </c>
      <c r="U38" s="2">
        <f t="shared" si="17"/>
        <v>0.9575967517</v>
      </c>
      <c r="V38" s="2">
        <f t="shared" si="18"/>
        <v>1.167771082</v>
      </c>
      <c r="W38" s="2">
        <f t="shared" si="19"/>
        <v>1.394006188</v>
      </c>
      <c r="X38" s="2">
        <f t="shared" si="20"/>
        <v>1.635464215</v>
      </c>
      <c r="Y38" s="2">
        <f t="shared" si="21"/>
        <v>1.631499339</v>
      </c>
      <c r="Z38" s="2">
        <f t="shared" si="22"/>
        <v>1.427755703</v>
      </c>
      <c r="AA38" s="2">
        <f t="shared" si="23"/>
        <v>1.194939332</v>
      </c>
      <c r="AB38" s="2">
        <f t="shared" si="24"/>
        <v>0.9344618937</v>
      </c>
      <c r="AC38" s="2">
        <f t="shared" si="25"/>
        <v>0.6476542788</v>
      </c>
      <c r="AD38" s="2">
        <f t="shared" si="26"/>
        <v>0.3357719688</v>
      </c>
      <c r="AE38" s="2">
        <f t="shared" ref="AE38:AE57" si="27"> $I$38 *C44</f>
        <v>0</v>
      </c>
      <c r="AF38" s="2"/>
      <c r="AG38" s="2"/>
      <c r="AH38" s="2"/>
      <c r="AI38" s="2"/>
      <c r="AJ38" s="6"/>
      <c r="DM38" s="7">
        <f t="shared" si="6"/>
        <v>13.69759691</v>
      </c>
    </row>
    <row r="39">
      <c r="E39" s="5">
        <v>7.4</v>
      </c>
      <c r="F39" s="5">
        <f t="shared" si="1"/>
        <v>0.3083333333</v>
      </c>
      <c r="G39" s="5">
        <f t="shared" si="2"/>
        <v>38.76675</v>
      </c>
      <c r="H39" s="2">
        <f t="shared" si="3"/>
        <v>5.453555386</v>
      </c>
      <c r="I39" s="2">
        <f t="shared" si="4"/>
        <v>0.425176035</v>
      </c>
      <c r="J39" s="2">
        <f t="shared" si="5"/>
        <v>0</v>
      </c>
      <c r="K39" s="2"/>
      <c r="L39" s="2"/>
      <c r="M39" s="2"/>
      <c r="N39" s="2">
        <f t="shared" si="10"/>
        <v>0</v>
      </c>
      <c r="O39" s="2">
        <f t="shared" si="11"/>
        <v>0.02362009722</v>
      </c>
      <c r="P39" s="2">
        <f t="shared" si="12"/>
        <v>0.1045117031</v>
      </c>
      <c r="Q39" s="2">
        <f t="shared" si="13"/>
        <v>0.2082442764</v>
      </c>
      <c r="R39" s="2">
        <f t="shared" si="14"/>
        <v>0.3335590218</v>
      </c>
      <c r="S39" s="2">
        <f t="shared" si="15"/>
        <v>0.4792783387</v>
      </c>
      <c r="T39" s="2">
        <f t="shared" si="16"/>
        <v>0.6442997582</v>
      </c>
      <c r="U39" s="2">
        <f t="shared" si="17"/>
        <v>0.8275903952</v>
      </c>
      <c r="V39" s="2">
        <f t="shared" si="18"/>
        <v>1.028181867</v>
      </c>
      <c r="W39" s="2">
        <f t="shared" si="19"/>
        <v>1.245165635</v>
      </c>
      <c r="X39" s="2">
        <f t="shared" si="20"/>
        <v>1.477688727</v>
      </c>
      <c r="Y39" s="2">
        <f t="shared" si="21"/>
        <v>1.72494981</v>
      </c>
      <c r="Z39" s="2">
        <f t="shared" si="22"/>
        <v>1.713306844</v>
      </c>
      <c r="AA39" s="2">
        <f t="shared" si="23"/>
        <v>1.493674165</v>
      </c>
      <c r="AB39" s="2">
        <f t="shared" si="24"/>
        <v>1.245949192</v>
      </c>
      <c r="AC39" s="2">
        <f t="shared" si="25"/>
        <v>0.9714814182</v>
      </c>
      <c r="AD39" s="2">
        <f t="shared" si="26"/>
        <v>0.6715439376</v>
      </c>
      <c r="AE39" s="2">
        <f t="shared" si="27"/>
        <v>0.3473384678</v>
      </c>
      <c r="AF39" s="2">
        <f t="shared" ref="AF39:AF57" si="28"> $I$39 *C44</f>
        <v>0</v>
      </c>
      <c r="AG39" s="2"/>
      <c r="AH39" s="2"/>
      <c r="AI39" s="2"/>
      <c r="AJ39" s="6"/>
      <c r="DM39" s="7">
        <f t="shared" si="6"/>
        <v>14.54038365</v>
      </c>
    </row>
    <row r="40">
      <c r="E40" s="5">
        <v>7.6</v>
      </c>
      <c r="F40" s="5">
        <f t="shared" si="1"/>
        <v>0.3166666667</v>
      </c>
      <c r="G40" s="5">
        <f t="shared" si="2"/>
        <v>39.8145</v>
      </c>
      <c r="H40" s="2">
        <f t="shared" si="3"/>
        <v>5.891605499</v>
      </c>
      <c r="I40" s="2">
        <f t="shared" si="4"/>
        <v>0.4380501122</v>
      </c>
      <c r="J40" s="2">
        <f t="shared" si="5"/>
        <v>0</v>
      </c>
      <c r="K40" s="2"/>
      <c r="L40" s="2"/>
      <c r="M40" s="2"/>
      <c r="N40" s="2"/>
      <c r="O40" s="2">
        <f t="shared" si="11"/>
        <v>0</v>
      </c>
      <c r="P40" s="2">
        <f t="shared" si="12"/>
        <v>0.02798944628</v>
      </c>
      <c r="Q40" s="2">
        <f t="shared" si="13"/>
        <v>0.1202203388</v>
      </c>
      <c r="R40" s="2">
        <f t="shared" si="14"/>
        <v>0.2344556515</v>
      </c>
      <c r="S40" s="2">
        <f t="shared" si="15"/>
        <v>0.369497365</v>
      </c>
      <c r="T40" s="2">
        <f t="shared" si="16"/>
        <v>0.5242238111</v>
      </c>
      <c r="U40" s="2">
        <f t="shared" si="17"/>
        <v>0.6975840386</v>
      </c>
      <c r="V40" s="2">
        <f t="shared" si="18"/>
        <v>0.8885926526</v>
      </c>
      <c r="W40" s="2">
        <f t="shared" si="19"/>
        <v>1.096325083</v>
      </c>
      <c r="X40" s="2">
        <f t="shared" si="20"/>
        <v>1.319913239</v>
      </c>
      <c r="Y40" s="2">
        <f t="shared" si="21"/>
        <v>1.558541523</v>
      </c>
      <c r="Z40" s="2">
        <f t="shared" si="22"/>
        <v>1.811443157</v>
      </c>
      <c r="AA40" s="2">
        <f t="shared" si="23"/>
        <v>1.792408998</v>
      </c>
      <c r="AB40" s="2">
        <f t="shared" si="24"/>
        <v>1.55743649</v>
      </c>
      <c r="AC40" s="2">
        <f t="shared" si="25"/>
        <v>1.295308558</v>
      </c>
      <c r="AD40" s="2">
        <f t="shared" si="26"/>
        <v>1.007315906</v>
      </c>
      <c r="AE40" s="2">
        <f t="shared" si="27"/>
        <v>0.6946769357</v>
      </c>
      <c r="AF40" s="2">
        <f t="shared" si="28"/>
        <v>0.3585424468</v>
      </c>
      <c r="AG40" s="2">
        <f t="shared" ref="AG40:AG58" si="29"> $I$40 *C44</f>
        <v>0</v>
      </c>
      <c r="AH40" s="2"/>
      <c r="AI40" s="2"/>
      <c r="AJ40" s="6"/>
      <c r="DM40" s="7">
        <f t="shared" si="6"/>
        <v>15.35447564</v>
      </c>
    </row>
    <row r="41">
      <c r="E41" s="5">
        <v>7.8</v>
      </c>
      <c r="F41" s="5">
        <f t="shared" si="1"/>
        <v>0.325</v>
      </c>
      <c r="G41" s="5">
        <f t="shared" si="2"/>
        <v>40.86225</v>
      </c>
      <c r="H41" s="2">
        <f t="shared" si="3"/>
        <v>6.342134444</v>
      </c>
      <c r="I41" s="2">
        <f t="shared" si="4"/>
        <v>0.4505289455</v>
      </c>
      <c r="J41" s="2">
        <f t="shared" si="5"/>
        <v>0</v>
      </c>
      <c r="K41" s="2"/>
      <c r="L41" s="2"/>
      <c r="M41" s="2"/>
      <c r="N41" s="2"/>
      <c r="O41" s="2">
        <f t="shared" si="11"/>
        <v>0</v>
      </c>
      <c r="P41" s="2">
        <f t="shared" si="12"/>
        <v>0</v>
      </c>
      <c r="Q41" s="2">
        <f t="shared" si="13"/>
        <v>0.03219640112</v>
      </c>
      <c r="R41" s="2">
        <f t="shared" si="14"/>
        <v>0.1353522811</v>
      </c>
      <c r="S41" s="2">
        <f t="shared" si="15"/>
        <v>0.2597163913</v>
      </c>
      <c r="T41" s="2">
        <f t="shared" si="16"/>
        <v>0.4041478641</v>
      </c>
      <c r="U41" s="2">
        <f t="shared" si="17"/>
        <v>0.5675776821</v>
      </c>
      <c r="V41" s="2">
        <f t="shared" si="18"/>
        <v>0.7490034381</v>
      </c>
      <c r="W41" s="2">
        <f t="shared" si="19"/>
        <v>0.9474845301</v>
      </c>
      <c r="X41" s="2">
        <f t="shared" si="20"/>
        <v>1.162137751</v>
      </c>
      <c r="Y41" s="2">
        <f t="shared" si="21"/>
        <v>1.392133236</v>
      </c>
      <c r="Z41" s="2">
        <f t="shared" si="22"/>
        <v>1.636690738</v>
      </c>
      <c r="AA41" s="2">
        <f t="shared" si="23"/>
        <v>1.895076195</v>
      </c>
      <c r="AB41" s="2">
        <f t="shared" si="24"/>
        <v>1.868923787</v>
      </c>
      <c r="AC41" s="2">
        <f t="shared" si="25"/>
        <v>1.619135697</v>
      </c>
      <c r="AD41" s="2">
        <f t="shared" si="26"/>
        <v>1.343087875</v>
      </c>
      <c r="AE41" s="2">
        <f t="shared" si="27"/>
        <v>1.042015404</v>
      </c>
      <c r="AF41" s="2">
        <f t="shared" si="28"/>
        <v>0.7170848936</v>
      </c>
      <c r="AG41" s="2">
        <f t="shared" si="29"/>
        <v>0.3693988987</v>
      </c>
      <c r="AH41" s="2">
        <f t="shared" ref="AH41:AH60" si="30"> $I$41 *C44</f>
        <v>0</v>
      </c>
      <c r="AI41" s="2"/>
      <c r="AJ41" s="6"/>
      <c r="DM41" s="7">
        <f t="shared" si="6"/>
        <v>16.14116306</v>
      </c>
    </row>
    <row r="42">
      <c r="E42" s="5">
        <v>8.0</v>
      </c>
      <c r="F42" s="5">
        <f t="shared" si="1"/>
        <v>0.3333333333</v>
      </c>
      <c r="G42" s="5">
        <f t="shared" si="2"/>
        <v>41.91</v>
      </c>
      <c r="H42" s="2">
        <f t="shared" si="3"/>
        <v>6.804762994</v>
      </c>
      <c r="I42" s="2">
        <f t="shared" si="4"/>
        <v>0.46262855</v>
      </c>
      <c r="J42" s="2">
        <f t="shared" si="5"/>
        <v>0</v>
      </c>
      <c r="K42" s="2"/>
      <c r="L42" s="2"/>
      <c r="M42" s="2"/>
      <c r="N42" s="2"/>
      <c r="O42" s="2">
        <f t="shared" si="11"/>
        <v>0</v>
      </c>
      <c r="P42" s="2">
        <f t="shared" si="12"/>
        <v>0</v>
      </c>
      <c r="Q42" s="2"/>
      <c r="R42" s="2">
        <f t="shared" si="14"/>
        <v>0.0362489108</v>
      </c>
      <c r="S42" s="2">
        <f t="shared" si="15"/>
        <v>0.1499354176</v>
      </c>
      <c r="T42" s="2">
        <f t="shared" si="16"/>
        <v>0.284071917</v>
      </c>
      <c r="U42" s="2">
        <f t="shared" si="17"/>
        <v>0.4375713255</v>
      </c>
      <c r="V42" s="2">
        <f t="shared" si="18"/>
        <v>0.6094142235</v>
      </c>
      <c r="W42" s="2">
        <f t="shared" si="19"/>
        <v>0.7986439776</v>
      </c>
      <c r="X42" s="2">
        <f t="shared" si="20"/>
        <v>1.004362263</v>
      </c>
      <c r="Y42" s="2">
        <f t="shared" si="21"/>
        <v>1.22572495</v>
      </c>
      <c r="Z42" s="2">
        <f t="shared" si="22"/>
        <v>1.461938319</v>
      </c>
      <c r="AA42" s="2">
        <f t="shared" si="23"/>
        <v>1.712255581</v>
      </c>
      <c r="AB42" s="2">
        <f t="shared" si="24"/>
        <v>1.975973667</v>
      </c>
      <c r="AC42" s="2">
        <f t="shared" si="25"/>
        <v>1.942962836</v>
      </c>
      <c r="AD42" s="2">
        <f t="shared" si="26"/>
        <v>1.678859844</v>
      </c>
      <c r="AE42" s="2">
        <f t="shared" si="27"/>
        <v>1.389353871</v>
      </c>
      <c r="AF42" s="2">
        <f t="shared" si="28"/>
        <v>1.07562734</v>
      </c>
      <c r="AG42" s="2">
        <f t="shared" si="29"/>
        <v>0.7387977973</v>
      </c>
      <c r="AH42" s="2">
        <f t="shared" si="30"/>
        <v>0.3799220492</v>
      </c>
      <c r="AI42" s="2">
        <f t="shared" ref="AI42:AI60" si="31"> $I$42 *C44</f>
        <v>0</v>
      </c>
      <c r="AJ42" s="6"/>
      <c r="DM42" s="7">
        <f t="shared" si="6"/>
        <v>16.90166429</v>
      </c>
    </row>
    <row r="43">
      <c r="B43" s="25" t="s">
        <v>18</v>
      </c>
      <c r="C43" s="25" t="s">
        <v>36</v>
      </c>
      <c r="E43" s="5">
        <v>8.2</v>
      </c>
      <c r="F43" s="5">
        <f t="shared" si="1"/>
        <v>0.3416666667</v>
      </c>
      <c r="G43" s="5">
        <f t="shared" si="2"/>
        <v>42.95775</v>
      </c>
      <c r="H43" s="2">
        <f t="shared" si="3"/>
        <v>7.279127132</v>
      </c>
      <c r="I43" s="2">
        <f t="shared" ref="I43:I122" si="32"> H43-H42</f>
        <v>0.4743641378</v>
      </c>
      <c r="J43" s="2"/>
      <c r="K43" s="2"/>
      <c r="L43" s="2"/>
      <c r="M43" s="2"/>
      <c r="N43" s="2"/>
      <c r="O43" s="2"/>
      <c r="P43" s="2">
        <f t="shared" si="12"/>
        <v>0</v>
      </c>
      <c r="Q43" s="2"/>
      <c r="R43" s="2"/>
      <c r="S43" s="2">
        <f t="shared" si="15"/>
        <v>0.04015444389</v>
      </c>
      <c r="T43" s="2">
        <f t="shared" si="16"/>
        <v>0.16399597</v>
      </c>
      <c r="U43" s="2">
        <f t="shared" si="17"/>
        <v>0.307564969</v>
      </c>
      <c r="V43" s="2">
        <f t="shared" si="18"/>
        <v>0.469825009</v>
      </c>
      <c r="W43" s="2">
        <f t="shared" si="19"/>
        <v>0.6498034252</v>
      </c>
      <c r="X43" s="2">
        <f t="shared" si="20"/>
        <v>0.846586775</v>
      </c>
      <c r="Y43" s="2">
        <f t="shared" si="21"/>
        <v>1.059316663</v>
      </c>
      <c r="Z43" s="2">
        <f t="shared" si="22"/>
        <v>1.2871859</v>
      </c>
      <c r="AA43" s="2">
        <f t="shared" si="23"/>
        <v>1.529434968</v>
      </c>
      <c r="AB43" s="2">
        <f t="shared" si="24"/>
        <v>1.785348762</v>
      </c>
      <c r="AC43" s="2">
        <f t="shared" si="25"/>
        <v>2.05425359</v>
      </c>
      <c r="AD43" s="2">
        <f t="shared" si="26"/>
        <v>2.014631813</v>
      </c>
      <c r="AE43" s="2">
        <f t="shared" si="27"/>
        <v>1.736692339</v>
      </c>
      <c r="AF43" s="2">
        <f t="shared" si="28"/>
        <v>1.434169787</v>
      </c>
      <c r="AG43" s="2">
        <f t="shared" si="29"/>
        <v>1.108196696</v>
      </c>
      <c r="AH43" s="2">
        <f t="shared" si="30"/>
        <v>0.7598440984</v>
      </c>
      <c r="AI43" s="2">
        <f t="shared" si="31"/>
        <v>0.3901254037</v>
      </c>
      <c r="AJ43" s="6">
        <f t="shared" ref="AJ43:AJ62" si="33"> $I$43 *C44</f>
        <v>0</v>
      </c>
      <c r="DM43" s="7">
        <f t="shared" si="6"/>
        <v>17.63713061</v>
      </c>
    </row>
    <row r="44">
      <c r="B44" s="25">
        <v>0.0</v>
      </c>
      <c r="C44" s="7">
        <f t="shared" ref="C44:C50" si="34">B44 *4.2164</f>
        <v>0</v>
      </c>
      <c r="E44" s="5">
        <v>8.4</v>
      </c>
      <c r="F44" s="5">
        <f t="shared" si="1"/>
        <v>0.35</v>
      </c>
      <c r="G44" s="5">
        <f t="shared" si="2"/>
        <v>44.0055</v>
      </c>
      <c r="H44" s="2">
        <f t="shared" si="3"/>
        <v>7.764877298</v>
      </c>
      <c r="I44" s="2">
        <f t="shared" si="32"/>
        <v>0.4857501659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f t="shared" si="16"/>
        <v>0.04392002289</v>
      </c>
      <c r="U44" s="2">
        <f t="shared" si="17"/>
        <v>0.1775586124</v>
      </c>
      <c r="V44" s="2">
        <f t="shared" si="18"/>
        <v>0.3302357944</v>
      </c>
      <c r="W44" s="2">
        <f t="shared" si="19"/>
        <v>0.5009628727</v>
      </c>
      <c r="X44" s="2">
        <f t="shared" si="20"/>
        <v>0.688811287</v>
      </c>
      <c r="Y44" s="2">
        <f t="shared" si="21"/>
        <v>0.8929083761</v>
      </c>
      <c r="Z44" s="2">
        <f t="shared" si="22"/>
        <v>1.11243348</v>
      </c>
      <c r="AA44" s="2">
        <f t="shared" si="23"/>
        <v>1.346614354</v>
      </c>
      <c r="AB44" s="2">
        <f t="shared" si="24"/>
        <v>1.594723858</v>
      </c>
      <c r="AC44" s="2">
        <f t="shared" si="25"/>
        <v>1.856076914</v>
      </c>
      <c r="AD44" s="2">
        <f t="shared" si="26"/>
        <v>2.130027686</v>
      </c>
      <c r="AE44" s="2">
        <f t="shared" si="27"/>
        <v>2.084030807</v>
      </c>
      <c r="AF44" s="2">
        <f t="shared" si="28"/>
        <v>1.792712234</v>
      </c>
      <c r="AG44" s="2">
        <f t="shared" si="29"/>
        <v>1.477595595</v>
      </c>
      <c r="AH44" s="2">
        <f t="shared" si="30"/>
        <v>1.139766148</v>
      </c>
      <c r="AI44" s="2">
        <f t="shared" si="31"/>
        <v>0.7802508073</v>
      </c>
      <c r="AJ44" s="6">
        <f t="shared" si="33"/>
        <v>0.4000217901</v>
      </c>
      <c r="AK44" s="6">
        <f t="shared" ref="AK44:AK62" si="35"> $I$44 *C44</f>
        <v>0</v>
      </c>
      <c r="DM44" s="7">
        <f t="shared" si="6"/>
        <v>18.34865064</v>
      </c>
    </row>
    <row r="45">
      <c r="B45" s="25">
        <v>0.2</v>
      </c>
      <c r="C45" s="7">
        <f t="shared" si="34"/>
        <v>0.84328</v>
      </c>
      <c r="E45" s="5">
        <v>8.6</v>
      </c>
      <c r="F45" s="5">
        <f t="shared" si="1"/>
        <v>0.3583333333</v>
      </c>
      <c r="G45" s="5">
        <f t="shared" si="2"/>
        <v>45.05325</v>
      </c>
      <c r="H45" s="2">
        <f t="shared" ref="H45:H122" si="36"> (G45 - $B$10)^2 / ( G45- $B$10 +$B$9)</f>
        <v>8.261677679</v>
      </c>
      <c r="I45" s="2">
        <f t="shared" si="32"/>
        <v>0.4968003806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>
        <f t="shared" si="17"/>
        <v>0.04755225585</v>
      </c>
      <c r="V45" s="2">
        <f t="shared" si="18"/>
        <v>0.1906465799</v>
      </c>
      <c r="W45" s="2">
        <f t="shared" si="19"/>
        <v>0.3521223202</v>
      </c>
      <c r="X45" s="2">
        <f t="shared" si="20"/>
        <v>0.531035799</v>
      </c>
      <c r="Y45" s="2">
        <f t="shared" si="21"/>
        <v>0.7265000894</v>
      </c>
      <c r="Z45" s="2">
        <f t="shared" si="22"/>
        <v>0.9376810612</v>
      </c>
      <c r="AA45" s="2">
        <f t="shared" si="23"/>
        <v>1.16379374</v>
      </c>
      <c r="AB45" s="2">
        <f t="shared" si="24"/>
        <v>1.404098954</v>
      </c>
      <c r="AC45" s="2">
        <f t="shared" si="25"/>
        <v>1.657900237</v>
      </c>
      <c r="AD45" s="2">
        <f t="shared" si="26"/>
        <v>1.924540978</v>
      </c>
      <c r="AE45" s="2">
        <f t="shared" si="27"/>
        <v>2.203401778</v>
      </c>
      <c r="AF45" s="2">
        <f t="shared" si="28"/>
        <v>2.151254681</v>
      </c>
      <c r="AG45" s="2">
        <f t="shared" si="29"/>
        <v>1.846994493</v>
      </c>
      <c r="AH45" s="2">
        <f t="shared" si="30"/>
        <v>1.519688197</v>
      </c>
      <c r="AI45" s="2">
        <f t="shared" si="31"/>
        <v>1.170376211</v>
      </c>
      <c r="AJ45" s="6">
        <f t="shared" si="33"/>
        <v>0.8000435803</v>
      </c>
      <c r="AK45" s="6">
        <f t="shared" si="35"/>
        <v>0.4096233999</v>
      </c>
      <c r="AL45" s="26">
        <f t="shared" ref="AL45:AL64" si="37"> $I$45 *C44</f>
        <v>0</v>
      </c>
      <c r="DM45" s="7">
        <f t="shared" si="6"/>
        <v>19.03725435</v>
      </c>
    </row>
    <row r="46">
      <c r="B46" s="25">
        <v>0.4</v>
      </c>
      <c r="C46" s="7">
        <f t="shared" si="34"/>
        <v>1.68656</v>
      </c>
      <c r="E46" s="5">
        <v>8.8</v>
      </c>
      <c r="F46" s="5">
        <f t="shared" si="1"/>
        <v>0.3666666667</v>
      </c>
      <c r="G46" s="5">
        <f t="shared" si="2"/>
        <v>46.101</v>
      </c>
      <c r="H46" s="2">
        <f t="shared" si="36"/>
        <v>8.769205538</v>
      </c>
      <c r="I46" s="2">
        <f t="shared" si="32"/>
        <v>0.5075278591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>
        <f t="shared" si="18"/>
        <v>0.05105736535</v>
      </c>
      <c r="W46" s="2">
        <f t="shared" si="19"/>
        <v>0.2032817677</v>
      </c>
      <c r="X46" s="2">
        <f t="shared" si="20"/>
        <v>0.373260311</v>
      </c>
      <c r="Y46" s="2">
        <f t="shared" si="21"/>
        <v>0.5600918027</v>
      </c>
      <c r="Z46" s="2">
        <f t="shared" si="22"/>
        <v>0.762928642</v>
      </c>
      <c r="AA46" s="2">
        <f t="shared" si="23"/>
        <v>0.9809731265</v>
      </c>
      <c r="AB46" s="2">
        <f t="shared" si="24"/>
        <v>1.213474049</v>
      </c>
      <c r="AC46" s="2">
        <f t="shared" si="25"/>
        <v>1.459723561</v>
      </c>
      <c r="AD46" s="2">
        <f t="shared" si="26"/>
        <v>1.71905427</v>
      </c>
      <c r="AE46" s="2">
        <f t="shared" si="27"/>
        <v>1.99083657</v>
      </c>
      <c r="AF46" s="2">
        <f t="shared" si="28"/>
        <v>2.27447616</v>
      </c>
      <c r="AG46" s="2">
        <f t="shared" si="29"/>
        <v>2.216393392</v>
      </c>
      <c r="AH46" s="2">
        <f t="shared" si="30"/>
        <v>1.899610246</v>
      </c>
      <c r="AI46" s="2">
        <f t="shared" si="31"/>
        <v>1.560501615</v>
      </c>
      <c r="AJ46" s="6">
        <f t="shared" si="33"/>
        <v>1.20006537</v>
      </c>
      <c r="AK46" s="6">
        <f t="shared" si="35"/>
        <v>0.8192467999</v>
      </c>
      <c r="AL46" s="26">
        <f t="shared" si="37"/>
        <v>0.418941825</v>
      </c>
      <c r="AM46" s="27">
        <f t="shared" ref="AM46:AM64" si="38"> $I$46 *C44</f>
        <v>0</v>
      </c>
      <c r="DM46" s="7">
        <f t="shared" si="6"/>
        <v>19.70391687</v>
      </c>
    </row>
    <row r="47">
      <c r="B47" s="25">
        <v>0.6</v>
      </c>
      <c r="C47" s="7">
        <f t="shared" si="34"/>
        <v>2.52984</v>
      </c>
      <c r="E47" s="5">
        <v>9.0</v>
      </c>
      <c r="F47" s="5">
        <f t="shared" si="1"/>
        <v>0.375</v>
      </c>
      <c r="G47" s="5">
        <f t="shared" si="2"/>
        <v>47.14875</v>
      </c>
      <c r="H47" s="2">
        <f t="shared" si="36"/>
        <v>9.287150586</v>
      </c>
      <c r="I47" s="2">
        <f t="shared" si="32"/>
        <v>0.517945048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f t="shared" si="18"/>
        <v>0</v>
      </c>
      <c r="W47" s="2">
        <f t="shared" si="19"/>
        <v>0.05444121519</v>
      </c>
      <c r="X47" s="2">
        <f t="shared" si="20"/>
        <v>0.2154848229</v>
      </c>
      <c r="Y47" s="2">
        <f t="shared" si="21"/>
        <v>0.393683516</v>
      </c>
      <c r="Z47" s="2">
        <f t="shared" si="22"/>
        <v>0.5881762227</v>
      </c>
      <c r="AA47" s="2">
        <f t="shared" si="23"/>
        <v>0.7981525128</v>
      </c>
      <c r="AB47" s="2">
        <f t="shared" si="24"/>
        <v>1.022849145</v>
      </c>
      <c r="AC47" s="2">
        <f t="shared" si="25"/>
        <v>1.261546884</v>
      </c>
      <c r="AD47" s="2">
        <f t="shared" si="26"/>
        <v>1.513567562</v>
      </c>
      <c r="AE47" s="2">
        <f t="shared" si="27"/>
        <v>1.778271362</v>
      </c>
      <c r="AF47" s="2">
        <f t="shared" si="28"/>
        <v>2.055054309</v>
      </c>
      <c r="AG47" s="2">
        <f t="shared" si="29"/>
        <v>2.343345944</v>
      </c>
      <c r="AH47" s="2">
        <f t="shared" si="30"/>
        <v>2.279532295</v>
      </c>
      <c r="AI47" s="2">
        <f t="shared" si="31"/>
        <v>1.950627018</v>
      </c>
      <c r="AJ47" s="6">
        <f t="shared" si="33"/>
        <v>1.600087161</v>
      </c>
      <c r="AK47" s="6">
        <f t="shared" si="35"/>
        <v>1.2288702</v>
      </c>
      <c r="AL47" s="26">
        <f t="shared" si="37"/>
        <v>0.83788365</v>
      </c>
      <c r="AM47" s="27">
        <f t="shared" si="38"/>
        <v>0.427988093</v>
      </c>
      <c r="AN47" s="27">
        <f t="shared" ref="AN47:AN66" si="39"> $I$47 *C44</f>
        <v>0</v>
      </c>
      <c r="DM47" s="7">
        <f t="shared" si="6"/>
        <v>20.34956191</v>
      </c>
    </row>
    <row r="48">
      <c r="B48" s="25">
        <v>0.8</v>
      </c>
      <c r="C48" s="7">
        <f t="shared" si="34"/>
        <v>3.37312</v>
      </c>
      <c r="E48" s="5">
        <v>9.2</v>
      </c>
      <c r="F48" s="5">
        <f t="shared" si="1"/>
        <v>0.3833333333</v>
      </c>
      <c r="G48" s="5">
        <f t="shared" si="2"/>
        <v>48.1965</v>
      </c>
      <c r="H48" s="2">
        <f t="shared" si="36"/>
        <v>9.815214386</v>
      </c>
      <c r="I48" s="2">
        <f t="shared" si="32"/>
        <v>0.5280637999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f t="shared" si="19"/>
        <v>0</v>
      </c>
      <c r="X48" s="2">
        <f t="shared" si="20"/>
        <v>0.05770933493</v>
      </c>
      <c r="Y48" s="2">
        <f t="shared" si="21"/>
        <v>0.2272752292</v>
      </c>
      <c r="Z48" s="2">
        <f t="shared" si="22"/>
        <v>0.4134238035</v>
      </c>
      <c r="AA48" s="2">
        <f t="shared" si="23"/>
        <v>0.6153318991</v>
      </c>
      <c r="AB48" s="2">
        <f t="shared" si="24"/>
        <v>0.8322242406</v>
      </c>
      <c r="AC48" s="2">
        <f t="shared" si="25"/>
        <v>1.063370208</v>
      </c>
      <c r="AD48" s="2">
        <f t="shared" si="26"/>
        <v>1.308080854</v>
      </c>
      <c r="AE48" s="2">
        <f t="shared" si="27"/>
        <v>1.565706154</v>
      </c>
      <c r="AF48" s="2">
        <f t="shared" si="28"/>
        <v>1.835632457</v>
      </c>
      <c r="AG48" s="2">
        <f t="shared" si="29"/>
        <v>2.11728013</v>
      </c>
      <c r="AH48" s="2">
        <f t="shared" si="30"/>
        <v>2.410101374</v>
      </c>
      <c r="AI48" s="2">
        <f t="shared" si="31"/>
        <v>2.340752422</v>
      </c>
      <c r="AJ48" s="6">
        <f t="shared" si="33"/>
        <v>2.000108951</v>
      </c>
      <c r="AK48" s="6">
        <f t="shared" si="35"/>
        <v>1.6384936</v>
      </c>
      <c r="AL48" s="26">
        <f t="shared" si="37"/>
        <v>1.256825475</v>
      </c>
      <c r="AM48" s="27">
        <f t="shared" si="38"/>
        <v>0.855976186</v>
      </c>
      <c r="AN48" s="27">
        <f t="shared" si="39"/>
        <v>0.4367727001</v>
      </c>
      <c r="AO48" s="27">
        <f t="shared" ref="AO48:AO66" si="40"> $I$48 *C44</f>
        <v>0</v>
      </c>
      <c r="DM48" s="7">
        <f t="shared" si="6"/>
        <v>20.97506502</v>
      </c>
    </row>
    <row r="49">
      <c r="B49" s="25">
        <v>1.0</v>
      </c>
      <c r="C49" s="7">
        <f t="shared" si="34"/>
        <v>4.2164</v>
      </c>
      <c r="E49" s="5">
        <v>9.4</v>
      </c>
      <c r="F49" s="5">
        <f t="shared" si="1"/>
        <v>0.3916666667</v>
      </c>
      <c r="G49" s="5">
        <f t="shared" si="2"/>
        <v>49.24425</v>
      </c>
      <c r="H49" s="2">
        <f t="shared" si="36"/>
        <v>10.35310979</v>
      </c>
      <c r="I49" s="2">
        <f t="shared" si="32"/>
        <v>0.5378954067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f t="shared" si="19"/>
        <v>0</v>
      </c>
      <c r="X49" s="2">
        <f t="shared" si="20"/>
        <v>0</v>
      </c>
      <c r="Y49" s="2">
        <f t="shared" si="21"/>
        <v>0.06086694248</v>
      </c>
      <c r="Z49" s="2">
        <f t="shared" si="22"/>
        <v>0.2386713842</v>
      </c>
      <c r="AA49" s="2">
        <f t="shared" si="23"/>
        <v>0.4325112854</v>
      </c>
      <c r="AB49" s="2">
        <f t="shared" si="24"/>
        <v>0.6415993363</v>
      </c>
      <c r="AC49" s="2">
        <f t="shared" si="25"/>
        <v>0.8651935311</v>
      </c>
      <c r="AD49" s="2">
        <f t="shared" si="26"/>
        <v>1.102594146</v>
      </c>
      <c r="AE49" s="2">
        <f t="shared" si="27"/>
        <v>1.353140946</v>
      </c>
      <c r="AF49" s="2">
        <f t="shared" si="28"/>
        <v>1.616210606</v>
      </c>
      <c r="AG49" s="2">
        <f t="shared" si="29"/>
        <v>1.891214315</v>
      </c>
      <c r="AH49" s="2">
        <f t="shared" si="30"/>
        <v>2.177595571</v>
      </c>
      <c r="AI49" s="2">
        <f t="shared" si="31"/>
        <v>2.474828121</v>
      </c>
      <c r="AJ49" s="6">
        <f t="shared" si="33"/>
        <v>2.400130741</v>
      </c>
      <c r="AK49" s="6">
        <f t="shared" si="35"/>
        <v>2.048117</v>
      </c>
      <c r="AL49" s="26">
        <f t="shared" si="37"/>
        <v>1.6757673</v>
      </c>
      <c r="AM49" s="27">
        <f t="shared" si="38"/>
        <v>1.283964279</v>
      </c>
      <c r="AN49" s="27">
        <f t="shared" si="39"/>
        <v>0.8735454002</v>
      </c>
      <c r="AO49" s="27">
        <f t="shared" si="40"/>
        <v>0.4453056412</v>
      </c>
      <c r="AP49" s="27">
        <f t="shared" ref="AP49:AP69" si="41"> $I$49 *C44</f>
        <v>0</v>
      </c>
      <c r="DM49" s="7">
        <f t="shared" si="6"/>
        <v>21.58125655</v>
      </c>
    </row>
    <row r="50">
      <c r="B50" s="25">
        <v>1.2</v>
      </c>
      <c r="C50" s="7">
        <f t="shared" si="34"/>
        <v>5.05968</v>
      </c>
      <c r="E50" s="5">
        <v>9.6</v>
      </c>
      <c r="F50" s="5">
        <f t="shared" si="1"/>
        <v>0.4</v>
      </c>
      <c r="G50" s="5">
        <f t="shared" si="2"/>
        <v>50.292</v>
      </c>
      <c r="H50" s="2">
        <f t="shared" si="36"/>
        <v>10.90056042</v>
      </c>
      <c r="I50" s="2">
        <f t="shared" si="32"/>
        <v>0.5474506311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>
        <f t="shared" si="20"/>
        <v>0</v>
      </c>
      <c r="Y50" s="2">
        <f t="shared" si="21"/>
        <v>0</v>
      </c>
      <c r="Z50" s="2">
        <f t="shared" si="22"/>
        <v>0.06391896498</v>
      </c>
      <c r="AA50" s="2">
        <f t="shared" si="23"/>
        <v>0.2496906717</v>
      </c>
      <c r="AB50" s="2">
        <f t="shared" si="24"/>
        <v>0.4509744319</v>
      </c>
      <c r="AC50" s="2">
        <f t="shared" si="25"/>
        <v>0.6670168546</v>
      </c>
      <c r="AD50" s="2">
        <f t="shared" si="26"/>
        <v>0.8971074379</v>
      </c>
      <c r="AE50" s="2">
        <f t="shared" si="27"/>
        <v>1.140575739</v>
      </c>
      <c r="AF50" s="2">
        <f t="shared" si="28"/>
        <v>1.396788754</v>
      </c>
      <c r="AG50" s="2">
        <f t="shared" si="29"/>
        <v>1.665148501</v>
      </c>
      <c r="AH50" s="2">
        <f t="shared" si="30"/>
        <v>1.945089768</v>
      </c>
      <c r="AI50" s="2">
        <f t="shared" si="31"/>
        <v>2.23607804</v>
      </c>
      <c r="AJ50" s="6">
        <f t="shared" si="33"/>
        <v>2.537607565</v>
      </c>
      <c r="AK50" s="6">
        <f t="shared" si="35"/>
        <v>2.4577404</v>
      </c>
      <c r="AL50" s="26">
        <f t="shared" si="37"/>
        <v>2.094709125</v>
      </c>
      <c r="AM50" s="27">
        <f t="shared" si="38"/>
        <v>1.711952372</v>
      </c>
      <c r="AN50" s="27">
        <f t="shared" si="39"/>
        <v>1.3103181</v>
      </c>
      <c r="AO50" s="27">
        <f t="shared" si="40"/>
        <v>0.8906112824</v>
      </c>
      <c r="AP50" s="27">
        <f t="shared" si="41"/>
        <v>0.4535964385</v>
      </c>
      <c r="AQ50" s="27">
        <f t="shared" ref="AQ50:AQ68" si="42"> $I$50 *C44</f>
        <v>0</v>
      </c>
      <c r="DM50" s="7">
        <f t="shared" si="6"/>
        <v>22.16892444</v>
      </c>
    </row>
    <row r="51">
      <c r="B51" s="25">
        <v>1.4</v>
      </c>
      <c r="C51" s="7">
        <f>B19- 0.2524790419</f>
        <v>5.349492852</v>
      </c>
      <c r="E51" s="5">
        <v>9.8</v>
      </c>
      <c r="F51" s="5">
        <f t="shared" si="1"/>
        <v>0.4083333333</v>
      </c>
      <c r="G51" s="5">
        <f t="shared" si="2"/>
        <v>51.33975</v>
      </c>
      <c r="H51" s="2">
        <f t="shared" si="36"/>
        <v>11.45730016</v>
      </c>
      <c r="I51" s="2">
        <f t="shared" si="32"/>
        <v>0.5567397363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>
        <f t="shared" si="20"/>
        <v>0</v>
      </c>
      <c r="Y51" s="2"/>
      <c r="Z51" s="2"/>
      <c r="AA51" s="2">
        <f t="shared" si="23"/>
        <v>0.06687005796</v>
      </c>
      <c r="AB51" s="2">
        <f t="shared" si="24"/>
        <v>0.2603495276</v>
      </c>
      <c r="AC51" s="2">
        <f t="shared" si="25"/>
        <v>0.4688401781</v>
      </c>
      <c r="AD51" s="2">
        <f t="shared" si="26"/>
        <v>0.6916207299</v>
      </c>
      <c r="AE51" s="2">
        <f t="shared" si="27"/>
        <v>0.9280105307</v>
      </c>
      <c r="AF51" s="2">
        <f t="shared" si="28"/>
        <v>1.177366903</v>
      </c>
      <c r="AG51" s="2">
        <f t="shared" si="29"/>
        <v>1.439082686</v>
      </c>
      <c r="AH51" s="2">
        <f t="shared" si="30"/>
        <v>1.712583965</v>
      </c>
      <c r="AI51" s="2">
        <f t="shared" si="31"/>
        <v>1.997327959</v>
      </c>
      <c r="AJ51" s="6">
        <f t="shared" si="33"/>
        <v>2.292801064</v>
      </c>
      <c r="AK51" s="6">
        <f t="shared" si="35"/>
        <v>2.598517041</v>
      </c>
      <c r="AL51" s="26">
        <f t="shared" si="37"/>
        <v>2.51365095</v>
      </c>
      <c r="AM51" s="27">
        <f t="shared" si="38"/>
        <v>2.139940465</v>
      </c>
      <c r="AN51" s="27">
        <f t="shared" si="39"/>
        <v>1.7470908</v>
      </c>
      <c r="AO51" s="27">
        <f t="shared" si="40"/>
        <v>1.335916924</v>
      </c>
      <c r="AP51" s="27">
        <f t="shared" si="41"/>
        <v>0.9071928771</v>
      </c>
      <c r="AQ51" s="27">
        <f t="shared" si="42"/>
        <v>0.4616541682</v>
      </c>
      <c r="AR51" s="27">
        <f t="shared" ref="AR51:AR69" si="43"> $I$51 *C44</f>
        <v>0</v>
      </c>
      <c r="DM51" s="7">
        <f t="shared" si="6"/>
        <v>22.73881683</v>
      </c>
    </row>
    <row r="52">
      <c r="B52" s="25">
        <v>1.6</v>
      </c>
      <c r="C52" s="7">
        <f t="shared" ref="C52:C61" si="44">C51-$C$35</f>
        <v>4.8334199</v>
      </c>
      <c r="E52" s="5">
        <v>10.0</v>
      </c>
      <c r="F52" s="5">
        <f t="shared" si="1"/>
        <v>0.4166666667</v>
      </c>
      <c r="G52" s="5">
        <f t="shared" si="2"/>
        <v>52.3875</v>
      </c>
      <c r="H52" s="2">
        <f t="shared" si="36"/>
        <v>12.02307267</v>
      </c>
      <c r="I52" s="2">
        <f t="shared" si="32"/>
        <v>0.5657725137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>
        <f t="shared" si="24"/>
        <v>0.0697246232</v>
      </c>
      <c r="AC52" s="2">
        <f t="shared" si="25"/>
        <v>0.2706635016</v>
      </c>
      <c r="AD52" s="2">
        <f t="shared" si="26"/>
        <v>0.4861340218</v>
      </c>
      <c r="AE52" s="2">
        <f t="shared" si="27"/>
        <v>0.7154453229</v>
      </c>
      <c r="AF52" s="2">
        <f t="shared" si="28"/>
        <v>0.9579450511</v>
      </c>
      <c r="AG52" s="2">
        <f t="shared" si="29"/>
        <v>1.213016872</v>
      </c>
      <c r="AH52" s="2">
        <f t="shared" si="30"/>
        <v>1.480078162</v>
      </c>
      <c r="AI52" s="2">
        <f t="shared" si="31"/>
        <v>1.758577877</v>
      </c>
      <c r="AJ52" s="6">
        <f t="shared" si="33"/>
        <v>2.047994563</v>
      </c>
      <c r="AK52" s="6">
        <f t="shared" si="35"/>
        <v>2.347834519</v>
      </c>
      <c r="AL52" s="26">
        <f t="shared" si="37"/>
        <v>2.657630085</v>
      </c>
      <c r="AM52" s="27">
        <f t="shared" si="38"/>
        <v>2.567928558</v>
      </c>
      <c r="AN52" s="27">
        <f t="shared" si="39"/>
        <v>2.183863501</v>
      </c>
      <c r="AO52" s="27">
        <f t="shared" si="40"/>
        <v>1.781222565</v>
      </c>
      <c r="AP52" s="27">
        <f t="shared" si="41"/>
        <v>1.360789316</v>
      </c>
      <c r="AQ52" s="27">
        <f t="shared" si="42"/>
        <v>0.9233083363</v>
      </c>
      <c r="AR52" s="27">
        <f t="shared" si="43"/>
        <v>0.4694874848</v>
      </c>
      <c r="AS52" s="27">
        <f t="shared" ref="AS52:AS75" si="45"> $I$52 *C44</f>
        <v>0</v>
      </c>
      <c r="DM52" s="7">
        <f t="shared" si="6"/>
        <v>23.29164436</v>
      </c>
    </row>
    <row r="53">
      <c r="B53" s="25">
        <v>1.8</v>
      </c>
      <c r="C53" s="7">
        <f t="shared" si="44"/>
        <v>4.317346948</v>
      </c>
      <c r="E53" s="5">
        <v>10.2</v>
      </c>
      <c r="F53" s="5">
        <f t="shared" si="1"/>
        <v>0.425</v>
      </c>
      <c r="G53" s="5">
        <f t="shared" si="2"/>
        <v>53.43525</v>
      </c>
      <c r="H53" s="2">
        <f t="shared" si="36"/>
        <v>12.59763098</v>
      </c>
      <c r="I53" s="2">
        <f t="shared" si="32"/>
        <v>0.5745583082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>
        <f t="shared" si="24"/>
        <v>0</v>
      </c>
      <c r="AC53" s="2">
        <f t="shared" si="25"/>
        <v>0.07248682507</v>
      </c>
      <c r="AD53" s="2">
        <f t="shared" si="26"/>
        <v>0.2806473138</v>
      </c>
      <c r="AE53" s="2">
        <f t="shared" si="27"/>
        <v>0.5028801151</v>
      </c>
      <c r="AF53" s="2">
        <f t="shared" si="28"/>
        <v>0.7385231996</v>
      </c>
      <c r="AG53" s="2">
        <f t="shared" si="29"/>
        <v>0.986951057</v>
      </c>
      <c r="AH53" s="2">
        <f t="shared" si="30"/>
        <v>1.247572359</v>
      </c>
      <c r="AI53" s="2">
        <f t="shared" si="31"/>
        <v>1.519827796</v>
      </c>
      <c r="AJ53" s="6">
        <f t="shared" si="33"/>
        <v>1.803188062</v>
      </c>
      <c r="AK53" s="6">
        <f t="shared" si="35"/>
        <v>2.097151996</v>
      </c>
      <c r="AL53" s="26">
        <f t="shared" si="37"/>
        <v>2.401244846</v>
      </c>
      <c r="AM53" s="27">
        <f t="shared" si="38"/>
        <v>2.715016654</v>
      </c>
      <c r="AN53" s="27">
        <f t="shared" si="39"/>
        <v>2.620636201</v>
      </c>
      <c r="AO53" s="27">
        <f t="shared" si="40"/>
        <v>2.226528206</v>
      </c>
      <c r="AP53" s="27">
        <f t="shared" si="41"/>
        <v>1.814385754</v>
      </c>
      <c r="AQ53" s="27">
        <f t="shared" si="42"/>
        <v>1.384962504</v>
      </c>
      <c r="AR53" s="27">
        <f t="shared" si="43"/>
        <v>0.9389749697</v>
      </c>
      <c r="AS53" s="27">
        <f t="shared" si="45"/>
        <v>0.4771046453</v>
      </c>
      <c r="AT53" s="27">
        <f t="shared" ref="AT53:AT72" si="46"> $I$53 *C44</f>
        <v>0</v>
      </c>
      <c r="DM53" s="7">
        <f t="shared" si="6"/>
        <v>23.8280825</v>
      </c>
    </row>
    <row r="54">
      <c r="B54" s="25">
        <v>2.0</v>
      </c>
      <c r="C54" s="7">
        <f t="shared" si="44"/>
        <v>3.801273996</v>
      </c>
      <c r="E54" s="5">
        <v>10.4</v>
      </c>
      <c r="F54" s="5">
        <f t="shared" si="1"/>
        <v>0.4333333333</v>
      </c>
      <c r="G54" s="5">
        <f t="shared" si="2"/>
        <v>54.483</v>
      </c>
      <c r="H54" s="2">
        <f t="shared" si="36"/>
        <v>13.18073702</v>
      </c>
      <c r="I54" s="2">
        <f t="shared" si="32"/>
        <v>0.5831060428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>
        <f t="shared" si="24"/>
        <v>0</v>
      </c>
      <c r="AC54" s="2">
        <f t="shared" si="25"/>
        <v>0</v>
      </c>
      <c r="AD54" s="2">
        <f t="shared" si="26"/>
        <v>0.07516060579</v>
      </c>
      <c r="AE54" s="2">
        <f t="shared" si="27"/>
        <v>0.2903149073</v>
      </c>
      <c r="AF54" s="2">
        <f t="shared" si="28"/>
        <v>0.5191013481</v>
      </c>
      <c r="AG54" s="2">
        <f t="shared" si="29"/>
        <v>0.7608852425</v>
      </c>
      <c r="AH54" s="2">
        <f t="shared" si="30"/>
        <v>1.015066556</v>
      </c>
      <c r="AI54" s="2">
        <f t="shared" si="31"/>
        <v>1.281077714</v>
      </c>
      <c r="AJ54" s="6">
        <f t="shared" si="33"/>
        <v>1.558381561</v>
      </c>
      <c r="AK54" s="6">
        <f t="shared" si="35"/>
        <v>1.846469474</v>
      </c>
      <c r="AL54" s="26">
        <f t="shared" si="37"/>
        <v>2.144859607</v>
      </c>
      <c r="AM54" s="27">
        <f t="shared" si="38"/>
        <v>2.453095254</v>
      </c>
      <c r="AN54" s="27">
        <f t="shared" si="39"/>
        <v>2.770743332</v>
      </c>
      <c r="AO54" s="27">
        <f t="shared" si="40"/>
        <v>2.671833847</v>
      </c>
      <c r="AP54" s="27">
        <f t="shared" si="41"/>
        <v>2.267982193</v>
      </c>
      <c r="AQ54" s="27">
        <f t="shared" si="42"/>
        <v>1.846616673</v>
      </c>
      <c r="AR54" s="27">
        <f t="shared" si="43"/>
        <v>1.408462455</v>
      </c>
      <c r="AS54" s="27">
        <f t="shared" si="45"/>
        <v>0.9542092907</v>
      </c>
      <c r="AT54" s="27">
        <f t="shared" si="46"/>
        <v>0.4845135301</v>
      </c>
      <c r="AU54" s="27">
        <f t="shared" ref="AU54:AU74" si="47"> $I$54 *C44</f>
        <v>0</v>
      </c>
      <c r="DM54" s="7">
        <f t="shared" si="6"/>
        <v>24.34877359</v>
      </c>
    </row>
    <row r="55">
      <c r="B55" s="25">
        <v>2.2</v>
      </c>
      <c r="C55" s="7">
        <f t="shared" si="44"/>
        <v>3.285201044</v>
      </c>
      <c r="E55" s="5">
        <v>10.6</v>
      </c>
      <c r="F55" s="5">
        <f t="shared" si="1"/>
        <v>0.4416666667</v>
      </c>
      <c r="G55" s="5">
        <f t="shared" si="2"/>
        <v>55.53075</v>
      </c>
      <c r="H55" s="2">
        <f t="shared" si="36"/>
        <v>13.77216127</v>
      </c>
      <c r="I55" s="2">
        <f t="shared" si="32"/>
        <v>0.5914242411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>
        <f t="shared" si="26"/>
        <v>0</v>
      </c>
      <c r="AE55" s="2">
        <f t="shared" si="27"/>
        <v>0.07774969944</v>
      </c>
      <c r="AF55" s="2">
        <f t="shared" si="28"/>
        <v>0.2996794966</v>
      </c>
      <c r="AG55" s="2">
        <f t="shared" si="29"/>
        <v>0.5348194279</v>
      </c>
      <c r="AH55" s="2">
        <f t="shared" si="30"/>
        <v>0.7825607536</v>
      </c>
      <c r="AI55" s="2">
        <f t="shared" si="31"/>
        <v>1.042327633</v>
      </c>
      <c r="AJ55" s="6">
        <f t="shared" si="33"/>
        <v>1.31357506</v>
      </c>
      <c r="AK55" s="6">
        <f t="shared" si="35"/>
        <v>1.595786952</v>
      </c>
      <c r="AL55" s="26">
        <f t="shared" si="37"/>
        <v>1.888474368</v>
      </c>
      <c r="AM55" s="27">
        <f t="shared" si="38"/>
        <v>2.191173854</v>
      </c>
      <c r="AN55" s="27">
        <f t="shared" si="39"/>
        <v>2.503445902</v>
      </c>
      <c r="AO55" s="27">
        <f t="shared" si="40"/>
        <v>2.824873523</v>
      </c>
      <c r="AP55" s="27">
        <f t="shared" si="41"/>
        <v>2.721578631</v>
      </c>
      <c r="AQ55" s="27">
        <f t="shared" si="42"/>
        <v>2.308270841</v>
      </c>
      <c r="AR55" s="27">
        <f t="shared" si="43"/>
        <v>1.877949939</v>
      </c>
      <c r="AS55" s="27">
        <f t="shared" si="45"/>
        <v>1.431313936</v>
      </c>
      <c r="AT55" s="27">
        <f t="shared" si="46"/>
        <v>0.9690270602</v>
      </c>
      <c r="AU55" s="27">
        <f t="shared" si="47"/>
        <v>0.4917216637</v>
      </c>
      <c r="AV55" s="27">
        <f t="shared" ref="AV55:AV74" si="48"> $I$55 *C44</f>
        <v>0</v>
      </c>
      <c r="DM55" s="7">
        <f t="shared" si="6"/>
        <v>24.85432874</v>
      </c>
    </row>
    <row r="56">
      <c r="B56" s="25">
        <v>2.4</v>
      </c>
      <c r="C56" s="7">
        <f t="shared" si="44"/>
        <v>2.769128092</v>
      </c>
      <c r="E56" s="5">
        <v>10.8</v>
      </c>
      <c r="F56" s="5">
        <f t="shared" si="1"/>
        <v>0.45</v>
      </c>
      <c r="G56" s="5">
        <f t="shared" si="2"/>
        <v>56.5785</v>
      </c>
      <c r="H56" s="2">
        <f t="shared" si="36"/>
        <v>14.37168231</v>
      </c>
      <c r="I56" s="2">
        <f t="shared" si="32"/>
        <v>0.5995210488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>
        <f t="shared" si="27"/>
        <v>0</v>
      </c>
      <c r="AF56" s="2">
        <f t="shared" si="28"/>
        <v>0.08025764509</v>
      </c>
      <c r="AG56" s="2">
        <f t="shared" si="29"/>
        <v>0.3087536134</v>
      </c>
      <c r="AH56" s="2">
        <f t="shared" si="30"/>
        <v>0.5500549507</v>
      </c>
      <c r="AI56" s="2">
        <f t="shared" si="31"/>
        <v>0.8035775511</v>
      </c>
      <c r="AJ56" s="6">
        <f t="shared" si="33"/>
        <v>1.068768559</v>
      </c>
      <c r="AK56" s="6">
        <f t="shared" si="35"/>
        <v>1.34510443</v>
      </c>
      <c r="AL56" s="26">
        <f t="shared" si="37"/>
        <v>1.632089129</v>
      </c>
      <c r="AM56" s="27">
        <f t="shared" si="38"/>
        <v>1.929252453</v>
      </c>
      <c r="AN56" s="27">
        <f t="shared" si="39"/>
        <v>2.236148472</v>
      </c>
      <c r="AO56" s="27">
        <f t="shared" si="40"/>
        <v>2.552354079</v>
      </c>
      <c r="AP56" s="27">
        <f t="shared" si="41"/>
        <v>2.877467633</v>
      </c>
      <c r="AQ56" s="27">
        <f t="shared" si="42"/>
        <v>2.769925009</v>
      </c>
      <c r="AR56" s="27">
        <f t="shared" si="43"/>
        <v>2.347437424</v>
      </c>
      <c r="AS56" s="27">
        <f t="shared" si="45"/>
        <v>1.908418581</v>
      </c>
      <c r="AT56" s="27">
        <f t="shared" si="46"/>
        <v>1.45354059</v>
      </c>
      <c r="AU56" s="27">
        <f t="shared" si="47"/>
        <v>0.9834433275</v>
      </c>
      <c r="AV56" s="27">
        <f t="shared" si="48"/>
        <v>0.498736234</v>
      </c>
      <c r="AW56" s="27">
        <f t="shared" ref="AW56:AW75" si="49"> $I$56 *C44</f>
        <v>0</v>
      </c>
      <c r="DM56" s="7">
        <f t="shared" si="6"/>
        <v>25.34532968</v>
      </c>
    </row>
    <row r="57">
      <c r="B57" s="25">
        <v>2.6</v>
      </c>
      <c r="C57" s="7">
        <f t="shared" si="44"/>
        <v>2.25305514</v>
      </c>
      <c r="E57" s="5">
        <v>11.0</v>
      </c>
      <c r="F57" s="5">
        <f t="shared" si="1"/>
        <v>0.4583333333</v>
      </c>
      <c r="G57" s="5">
        <f t="shared" si="2"/>
        <v>57.62625</v>
      </c>
      <c r="H57" s="2">
        <f t="shared" si="36"/>
        <v>14.97908657</v>
      </c>
      <c r="I57" s="2">
        <f t="shared" si="32"/>
        <v>0.6074042531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>
        <f t="shared" si="27"/>
        <v>0</v>
      </c>
      <c r="AF57" s="2">
        <f t="shared" si="28"/>
        <v>0</v>
      </c>
      <c r="AG57" s="2">
        <f t="shared" si="29"/>
        <v>0.0826877988</v>
      </c>
      <c r="AH57" s="2">
        <f t="shared" si="30"/>
        <v>0.3175491478</v>
      </c>
      <c r="AI57" s="2">
        <f t="shared" si="31"/>
        <v>0.5648274696</v>
      </c>
      <c r="AJ57" s="6">
        <f t="shared" si="33"/>
        <v>0.8239620581</v>
      </c>
      <c r="AK57" s="6">
        <f t="shared" si="35"/>
        <v>1.094421908</v>
      </c>
      <c r="AL57" s="26">
        <f t="shared" si="37"/>
        <v>1.37570389</v>
      </c>
      <c r="AM57" s="27">
        <f t="shared" si="38"/>
        <v>1.667331053</v>
      </c>
      <c r="AN57" s="27">
        <f t="shared" si="39"/>
        <v>1.968851043</v>
      </c>
      <c r="AO57" s="27">
        <f t="shared" si="40"/>
        <v>2.279834635</v>
      </c>
      <c r="AP57" s="27">
        <f t="shared" si="41"/>
        <v>2.599874363</v>
      </c>
      <c r="AQ57" s="27">
        <f t="shared" si="42"/>
        <v>2.928583238</v>
      </c>
      <c r="AR57" s="27">
        <f t="shared" si="43"/>
        <v>2.816924909</v>
      </c>
      <c r="AS57" s="27">
        <f t="shared" si="45"/>
        <v>2.385523227</v>
      </c>
      <c r="AT57" s="27">
        <f t="shared" si="46"/>
        <v>1.93805412</v>
      </c>
      <c r="AU57" s="27">
        <f t="shared" si="47"/>
        <v>1.475164991</v>
      </c>
      <c r="AV57" s="27">
        <f t="shared" si="48"/>
        <v>0.9974724681</v>
      </c>
      <c r="AW57" s="27">
        <f t="shared" si="49"/>
        <v>0.50556411</v>
      </c>
      <c r="AX57" s="27">
        <f t="shared" ref="AX57:AX76" si="50"> $I$57 *C44</f>
        <v>0</v>
      </c>
      <c r="DM57" s="7">
        <f t="shared" si="6"/>
        <v>25.82233043</v>
      </c>
    </row>
    <row r="58">
      <c r="B58" s="25">
        <v>2.8</v>
      </c>
      <c r="C58" s="7">
        <f t="shared" si="44"/>
        <v>1.736982188</v>
      </c>
      <c r="E58" s="5">
        <v>11.2</v>
      </c>
      <c r="F58" s="5">
        <f t="shared" si="1"/>
        <v>0.4666666667</v>
      </c>
      <c r="G58" s="5">
        <f t="shared" si="2"/>
        <v>58.674</v>
      </c>
      <c r="H58" s="2">
        <f t="shared" si="36"/>
        <v>15.59416787</v>
      </c>
      <c r="I58" s="2">
        <f t="shared" si="32"/>
        <v>0.6150813021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>
        <f t="shared" si="29"/>
        <v>0</v>
      </c>
      <c r="AH58" s="2">
        <f t="shared" si="30"/>
        <v>0.08504334495</v>
      </c>
      <c r="AI58" s="2">
        <f t="shared" si="31"/>
        <v>0.3260773881</v>
      </c>
      <c r="AJ58" s="6">
        <f t="shared" si="33"/>
        <v>0.5791555572</v>
      </c>
      <c r="AK58" s="6">
        <f t="shared" si="35"/>
        <v>0.8437393861</v>
      </c>
      <c r="AL58" s="26">
        <f t="shared" si="37"/>
        <v>1.119318651</v>
      </c>
      <c r="AM58" s="27">
        <f t="shared" si="38"/>
        <v>1.405409652</v>
      </c>
      <c r="AN58" s="27">
        <f t="shared" si="39"/>
        <v>1.701553613</v>
      </c>
      <c r="AO58" s="27">
        <f t="shared" si="40"/>
        <v>2.007315191</v>
      </c>
      <c r="AP58" s="27">
        <f t="shared" si="41"/>
        <v>2.322281092</v>
      </c>
      <c r="AQ58" s="27">
        <f t="shared" si="42"/>
        <v>2.646058775</v>
      </c>
      <c r="AR58" s="27">
        <f t="shared" si="43"/>
        <v>2.97827524</v>
      </c>
      <c r="AS58" s="27">
        <f t="shared" si="45"/>
        <v>2.862627872</v>
      </c>
      <c r="AT58" s="27">
        <f t="shared" si="46"/>
        <v>2.422567651</v>
      </c>
      <c r="AU58" s="27">
        <f t="shared" si="47"/>
        <v>1.966886655</v>
      </c>
      <c r="AV58" s="27">
        <f t="shared" si="48"/>
        <v>1.496208702</v>
      </c>
      <c r="AW58" s="27">
        <f t="shared" si="49"/>
        <v>1.01112822</v>
      </c>
      <c r="AX58" s="27">
        <f t="shared" si="50"/>
        <v>0.5122118586</v>
      </c>
      <c r="AY58" s="27">
        <f t="shared" ref="AY58:AY78" si="51"> $I$58 *C44</f>
        <v>0</v>
      </c>
      <c r="DM58" s="7">
        <f t="shared" si="6"/>
        <v>26.28585885</v>
      </c>
    </row>
    <row r="59">
      <c r="B59" s="25">
        <v>3.0</v>
      </c>
      <c r="C59" s="7">
        <f t="shared" si="44"/>
        <v>1.220909236</v>
      </c>
      <c r="E59" s="5">
        <v>11.4</v>
      </c>
      <c r="F59" s="5">
        <f t="shared" si="1"/>
        <v>0.475</v>
      </c>
      <c r="G59" s="5">
        <f t="shared" si="2"/>
        <v>59.72175</v>
      </c>
      <c r="H59" s="2">
        <f t="shared" si="36"/>
        <v>16.21672719</v>
      </c>
      <c r="I59" s="2">
        <f t="shared" si="32"/>
        <v>0.622559322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>
        <f t="shared" si="30"/>
        <v>0</v>
      </c>
      <c r="AI59" s="2">
        <f t="shared" si="31"/>
        <v>0.08732730661</v>
      </c>
      <c r="AJ59" s="6">
        <f t="shared" si="33"/>
        <v>0.3343490562</v>
      </c>
      <c r="AK59" s="6">
        <f t="shared" si="35"/>
        <v>0.593056864</v>
      </c>
      <c r="AL59" s="26">
        <f t="shared" si="37"/>
        <v>0.8629334122</v>
      </c>
      <c r="AM59" s="27">
        <f t="shared" si="38"/>
        <v>1.143488252</v>
      </c>
      <c r="AN59" s="27">
        <f t="shared" si="39"/>
        <v>1.434256183</v>
      </c>
      <c r="AO59" s="27">
        <f t="shared" si="40"/>
        <v>1.734795747</v>
      </c>
      <c r="AP59" s="27">
        <f t="shared" si="41"/>
        <v>2.044687822</v>
      </c>
      <c r="AQ59" s="27">
        <f t="shared" si="42"/>
        <v>2.363534311</v>
      </c>
      <c r="AR59" s="27">
        <f t="shared" si="43"/>
        <v>2.690956921</v>
      </c>
      <c r="AS59" s="27">
        <f t="shared" si="45"/>
        <v>3.026596018</v>
      </c>
      <c r="AT59" s="27">
        <f t="shared" si="46"/>
        <v>2.907081181</v>
      </c>
      <c r="AU59" s="27">
        <f t="shared" si="47"/>
        <v>2.458608319</v>
      </c>
      <c r="AV59" s="27">
        <f t="shared" si="48"/>
        <v>1.994944936</v>
      </c>
      <c r="AW59" s="27">
        <f t="shared" si="49"/>
        <v>1.51669233</v>
      </c>
      <c r="AX59" s="27">
        <f t="shared" si="50"/>
        <v>1.024423717</v>
      </c>
      <c r="AY59" s="27">
        <f t="shared" si="51"/>
        <v>0.5186857605</v>
      </c>
      <c r="AZ59" s="27">
        <f t="shared" ref="AZ59:AZ78" si="52"> $I$59 *C44</f>
        <v>0</v>
      </c>
      <c r="DM59" s="7">
        <f t="shared" si="6"/>
        <v>26.73641814</v>
      </c>
    </row>
    <row r="60">
      <c r="B60" s="25">
        <v>3.2</v>
      </c>
      <c r="C60" s="7">
        <f t="shared" si="44"/>
        <v>0.7048362841</v>
      </c>
      <c r="E60" s="5">
        <v>11.6</v>
      </c>
      <c r="F60" s="5">
        <f t="shared" si="1"/>
        <v>0.4833333333</v>
      </c>
      <c r="G60" s="5">
        <f t="shared" si="2"/>
        <v>60.7695</v>
      </c>
      <c r="H60" s="2">
        <f t="shared" si="36"/>
        <v>16.84657233</v>
      </c>
      <c r="I60" s="2">
        <f t="shared" si="32"/>
        <v>0.6298451336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>
        <f t="shared" si="30"/>
        <v>0</v>
      </c>
      <c r="AI60" s="2">
        <f t="shared" si="31"/>
        <v>0</v>
      </c>
      <c r="AJ60" s="6">
        <f t="shared" si="33"/>
        <v>0.08954255527</v>
      </c>
      <c r="AK60" s="6">
        <f t="shared" si="35"/>
        <v>0.342374342</v>
      </c>
      <c r="AL60" s="26">
        <f t="shared" si="37"/>
        <v>0.6065481732</v>
      </c>
      <c r="AM60" s="27">
        <f t="shared" si="38"/>
        <v>0.8815668512</v>
      </c>
      <c r="AN60" s="27">
        <f t="shared" si="39"/>
        <v>1.166958753</v>
      </c>
      <c r="AO60" s="27">
        <f t="shared" si="40"/>
        <v>1.462276303</v>
      </c>
      <c r="AP60" s="27">
        <f t="shared" si="41"/>
        <v>1.767094552</v>
      </c>
      <c r="AQ60" s="27">
        <f t="shared" si="42"/>
        <v>2.081009848</v>
      </c>
      <c r="AR60" s="27">
        <f t="shared" si="43"/>
        <v>2.403638602</v>
      </c>
      <c r="AS60" s="27">
        <f t="shared" si="45"/>
        <v>2.734616127</v>
      </c>
      <c r="AT60" s="27">
        <f t="shared" si="46"/>
        <v>3.073595563</v>
      </c>
      <c r="AU60" s="27">
        <f t="shared" si="47"/>
        <v>2.950329982</v>
      </c>
      <c r="AV60" s="27">
        <f t="shared" si="48"/>
        <v>2.49368117</v>
      </c>
      <c r="AW60" s="27">
        <f t="shared" si="49"/>
        <v>2.02225644</v>
      </c>
      <c r="AX60" s="27">
        <f t="shared" si="50"/>
        <v>1.536635576</v>
      </c>
      <c r="AY60" s="27">
        <f t="shared" si="51"/>
        <v>1.037371521</v>
      </c>
      <c r="AZ60" s="27">
        <f t="shared" si="52"/>
        <v>0.5249918251</v>
      </c>
      <c r="BA60" s="27">
        <f t="shared" ref="BA60:BA81" si="53"> $I$60 *C44</f>
        <v>0</v>
      </c>
      <c r="DM60" s="7">
        <f t="shared" si="6"/>
        <v>27.17448818</v>
      </c>
    </row>
    <row r="61">
      <c r="B61" s="25">
        <v>3.4</v>
      </c>
      <c r="C61" s="7">
        <f t="shared" si="44"/>
        <v>0.1887633321</v>
      </c>
      <c r="E61" s="5">
        <v>11.8</v>
      </c>
      <c r="F61" s="5">
        <f t="shared" si="1"/>
        <v>0.4916666667</v>
      </c>
      <c r="G61" s="5">
        <f t="shared" si="2"/>
        <v>61.81725</v>
      </c>
      <c r="H61" s="2">
        <f t="shared" si="36"/>
        <v>17.48351759</v>
      </c>
      <c r="I61" s="2">
        <f t="shared" si="32"/>
        <v>0.6369452681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6">
        <f t="shared" si="33"/>
        <v>0</v>
      </c>
      <c r="AK61" s="6">
        <f t="shared" si="35"/>
        <v>0.09169181988</v>
      </c>
      <c r="AL61" s="26">
        <f t="shared" si="37"/>
        <v>0.3501629342</v>
      </c>
      <c r="AM61" s="27">
        <f t="shared" si="38"/>
        <v>0.6196454507</v>
      </c>
      <c r="AN61" s="27">
        <f t="shared" si="39"/>
        <v>0.8996613229</v>
      </c>
      <c r="AO61" s="27">
        <f t="shared" si="40"/>
        <v>1.189756859</v>
      </c>
      <c r="AP61" s="27">
        <f t="shared" si="41"/>
        <v>1.489501281</v>
      </c>
      <c r="AQ61" s="27">
        <f t="shared" si="42"/>
        <v>1.798485385</v>
      </c>
      <c r="AR61" s="27">
        <f t="shared" si="43"/>
        <v>2.116320282</v>
      </c>
      <c r="AS61" s="27">
        <f t="shared" si="45"/>
        <v>2.442636235</v>
      </c>
      <c r="AT61" s="27">
        <f t="shared" si="46"/>
        <v>2.77708156</v>
      </c>
      <c r="AU61" s="27">
        <f t="shared" si="47"/>
        <v>3.119321608</v>
      </c>
      <c r="AV61" s="27">
        <f t="shared" si="48"/>
        <v>2.992417404</v>
      </c>
      <c r="AW61" s="27">
        <f t="shared" si="49"/>
        <v>2.52782055</v>
      </c>
      <c r="AX61" s="27">
        <f t="shared" si="50"/>
        <v>2.048847434</v>
      </c>
      <c r="AY61" s="27">
        <f t="shared" si="51"/>
        <v>1.556057281</v>
      </c>
      <c r="AZ61" s="27">
        <f t="shared" si="52"/>
        <v>1.04998365</v>
      </c>
      <c r="BA61" s="27">
        <f t="shared" si="53"/>
        <v>0.5311358043</v>
      </c>
      <c r="BB61" s="27">
        <f t="shared" ref="BB61:BB79" si="54"> $I$61 *C44</f>
        <v>0</v>
      </c>
      <c r="DM61" s="7">
        <f t="shared" si="6"/>
        <v>27.60052686</v>
      </c>
    </row>
    <row r="62">
      <c r="E62" s="5">
        <v>12.0</v>
      </c>
      <c r="F62" s="5">
        <f t="shared" si="1"/>
        <v>0.5</v>
      </c>
      <c r="G62" s="5">
        <f t="shared" si="2"/>
        <v>62.865</v>
      </c>
      <c r="H62" s="2">
        <f t="shared" si="36"/>
        <v>18.12738357</v>
      </c>
      <c r="I62" s="2">
        <f t="shared" si="32"/>
        <v>0.6438659816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6">
        <f t="shared" si="33"/>
        <v>0</v>
      </c>
      <c r="AK62" s="6">
        <f t="shared" si="35"/>
        <v>0</v>
      </c>
      <c r="AL62" s="26">
        <f t="shared" si="37"/>
        <v>0.09377769522</v>
      </c>
      <c r="AM62" s="27">
        <f t="shared" si="38"/>
        <v>0.3577240503</v>
      </c>
      <c r="AN62" s="27">
        <f t="shared" si="39"/>
        <v>0.6323638929</v>
      </c>
      <c r="AO62" s="27">
        <f t="shared" si="40"/>
        <v>0.9172374147</v>
      </c>
      <c r="AP62" s="27">
        <f t="shared" si="41"/>
        <v>1.211908011</v>
      </c>
      <c r="AQ62" s="27">
        <f t="shared" si="42"/>
        <v>1.515960922</v>
      </c>
      <c r="AR62" s="27">
        <f t="shared" si="43"/>
        <v>1.829001963</v>
      </c>
      <c r="AS62" s="27">
        <f t="shared" si="45"/>
        <v>2.150656344</v>
      </c>
      <c r="AT62" s="27">
        <f t="shared" si="46"/>
        <v>2.480567558</v>
      </c>
      <c r="AU62" s="27">
        <f t="shared" si="47"/>
        <v>2.818396351</v>
      </c>
      <c r="AV62" s="27">
        <f t="shared" si="48"/>
        <v>3.16381975</v>
      </c>
      <c r="AW62" s="27">
        <f t="shared" si="49"/>
        <v>3.03338466</v>
      </c>
      <c r="AX62" s="27">
        <f t="shared" si="50"/>
        <v>2.561059293</v>
      </c>
      <c r="AY62" s="27">
        <f t="shared" si="51"/>
        <v>2.074743042</v>
      </c>
      <c r="AZ62" s="27">
        <f t="shared" si="52"/>
        <v>1.574975475</v>
      </c>
      <c r="BA62" s="27">
        <f t="shared" si="53"/>
        <v>1.062271609</v>
      </c>
      <c r="BB62" s="27">
        <f t="shared" si="54"/>
        <v>0.5371232057</v>
      </c>
      <c r="BC62" s="27">
        <f t="shared" ref="BC62:BC81" si="55"> $I$62 *C44</f>
        <v>0</v>
      </c>
      <c r="DM62" s="7">
        <f t="shared" si="6"/>
        <v>28.01497124</v>
      </c>
    </row>
    <row r="63">
      <c r="E63" s="5">
        <v>12.2</v>
      </c>
      <c r="F63" s="5">
        <f t="shared" si="1"/>
        <v>0.5083333333</v>
      </c>
      <c r="G63" s="5">
        <f t="shared" si="2"/>
        <v>63.91275</v>
      </c>
      <c r="H63" s="2">
        <f t="shared" si="36"/>
        <v>18.77799684</v>
      </c>
      <c r="I63" s="2">
        <f t="shared" si="32"/>
        <v>0.6506132689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6">
        <f t="shared" ref="AJ63:AJ66" si="56"> $H$43 *C64</f>
        <v>0</v>
      </c>
      <c r="AL63" s="26">
        <f t="shared" si="37"/>
        <v>0</v>
      </c>
      <c r="AM63" s="27">
        <f t="shared" si="38"/>
        <v>0.0958026498</v>
      </c>
      <c r="AN63" s="27">
        <f t="shared" si="39"/>
        <v>0.365066463</v>
      </c>
      <c r="AO63" s="27">
        <f t="shared" si="40"/>
        <v>0.6447179706</v>
      </c>
      <c r="AP63" s="27">
        <f t="shared" si="41"/>
        <v>0.9343147405</v>
      </c>
      <c r="AQ63" s="27">
        <f t="shared" si="42"/>
        <v>1.233436458</v>
      </c>
      <c r="AR63" s="27">
        <f t="shared" si="43"/>
        <v>1.541683644</v>
      </c>
      <c r="AS63" s="27">
        <f t="shared" si="45"/>
        <v>1.858676453</v>
      </c>
      <c r="AT63" s="27">
        <f t="shared" si="46"/>
        <v>2.184053556</v>
      </c>
      <c r="AU63" s="27">
        <f t="shared" si="47"/>
        <v>2.517471094</v>
      </c>
      <c r="AV63" s="27">
        <f t="shared" si="48"/>
        <v>2.858601696</v>
      </c>
      <c r="AW63" s="27">
        <f t="shared" si="49"/>
        <v>3.207133565</v>
      </c>
      <c r="AX63" s="27">
        <f t="shared" si="50"/>
        <v>3.073271151</v>
      </c>
      <c r="AY63" s="27">
        <f t="shared" si="51"/>
        <v>2.593428802</v>
      </c>
      <c r="AZ63" s="27">
        <f t="shared" si="52"/>
        <v>2.0999673</v>
      </c>
      <c r="BA63" s="27">
        <f t="shared" si="53"/>
        <v>1.593407413</v>
      </c>
      <c r="BB63" s="27">
        <f t="shared" si="54"/>
        <v>1.074246411</v>
      </c>
      <c r="BC63" s="27">
        <f t="shared" si="55"/>
        <v>0.542959305</v>
      </c>
      <c r="BD63" s="27">
        <f t="shared" ref="BD63:BD82" si="57"> $I$63 *C44</f>
        <v>0</v>
      </c>
      <c r="DM63" s="7">
        <f t="shared" si="6"/>
        <v>28.41823867</v>
      </c>
    </row>
    <row r="64">
      <c r="E64" s="5">
        <v>12.4</v>
      </c>
      <c r="F64" s="5">
        <f t="shared" si="1"/>
        <v>0.5166666667</v>
      </c>
      <c r="G64" s="5">
        <f t="shared" si="2"/>
        <v>64.9605</v>
      </c>
      <c r="H64" s="2">
        <f t="shared" si="36"/>
        <v>19.43518972</v>
      </c>
      <c r="I64" s="2">
        <f t="shared" si="32"/>
        <v>0.6571928766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6">
        <f t="shared" si="56"/>
        <v>0</v>
      </c>
      <c r="AL64" s="26">
        <f t="shared" si="37"/>
        <v>0</v>
      </c>
      <c r="AM64" s="27">
        <f t="shared" si="38"/>
        <v>0</v>
      </c>
      <c r="AN64" s="27">
        <f t="shared" si="39"/>
        <v>0.0977690331</v>
      </c>
      <c r="AO64" s="27">
        <f t="shared" si="40"/>
        <v>0.3721985265</v>
      </c>
      <c r="AP64" s="27">
        <f t="shared" si="41"/>
        <v>0.6567214701</v>
      </c>
      <c r="AQ64" s="27">
        <f t="shared" si="42"/>
        <v>0.950911995</v>
      </c>
      <c r="AR64" s="27">
        <f t="shared" si="43"/>
        <v>1.254365325</v>
      </c>
      <c r="AS64" s="27">
        <f t="shared" si="45"/>
        <v>1.566696561</v>
      </c>
      <c r="AT64" s="27">
        <f t="shared" si="46"/>
        <v>1.887539554</v>
      </c>
      <c r="AU64" s="27">
        <f t="shared" si="47"/>
        <v>2.216545837</v>
      </c>
      <c r="AV64" s="27">
        <f t="shared" si="48"/>
        <v>2.553383642</v>
      </c>
      <c r="AW64" s="27">
        <f t="shared" si="49"/>
        <v>2.897736968</v>
      </c>
      <c r="AX64" s="27">
        <f t="shared" si="50"/>
        <v>3.24930471</v>
      </c>
      <c r="AY64" s="27">
        <f t="shared" si="51"/>
        <v>3.112114563</v>
      </c>
      <c r="AZ64" s="27">
        <f t="shared" si="52"/>
        <v>2.624959125</v>
      </c>
      <c r="BA64" s="27">
        <f t="shared" si="53"/>
        <v>2.124543217</v>
      </c>
      <c r="BB64" s="27">
        <f t="shared" si="54"/>
        <v>1.611369617</v>
      </c>
      <c r="BC64" s="27">
        <f t="shared" si="55"/>
        <v>1.08591861</v>
      </c>
      <c r="BD64" s="27">
        <f t="shared" si="57"/>
        <v>0.5486491574</v>
      </c>
      <c r="BE64" s="27">
        <f t="shared" ref="BE64:BE83" si="58"> $I$64 *C44</f>
        <v>0</v>
      </c>
      <c r="DM64" s="7">
        <f t="shared" si="6"/>
        <v>28.81072791</v>
      </c>
    </row>
    <row r="65">
      <c r="E65" s="5">
        <v>12.6</v>
      </c>
      <c r="F65" s="5">
        <f t="shared" si="1"/>
        <v>0.525</v>
      </c>
      <c r="G65" s="5">
        <f t="shared" si="2"/>
        <v>66.00825</v>
      </c>
      <c r="H65" s="2">
        <f t="shared" si="36"/>
        <v>20.09880004</v>
      </c>
      <c r="I65" s="2">
        <f t="shared" si="32"/>
        <v>0.663610315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">
        <f t="shared" si="56"/>
        <v>0</v>
      </c>
      <c r="AN65" s="27">
        <f t="shared" si="39"/>
        <v>0</v>
      </c>
      <c r="AO65" s="27">
        <f t="shared" si="40"/>
        <v>0.09967908242</v>
      </c>
      <c r="AP65" s="27">
        <f t="shared" si="41"/>
        <v>0.3791281997</v>
      </c>
      <c r="AQ65" s="27">
        <f t="shared" si="42"/>
        <v>0.6683875318</v>
      </c>
      <c r="AR65" s="27">
        <f t="shared" si="43"/>
        <v>0.9670470054</v>
      </c>
      <c r="AS65" s="27">
        <f t="shared" si="45"/>
        <v>1.27471667</v>
      </c>
      <c r="AT65" s="27">
        <f t="shared" si="46"/>
        <v>1.591025552</v>
      </c>
      <c r="AU65" s="27">
        <f t="shared" si="47"/>
        <v>1.915620581</v>
      </c>
      <c r="AV65" s="27">
        <f t="shared" si="48"/>
        <v>2.248165588</v>
      </c>
      <c r="AW65" s="27">
        <f t="shared" si="49"/>
        <v>2.58834037</v>
      </c>
      <c r="AX65" s="27">
        <f t="shared" si="50"/>
        <v>2.935839804</v>
      </c>
      <c r="AY65" s="27">
        <f t="shared" si="51"/>
        <v>3.290373029</v>
      </c>
      <c r="AZ65" s="27">
        <f t="shared" si="52"/>
        <v>3.14995095</v>
      </c>
      <c r="BA65" s="27">
        <f t="shared" si="53"/>
        <v>2.655679021</v>
      </c>
      <c r="BB65" s="27">
        <f t="shared" si="54"/>
        <v>2.148492823</v>
      </c>
      <c r="BC65" s="27">
        <f t="shared" si="55"/>
        <v>1.628877915</v>
      </c>
      <c r="BD65" s="27">
        <f t="shared" si="57"/>
        <v>1.097298315</v>
      </c>
      <c r="BE65" s="27">
        <f t="shared" si="58"/>
        <v>0.554197609</v>
      </c>
      <c r="BF65" s="27">
        <f t="shared" ref="BF65:BF84" si="59"> $I$65 *C44</f>
        <v>0</v>
      </c>
      <c r="DM65" s="7">
        <f t="shared" si="6"/>
        <v>29.19282005</v>
      </c>
    </row>
    <row r="66">
      <c r="E66" s="5">
        <v>12.8</v>
      </c>
      <c r="F66" s="5">
        <f t="shared" si="1"/>
        <v>0.5333333333</v>
      </c>
      <c r="G66" s="5">
        <f t="shared" si="2"/>
        <v>67.056</v>
      </c>
      <c r="H66" s="2">
        <f t="shared" si="36"/>
        <v>20.76867091</v>
      </c>
      <c r="I66" s="2">
        <f t="shared" si="32"/>
        <v>0.6698708702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">
        <f t="shared" si="56"/>
        <v>0</v>
      </c>
      <c r="AN66" s="27">
        <f t="shared" si="39"/>
        <v>0</v>
      </c>
      <c r="AO66" s="27">
        <f t="shared" si="40"/>
        <v>0</v>
      </c>
      <c r="AP66" s="27">
        <f t="shared" si="41"/>
        <v>0.1015349293</v>
      </c>
      <c r="AQ66" s="27">
        <f t="shared" si="42"/>
        <v>0.3858630685</v>
      </c>
      <c r="AR66" s="27">
        <f t="shared" si="43"/>
        <v>0.6797286862</v>
      </c>
      <c r="AS66" s="27">
        <f t="shared" si="45"/>
        <v>0.9827367788</v>
      </c>
      <c r="AT66" s="27">
        <f t="shared" si="46"/>
        <v>1.294511549</v>
      </c>
      <c r="AU66" s="27">
        <f t="shared" si="47"/>
        <v>1.614695324</v>
      </c>
      <c r="AV66" s="27">
        <f t="shared" si="48"/>
        <v>1.942947534</v>
      </c>
      <c r="AW66" s="27">
        <f t="shared" si="49"/>
        <v>2.278943773</v>
      </c>
      <c r="AX66" s="27">
        <f t="shared" si="50"/>
        <v>2.622374899</v>
      </c>
      <c r="AY66" s="27">
        <f t="shared" si="51"/>
        <v>2.972946206</v>
      </c>
      <c r="AZ66" s="27">
        <f t="shared" si="52"/>
        <v>3.330376643</v>
      </c>
      <c r="BA66" s="27">
        <f t="shared" si="53"/>
        <v>3.186814826</v>
      </c>
      <c r="BB66" s="27">
        <f t="shared" si="54"/>
        <v>2.685616028</v>
      </c>
      <c r="BC66" s="27">
        <f t="shared" si="55"/>
        <v>2.17183722</v>
      </c>
      <c r="BD66" s="27">
        <f t="shared" si="57"/>
        <v>1.645947472</v>
      </c>
      <c r="BE66" s="27">
        <f t="shared" si="58"/>
        <v>1.108395218</v>
      </c>
      <c r="BF66" s="27">
        <f t="shared" si="59"/>
        <v>0.5596093065</v>
      </c>
      <c r="BG66" s="27">
        <f t="shared" ref="BG66:BG84" si="60"> $I$66 *C44</f>
        <v>0</v>
      </c>
      <c r="DM66" s="7">
        <f t="shared" si="6"/>
        <v>29.56487946</v>
      </c>
    </row>
    <row r="67">
      <c r="E67" s="5">
        <v>13.0</v>
      </c>
      <c r="F67" s="5">
        <f t="shared" si="1"/>
        <v>0.5416666667</v>
      </c>
      <c r="G67" s="5">
        <f t="shared" si="2"/>
        <v>68.10375</v>
      </c>
      <c r="H67" s="2">
        <f t="shared" si="36"/>
        <v>21.44465052</v>
      </c>
      <c r="I67" s="2">
        <f t="shared" si="32"/>
        <v>0.6759796144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"/>
      <c r="AP67" s="27">
        <f t="shared" si="41"/>
        <v>0</v>
      </c>
      <c r="AQ67" s="27">
        <f t="shared" si="42"/>
        <v>0.1033386053</v>
      </c>
      <c r="AR67" s="27">
        <f t="shared" si="43"/>
        <v>0.3924103669</v>
      </c>
      <c r="AS67" s="27">
        <f t="shared" si="45"/>
        <v>0.6907568875</v>
      </c>
      <c r="AT67" s="27">
        <f t="shared" si="46"/>
        <v>0.9979975473</v>
      </c>
      <c r="AU67" s="27">
        <f t="shared" si="47"/>
        <v>1.313770067</v>
      </c>
      <c r="AV67" s="27">
        <f t="shared" si="48"/>
        <v>1.63772948</v>
      </c>
      <c r="AW67" s="27">
        <f t="shared" si="49"/>
        <v>1.969547175</v>
      </c>
      <c r="AX67" s="27">
        <f t="shared" si="50"/>
        <v>2.308909993</v>
      </c>
      <c r="AY67" s="27">
        <f t="shared" si="51"/>
        <v>2.655519383</v>
      </c>
      <c r="AZ67" s="27">
        <f t="shared" si="52"/>
        <v>3.009090616</v>
      </c>
      <c r="BA67" s="27">
        <f t="shared" si="53"/>
        <v>3.36935204</v>
      </c>
      <c r="BB67" s="27">
        <f t="shared" si="54"/>
        <v>3.222739234</v>
      </c>
      <c r="BC67" s="27">
        <f t="shared" si="55"/>
        <v>2.714796525</v>
      </c>
      <c r="BD67" s="27">
        <f t="shared" si="57"/>
        <v>2.19459663</v>
      </c>
      <c r="BE67" s="27">
        <f t="shared" si="58"/>
        <v>1.662592827</v>
      </c>
      <c r="BF67" s="27">
        <f t="shared" si="59"/>
        <v>1.119218613</v>
      </c>
      <c r="BG67" s="27">
        <f t="shared" si="60"/>
        <v>0.5648887074</v>
      </c>
      <c r="BH67" s="27">
        <f t="shared" ref="BH67:BH85" si="61"> $I$67 *C44</f>
        <v>0</v>
      </c>
      <c r="DM67" s="7">
        <f t="shared" si="6"/>
        <v>29.9272547</v>
      </c>
    </row>
    <row r="68">
      <c r="E68" s="5">
        <v>13.2</v>
      </c>
      <c r="F68" s="5">
        <f t="shared" si="1"/>
        <v>0.55</v>
      </c>
      <c r="G68" s="5">
        <f t="shared" si="2"/>
        <v>69.1515</v>
      </c>
      <c r="H68" s="2">
        <f t="shared" si="36"/>
        <v>22.12659194</v>
      </c>
      <c r="I68" s="2">
        <f t="shared" si="32"/>
        <v>0.6819414166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6"/>
      <c r="AP68" s="27">
        <f t="shared" si="41"/>
        <v>0</v>
      </c>
      <c r="AQ68" s="27">
        <f t="shared" si="42"/>
        <v>0</v>
      </c>
      <c r="AR68" s="27">
        <f t="shared" si="43"/>
        <v>0.1050920477</v>
      </c>
      <c r="AS68" s="27">
        <f t="shared" si="45"/>
        <v>0.3987769962</v>
      </c>
      <c r="AT68" s="27">
        <f t="shared" si="46"/>
        <v>0.7014835451</v>
      </c>
      <c r="AU68" s="27">
        <f t="shared" si="47"/>
        <v>1.01284481</v>
      </c>
      <c r="AV68" s="27">
        <f t="shared" si="48"/>
        <v>1.332511426</v>
      </c>
      <c r="AW68" s="27">
        <f t="shared" si="49"/>
        <v>1.660150578</v>
      </c>
      <c r="AX68" s="27">
        <f t="shared" si="50"/>
        <v>1.995445087</v>
      </c>
      <c r="AY68" s="27">
        <f t="shared" si="51"/>
        <v>2.338092559</v>
      </c>
      <c r="AZ68" s="27">
        <f t="shared" si="52"/>
        <v>2.687804589</v>
      </c>
      <c r="BA68" s="27">
        <f t="shared" si="53"/>
        <v>3.044306003</v>
      </c>
      <c r="BB68" s="27">
        <f t="shared" si="54"/>
        <v>3.407334159</v>
      </c>
      <c r="BC68" s="27">
        <f t="shared" si="55"/>
        <v>3.25775583</v>
      </c>
      <c r="BD68" s="27">
        <f t="shared" si="57"/>
        <v>2.743245787</v>
      </c>
      <c r="BE68" s="27">
        <f t="shared" si="58"/>
        <v>2.216790436</v>
      </c>
      <c r="BF68" s="27">
        <f t="shared" si="59"/>
        <v>1.678827919</v>
      </c>
      <c r="BG68" s="27">
        <f t="shared" si="60"/>
        <v>1.129777415</v>
      </c>
      <c r="BH68" s="27">
        <f t="shared" si="61"/>
        <v>0.5700400892</v>
      </c>
      <c r="BI68" s="27">
        <f t="shared" ref="BI68:BI87" si="62"> $I$68 *C44</f>
        <v>0</v>
      </c>
      <c r="DM68" s="7">
        <f t="shared" si="6"/>
        <v>30.28027928</v>
      </c>
    </row>
    <row r="69">
      <c r="E69" s="5">
        <v>13.4</v>
      </c>
      <c r="F69" s="5">
        <f t="shared" si="1"/>
        <v>0.5583333333</v>
      </c>
      <c r="G69" s="5">
        <f t="shared" si="2"/>
        <v>70.19925</v>
      </c>
      <c r="H69" s="2">
        <f t="shared" si="36"/>
        <v>22.81435289</v>
      </c>
      <c r="I69" s="2">
        <f t="shared" si="32"/>
        <v>0.6877609521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6"/>
      <c r="AP69" s="27">
        <f t="shared" si="41"/>
        <v>0</v>
      </c>
      <c r="AR69" s="27">
        <f t="shared" si="43"/>
        <v>0</v>
      </c>
      <c r="AS69" s="27">
        <f t="shared" si="45"/>
        <v>0.1067971049</v>
      </c>
      <c r="AT69" s="27">
        <f t="shared" si="46"/>
        <v>0.4049695429</v>
      </c>
      <c r="AU69" s="27">
        <f t="shared" si="47"/>
        <v>0.7119195532</v>
      </c>
      <c r="AV69" s="27">
        <f t="shared" si="48"/>
        <v>1.027293372</v>
      </c>
      <c r="AW69" s="27">
        <f t="shared" si="49"/>
        <v>1.350753981</v>
      </c>
      <c r="AX69" s="27">
        <f t="shared" si="50"/>
        <v>1.681980181</v>
      </c>
      <c r="AY69" s="27">
        <f t="shared" si="51"/>
        <v>2.020665736</v>
      </c>
      <c r="AZ69" s="27">
        <f t="shared" si="52"/>
        <v>2.366518562</v>
      </c>
      <c r="BA69" s="27">
        <f t="shared" si="53"/>
        <v>2.719259965</v>
      </c>
      <c r="BB69" s="27">
        <f t="shared" si="54"/>
        <v>3.078623934</v>
      </c>
      <c r="BC69" s="27">
        <f t="shared" si="55"/>
        <v>3.444356466</v>
      </c>
      <c r="BD69" s="27">
        <f t="shared" si="57"/>
        <v>3.291894945</v>
      </c>
      <c r="BE69" s="27">
        <f t="shared" si="58"/>
        <v>2.770988045</v>
      </c>
      <c r="BF69" s="27">
        <f t="shared" si="59"/>
        <v>2.238437226</v>
      </c>
      <c r="BG69" s="27">
        <f t="shared" si="60"/>
        <v>1.694666122</v>
      </c>
      <c r="BH69" s="27">
        <f t="shared" si="61"/>
        <v>1.140080178</v>
      </c>
      <c r="BI69" s="27">
        <f t="shared" si="62"/>
        <v>0.5750675578</v>
      </c>
      <c r="BJ69" s="27">
        <f t="shared" ref="BJ69:BJ88" si="63"> $I$69 *C44</f>
        <v>0</v>
      </c>
      <c r="DM69" s="7">
        <f t="shared" si="6"/>
        <v>30.62427247</v>
      </c>
    </row>
    <row r="70">
      <c r="E70" s="5">
        <v>13.6</v>
      </c>
      <c r="F70" s="5">
        <f t="shared" si="1"/>
        <v>0.5666666667</v>
      </c>
      <c r="G70" s="5">
        <f t="shared" si="2"/>
        <v>71.247</v>
      </c>
      <c r="H70" s="2">
        <f t="shared" si="36"/>
        <v>23.5077956</v>
      </c>
      <c r="I70" s="2">
        <f t="shared" si="32"/>
        <v>0.6934427117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6"/>
      <c r="AS70" s="27">
        <f t="shared" si="45"/>
        <v>0</v>
      </c>
      <c r="AT70" s="27">
        <f t="shared" si="46"/>
        <v>0.1084555407</v>
      </c>
      <c r="AU70" s="27">
        <f t="shared" si="47"/>
        <v>0.4109942964</v>
      </c>
      <c r="AV70" s="27">
        <f t="shared" si="48"/>
        <v>0.7220753184</v>
      </c>
      <c r="AW70" s="27">
        <f t="shared" si="49"/>
        <v>1.041357383</v>
      </c>
      <c r="AX70" s="27">
        <f t="shared" si="50"/>
        <v>1.368515275</v>
      </c>
      <c r="AY70" s="27">
        <f t="shared" si="51"/>
        <v>1.703238913</v>
      </c>
      <c r="AZ70" s="27">
        <f t="shared" si="52"/>
        <v>2.045232535</v>
      </c>
      <c r="BA70" s="27">
        <f t="shared" si="53"/>
        <v>2.394213928</v>
      </c>
      <c r="BB70" s="27">
        <f t="shared" si="54"/>
        <v>2.749913709</v>
      </c>
      <c r="BC70" s="27">
        <f t="shared" si="55"/>
        <v>3.112074649</v>
      </c>
      <c r="BD70" s="27">
        <f t="shared" si="57"/>
        <v>3.480451032</v>
      </c>
      <c r="BE70" s="27">
        <f t="shared" si="58"/>
        <v>3.325185654</v>
      </c>
      <c r="BF70" s="27">
        <f t="shared" si="59"/>
        <v>2.798046532</v>
      </c>
      <c r="BG70" s="27">
        <f t="shared" si="60"/>
        <v>2.25955483</v>
      </c>
      <c r="BH70" s="27">
        <f t="shared" si="61"/>
        <v>1.710120268</v>
      </c>
      <c r="BI70" s="27">
        <f t="shared" si="62"/>
        <v>1.150135116</v>
      </c>
      <c r="BJ70" s="27">
        <f t="shared" si="63"/>
        <v>0.5799750557</v>
      </c>
      <c r="BK70" s="27">
        <f t="shared" ref="BK70:BK88" si="64"> $I$70 *C44</f>
        <v>0</v>
      </c>
      <c r="DM70" s="7">
        <f t="shared" si="6"/>
        <v>30.95954003</v>
      </c>
    </row>
    <row r="71">
      <c r="E71" s="5">
        <v>13.8</v>
      </c>
      <c r="F71" s="5">
        <f t="shared" si="1"/>
        <v>0.575</v>
      </c>
      <c r="G71" s="5">
        <f t="shared" si="2"/>
        <v>72.29475</v>
      </c>
      <c r="H71" s="2">
        <f t="shared" si="36"/>
        <v>24.20678661</v>
      </c>
      <c r="I71" s="2">
        <f t="shared" si="32"/>
        <v>0.6989910105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6"/>
      <c r="AS71" s="27">
        <f t="shared" si="45"/>
        <v>0</v>
      </c>
      <c r="AT71" s="27">
        <f t="shared" si="46"/>
        <v>0</v>
      </c>
      <c r="AU71" s="27">
        <f t="shared" si="47"/>
        <v>0.1100690396</v>
      </c>
      <c r="AV71" s="27">
        <f t="shared" si="48"/>
        <v>0.4168572644</v>
      </c>
      <c r="AW71" s="27">
        <f t="shared" si="49"/>
        <v>0.7319607857</v>
      </c>
      <c r="AX71" s="27">
        <f t="shared" si="50"/>
        <v>1.055050369</v>
      </c>
      <c r="AY71" s="27">
        <f t="shared" si="51"/>
        <v>1.385812089</v>
      </c>
      <c r="AZ71" s="27">
        <f t="shared" si="52"/>
        <v>1.723946508</v>
      </c>
      <c r="BA71" s="27">
        <f t="shared" si="53"/>
        <v>2.069167891</v>
      </c>
      <c r="BB71" s="27">
        <f t="shared" si="54"/>
        <v>2.421203485</v>
      </c>
      <c r="BC71" s="27">
        <f t="shared" si="55"/>
        <v>2.779792831</v>
      </c>
      <c r="BD71" s="27">
        <f t="shared" si="57"/>
        <v>3.144687121</v>
      </c>
      <c r="BE71" s="27">
        <f t="shared" si="58"/>
        <v>3.515648596</v>
      </c>
      <c r="BF71" s="27">
        <f t="shared" si="59"/>
        <v>3.357655839</v>
      </c>
      <c r="BG71" s="27">
        <f t="shared" si="60"/>
        <v>2.824443537</v>
      </c>
      <c r="BH71" s="27">
        <f t="shared" si="61"/>
        <v>2.280160357</v>
      </c>
      <c r="BI71" s="27">
        <f t="shared" si="62"/>
        <v>1.725202673</v>
      </c>
      <c r="BJ71" s="27">
        <f t="shared" si="63"/>
        <v>1.159950111</v>
      </c>
      <c r="BK71" s="27">
        <f t="shared" si="64"/>
        <v>0.5847663699</v>
      </c>
      <c r="BL71" s="27">
        <f t="shared" ref="BL71:BL91" si="65"> $I$71 *C44</f>
        <v>0</v>
      </c>
      <c r="DM71" s="7">
        <f t="shared" si="6"/>
        <v>31.28637487</v>
      </c>
    </row>
    <row r="72">
      <c r="E72" s="5">
        <v>14.0</v>
      </c>
      <c r="F72" s="5">
        <f t="shared" si="1"/>
        <v>0.5833333333</v>
      </c>
      <c r="G72" s="5">
        <f t="shared" si="2"/>
        <v>73.3425</v>
      </c>
      <c r="H72" s="2">
        <f t="shared" si="36"/>
        <v>24.91119661</v>
      </c>
      <c r="I72" s="2">
        <f t="shared" si="32"/>
        <v>0.7044099958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6"/>
      <c r="AS72" s="27">
        <f t="shared" si="45"/>
        <v>0</v>
      </c>
      <c r="AT72" s="27">
        <f t="shared" si="46"/>
        <v>0</v>
      </c>
      <c r="AU72" s="27">
        <f t="shared" si="47"/>
        <v>0</v>
      </c>
      <c r="AV72" s="27">
        <f t="shared" si="48"/>
        <v>0.1116392104</v>
      </c>
      <c r="AW72" s="27">
        <f t="shared" si="49"/>
        <v>0.4225641882</v>
      </c>
      <c r="AX72" s="27">
        <f t="shared" si="50"/>
        <v>0.7415854627</v>
      </c>
      <c r="AY72" s="27">
        <f t="shared" si="51"/>
        <v>1.068385266</v>
      </c>
      <c r="AZ72" s="27">
        <f t="shared" si="52"/>
        <v>1.402660481</v>
      </c>
      <c r="BA72" s="27">
        <f t="shared" si="53"/>
        <v>1.744121853</v>
      </c>
      <c r="BB72" s="27">
        <f t="shared" si="54"/>
        <v>2.09249326</v>
      </c>
      <c r="BC72" s="27">
        <f t="shared" si="55"/>
        <v>2.447511013</v>
      </c>
      <c r="BD72" s="27">
        <f t="shared" si="57"/>
        <v>2.808923211</v>
      </c>
      <c r="BE72" s="27">
        <f t="shared" si="58"/>
        <v>3.176489128</v>
      </c>
      <c r="BF72" s="27">
        <f t="shared" si="59"/>
        <v>3.549978637</v>
      </c>
      <c r="BG72" s="27">
        <f t="shared" si="60"/>
        <v>3.389332244</v>
      </c>
      <c r="BH72" s="27">
        <f t="shared" si="61"/>
        <v>2.850200446</v>
      </c>
      <c r="BI72" s="27">
        <f t="shared" si="62"/>
        <v>2.300270231</v>
      </c>
      <c r="BJ72" s="27">
        <f t="shared" si="63"/>
        <v>1.739925167</v>
      </c>
      <c r="BK72" s="27">
        <f t="shared" si="64"/>
        <v>1.16953274</v>
      </c>
      <c r="BL72" s="27">
        <f t="shared" si="65"/>
        <v>0.5894451393</v>
      </c>
      <c r="BM72" s="27">
        <f t="shared" ref="BM72:BM91" si="66"> $I$72 *C44</f>
        <v>0</v>
      </c>
      <c r="DM72" s="7">
        <f t="shared" si="6"/>
        <v>31.60505768</v>
      </c>
    </row>
    <row r="73">
      <c r="E73" s="5">
        <v>14.2</v>
      </c>
      <c r="F73" s="5">
        <f t="shared" si="1"/>
        <v>0.5916666667</v>
      </c>
      <c r="G73" s="5">
        <f t="shared" si="2"/>
        <v>74.39025</v>
      </c>
      <c r="H73" s="2">
        <f t="shared" si="36"/>
        <v>25.62090026</v>
      </c>
      <c r="I73" s="2">
        <f t="shared" si="32"/>
        <v>0.7097036553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6"/>
      <c r="AS73" s="27">
        <f t="shared" si="45"/>
        <v>0</v>
      </c>
      <c r="AU73" s="27">
        <f t="shared" si="47"/>
        <v>0</v>
      </c>
      <c r="AV73" s="27">
        <f t="shared" si="48"/>
        <v>0</v>
      </c>
      <c r="AW73" s="27">
        <f t="shared" si="49"/>
        <v>0.1131675908</v>
      </c>
      <c r="AX73" s="27">
        <f t="shared" si="50"/>
        <v>0.4281205567</v>
      </c>
      <c r="AY73" s="27">
        <f t="shared" si="51"/>
        <v>0.7509584427</v>
      </c>
      <c r="AZ73" s="27">
        <f t="shared" si="52"/>
        <v>1.081374453</v>
      </c>
      <c r="BA73" s="27">
        <f t="shared" si="53"/>
        <v>1.419075816</v>
      </c>
      <c r="BB73" s="27">
        <f t="shared" si="54"/>
        <v>1.763783035</v>
      </c>
      <c r="BC73" s="27">
        <f t="shared" si="55"/>
        <v>2.115229195</v>
      </c>
      <c r="BD73" s="27">
        <f t="shared" si="57"/>
        <v>2.473159301</v>
      </c>
      <c r="BE73" s="27">
        <f t="shared" si="58"/>
        <v>2.83732966</v>
      </c>
      <c r="BF73" s="27">
        <f t="shared" si="59"/>
        <v>3.207507303</v>
      </c>
      <c r="BG73" s="27">
        <f t="shared" si="60"/>
        <v>3.583469432</v>
      </c>
      <c r="BH73" s="27">
        <f t="shared" si="61"/>
        <v>3.420240535</v>
      </c>
      <c r="BI73" s="27">
        <f t="shared" si="62"/>
        <v>2.875337789</v>
      </c>
      <c r="BJ73" s="27">
        <f t="shared" si="63"/>
        <v>2.319900223</v>
      </c>
      <c r="BK73" s="27">
        <f t="shared" si="64"/>
        <v>1.75429911</v>
      </c>
      <c r="BL73" s="27">
        <f t="shared" si="65"/>
        <v>1.178890279</v>
      </c>
      <c r="BM73" s="27">
        <f t="shared" si="66"/>
        <v>0.5940148613</v>
      </c>
      <c r="BN73" s="27">
        <f t="shared" ref="BN73:BN94" si="67"> $I$73 *C44</f>
        <v>0</v>
      </c>
      <c r="DM73" s="7">
        <f t="shared" si="6"/>
        <v>31.91585758</v>
      </c>
    </row>
    <row r="74">
      <c r="E74" s="5">
        <v>14.4</v>
      </c>
      <c r="F74" s="5">
        <f t="shared" si="1"/>
        <v>0.6</v>
      </c>
      <c r="G74" s="5">
        <f t="shared" si="2"/>
        <v>75.438</v>
      </c>
      <c r="H74" s="2">
        <f t="shared" si="36"/>
        <v>26.33577609</v>
      </c>
      <c r="I74" s="2">
        <f t="shared" si="32"/>
        <v>0.7148758239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6"/>
      <c r="AS74" s="27">
        <f t="shared" si="45"/>
        <v>0</v>
      </c>
      <c r="AU74" s="27">
        <f t="shared" si="47"/>
        <v>0</v>
      </c>
      <c r="AV74" s="27">
        <f t="shared" si="48"/>
        <v>0</v>
      </c>
      <c r="AW74" s="27">
        <f t="shared" si="49"/>
        <v>0</v>
      </c>
      <c r="AX74" s="27">
        <f t="shared" si="50"/>
        <v>0.1146556507</v>
      </c>
      <c r="AY74" s="27">
        <f t="shared" si="51"/>
        <v>0.4335316194</v>
      </c>
      <c r="AZ74" s="27">
        <f t="shared" si="52"/>
        <v>0.7600884263</v>
      </c>
      <c r="BA74" s="27">
        <f t="shared" si="53"/>
        <v>1.094029778</v>
      </c>
      <c r="BB74" s="27">
        <f t="shared" si="54"/>
        <v>1.43507281</v>
      </c>
      <c r="BC74" s="27">
        <f t="shared" si="55"/>
        <v>1.782947377</v>
      </c>
      <c r="BD74" s="27">
        <f t="shared" si="57"/>
        <v>2.13739539</v>
      </c>
      <c r="BE74" s="27">
        <f t="shared" si="58"/>
        <v>2.498170192</v>
      </c>
      <c r="BF74" s="27">
        <f t="shared" si="59"/>
        <v>2.865035968</v>
      </c>
      <c r="BG74" s="27">
        <f t="shared" si="60"/>
        <v>3.237767195</v>
      </c>
      <c r="BH74" s="27">
        <f t="shared" si="61"/>
        <v>3.616148115</v>
      </c>
      <c r="BI74" s="27">
        <f t="shared" si="62"/>
        <v>3.450405347</v>
      </c>
      <c r="BJ74" s="27">
        <f t="shared" si="63"/>
        <v>2.899875278</v>
      </c>
      <c r="BK74" s="27">
        <f t="shared" si="64"/>
        <v>2.33906548</v>
      </c>
      <c r="BL74" s="27">
        <f t="shared" si="65"/>
        <v>1.768335418</v>
      </c>
      <c r="BM74" s="27">
        <f t="shared" si="66"/>
        <v>1.188029723</v>
      </c>
      <c r="BN74" s="27">
        <f t="shared" si="67"/>
        <v>0.5984788984</v>
      </c>
      <c r="BO74" s="27">
        <f t="shared" ref="BO74:BO92" si="68"> $I$74 *C44</f>
        <v>0</v>
      </c>
      <c r="DM74" s="7">
        <f t="shared" si="6"/>
        <v>32.21903267</v>
      </c>
    </row>
    <row r="75">
      <c r="E75" s="5">
        <v>14.6</v>
      </c>
      <c r="F75" s="5">
        <f t="shared" si="1"/>
        <v>0.6083333333</v>
      </c>
      <c r="G75" s="5">
        <f t="shared" si="2"/>
        <v>76.48575</v>
      </c>
      <c r="H75" s="2">
        <f t="shared" si="36"/>
        <v>27.05570628</v>
      </c>
      <c r="I75" s="2">
        <f t="shared" si="32"/>
        <v>0.719930191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6"/>
      <c r="AS75" s="27">
        <f t="shared" si="45"/>
        <v>0</v>
      </c>
      <c r="AV75" s="27">
        <f> $H$55 *C64</f>
        <v>0</v>
      </c>
      <c r="AW75" s="27">
        <f t="shared" si="49"/>
        <v>0</v>
      </c>
      <c r="AX75" s="27">
        <f t="shared" si="50"/>
        <v>0</v>
      </c>
      <c r="AY75" s="27">
        <f t="shared" si="51"/>
        <v>0.1161047961</v>
      </c>
      <c r="AZ75" s="27">
        <f t="shared" si="52"/>
        <v>0.4388023992</v>
      </c>
      <c r="BA75" s="27">
        <f t="shared" si="53"/>
        <v>0.7689837409</v>
      </c>
      <c r="BB75" s="27">
        <f t="shared" si="54"/>
        <v>1.106362586</v>
      </c>
      <c r="BC75" s="27">
        <f t="shared" si="55"/>
        <v>1.450665559</v>
      </c>
      <c r="BD75" s="27">
        <f t="shared" si="57"/>
        <v>1.80163148</v>
      </c>
      <c r="BE75" s="27">
        <f t="shared" si="58"/>
        <v>2.159010724</v>
      </c>
      <c r="BF75" s="27">
        <f t="shared" si="59"/>
        <v>2.522564634</v>
      </c>
      <c r="BG75" s="27">
        <f t="shared" si="60"/>
        <v>2.892064957</v>
      </c>
      <c r="BH75" s="27">
        <f t="shared" si="61"/>
        <v>3.26729332</v>
      </c>
      <c r="BI75" s="27">
        <f t="shared" si="62"/>
        <v>3.648040734</v>
      </c>
      <c r="BJ75" s="27">
        <f t="shared" si="63"/>
        <v>3.479850334</v>
      </c>
      <c r="BK75" s="27">
        <f t="shared" si="64"/>
        <v>2.92383185</v>
      </c>
      <c r="BL75" s="27">
        <f t="shared" si="65"/>
        <v>2.357780557</v>
      </c>
      <c r="BM75" s="27">
        <f t="shared" si="66"/>
        <v>1.782044584</v>
      </c>
      <c r="BN75" s="27">
        <f t="shared" si="67"/>
        <v>1.196957797</v>
      </c>
      <c r="BO75" s="27">
        <f t="shared" si="68"/>
        <v>0.6028404847</v>
      </c>
      <c r="BP75" s="27">
        <f t="shared" ref="BP75:BP93" si="69"> $I$75 *C44</f>
        <v>0</v>
      </c>
      <c r="DM75" s="7">
        <f t="shared" si="6"/>
        <v>32.51483054</v>
      </c>
    </row>
    <row r="76">
      <c r="E76" s="5">
        <v>14.8</v>
      </c>
      <c r="F76" s="5">
        <f t="shared" si="1"/>
        <v>0.6166666667</v>
      </c>
      <c r="G76" s="5">
        <f t="shared" si="2"/>
        <v>77.5335</v>
      </c>
      <c r="H76" s="2">
        <f t="shared" si="36"/>
        <v>27.78057658</v>
      </c>
      <c r="I76" s="2">
        <f t="shared" si="32"/>
        <v>0.7248703071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6"/>
      <c r="AX76" s="27">
        <f t="shared" si="50"/>
        <v>0</v>
      </c>
      <c r="AY76" s="27">
        <f t="shared" si="51"/>
        <v>0</v>
      </c>
      <c r="AZ76" s="27">
        <f t="shared" si="52"/>
        <v>0.117516372</v>
      </c>
      <c r="BA76" s="27">
        <f t="shared" si="53"/>
        <v>0.4439377035</v>
      </c>
      <c r="BB76" s="27">
        <f t="shared" si="54"/>
        <v>0.7776523607</v>
      </c>
      <c r="BC76" s="27">
        <f t="shared" si="55"/>
        <v>1.118383742</v>
      </c>
      <c r="BD76" s="27">
        <f t="shared" si="57"/>
        <v>1.46586757</v>
      </c>
      <c r="BE76" s="27">
        <f t="shared" si="58"/>
        <v>1.819851257</v>
      </c>
      <c r="BF76" s="27">
        <f t="shared" si="59"/>
        <v>2.1800933</v>
      </c>
      <c r="BG76" s="27">
        <f t="shared" si="60"/>
        <v>2.54636272</v>
      </c>
      <c r="BH76" s="27">
        <f t="shared" si="61"/>
        <v>2.918438525</v>
      </c>
      <c r="BI76" s="27">
        <f t="shared" si="62"/>
        <v>3.296109214</v>
      </c>
      <c r="BJ76" s="27">
        <f t="shared" si="63"/>
        <v>3.679172297</v>
      </c>
      <c r="BK76" s="27">
        <f t="shared" si="64"/>
        <v>3.50859822</v>
      </c>
      <c r="BL76" s="27">
        <f t="shared" si="65"/>
        <v>2.947225697</v>
      </c>
      <c r="BM76" s="27">
        <f t="shared" si="66"/>
        <v>2.376059445</v>
      </c>
      <c r="BN76" s="27">
        <f t="shared" si="67"/>
        <v>1.795436695</v>
      </c>
      <c r="BO76" s="27">
        <f t="shared" si="68"/>
        <v>1.205680969</v>
      </c>
      <c r="BP76" s="27">
        <f t="shared" si="69"/>
        <v>0.6071027315</v>
      </c>
      <c r="BQ76" s="27">
        <f t="shared" ref="BQ76:BQ95" si="70"> $I$76 *C44</f>
        <v>0</v>
      </c>
      <c r="DM76" s="7">
        <f t="shared" si="6"/>
        <v>32.80348882</v>
      </c>
    </row>
    <row r="77">
      <c r="E77" s="5">
        <v>15.0</v>
      </c>
      <c r="F77" s="5">
        <f t="shared" si="1"/>
        <v>0.625</v>
      </c>
      <c r="G77" s="5">
        <f t="shared" si="2"/>
        <v>78.58125</v>
      </c>
      <c r="H77" s="2">
        <f t="shared" si="36"/>
        <v>28.51027617</v>
      </c>
      <c r="I77" s="2">
        <f t="shared" si="32"/>
        <v>0.7296995899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6"/>
      <c r="AY77" s="27">
        <f t="shared" si="51"/>
        <v>0</v>
      </c>
      <c r="AZ77" s="27">
        <f t="shared" si="52"/>
        <v>0</v>
      </c>
      <c r="BA77" s="27">
        <f t="shared" si="53"/>
        <v>0.1188916661</v>
      </c>
      <c r="BB77" s="27">
        <f t="shared" si="54"/>
        <v>0.4489421359</v>
      </c>
      <c r="BC77" s="27">
        <f t="shared" si="55"/>
        <v>0.7861019238</v>
      </c>
      <c r="BD77" s="27">
        <f t="shared" si="57"/>
        <v>1.130103659</v>
      </c>
      <c r="BE77" s="27">
        <f t="shared" si="58"/>
        <v>1.480691789</v>
      </c>
      <c r="BF77" s="27">
        <f t="shared" si="59"/>
        <v>1.837621966</v>
      </c>
      <c r="BG77" s="27">
        <f t="shared" si="60"/>
        <v>2.200660482</v>
      </c>
      <c r="BH77" s="27">
        <f t="shared" si="61"/>
        <v>2.56958373</v>
      </c>
      <c r="BI77" s="27">
        <f t="shared" si="62"/>
        <v>2.944177694</v>
      </c>
      <c r="BJ77" s="27">
        <f t="shared" si="63"/>
        <v>3.324237472</v>
      </c>
      <c r="BK77" s="27">
        <f t="shared" si="64"/>
        <v>3.70956683</v>
      </c>
      <c r="BL77" s="27">
        <f t="shared" si="65"/>
        <v>3.536670836</v>
      </c>
      <c r="BM77" s="27">
        <f t="shared" si="66"/>
        <v>2.970074306</v>
      </c>
      <c r="BN77" s="27">
        <f t="shared" si="67"/>
        <v>2.393915594</v>
      </c>
      <c r="BO77" s="27">
        <f t="shared" si="68"/>
        <v>1.808521454</v>
      </c>
      <c r="BP77" s="27">
        <f t="shared" si="69"/>
        <v>1.214205463</v>
      </c>
      <c r="BQ77" s="27">
        <f t="shared" si="70"/>
        <v>0.6112686326</v>
      </c>
      <c r="BR77" s="27">
        <f t="shared" ref="BR77:BR96" si="71"> $I$77 *C44</f>
        <v>0</v>
      </c>
      <c r="DM77" s="7">
        <f t="shared" si="6"/>
        <v>33.08523563</v>
      </c>
    </row>
    <row r="78">
      <c r="E78" s="5">
        <v>15.2</v>
      </c>
      <c r="F78" s="5">
        <f t="shared" si="1"/>
        <v>0.6333333333</v>
      </c>
      <c r="G78" s="5">
        <f t="shared" si="2"/>
        <v>79.629</v>
      </c>
      <c r="H78" s="2">
        <f t="shared" si="36"/>
        <v>29.2446975</v>
      </c>
      <c r="I78" s="2">
        <f t="shared" si="32"/>
        <v>0.7344213302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6"/>
      <c r="AY78" s="27">
        <f t="shared" si="51"/>
        <v>0</v>
      </c>
      <c r="AZ78" s="27">
        <f t="shared" si="52"/>
        <v>0</v>
      </c>
      <c r="BA78" s="27">
        <f t="shared" si="53"/>
        <v>0</v>
      </c>
      <c r="BB78" s="27">
        <f t="shared" si="54"/>
        <v>0.1202319112</v>
      </c>
      <c r="BC78" s="27">
        <f t="shared" si="55"/>
        <v>0.4538201059</v>
      </c>
      <c r="BD78" s="27">
        <f t="shared" si="57"/>
        <v>0.7943397492</v>
      </c>
      <c r="BE78" s="27">
        <f t="shared" si="58"/>
        <v>1.141532321</v>
      </c>
      <c r="BF78" s="27">
        <f t="shared" si="59"/>
        <v>1.495150631</v>
      </c>
      <c r="BG78" s="27">
        <f t="shared" si="60"/>
        <v>1.854958245</v>
      </c>
      <c r="BH78" s="27">
        <f t="shared" si="61"/>
        <v>2.220728935</v>
      </c>
      <c r="BI78" s="27">
        <f t="shared" si="62"/>
        <v>2.592246174</v>
      </c>
      <c r="BJ78" s="27">
        <f t="shared" si="63"/>
        <v>2.969302648</v>
      </c>
      <c r="BK78" s="27">
        <f t="shared" si="64"/>
        <v>3.351699802</v>
      </c>
      <c r="BL78" s="27">
        <f t="shared" si="65"/>
        <v>3.739247414</v>
      </c>
      <c r="BM78" s="27">
        <f t="shared" si="66"/>
        <v>3.564089168</v>
      </c>
      <c r="BN78" s="27">
        <f t="shared" si="67"/>
        <v>2.992394492</v>
      </c>
      <c r="BO78" s="27">
        <f t="shared" si="68"/>
        <v>2.411361939</v>
      </c>
      <c r="BP78" s="27">
        <f t="shared" si="69"/>
        <v>1.821308194</v>
      </c>
      <c r="BQ78" s="27">
        <f t="shared" si="70"/>
        <v>1.222537265</v>
      </c>
      <c r="BR78" s="27">
        <f t="shared" si="71"/>
        <v>0.6153410702</v>
      </c>
      <c r="BS78" s="27">
        <f t="shared" ref="BS78:BS96" si="72"> $I$78 *C44</f>
        <v>0</v>
      </c>
      <c r="DM78" s="7">
        <f t="shared" si="6"/>
        <v>33.36029007</v>
      </c>
    </row>
    <row r="79">
      <c r="E79" s="5">
        <v>15.4</v>
      </c>
      <c r="F79" s="5">
        <f t="shared" si="1"/>
        <v>0.6416666667</v>
      </c>
      <c r="G79" s="5">
        <f t="shared" si="2"/>
        <v>80.67675</v>
      </c>
      <c r="H79" s="2">
        <f t="shared" si="36"/>
        <v>29.9837362</v>
      </c>
      <c r="I79" s="2">
        <f t="shared" si="32"/>
        <v>0.7390386977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6"/>
      <c r="BA79" s="27">
        <f t="shared" si="53"/>
        <v>0</v>
      </c>
      <c r="BB79" s="27">
        <f t="shared" si="54"/>
        <v>0</v>
      </c>
      <c r="BC79" s="27">
        <f t="shared" si="55"/>
        <v>0.1215382881</v>
      </c>
      <c r="BD79" s="27">
        <f t="shared" si="57"/>
        <v>0.4585758389</v>
      </c>
      <c r="BE79" s="27">
        <f t="shared" si="58"/>
        <v>0.8023728529</v>
      </c>
      <c r="BF79" s="27">
        <f t="shared" si="59"/>
        <v>1.152679297</v>
      </c>
      <c r="BG79" s="27">
        <f t="shared" si="60"/>
        <v>1.509256007</v>
      </c>
      <c r="BH79" s="27">
        <f t="shared" si="61"/>
        <v>1.87187414</v>
      </c>
      <c r="BI79" s="27">
        <f t="shared" si="62"/>
        <v>2.240314654</v>
      </c>
      <c r="BJ79" s="27">
        <f t="shared" si="63"/>
        <v>2.614367823</v>
      </c>
      <c r="BK79" s="27">
        <f t="shared" si="64"/>
        <v>2.993832775</v>
      </c>
      <c r="BL79" s="27">
        <f t="shared" si="65"/>
        <v>3.37851706</v>
      </c>
      <c r="BM79" s="27">
        <f t="shared" si="66"/>
        <v>3.768236238</v>
      </c>
      <c r="BN79" s="27">
        <f t="shared" si="67"/>
        <v>3.590873391</v>
      </c>
      <c r="BO79" s="27">
        <f t="shared" si="68"/>
        <v>3.014202424</v>
      </c>
      <c r="BP79" s="27">
        <f t="shared" si="69"/>
        <v>2.428410926</v>
      </c>
      <c r="BQ79" s="27">
        <f t="shared" si="70"/>
        <v>1.833805898</v>
      </c>
      <c r="BR79" s="27">
        <f t="shared" si="71"/>
        <v>1.23068214</v>
      </c>
      <c r="BS79" s="27">
        <f t="shared" si="72"/>
        <v>0.6193228194</v>
      </c>
      <c r="BT79" s="27">
        <f t="shared" ref="BT79:BT102" si="73"> $I$79 *C44</f>
        <v>0</v>
      </c>
      <c r="DM79" s="7">
        <f t="shared" si="6"/>
        <v>33.62886257</v>
      </c>
    </row>
    <row r="80">
      <c r="E80" s="5">
        <v>15.6</v>
      </c>
      <c r="F80" s="5">
        <f t="shared" si="1"/>
        <v>0.65</v>
      </c>
      <c r="G80" s="5">
        <f t="shared" si="2"/>
        <v>81.7245</v>
      </c>
      <c r="H80" s="2">
        <f t="shared" si="36"/>
        <v>30.72729095</v>
      </c>
      <c r="I80" s="2">
        <f t="shared" si="32"/>
        <v>0.743554746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6"/>
      <c r="BA80" s="27">
        <f t="shared" si="53"/>
        <v>0</v>
      </c>
      <c r="BC80" s="27">
        <f t="shared" si="55"/>
        <v>0</v>
      </c>
      <c r="BD80" s="27">
        <f t="shared" si="57"/>
        <v>0.1228119285</v>
      </c>
      <c r="BE80" s="27">
        <f t="shared" si="58"/>
        <v>0.4632133851</v>
      </c>
      <c r="BF80" s="27">
        <f t="shared" si="59"/>
        <v>0.8102079628</v>
      </c>
      <c r="BG80" s="27">
        <f t="shared" si="60"/>
        <v>1.16355377</v>
      </c>
      <c r="BH80" s="27">
        <f t="shared" si="61"/>
        <v>1.523019345</v>
      </c>
      <c r="BI80" s="27">
        <f t="shared" si="62"/>
        <v>1.888383134</v>
      </c>
      <c r="BJ80" s="27">
        <f t="shared" si="63"/>
        <v>2.259432998</v>
      </c>
      <c r="BK80" s="27">
        <f t="shared" si="64"/>
        <v>2.635965748</v>
      </c>
      <c r="BL80" s="27">
        <f t="shared" si="65"/>
        <v>3.017786706</v>
      </c>
      <c r="BM80" s="27">
        <f t="shared" si="66"/>
        <v>3.404709292</v>
      </c>
      <c r="BN80" s="27">
        <f t="shared" si="67"/>
        <v>3.796554631</v>
      </c>
      <c r="BO80" s="27">
        <f t="shared" si="68"/>
        <v>3.617042908</v>
      </c>
      <c r="BP80" s="27">
        <f t="shared" si="69"/>
        <v>3.035513657</v>
      </c>
      <c r="BQ80" s="27">
        <f t="shared" si="70"/>
        <v>2.44507453</v>
      </c>
      <c r="BR80" s="27">
        <f t="shared" si="71"/>
        <v>1.846023211</v>
      </c>
      <c r="BS80" s="27">
        <f t="shared" si="72"/>
        <v>1.238645639</v>
      </c>
      <c r="BT80" s="27">
        <f t="shared" si="73"/>
        <v>0.623216553</v>
      </c>
      <c r="BU80" s="27">
        <f t="shared" ref="BU80:BU100" si="74"> $I$80 *C44</f>
        <v>0</v>
      </c>
      <c r="DM80" s="7">
        <f t="shared" si="6"/>
        <v>33.8911554</v>
      </c>
    </row>
    <row r="81">
      <c r="E81" s="5">
        <v>15.8</v>
      </c>
      <c r="F81" s="5">
        <f t="shared" si="1"/>
        <v>0.6583333333</v>
      </c>
      <c r="G81" s="5">
        <f t="shared" si="2"/>
        <v>82.77225</v>
      </c>
      <c r="H81" s="2">
        <f t="shared" si="36"/>
        <v>31.47526337</v>
      </c>
      <c r="I81" s="2">
        <f t="shared" si="32"/>
        <v>0.7479724178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6"/>
      <c r="BA81" s="27">
        <f t="shared" si="53"/>
        <v>0</v>
      </c>
      <c r="BC81" s="27">
        <f t="shared" si="55"/>
        <v>0</v>
      </c>
      <c r="BD81" s="27">
        <f t="shared" si="57"/>
        <v>0</v>
      </c>
      <c r="BE81" s="27">
        <f t="shared" si="58"/>
        <v>0.1240539172</v>
      </c>
      <c r="BF81" s="27">
        <f t="shared" si="59"/>
        <v>0.4677366285</v>
      </c>
      <c r="BG81" s="27">
        <f t="shared" si="60"/>
        <v>0.8178515324</v>
      </c>
      <c r="BH81" s="27">
        <f t="shared" si="61"/>
        <v>1.17416455</v>
      </c>
      <c r="BI81" s="27">
        <f t="shared" si="62"/>
        <v>1.536451614</v>
      </c>
      <c r="BJ81" s="27">
        <f t="shared" si="63"/>
        <v>1.904498173</v>
      </c>
      <c r="BK81" s="27">
        <f t="shared" si="64"/>
        <v>2.278098721</v>
      </c>
      <c r="BL81" s="27">
        <f t="shared" si="65"/>
        <v>2.657056352</v>
      </c>
      <c r="BM81" s="27">
        <f t="shared" si="66"/>
        <v>3.041182346</v>
      </c>
      <c r="BN81" s="27">
        <f t="shared" si="67"/>
        <v>3.430295771</v>
      </c>
      <c r="BO81" s="27">
        <f t="shared" si="68"/>
        <v>3.82422311</v>
      </c>
      <c r="BP81" s="27">
        <f t="shared" si="69"/>
        <v>3.642616389</v>
      </c>
      <c r="BQ81" s="27">
        <f t="shared" si="70"/>
        <v>3.056343163</v>
      </c>
      <c r="BR81" s="27">
        <f t="shared" si="71"/>
        <v>2.461364281</v>
      </c>
      <c r="BS81" s="27">
        <f t="shared" si="72"/>
        <v>1.857968458</v>
      </c>
      <c r="BT81" s="27">
        <f t="shared" si="73"/>
        <v>1.246433106</v>
      </c>
      <c r="BU81" s="27">
        <f t="shared" si="74"/>
        <v>0.6270248462</v>
      </c>
      <c r="BV81" s="27">
        <f t="shared" ref="BV81:BV102" si="75"> $I$81 *C44</f>
        <v>0</v>
      </c>
      <c r="DM81" s="7">
        <f t="shared" si="6"/>
        <v>34.14736296</v>
      </c>
    </row>
    <row r="82">
      <c r="E82" s="5">
        <v>16.0</v>
      </c>
      <c r="F82" s="5">
        <f t="shared" si="1"/>
        <v>0.6666666667</v>
      </c>
      <c r="G82" s="5">
        <f t="shared" si="2"/>
        <v>83.82</v>
      </c>
      <c r="H82" s="2">
        <f t="shared" si="36"/>
        <v>32.22755792</v>
      </c>
      <c r="I82" s="2">
        <f t="shared" si="32"/>
        <v>0.7522945501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6"/>
      <c r="BD82" s="27">
        <f t="shared" si="57"/>
        <v>0</v>
      </c>
      <c r="BE82" s="27">
        <f t="shared" si="58"/>
        <v>0</v>
      </c>
      <c r="BF82" s="27">
        <f t="shared" si="59"/>
        <v>0.1252652943</v>
      </c>
      <c r="BG82" s="27">
        <f t="shared" si="60"/>
        <v>0.472149295</v>
      </c>
      <c r="BH82" s="27">
        <f t="shared" si="61"/>
        <v>0.8253097546</v>
      </c>
      <c r="BI82" s="27">
        <f t="shared" si="62"/>
        <v>1.184520094</v>
      </c>
      <c r="BJ82" s="27">
        <f t="shared" si="63"/>
        <v>1.549563348</v>
      </c>
      <c r="BK82" s="27">
        <f t="shared" si="64"/>
        <v>1.920231693</v>
      </c>
      <c r="BL82" s="27">
        <f t="shared" si="65"/>
        <v>2.296325998</v>
      </c>
      <c r="BM82" s="27">
        <f t="shared" si="66"/>
        <v>2.6776554</v>
      </c>
      <c r="BN82" s="27">
        <f t="shared" si="67"/>
        <v>3.06403691</v>
      </c>
      <c r="BO82" s="27">
        <f t="shared" si="68"/>
        <v>3.455295033</v>
      </c>
      <c r="BP82" s="27">
        <f t="shared" si="69"/>
        <v>3.851261411</v>
      </c>
      <c r="BQ82" s="27">
        <f t="shared" si="70"/>
        <v>3.667611795</v>
      </c>
      <c r="BR82" s="27">
        <f t="shared" si="71"/>
        <v>3.076705351</v>
      </c>
      <c r="BS82" s="27">
        <f t="shared" si="72"/>
        <v>2.477291277</v>
      </c>
      <c r="BT82" s="27">
        <f t="shared" si="73"/>
        <v>1.869649659</v>
      </c>
      <c r="BU82" s="27">
        <f t="shared" si="74"/>
        <v>1.254049692</v>
      </c>
      <c r="BV82" s="27">
        <f t="shared" si="75"/>
        <v>0.6307501805</v>
      </c>
      <c r="BW82" s="27">
        <f t="shared" ref="BW82:BW101" si="76"> $I$82 *C44</f>
        <v>0</v>
      </c>
      <c r="DM82" s="7">
        <f t="shared" si="6"/>
        <v>34.39767219</v>
      </c>
    </row>
    <row r="83">
      <c r="E83" s="5">
        <v>16.2</v>
      </c>
      <c r="F83" s="5">
        <f t="shared" si="1"/>
        <v>0.675</v>
      </c>
      <c r="G83" s="5">
        <f t="shared" si="2"/>
        <v>84.86775</v>
      </c>
      <c r="H83" s="2">
        <f t="shared" si="36"/>
        <v>32.98408179</v>
      </c>
      <c r="I83" s="2">
        <f t="shared" si="32"/>
        <v>0.7565238779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5"/>
      <c r="BE83" s="27">
        <f t="shared" si="58"/>
        <v>0</v>
      </c>
      <c r="BF83" s="27">
        <f t="shared" si="59"/>
        <v>0</v>
      </c>
      <c r="BG83" s="27">
        <f t="shared" si="60"/>
        <v>0.1264470575</v>
      </c>
      <c r="BH83" s="27">
        <f t="shared" si="61"/>
        <v>0.4764549595</v>
      </c>
      <c r="BI83" s="27">
        <f t="shared" si="62"/>
        <v>0.832588574</v>
      </c>
      <c r="BJ83" s="27">
        <f t="shared" si="63"/>
        <v>1.194628523</v>
      </c>
      <c r="BK83" s="27">
        <f t="shared" si="64"/>
        <v>1.562364666</v>
      </c>
      <c r="BL83" s="27">
        <f t="shared" si="65"/>
        <v>1.935595643</v>
      </c>
      <c r="BM83" s="27">
        <f t="shared" si="66"/>
        <v>2.314128454</v>
      </c>
      <c r="BN83" s="27">
        <f t="shared" si="67"/>
        <v>2.69777805</v>
      </c>
      <c r="BO83" s="27">
        <f t="shared" si="68"/>
        <v>3.086366956</v>
      </c>
      <c r="BP83" s="27">
        <f t="shared" si="69"/>
        <v>3.479724912</v>
      </c>
      <c r="BQ83" s="27">
        <f t="shared" si="70"/>
        <v>3.877688527</v>
      </c>
      <c r="BR83" s="27">
        <f t="shared" si="71"/>
        <v>3.692046421</v>
      </c>
      <c r="BS83" s="27">
        <f t="shared" si="72"/>
        <v>3.096614097</v>
      </c>
      <c r="BT83" s="27">
        <f t="shared" si="73"/>
        <v>2.492866212</v>
      </c>
      <c r="BU83" s="27">
        <f t="shared" si="74"/>
        <v>1.881074538</v>
      </c>
      <c r="BV83" s="27">
        <f t="shared" si="75"/>
        <v>1.261500361</v>
      </c>
      <c r="BW83" s="27">
        <f t="shared" si="76"/>
        <v>0.6343949482</v>
      </c>
      <c r="BX83" s="27">
        <f t="shared" ref="BX83:BX102" si="77"> $I$83 *C44</f>
        <v>0</v>
      </c>
      <c r="DM83" s="7">
        <f t="shared" si="6"/>
        <v>34.6422629</v>
      </c>
    </row>
    <row r="84">
      <c r="E84" s="5">
        <v>16.4</v>
      </c>
      <c r="F84" s="5">
        <f t="shared" si="1"/>
        <v>0.6833333333</v>
      </c>
      <c r="G84" s="5">
        <f t="shared" si="2"/>
        <v>85.9155</v>
      </c>
      <c r="H84" s="2">
        <f t="shared" si="36"/>
        <v>33.74474483</v>
      </c>
      <c r="I84" s="2">
        <f t="shared" si="32"/>
        <v>0.7606630393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5"/>
      <c r="BF84" s="27">
        <f t="shared" si="59"/>
        <v>0</v>
      </c>
      <c r="BG84" s="27">
        <f t="shared" si="60"/>
        <v>0</v>
      </c>
      <c r="BH84" s="27">
        <f t="shared" si="61"/>
        <v>0.1276001644</v>
      </c>
      <c r="BI84" s="27">
        <f t="shared" si="62"/>
        <v>0.480657054</v>
      </c>
      <c r="BJ84" s="27">
        <f t="shared" si="63"/>
        <v>0.8396936986</v>
      </c>
      <c r="BK84" s="27">
        <f t="shared" si="64"/>
        <v>1.204497639</v>
      </c>
      <c r="BL84" s="27">
        <f t="shared" si="65"/>
        <v>1.574865289</v>
      </c>
      <c r="BM84" s="27">
        <f t="shared" si="66"/>
        <v>1.950601508</v>
      </c>
      <c r="BN84" s="27">
        <f t="shared" si="67"/>
        <v>2.331519189</v>
      </c>
      <c r="BO84" s="27">
        <f t="shared" si="68"/>
        <v>2.71743888</v>
      </c>
      <c r="BP84" s="27">
        <f t="shared" si="69"/>
        <v>3.108188413</v>
      </c>
      <c r="BQ84" s="27">
        <f t="shared" si="70"/>
        <v>3.503602567</v>
      </c>
      <c r="BR84" s="27">
        <f t="shared" si="71"/>
        <v>3.903522741</v>
      </c>
      <c r="BS84" s="27">
        <f t="shared" si="72"/>
        <v>3.715936916</v>
      </c>
      <c r="BT84" s="27">
        <f t="shared" si="73"/>
        <v>3.116082765</v>
      </c>
      <c r="BU84" s="27">
        <f t="shared" si="74"/>
        <v>2.508099385</v>
      </c>
      <c r="BV84" s="27">
        <f t="shared" si="75"/>
        <v>1.892250542</v>
      </c>
      <c r="BW84" s="27">
        <f t="shared" si="76"/>
        <v>1.268789896</v>
      </c>
      <c r="BX84" s="27">
        <f t="shared" si="77"/>
        <v>0.6379614557</v>
      </c>
      <c r="BY84" s="27">
        <f t="shared" ref="BY84:BY104" si="78"> $I$84 *C44</f>
        <v>0</v>
      </c>
      <c r="DM84" s="7">
        <f t="shared" si="6"/>
        <v>34.8813081</v>
      </c>
    </row>
    <row r="85">
      <c r="E85" s="5">
        <v>16.6</v>
      </c>
      <c r="F85" s="5">
        <f t="shared" si="1"/>
        <v>0.6916666667</v>
      </c>
      <c r="G85" s="5">
        <f t="shared" si="2"/>
        <v>86.96325</v>
      </c>
      <c r="H85" s="2">
        <f t="shared" si="36"/>
        <v>34.50945941</v>
      </c>
      <c r="I85" s="2">
        <f t="shared" si="32"/>
        <v>0.7647145793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5"/>
      <c r="BH85" s="27">
        <f t="shared" si="61"/>
        <v>0</v>
      </c>
      <c r="BI85" s="27">
        <f t="shared" si="62"/>
        <v>0.1287255341</v>
      </c>
      <c r="BJ85" s="27">
        <f t="shared" si="63"/>
        <v>0.4847588738</v>
      </c>
      <c r="BK85" s="27">
        <f t="shared" si="64"/>
        <v>0.8466306114</v>
      </c>
      <c r="BL85" s="27">
        <f t="shared" si="65"/>
        <v>1.214134935</v>
      </c>
      <c r="BM85" s="27">
        <f t="shared" si="66"/>
        <v>1.587074562</v>
      </c>
      <c r="BN85" s="27">
        <f t="shared" si="67"/>
        <v>1.965260329</v>
      </c>
      <c r="BO85" s="27">
        <f t="shared" si="68"/>
        <v>2.348510803</v>
      </c>
      <c r="BP85" s="27">
        <f t="shared" si="69"/>
        <v>2.736651914</v>
      </c>
      <c r="BQ85" s="27">
        <f t="shared" si="70"/>
        <v>3.129516608</v>
      </c>
      <c r="BR85" s="27">
        <f t="shared" si="71"/>
        <v>3.526944519</v>
      </c>
      <c r="BS85" s="27">
        <f t="shared" si="72"/>
        <v>3.928781657</v>
      </c>
      <c r="BT85" s="27">
        <f t="shared" si="73"/>
        <v>3.739299318</v>
      </c>
      <c r="BU85" s="27">
        <f t="shared" si="74"/>
        <v>3.135124231</v>
      </c>
      <c r="BV85" s="27">
        <f t="shared" si="75"/>
        <v>2.523000722</v>
      </c>
      <c r="BW85" s="27">
        <f t="shared" si="76"/>
        <v>1.903184845</v>
      </c>
      <c r="BX85" s="27">
        <f t="shared" si="77"/>
        <v>1.275922911</v>
      </c>
      <c r="BY85" s="27">
        <f t="shared" si="78"/>
        <v>0.6414519278</v>
      </c>
      <c r="BZ85" s="27">
        <f t="shared" ref="BZ85:BZ107" si="79"> $I$85 *C44</f>
        <v>0</v>
      </c>
      <c r="DM85" s="7">
        <f t="shared" si="6"/>
        <v>35.1149743</v>
      </c>
    </row>
    <row r="86">
      <c r="E86" s="5">
        <v>16.8</v>
      </c>
      <c r="F86" s="5">
        <f t="shared" si="1"/>
        <v>0.7</v>
      </c>
      <c r="G86" s="5">
        <f t="shared" si="2"/>
        <v>88.011</v>
      </c>
      <c r="H86" s="2">
        <f t="shared" si="36"/>
        <v>35.27814037</v>
      </c>
      <c r="I86" s="2">
        <f t="shared" si="32"/>
        <v>0.7686809537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5"/>
      <c r="BI86" s="27">
        <f t="shared" si="62"/>
        <v>0</v>
      </c>
      <c r="BJ86" s="27">
        <f t="shared" si="63"/>
        <v>0.129824049</v>
      </c>
      <c r="BK86" s="27">
        <f t="shared" si="64"/>
        <v>0.4887635842</v>
      </c>
      <c r="BL86" s="27">
        <f t="shared" si="65"/>
        <v>0.8534045807</v>
      </c>
      <c r="BM86" s="27">
        <f t="shared" si="66"/>
        <v>1.223547616</v>
      </c>
      <c r="BN86" s="27">
        <f t="shared" si="67"/>
        <v>1.599001469</v>
      </c>
      <c r="BO86" s="27">
        <f t="shared" si="68"/>
        <v>1.979582726</v>
      </c>
      <c r="BP86" s="27">
        <f t="shared" si="69"/>
        <v>2.365115415</v>
      </c>
      <c r="BQ86" s="27">
        <f t="shared" si="70"/>
        <v>2.755430649</v>
      </c>
      <c r="BR86" s="27">
        <f t="shared" si="71"/>
        <v>3.150366298</v>
      </c>
      <c r="BS86" s="27">
        <f t="shared" si="72"/>
        <v>3.549766673</v>
      </c>
      <c r="BT86" s="27">
        <f t="shared" si="73"/>
        <v>3.953482231</v>
      </c>
      <c r="BU86" s="27">
        <f t="shared" si="74"/>
        <v>3.762149077</v>
      </c>
      <c r="BV86" s="27">
        <f t="shared" si="75"/>
        <v>3.153750903</v>
      </c>
      <c r="BW86" s="27">
        <f t="shared" si="76"/>
        <v>2.537579793</v>
      </c>
      <c r="BX86" s="27">
        <f t="shared" si="77"/>
        <v>1.913884367</v>
      </c>
      <c r="BY86" s="27">
        <f t="shared" si="78"/>
        <v>1.282903856</v>
      </c>
      <c r="BZ86" s="27">
        <f t="shared" si="79"/>
        <v>0.6448685104</v>
      </c>
      <c r="CA86" s="27">
        <f t="shared" ref="CA86:CA105" si="80"> $I$86 *C44</f>
        <v>0</v>
      </c>
      <c r="DM86" s="7">
        <f t="shared" si="6"/>
        <v>35.3434218</v>
      </c>
    </row>
    <row r="87">
      <c r="E87" s="5">
        <v>17.0</v>
      </c>
      <c r="F87" s="5">
        <f t="shared" si="1"/>
        <v>0.7083333333</v>
      </c>
      <c r="G87" s="5">
        <f t="shared" si="2"/>
        <v>89.05875</v>
      </c>
      <c r="H87" s="2">
        <f t="shared" si="36"/>
        <v>36.0507049</v>
      </c>
      <c r="I87" s="2">
        <f t="shared" si="32"/>
        <v>0.7725645328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5"/>
      <c r="BI87" s="27">
        <f t="shared" si="62"/>
        <v>0</v>
      </c>
      <c r="BJ87" s="27">
        <f t="shared" si="63"/>
        <v>0</v>
      </c>
      <c r="BK87" s="27">
        <f t="shared" si="64"/>
        <v>0.1308965569</v>
      </c>
      <c r="BL87" s="27">
        <f t="shared" si="65"/>
        <v>0.4926742265</v>
      </c>
      <c r="BM87" s="27">
        <f t="shared" si="66"/>
        <v>0.8600206699</v>
      </c>
      <c r="BN87" s="27">
        <f t="shared" si="67"/>
        <v>1.232742608</v>
      </c>
      <c r="BO87" s="27">
        <f t="shared" si="68"/>
        <v>1.610654649</v>
      </c>
      <c r="BP87" s="27">
        <f t="shared" si="69"/>
        <v>1.993578916</v>
      </c>
      <c r="BQ87" s="27">
        <f t="shared" si="70"/>
        <v>2.38134469</v>
      </c>
      <c r="BR87" s="27">
        <f t="shared" si="71"/>
        <v>2.773788076</v>
      </c>
      <c r="BS87" s="27">
        <f t="shared" si="72"/>
        <v>3.170751689</v>
      </c>
      <c r="BT87" s="27">
        <f t="shared" si="73"/>
        <v>3.572084348</v>
      </c>
      <c r="BU87" s="27">
        <f t="shared" si="74"/>
        <v>3.977640799</v>
      </c>
      <c r="BV87" s="27">
        <f t="shared" si="75"/>
        <v>3.784501083</v>
      </c>
      <c r="BW87" s="27">
        <f t="shared" si="76"/>
        <v>3.171974741</v>
      </c>
      <c r="BX87" s="27">
        <f t="shared" si="77"/>
        <v>2.551845823</v>
      </c>
      <c r="BY87" s="27">
        <f t="shared" si="78"/>
        <v>1.924355783</v>
      </c>
      <c r="BZ87" s="27">
        <f t="shared" si="79"/>
        <v>1.289737021</v>
      </c>
      <c r="CA87" s="27">
        <f t="shared" si="80"/>
        <v>0.6482132746</v>
      </c>
      <c r="CB87" s="27">
        <f t="shared" ref="CB87:CB107" si="81"> $I$87 *C44</f>
        <v>0</v>
      </c>
      <c r="DM87" s="7">
        <f t="shared" si="6"/>
        <v>35.56680495</v>
      </c>
    </row>
    <row r="88">
      <c r="E88" s="5">
        <v>17.2</v>
      </c>
      <c r="F88" s="5">
        <f t="shared" si="1"/>
        <v>0.7166666667</v>
      </c>
      <c r="G88" s="5">
        <f t="shared" si="2"/>
        <v>90.1065</v>
      </c>
      <c r="H88" s="2">
        <f t="shared" si="36"/>
        <v>36.8270725</v>
      </c>
      <c r="I88" s="2">
        <f t="shared" si="32"/>
        <v>0.7763676052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5"/>
      <c r="BJ88" s="27">
        <f t="shared" si="63"/>
        <v>0</v>
      </c>
      <c r="BK88" s="27">
        <f t="shared" si="64"/>
        <v>0</v>
      </c>
      <c r="BL88" s="27">
        <f t="shared" si="65"/>
        <v>0.1319438722</v>
      </c>
      <c r="BM88" s="27">
        <f t="shared" si="66"/>
        <v>0.4964937239</v>
      </c>
      <c r="BN88" s="27">
        <f t="shared" si="67"/>
        <v>0.8664837476</v>
      </c>
      <c r="BO88" s="27">
        <f t="shared" si="68"/>
        <v>1.241726573</v>
      </c>
      <c r="BP88" s="27">
        <f t="shared" si="69"/>
        <v>1.622042417</v>
      </c>
      <c r="BQ88" s="27">
        <f t="shared" si="70"/>
        <v>2.007258731</v>
      </c>
      <c r="BR88" s="27">
        <f t="shared" si="71"/>
        <v>2.397209855</v>
      </c>
      <c r="BS88" s="27">
        <f t="shared" si="72"/>
        <v>2.791736705</v>
      </c>
      <c r="BT88" s="27">
        <f t="shared" si="73"/>
        <v>3.190686466</v>
      </c>
      <c r="BU88" s="27">
        <f t="shared" si="74"/>
        <v>3.593912306</v>
      </c>
      <c r="BV88" s="27">
        <f t="shared" si="75"/>
        <v>4.001273103</v>
      </c>
      <c r="BW88" s="27">
        <f t="shared" si="76"/>
        <v>3.806369689</v>
      </c>
      <c r="BX88" s="27">
        <f t="shared" si="77"/>
        <v>3.189807279</v>
      </c>
      <c r="BY88" s="27">
        <f t="shared" si="78"/>
        <v>2.565807711</v>
      </c>
      <c r="BZ88" s="27">
        <f t="shared" si="79"/>
        <v>1.934605531</v>
      </c>
      <c r="CA88" s="27">
        <f t="shared" si="80"/>
        <v>1.296426549</v>
      </c>
      <c r="CB88" s="27">
        <f t="shared" si="81"/>
        <v>0.6514882192</v>
      </c>
      <c r="CC88" s="27">
        <f t="shared" ref="CC88:CC106" si="82"> $I$88 *C44</f>
        <v>0</v>
      </c>
      <c r="DM88" s="7">
        <f t="shared" si="6"/>
        <v>35.78527248</v>
      </c>
    </row>
    <row r="89">
      <c r="E89" s="5">
        <v>17.4</v>
      </c>
      <c r="F89" s="5">
        <f t="shared" si="1"/>
        <v>0.725</v>
      </c>
      <c r="G89" s="5">
        <f t="shared" si="2"/>
        <v>91.15425</v>
      </c>
      <c r="H89" s="2">
        <f t="shared" si="36"/>
        <v>37.60716488</v>
      </c>
      <c r="I89" s="2">
        <f t="shared" si="32"/>
        <v>0.7800923807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5"/>
      <c r="BL89" s="27">
        <f t="shared" si="65"/>
        <v>0</v>
      </c>
      <c r="BM89" s="27">
        <f t="shared" si="66"/>
        <v>0.132966778</v>
      </c>
      <c r="BN89" s="27">
        <f t="shared" si="67"/>
        <v>0.5002248872</v>
      </c>
      <c r="BO89" s="27">
        <f t="shared" si="68"/>
        <v>0.872798496</v>
      </c>
      <c r="BP89" s="27">
        <f t="shared" si="69"/>
        <v>1.250505918</v>
      </c>
      <c r="BQ89" s="27">
        <f t="shared" si="70"/>
        <v>1.633172771</v>
      </c>
      <c r="BR89" s="27">
        <f t="shared" si="71"/>
        <v>2.020631633</v>
      </c>
      <c r="BS89" s="27">
        <f t="shared" si="72"/>
        <v>2.412721721</v>
      </c>
      <c r="BT89" s="27">
        <f t="shared" si="73"/>
        <v>2.809288584</v>
      </c>
      <c r="BU89" s="27">
        <f t="shared" si="74"/>
        <v>3.210183813</v>
      </c>
      <c r="BV89" s="27">
        <f t="shared" si="75"/>
        <v>3.615264769</v>
      </c>
      <c r="BW89" s="27">
        <f t="shared" si="76"/>
        <v>4.024394318</v>
      </c>
      <c r="BX89" s="27">
        <f t="shared" si="77"/>
        <v>3.827768734</v>
      </c>
      <c r="BY89" s="27">
        <f t="shared" si="78"/>
        <v>3.207259639</v>
      </c>
      <c r="BZ89" s="27">
        <f t="shared" si="79"/>
        <v>2.579474042</v>
      </c>
      <c r="CA89" s="27">
        <f t="shared" si="80"/>
        <v>1.944639824</v>
      </c>
      <c r="CB89" s="27">
        <f t="shared" si="81"/>
        <v>1.302976438</v>
      </c>
      <c r="CC89" s="27">
        <f t="shared" si="82"/>
        <v>0.6546952741</v>
      </c>
      <c r="CD89" s="27">
        <f t="shared" ref="CD89:CD107" si="83"> $I$89 *C44</f>
        <v>0</v>
      </c>
      <c r="DM89" s="7">
        <f t="shared" si="6"/>
        <v>35.99896764</v>
      </c>
    </row>
    <row r="90">
      <c r="E90" s="5">
        <v>17.6</v>
      </c>
      <c r="F90" s="5">
        <f t="shared" si="1"/>
        <v>0.7333333333</v>
      </c>
      <c r="G90" s="5">
        <f t="shared" si="2"/>
        <v>92.202</v>
      </c>
      <c r="H90" s="2">
        <f t="shared" si="36"/>
        <v>38.39090588</v>
      </c>
      <c r="I90" s="2">
        <f t="shared" si="32"/>
        <v>0.7837409939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5"/>
      <c r="BL90" s="27">
        <f t="shared" si="65"/>
        <v>0</v>
      </c>
      <c r="BM90" s="27">
        <f t="shared" si="66"/>
        <v>0</v>
      </c>
      <c r="BN90" s="27">
        <f t="shared" si="67"/>
        <v>0.1339660268</v>
      </c>
      <c r="BO90" s="27">
        <f t="shared" si="68"/>
        <v>0.5038704193</v>
      </c>
      <c r="BP90" s="27">
        <f t="shared" si="69"/>
        <v>0.8789694195</v>
      </c>
      <c r="BQ90" s="27">
        <f t="shared" si="70"/>
        <v>1.259086812</v>
      </c>
      <c r="BR90" s="27">
        <f t="shared" si="71"/>
        <v>1.644053412</v>
      </c>
      <c r="BS90" s="27">
        <f t="shared" si="72"/>
        <v>2.033706737</v>
      </c>
      <c r="BT90" s="27">
        <f t="shared" si="73"/>
        <v>2.427890701</v>
      </c>
      <c r="BU90" s="27">
        <f t="shared" si="74"/>
        <v>2.826455321</v>
      </c>
      <c r="BV90" s="27">
        <f t="shared" si="75"/>
        <v>3.229256435</v>
      </c>
      <c r="BW90" s="27">
        <f t="shared" si="76"/>
        <v>3.636155449</v>
      </c>
      <c r="BX90" s="27">
        <f t="shared" si="77"/>
        <v>4.047019077</v>
      </c>
      <c r="BY90" s="27">
        <f t="shared" si="78"/>
        <v>3.848711567</v>
      </c>
      <c r="BZ90" s="27">
        <f t="shared" si="79"/>
        <v>3.224342552</v>
      </c>
      <c r="CA90" s="27">
        <f t="shared" si="80"/>
        <v>2.592853099</v>
      </c>
      <c r="CB90" s="27">
        <f t="shared" si="81"/>
        <v>1.954464658</v>
      </c>
      <c r="CC90" s="27">
        <f t="shared" si="82"/>
        <v>1.309390548</v>
      </c>
      <c r="CD90" s="27">
        <f t="shared" si="83"/>
        <v>0.6578363028</v>
      </c>
      <c r="CE90" s="27">
        <f t="shared" ref="CE90:CE108" si="84"> $I$90 *C44</f>
        <v>0</v>
      </c>
      <c r="DM90" s="7">
        <f t="shared" si="6"/>
        <v>36.20802854</v>
      </c>
    </row>
    <row r="91">
      <c r="E91" s="5">
        <v>17.8</v>
      </c>
      <c r="F91" s="5">
        <f t="shared" si="1"/>
        <v>0.7416666667</v>
      </c>
      <c r="G91" s="5">
        <f t="shared" si="2"/>
        <v>93.24975</v>
      </c>
      <c r="H91" s="2">
        <f t="shared" si="36"/>
        <v>39.17822139</v>
      </c>
      <c r="I91" s="2">
        <f t="shared" si="32"/>
        <v>0.7873155074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5"/>
      <c r="BL91" s="27">
        <f t="shared" si="65"/>
        <v>0</v>
      </c>
      <c r="BM91" s="27">
        <f t="shared" si="66"/>
        <v>0</v>
      </c>
      <c r="BN91" s="27">
        <f t="shared" si="67"/>
        <v>0</v>
      </c>
      <c r="BO91" s="27">
        <f t="shared" si="68"/>
        <v>0.1349423425</v>
      </c>
      <c r="BP91" s="27">
        <f t="shared" si="69"/>
        <v>0.5074329206</v>
      </c>
      <c r="BQ91" s="27">
        <f t="shared" si="70"/>
        <v>0.8850008529</v>
      </c>
      <c r="BR91" s="27">
        <f t="shared" si="71"/>
        <v>1.26747519</v>
      </c>
      <c r="BS91" s="27">
        <f t="shared" si="72"/>
        <v>1.654691753</v>
      </c>
      <c r="BT91" s="27">
        <f t="shared" si="73"/>
        <v>2.046492819</v>
      </c>
      <c r="BU91" s="27">
        <f t="shared" si="74"/>
        <v>2.442726828</v>
      </c>
      <c r="BV91" s="27">
        <f t="shared" si="75"/>
        <v>2.843248102</v>
      </c>
      <c r="BW91" s="27">
        <f t="shared" si="76"/>
        <v>3.24791658</v>
      </c>
      <c r="BX91" s="27">
        <f t="shared" si="77"/>
        <v>3.656597566</v>
      </c>
      <c r="BY91" s="27">
        <f t="shared" si="78"/>
        <v>4.069161492</v>
      </c>
      <c r="BZ91" s="27">
        <f t="shared" si="79"/>
        <v>3.869211063</v>
      </c>
      <c r="CA91" s="27">
        <f t="shared" si="80"/>
        <v>3.241066373</v>
      </c>
      <c r="CB91" s="27">
        <f t="shared" si="81"/>
        <v>2.605952877</v>
      </c>
      <c r="CC91" s="27">
        <f t="shared" si="82"/>
        <v>1.964085822</v>
      </c>
      <c r="CD91" s="27">
        <f t="shared" si="83"/>
        <v>1.315672606</v>
      </c>
      <c r="CE91" s="27">
        <f t="shared" si="84"/>
        <v>0.6609131054</v>
      </c>
      <c r="CF91" s="27">
        <f t="shared" ref="CF91:CF110" si="85"> $I$91 *C44</f>
        <v>0</v>
      </c>
      <c r="DM91" s="7">
        <f t="shared" si="6"/>
        <v>36.41258829</v>
      </c>
    </row>
    <row r="92">
      <c r="E92" s="5">
        <v>18.0</v>
      </c>
      <c r="F92" s="5">
        <f t="shared" si="1"/>
        <v>0.75</v>
      </c>
      <c r="G92" s="5">
        <f t="shared" si="2"/>
        <v>94.2975</v>
      </c>
      <c r="H92" s="2">
        <f t="shared" si="36"/>
        <v>39.9690393</v>
      </c>
      <c r="I92" s="2">
        <f t="shared" si="32"/>
        <v>0.790817914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5"/>
      <c r="BN92" s="27">
        <f t="shared" si="67"/>
        <v>0</v>
      </c>
      <c r="BO92" s="27">
        <f t="shared" si="68"/>
        <v>0</v>
      </c>
      <c r="BP92" s="27">
        <f t="shared" si="69"/>
        <v>0.1358964217</v>
      </c>
      <c r="BQ92" s="27">
        <f t="shared" si="70"/>
        <v>0.5109148937</v>
      </c>
      <c r="BR92" s="27">
        <f t="shared" si="71"/>
        <v>0.8908969689</v>
      </c>
      <c r="BS92" s="27">
        <f t="shared" si="72"/>
        <v>1.275676769</v>
      </c>
      <c r="BT92" s="27">
        <f t="shared" si="73"/>
        <v>1.665094937</v>
      </c>
      <c r="BU92" s="27">
        <f t="shared" si="74"/>
        <v>2.058998335</v>
      </c>
      <c r="BV92" s="27">
        <f t="shared" si="75"/>
        <v>2.457239768</v>
      </c>
      <c r="BW92" s="27">
        <f t="shared" si="76"/>
        <v>2.859677711</v>
      </c>
      <c r="BX92" s="27">
        <f t="shared" si="77"/>
        <v>3.266176055</v>
      </c>
      <c r="BY92" s="27">
        <f t="shared" si="78"/>
        <v>3.676603871</v>
      </c>
      <c r="BZ92" s="27">
        <f t="shared" si="79"/>
        <v>4.090835176</v>
      </c>
      <c r="CA92" s="27">
        <f t="shared" si="80"/>
        <v>3.889279648</v>
      </c>
      <c r="CB92" s="27">
        <f t="shared" si="81"/>
        <v>3.257441096</v>
      </c>
      <c r="CC92" s="27">
        <f t="shared" si="82"/>
        <v>2.618781096</v>
      </c>
      <c r="CD92" s="27">
        <f t="shared" si="83"/>
        <v>1.973508908</v>
      </c>
      <c r="CE92" s="27">
        <f t="shared" si="84"/>
        <v>1.321826211</v>
      </c>
      <c r="CF92" s="27">
        <f t="shared" si="85"/>
        <v>0.6639274211</v>
      </c>
      <c r="CG92" s="27">
        <f t="shared" ref="CG92:CG110" si="86"> $I$92 *C44</f>
        <v>0</v>
      </c>
      <c r="DM92" s="7">
        <f t="shared" si="6"/>
        <v>36.61277529</v>
      </c>
    </row>
    <row r="93">
      <c r="E93" s="5">
        <v>18.2</v>
      </c>
      <c r="F93" s="5">
        <f t="shared" si="1"/>
        <v>0.7583333333</v>
      </c>
      <c r="G93" s="5">
        <f t="shared" si="2"/>
        <v>95.34525</v>
      </c>
      <c r="H93" s="2">
        <f t="shared" si="36"/>
        <v>40.76328944</v>
      </c>
      <c r="I93" s="2">
        <f t="shared" si="32"/>
        <v>0.7942501403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5"/>
      <c r="BN93" s="27">
        <f t="shared" si="67"/>
        <v>0</v>
      </c>
      <c r="BP93" s="27">
        <f t="shared" si="69"/>
        <v>0</v>
      </c>
      <c r="BQ93" s="27">
        <f t="shared" si="70"/>
        <v>0.1368289345</v>
      </c>
      <c r="BR93" s="27">
        <f t="shared" si="71"/>
        <v>0.5143187475</v>
      </c>
      <c r="BS93" s="27">
        <f t="shared" si="72"/>
        <v>0.8966617853</v>
      </c>
      <c r="BT93" s="27">
        <f t="shared" si="73"/>
        <v>1.283697054</v>
      </c>
      <c r="BU93" s="27">
        <f t="shared" si="74"/>
        <v>1.675269842</v>
      </c>
      <c r="BV93" s="27">
        <f t="shared" si="75"/>
        <v>2.071231434</v>
      </c>
      <c r="BW93" s="27">
        <f t="shared" si="76"/>
        <v>2.471438841</v>
      </c>
      <c r="BX93" s="27">
        <f t="shared" si="77"/>
        <v>2.875754544</v>
      </c>
      <c r="BY93" s="27">
        <f t="shared" si="78"/>
        <v>3.284046251</v>
      </c>
      <c r="BZ93" s="27">
        <f t="shared" si="79"/>
        <v>3.696186666</v>
      </c>
      <c r="CA93" s="27">
        <f t="shared" si="80"/>
        <v>4.112053267</v>
      </c>
      <c r="CB93" s="27">
        <f t="shared" si="81"/>
        <v>3.908929315</v>
      </c>
      <c r="CC93" s="27">
        <f t="shared" si="82"/>
        <v>3.27347637</v>
      </c>
      <c r="CD93" s="27">
        <f t="shared" si="83"/>
        <v>2.631345211</v>
      </c>
      <c r="CE93" s="27">
        <f t="shared" si="84"/>
        <v>1.982739316</v>
      </c>
      <c r="CF93" s="27">
        <f t="shared" si="85"/>
        <v>1.327854842</v>
      </c>
      <c r="CG93" s="27">
        <f t="shared" si="86"/>
        <v>0.6668809305</v>
      </c>
      <c r="CH93" s="27">
        <f t="shared" ref="CH93:CH112" si="87"> $I$93 *C44</f>
        <v>0</v>
      </c>
      <c r="DM93" s="7">
        <f t="shared" si="6"/>
        <v>36.80871335</v>
      </c>
    </row>
    <row r="94">
      <c r="E94" s="5">
        <v>18.4</v>
      </c>
      <c r="F94" s="5">
        <f t="shared" si="1"/>
        <v>0.7666666667</v>
      </c>
      <c r="G94" s="5">
        <f t="shared" si="2"/>
        <v>96.393</v>
      </c>
      <c r="H94" s="2">
        <f t="shared" si="36"/>
        <v>41.56090349</v>
      </c>
      <c r="I94" s="2">
        <f t="shared" si="32"/>
        <v>0.7976140488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5"/>
      <c r="BN94" s="27">
        <f t="shared" si="67"/>
        <v>0</v>
      </c>
      <c r="BP94" s="27">
        <f t="shared" ref="BP94:BP95" si="88"> $H$75 *C63</f>
        <v>0</v>
      </c>
      <c r="BQ94" s="27">
        <f t="shared" si="70"/>
        <v>0</v>
      </c>
      <c r="BR94" s="27">
        <f t="shared" si="71"/>
        <v>0.137740526</v>
      </c>
      <c r="BS94" s="27">
        <f t="shared" si="72"/>
        <v>0.5176468014</v>
      </c>
      <c r="BT94" s="27">
        <f t="shared" si="73"/>
        <v>0.9022991719</v>
      </c>
      <c r="BU94" s="27">
        <f t="shared" si="74"/>
        <v>1.29154135</v>
      </c>
      <c r="BV94" s="27">
        <f t="shared" si="75"/>
        <v>1.685223101</v>
      </c>
      <c r="BW94" s="27">
        <f t="shared" si="76"/>
        <v>2.083199972</v>
      </c>
      <c r="BX94" s="27">
        <f t="shared" si="77"/>
        <v>2.485333033</v>
      </c>
      <c r="BY94" s="27">
        <f t="shared" si="78"/>
        <v>2.891488631</v>
      </c>
      <c r="BZ94" s="27">
        <f t="shared" si="79"/>
        <v>3.301538155</v>
      </c>
      <c r="CA94" s="27">
        <f t="shared" si="80"/>
        <v>3.715357818</v>
      </c>
      <c r="CB94" s="27">
        <f t="shared" si="81"/>
        <v>4.132828446</v>
      </c>
      <c r="CC94" s="27">
        <f t="shared" si="82"/>
        <v>3.928171645</v>
      </c>
      <c r="CD94" s="27">
        <f t="shared" si="83"/>
        <v>3.289181514</v>
      </c>
      <c r="CE94" s="27">
        <f t="shared" si="84"/>
        <v>2.643652421</v>
      </c>
      <c r="CF94" s="27">
        <f t="shared" si="85"/>
        <v>1.991782263</v>
      </c>
      <c r="CG94" s="27">
        <f t="shared" si="86"/>
        <v>1.333761861</v>
      </c>
      <c r="CH94" s="27">
        <f t="shared" si="87"/>
        <v>0.6697752583</v>
      </c>
      <c r="CI94" s="27">
        <f t="shared" ref="CI94:CI116" si="89"> $I$94 *C44</f>
        <v>0</v>
      </c>
      <c r="DM94" s="7">
        <f t="shared" si="6"/>
        <v>37.00052197</v>
      </c>
    </row>
    <row r="95">
      <c r="E95" s="5">
        <v>18.6</v>
      </c>
      <c r="F95" s="5">
        <f t="shared" si="1"/>
        <v>0.775</v>
      </c>
      <c r="G95" s="5">
        <f t="shared" si="2"/>
        <v>97.44075</v>
      </c>
      <c r="H95" s="2">
        <f t="shared" si="36"/>
        <v>42.36181493</v>
      </c>
      <c r="I95" s="2">
        <f t="shared" si="32"/>
        <v>0.8009114408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5"/>
      <c r="BP95" s="27">
        <f t="shared" si="88"/>
        <v>0</v>
      </c>
      <c r="BQ95" s="27">
        <f t="shared" si="70"/>
        <v>0</v>
      </c>
      <c r="BR95" s="27">
        <f t="shared" si="71"/>
        <v>0</v>
      </c>
      <c r="BS95" s="27">
        <f t="shared" si="72"/>
        <v>0.1386318174</v>
      </c>
      <c r="BT95" s="27">
        <f t="shared" si="73"/>
        <v>0.5209012895</v>
      </c>
      <c r="BU95" s="27">
        <f t="shared" si="74"/>
        <v>0.9078128569</v>
      </c>
      <c r="BV95" s="27">
        <f t="shared" si="75"/>
        <v>1.299214767</v>
      </c>
      <c r="BW95" s="27">
        <f t="shared" si="76"/>
        <v>1.694961103</v>
      </c>
      <c r="BX95" s="27">
        <f t="shared" si="77"/>
        <v>2.094911523</v>
      </c>
      <c r="BY95" s="27">
        <f t="shared" si="78"/>
        <v>2.498931011</v>
      </c>
      <c r="BZ95" s="27">
        <f t="shared" si="79"/>
        <v>2.906889645</v>
      </c>
      <c r="CA95" s="27">
        <f t="shared" si="80"/>
        <v>3.31866237</v>
      </c>
      <c r="CB95" s="27">
        <f t="shared" si="81"/>
        <v>3.734128787</v>
      </c>
      <c r="CC95" s="27">
        <f t="shared" si="82"/>
        <v>4.153172955</v>
      </c>
      <c r="CD95" s="27">
        <f t="shared" si="83"/>
        <v>3.947017817</v>
      </c>
      <c r="CE95" s="27">
        <f t="shared" si="84"/>
        <v>3.304565527</v>
      </c>
      <c r="CF95" s="27">
        <f t="shared" si="85"/>
        <v>2.655709684</v>
      </c>
      <c r="CG95" s="27">
        <f t="shared" si="86"/>
        <v>2.000642792</v>
      </c>
      <c r="CH95" s="27">
        <f t="shared" si="87"/>
        <v>1.339550517</v>
      </c>
      <c r="CI95" s="27">
        <f t="shared" si="89"/>
        <v>0.6726119751</v>
      </c>
      <c r="CJ95" s="27">
        <f t="shared" ref="CJ95:CJ115" si="90"> $I$95 *C44</f>
        <v>0</v>
      </c>
      <c r="DM95" s="7">
        <f t="shared" si="6"/>
        <v>37.18831643</v>
      </c>
    </row>
    <row r="96">
      <c r="E96" s="5">
        <v>18.8</v>
      </c>
      <c r="F96" s="5">
        <f t="shared" si="1"/>
        <v>0.7833333333</v>
      </c>
      <c r="G96" s="5">
        <f t="shared" si="2"/>
        <v>98.4885</v>
      </c>
      <c r="H96" s="2">
        <f t="shared" si="36"/>
        <v>43.16595899</v>
      </c>
      <c r="I96" s="2">
        <f t="shared" si="32"/>
        <v>0.8041440584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5"/>
      <c r="BR96" s="27">
        <f t="shared" si="71"/>
        <v>0</v>
      </c>
      <c r="BS96" s="27">
        <f t="shared" si="72"/>
        <v>0</v>
      </c>
      <c r="BT96" s="27">
        <f t="shared" si="73"/>
        <v>0.1395034071</v>
      </c>
      <c r="BU96" s="27">
        <f t="shared" si="74"/>
        <v>0.5240843642</v>
      </c>
      <c r="BV96" s="27">
        <f t="shared" si="75"/>
        <v>0.9132064333</v>
      </c>
      <c r="BW96" s="27">
        <f t="shared" si="76"/>
        <v>1.306722234</v>
      </c>
      <c r="BX96" s="27">
        <f t="shared" si="77"/>
        <v>1.704490012</v>
      </c>
      <c r="BY96" s="27">
        <f t="shared" si="78"/>
        <v>2.106373391</v>
      </c>
      <c r="BZ96" s="27">
        <f t="shared" si="79"/>
        <v>2.512241134</v>
      </c>
      <c r="CA96" s="27">
        <f t="shared" si="80"/>
        <v>2.921966921</v>
      </c>
      <c r="CB96" s="27">
        <f t="shared" si="81"/>
        <v>3.335429128</v>
      </c>
      <c r="CC96" s="27">
        <f t="shared" si="82"/>
        <v>3.752510633</v>
      </c>
      <c r="CD96" s="27">
        <f t="shared" si="83"/>
        <v>4.173098614</v>
      </c>
      <c r="CE96" s="27">
        <f t="shared" si="84"/>
        <v>3.965478632</v>
      </c>
      <c r="CF96" s="27">
        <f t="shared" si="85"/>
        <v>3.319637105</v>
      </c>
      <c r="CG96" s="27">
        <f t="shared" si="86"/>
        <v>2.667523722</v>
      </c>
      <c r="CH96" s="27">
        <f t="shared" si="87"/>
        <v>2.009325775</v>
      </c>
      <c r="CI96" s="27">
        <f t="shared" si="89"/>
        <v>1.34522395</v>
      </c>
      <c r="CJ96" s="27">
        <f t="shared" si="90"/>
        <v>0.6753925998</v>
      </c>
      <c r="CK96" s="27">
        <f t="shared" ref="CK96:CK114" si="91"> $I$96 *C44</f>
        <v>0</v>
      </c>
      <c r="DM96" s="7">
        <f t="shared" si="6"/>
        <v>37.37220806</v>
      </c>
    </row>
    <row r="97">
      <c r="E97" s="5">
        <v>19.0</v>
      </c>
      <c r="F97" s="5">
        <f t="shared" si="1"/>
        <v>0.7916666667</v>
      </c>
      <c r="G97" s="5">
        <f t="shared" si="2"/>
        <v>99.53625</v>
      </c>
      <c r="H97" s="2">
        <f t="shared" si="36"/>
        <v>43.97327258</v>
      </c>
      <c r="I97" s="2">
        <f t="shared" si="32"/>
        <v>0.8073135872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5"/>
      <c r="BS97" s="27">
        <f> $H$78 *C63</f>
        <v>0</v>
      </c>
      <c r="BT97" s="27">
        <f t="shared" si="73"/>
        <v>0</v>
      </c>
      <c r="BU97" s="27">
        <f t="shared" si="74"/>
        <v>0.1403558714</v>
      </c>
      <c r="BV97" s="27">
        <f t="shared" si="75"/>
        <v>0.5271980996</v>
      </c>
      <c r="BW97" s="27">
        <f t="shared" si="76"/>
        <v>0.9184833644</v>
      </c>
      <c r="BX97" s="27">
        <f t="shared" si="77"/>
        <v>1.314068501</v>
      </c>
      <c r="BY97" s="27">
        <f t="shared" si="78"/>
        <v>1.713815771</v>
      </c>
      <c r="BZ97" s="27">
        <f t="shared" si="79"/>
        <v>2.117592624</v>
      </c>
      <c r="CA97" s="27">
        <f t="shared" si="80"/>
        <v>2.525271472</v>
      </c>
      <c r="CB97" s="27">
        <f t="shared" si="81"/>
        <v>2.936729469</v>
      </c>
      <c r="CC97" s="27">
        <f t="shared" si="82"/>
        <v>3.351848311</v>
      </c>
      <c r="CD97" s="27">
        <f t="shared" si="83"/>
        <v>3.770514037</v>
      </c>
      <c r="CE97" s="27">
        <f t="shared" si="84"/>
        <v>4.192616845</v>
      </c>
      <c r="CF97" s="27">
        <f t="shared" si="85"/>
        <v>3.983564526</v>
      </c>
      <c r="CG97" s="27">
        <f t="shared" si="86"/>
        <v>3.334404653</v>
      </c>
      <c r="CH97" s="27">
        <f t="shared" si="87"/>
        <v>2.679101033</v>
      </c>
      <c r="CI97" s="27">
        <f t="shared" si="89"/>
        <v>2.017835925</v>
      </c>
      <c r="CJ97" s="27">
        <f t="shared" si="90"/>
        <v>1.3507852</v>
      </c>
      <c r="CK97" s="27">
        <f t="shared" si="91"/>
        <v>0.6781186016</v>
      </c>
      <c r="CL97" s="27">
        <f t="shared" ref="CL97:CL115" si="92"> $I$97 *C44</f>
        <v>0</v>
      </c>
      <c r="DM97" s="7">
        <f t="shared" si="6"/>
        <v>37.5523043</v>
      </c>
    </row>
    <row r="98">
      <c r="E98" s="5">
        <v>19.2</v>
      </c>
      <c r="F98" s="5">
        <f t="shared" si="1"/>
        <v>0.8</v>
      </c>
      <c r="G98" s="5">
        <f t="shared" si="2"/>
        <v>100.584</v>
      </c>
      <c r="H98" s="2">
        <f t="shared" si="36"/>
        <v>44.78369423</v>
      </c>
      <c r="I98" s="2">
        <f t="shared" si="32"/>
        <v>0.8104216582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5"/>
      <c r="BT98" s="27">
        <f t="shared" si="73"/>
        <v>0</v>
      </c>
      <c r="BU98" s="27">
        <f t="shared" si="74"/>
        <v>0</v>
      </c>
      <c r="BV98" s="27">
        <f t="shared" si="75"/>
        <v>0.1411897659</v>
      </c>
      <c r="BW98" s="27">
        <f t="shared" si="76"/>
        <v>0.5302444952</v>
      </c>
      <c r="BX98" s="27">
        <f t="shared" si="77"/>
        <v>0.9236469898</v>
      </c>
      <c r="BY98" s="27">
        <f t="shared" si="78"/>
        <v>1.32125815</v>
      </c>
      <c r="BZ98" s="27">
        <f t="shared" si="79"/>
        <v>1.722944114</v>
      </c>
      <c r="CA98" s="27">
        <f t="shared" si="80"/>
        <v>2.128576023</v>
      </c>
      <c r="CB98" s="27">
        <f t="shared" si="81"/>
        <v>2.53802981</v>
      </c>
      <c r="CC98" s="27">
        <f t="shared" si="82"/>
        <v>2.951185989</v>
      </c>
      <c r="CD98" s="27">
        <f t="shared" si="83"/>
        <v>3.367929459</v>
      </c>
      <c r="CE98" s="27">
        <f t="shared" si="84"/>
        <v>3.788149317</v>
      </c>
      <c r="CF98" s="27">
        <f t="shared" si="85"/>
        <v>4.211738679</v>
      </c>
      <c r="CG98" s="27">
        <f t="shared" si="86"/>
        <v>4.001285583</v>
      </c>
      <c r="CH98" s="27">
        <f t="shared" si="87"/>
        <v>3.348876292</v>
      </c>
      <c r="CI98" s="27">
        <f t="shared" si="89"/>
        <v>2.6904479</v>
      </c>
      <c r="CJ98" s="27">
        <f t="shared" si="90"/>
        <v>2.026177799</v>
      </c>
      <c r="CK98" s="27">
        <f t="shared" si="91"/>
        <v>1.356237203</v>
      </c>
      <c r="CL98" s="27">
        <f t="shared" si="92"/>
        <v>0.6807914018</v>
      </c>
      <c r="CM98" s="27">
        <f t="shared" ref="CM98:CM116" si="93"> $I$98 *C44</f>
        <v>0</v>
      </c>
      <c r="DM98" s="7">
        <f t="shared" si="6"/>
        <v>37.72870897</v>
      </c>
    </row>
    <row r="99">
      <c r="E99" s="5">
        <v>19.4</v>
      </c>
      <c r="F99" s="5">
        <f t="shared" si="1"/>
        <v>0.8083333333</v>
      </c>
      <c r="G99" s="5">
        <f t="shared" si="2"/>
        <v>101.63175</v>
      </c>
      <c r="H99" s="2">
        <f t="shared" si="36"/>
        <v>45.59716408</v>
      </c>
      <c r="I99" s="2">
        <f t="shared" si="32"/>
        <v>0.8134698502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5"/>
      <c r="BT99" s="27">
        <f t="shared" si="73"/>
        <v>0</v>
      </c>
      <c r="BU99" s="27">
        <f t="shared" si="74"/>
        <v>0</v>
      </c>
      <c r="BV99" s="27">
        <f t="shared" si="75"/>
        <v>0</v>
      </c>
      <c r="BW99" s="27">
        <f t="shared" si="76"/>
        <v>0.142005626</v>
      </c>
      <c r="BX99" s="27">
        <f t="shared" si="77"/>
        <v>0.5332254789</v>
      </c>
      <c r="BY99" s="27">
        <f t="shared" si="78"/>
        <v>0.9287005302</v>
      </c>
      <c r="BZ99" s="27">
        <f t="shared" si="79"/>
        <v>1.328295603</v>
      </c>
      <c r="CA99" s="27">
        <f t="shared" si="80"/>
        <v>1.731880574</v>
      </c>
      <c r="CB99" s="27">
        <f t="shared" si="81"/>
        <v>2.139330151</v>
      </c>
      <c r="CC99" s="27">
        <f t="shared" si="82"/>
        <v>2.550523667</v>
      </c>
      <c r="CD99" s="27">
        <f t="shared" si="83"/>
        <v>2.965344881</v>
      </c>
      <c r="CE99" s="27">
        <f t="shared" si="84"/>
        <v>3.383681788</v>
      </c>
      <c r="CF99" s="27">
        <f t="shared" si="85"/>
        <v>3.805426441</v>
      </c>
      <c r="CG99" s="27">
        <f t="shared" si="86"/>
        <v>4.230474778</v>
      </c>
      <c r="CH99" s="27">
        <f t="shared" si="87"/>
        <v>4.01865155</v>
      </c>
      <c r="CI99" s="27">
        <f t="shared" si="89"/>
        <v>3.363059876</v>
      </c>
      <c r="CJ99" s="27">
        <f t="shared" si="90"/>
        <v>2.701570399</v>
      </c>
      <c r="CK99" s="27">
        <f t="shared" si="91"/>
        <v>2.034355805</v>
      </c>
      <c r="CL99" s="27">
        <f t="shared" si="92"/>
        <v>1.361582804</v>
      </c>
      <c r="CM99" s="27">
        <f t="shared" si="93"/>
        <v>0.6834123759</v>
      </c>
      <c r="CN99" s="27">
        <f t="shared" ref="CN99:CN119" si="94"> $I$99 *C44</f>
        <v>0</v>
      </c>
      <c r="DM99" s="7">
        <f t="shared" si="6"/>
        <v>37.90152233</v>
      </c>
    </row>
    <row r="100">
      <c r="E100" s="5">
        <v>19.6</v>
      </c>
      <c r="F100" s="5">
        <f t="shared" si="1"/>
        <v>0.8166666667</v>
      </c>
      <c r="G100" s="5">
        <f t="shared" si="2"/>
        <v>102.6795</v>
      </c>
      <c r="H100" s="2">
        <f t="shared" si="36"/>
        <v>46.41362378</v>
      </c>
      <c r="I100" s="2">
        <f t="shared" si="32"/>
        <v>0.8164596914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5"/>
      <c r="BT100" s="27">
        <f t="shared" si="73"/>
        <v>0</v>
      </c>
      <c r="BU100" s="27">
        <f t="shared" si="74"/>
        <v>0</v>
      </c>
      <c r="BV100" s="27">
        <f t="shared" si="75"/>
        <v>0</v>
      </c>
      <c r="BW100" s="27">
        <f t="shared" si="76"/>
        <v>0</v>
      </c>
      <c r="BX100" s="27">
        <f t="shared" si="77"/>
        <v>0.142803968</v>
      </c>
      <c r="BY100" s="27">
        <f t="shared" si="78"/>
        <v>0.5361429101</v>
      </c>
      <c r="BZ100" s="27">
        <f t="shared" si="79"/>
        <v>0.9336470928</v>
      </c>
      <c r="CA100" s="27">
        <f t="shared" si="80"/>
        <v>1.335185125</v>
      </c>
      <c r="CB100" s="27">
        <f t="shared" si="81"/>
        <v>1.740630492</v>
      </c>
      <c r="CC100" s="27">
        <f t="shared" si="82"/>
        <v>2.149861345</v>
      </c>
      <c r="CD100" s="27">
        <f t="shared" si="83"/>
        <v>2.562760303</v>
      </c>
      <c r="CE100" s="27">
        <f t="shared" si="84"/>
        <v>2.97921426</v>
      </c>
      <c r="CF100" s="27">
        <f t="shared" si="85"/>
        <v>3.399114203</v>
      </c>
      <c r="CG100" s="27">
        <f t="shared" si="86"/>
        <v>3.822355043</v>
      </c>
      <c r="CH100" s="27">
        <f t="shared" si="87"/>
        <v>4.248835448</v>
      </c>
      <c r="CI100" s="27">
        <f t="shared" si="89"/>
        <v>4.035671851</v>
      </c>
      <c r="CJ100" s="27">
        <f t="shared" si="90"/>
        <v>3.376962999</v>
      </c>
      <c r="CK100" s="27">
        <f t="shared" si="91"/>
        <v>2.712474406</v>
      </c>
      <c r="CL100" s="27">
        <f t="shared" si="92"/>
        <v>2.042374205</v>
      </c>
      <c r="CM100" s="27">
        <f t="shared" si="93"/>
        <v>1.366824752</v>
      </c>
      <c r="CN100" s="27">
        <f t="shared" si="94"/>
        <v>0.6859828553</v>
      </c>
      <c r="CO100" s="27">
        <f t="shared" ref="CO100:CO119" si="95"> $I$100 *C44</f>
        <v>0</v>
      </c>
      <c r="DM100" s="7">
        <f t="shared" si="6"/>
        <v>38.07084126</v>
      </c>
    </row>
    <row r="101">
      <c r="E101" s="5">
        <v>19.8</v>
      </c>
      <c r="F101" s="5">
        <f t="shared" si="1"/>
        <v>0.825</v>
      </c>
      <c r="G101" s="5">
        <f t="shared" si="2"/>
        <v>103.72725</v>
      </c>
      <c r="H101" s="2">
        <f t="shared" si="36"/>
        <v>47.23301644</v>
      </c>
      <c r="I101" s="2">
        <f t="shared" si="32"/>
        <v>0.8193926619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5"/>
      <c r="BT101" s="27">
        <f t="shared" si="73"/>
        <v>0</v>
      </c>
      <c r="BV101" s="27">
        <f t="shared" si="75"/>
        <v>0</v>
      </c>
      <c r="BW101" s="27">
        <f t="shared" si="76"/>
        <v>0</v>
      </c>
      <c r="BX101" s="27">
        <f t="shared" si="77"/>
        <v>0</v>
      </c>
      <c r="BY101" s="27">
        <f t="shared" si="78"/>
        <v>0.1435852899</v>
      </c>
      <c r="BZ101" s="27">
        <f t="shared" si="79"/>
        <v>0.5389985825</v>
      </c>
      <c r="CA101" s="27">
        <f t="shared" si="80"/>
        <v>0.938489676</v>
      </c>
      <c r="CB101" s="27">
        <f t="shared" si="81"/>
        <v>1.341930833</v>
      </c>
      <c r="CC101" s="27">
        <f t="shared" si="82"/>
        <v>1.749199023</v>
      </c>
      <c r="CD101" s="27">
        <f t="shared" si="83"/>
        <v>2.160175726</v>
      </c>
      <c r="CE101" s="27">
        <f t="shared" si="84"/>
        <v>2.574746732</v>
      </c>
      <c r="CF101" s="27">
        <f t="shared" si="85"/>
        <v>2.992801965</v>
      </c>
      <c r="CG101" s="27">
        <f t="shared" si="86"/>
        <v>3.414235308</v>
      </c>
      <c r="CH101" s="27">
        <f t="shared" si="87"/>
        <v>3.838944434</v>
      </c>
      <c r="CI101" s="27">
        <f t="shared" si="89"/>
        <v>4.266830653</v>
      </c>
      <c r="CJ101" s="27">
        <f t="shared" si="90"/>
        <v>4.052355599</v>
      </c>
      <c r="CK101" s="27">
        <f t="shared" si="91"/>
        <v>3.390593008</v>
      </c>
      <c r="CL101" s="27">
        <f t="shared" si="92"/>
        <v>2.723165607</v>
      </c>
      <c r="CM101" s="27">
        <f t="shared" si="93"/>
        <v>2.050237128</v>
      </c>
      <c r="CN101" s="27">
        <f t="shared" si="94"/>
        <v>1.371965711</v>
      </c>
      <c r="CO101" s="27">
        <f t="shared" si="95"/>
        <v>0.6885041286</v>
      </c>
      <c r="CP101" s="27">
        <f t="shared" ref="CP101:CP121" si="96"> $I$101 *C44</f>
        <v>0</v>
      </c>
      <c r="DM101" s="7">
        <f t="shared" si="6"/>
        <v>38.2367594</v>
      </c>
    </row>
    <row r="102">
      <c r="E102" s="5">
        <v>20.0</v>
      </c>
      <c r="F102" s="5">
        <f t="shared" si="1"/>
        <v>0.8333333333</v>
      </c>
      <c r="G102" s="5">
        <f t="shared" si="2"/>
        <v>104.775</v>
      </c>
      <c r="H102" s="2">
        <f t="shared" si="36"/>
        <v>48.05528663</v>
      </c>
      <c r="I102" s="2">
        <f t="shared" si="32"/>
        <v>0.8222701947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5"/>
      <c r="BT102" s="27">
        <f t="shared" si="73"/>
        <v>0</v>
      </c>
      <c r="BV102" s="27">
        <f t="shared" si="75"/>
        <v>0</v>
      </c>
      <c r="BX102" s="27">
        <f t="shared" si="77"/>
        <v>0</v>
      </c>
      <c r="BY102" s="27">
        <f t="shared" si="78"/>
        <v>0</v>
      </c>
      <c r="BZ102" s="27">
        <f t="shared" si="79"/>
        <v>0.1443500721</v>
      </c>
      <c r="CA102" s="27">
        <f t="shared" si="80"/>
        <v>0.541794227</v>
      </c>
      <c r="CB102" s="27">
        <f t="shared" si="81"/>
        <v>0.9432311736</v>
      </c>
      <c r="CC102" s="27">
        <f t="shared" si="82"/>
        <v>1.348536702</v>
      </c>
      <c r="CD102" s="27">
        <f t="shared" si="83"/>
        <v>1.757591148</v>
      </c>
      <c r="CE102" s="27">
        <f t="shared" si="84"/>
        <v>2.170279203</v>
      </c>
      <c r="CF102" s="27">
        <f t="shared" si="85"/>
        <v>2.586489727</v>
      </c>
      <c r="CG102" s="27">
        <f t="shared" si="86"/>
        <v>3.006115572</v>
      </c>
      <c r="CH102" s="27">
        <f t="shared" si="87"/>
        <v>3.429053419</v>
      </c>
      <c r="CI102" s="27">
        <f t="shared" si="89"/>
        <v>3.855203616</v>
      </c>
      <c r="CJ102" s="27">
        <f t="shared" si="90"/>
        <v>4.284470028</v>
      </c>
      <c r="CK102" s="27">
        <f t="shared" si="91"/>
        <v>4.068711609</v>
      </c>
      <c r="CL102" s="27">
        <f t="shared" si="92"/>
        <v>3.403957009</v>
      </c>
      <c r="CM102" s="27">
        <f t="shared" si="93"/>
        <v>2.733649504</v>
      </c>
      <c r="CN102" s="27">
        <f t="shared" si="94"/>
        <v>2.057948566</v>
      </c>
      <c r="CO102" s="27">
        <f t="shared" si="95"/>
        <v>1.377008257</v>
      </c>
      <c r="CP102" s="27">
        <f t="shared" si="96"/>
        <v>0.6909774439</v>
      </c>
      <c r="CQ102" s="27">
        <f t="shared" ref="CQ102:CQ122" si="97"> $I$102 *C44</f>
        <v>0</v>
      </c>
      <c r="DM102" s="7">
        <f t="shared" si="6"/>
        <v>38.39936728</v>
      </c>
    </row>
    <row r="103">
      <c r="E103" s="5">
        <v>20.2</v>
      </c>
      <c r="F103" s="5">
        <f t="shared" si="1"/>
        <v>0.8416666667</v>
      </c>
      <c r="G103" s="5">
        <f t="shared" si="2"/>
        <v>105.82275</v>
      </c>
      <c r="H103" s="2">
        <f t="shared" si="36"/>
        <v>48.88038031</v>
      </c>
      <c r="I103" s="2">
        <f t="shared" si="32"/>
        <v>0.8250936783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5"/>
      <c r="BY103" s="27">
        <f t="shared" si="78"/>
        <v>0</v>
      </c>
      <c r="BZ103" s="27">
        <f t="shared" si="79"/>
        <v>0</v>
      </c>
      <c r="CA103" s="27">
        <f t="shared" si="80"/>
        <v>0.1450987781</v>
      </c>
      <c r="CB103" s="27">
        <f t="shared" si="81"/>
        <v>0.5445315145</v>
      </c>
      <c r="CC103" s="27">
        <f t="shared" si="82"/>
        <v>0.9478743798</v>
      </c>
      <c r="CD103" s="27">
        <f t="shared" si="83"/>
        <v>1.35500657</v>
      </c>
      <c r="CE103" s="27">
        <f t="shared" si="84"/>
        <v>1.765811675</v>
      </c>
      <c r="CF103" s="27">
        <f t="shared" si="85"/>
        <v>2.180177489</v>
      </c>
      <c r="CG103" s="27">
        <f t="shared" si="86"/>
        <v>2.597995837</v>
      </c>
      <c r="CH103" s="27">
        <f t="shared" si="87"/>
        <v>3.019162405</v>
      </c>
      <c r="CI103" s="27">
        <f t="shared" si="89"/>
        <v>3.44357658</v>
      </c>
      <c r="CJ103" s="27">
        <f t="shared" si="90"/>
        <v>3.871141296</v>
      </c>
      <c r="CK103" s="27">
        <f t="shared" si="91"/>
        <v>4.301762893</v>
      </c>
      <c r="CL103" s="27">
        <f t="shared" si="92"/>
        <v>4.084748411</v>
      </c>
      <c r="CM103" s="27">
        <f t="shared" si="93"/>
        <v>3.41706188</v>
      </c>
      <c r="CN103" s="27">
        <f t="shared" si="94"/>
        <v>2.743931421</v>
      </c>
      <c r="CO103" s="27">
        <f t="shared" si="95"/>
        <v>2.065512386</v>
      </c>
      <c r="CP103" s="27">
        <f t="shared" si="96"/>
        <v>1.381954888</v>
      </c>
      <c r="CQ103" s="27">
        <f t="shared" si="97"/>
        <v>0.6934040098</v>
      </c>
      <c r="CR103" s="27">
        <f t="shared" ref="CR103:CR121" si="98"> $I$103 *C44</f>
        <v>0</v>
      </c>
      <c r="DM103" s="7">
        <f t="shared" si="6"/>
        <v>38.55875241</v>
      </c>
    </row>
    <row r="104">
      <c r="E104" s="5">
        <v>20.4</v>
      </c>
      <c r="F104" s="5">
        <f t="shared" si="1"/>
        <v>0.85</v>
      </c>
      <c r="G104" s="5">
        <f t="shared" si="2"/>
        <v>106.8705</v>
      </c>
      <c r="H104" s="2">
        <f t="shared" si="36"/>
        <v>49.70824477</v>
      </c>
      <c r="I104" s="2">
        <f t="shared" si="32"/>
        <v>0.827864458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5"/>
      <c r="BY104" s="27">
        <f t="shared" si="78"/>
        <v>0</v>
      </c>
      <c r="BZ104" s="27">
        <f t="shared" si="79"/>
        <v>0</v>
      </c>
      <c r="CA104" s="27">
        <f t="shared" si="80"/>
        <v>0</v>
      </c>
      <c r="CB104" s="27">
        <f t="shared" si="81"/>
        <v>0.1458318555</v>
      </c>
      <c r="CC104" s="27">
        <f t="shared" si="82"/>
        <v>0.5472120579</v>
      </c>
      <c r="CD104" s="27">
        <f t="shared" si="83"/>
        <v>0.9524219926</v>
      </c>
      <c r="CE104" s="27">
        <f t="shared" si="84"/>
        <v>1.361344147</v>
      </c>
      <c r="CF104" s="27">
        <f t="shared" si="85"/>
        <v>1.773865251</v>
      </c>
      <c r="CG104" s="27">
        <f t="shared" si="86"/>
        <v>2.189876101</v>
      </c>
      <c r="CH104" s="27">
        <f t="shared" si="87"/>
        <v>2.60927139</v>
      </c>
      <c r="CI104" s="27">
        <f t="shared" si="89"/>
        <v>3.031949543</v>
      </c>
      <c r="CJ104" s="27">
        <f t="shared" si="90"/>
        <v>3.457812565</v>
      </c>
      <c r="CK104" s="27">
        <f t="shared" si="91"/>
        <v>3.886765895</v>
      </c>
      <c r="CL104" s="27">
        <f t="shared" si="92"/>
        <v>4.318718264</v>
      </c>
      <c r="CM104" s="27">
        <f t="shared" si="93"/>
        <v>4.100474256</v>
      </c>
      <c r="CN104" s="27">
        <f t="shared" si="94"/>
        <v>3.429914276</v>
      </c>
      <c r="CO104" s="27">
        <f t="shared" si="95"/>
        <v>2.754016514</v>
      </c>
      <c r="CP104" s="27">
        <f t="shared" si="96"/>
        <v>2.072932332</v>
      </c>
      <c r="CQ104" s="27">
        <f t="shared" si="97"/>
        <v>1.38680802</v>
      </c>
      <c r="CR104" s="27">
        <f t="shared" si="98"/>
        <v>0.6957849971</v>
      </c>
      <c r="CS104" s="27">
        <f t="shared" ref="CS104:CS122" si="99"> $I$104 *C44</f>
        <v>0</v>
      </c>
      <c r="DM104" s="7">
        <f t="shared" si="6"/>
        <v>38.71499946</v>
      </c>
    </row>
    <row r="105">
      <c r="E105" s="5">
        <v>20.6</v>
      </c>
      <c r="F105" s="5">
        <f t="shared" si="1"/>
        <v>0.8583333333</v>
      </c>
      <c r="G105" s="5">
        <f t="shared" si="2"/>
        <v>107.91825</v>
      </c>
      <c r="H105" s="2">
        <f t="shared" si="36"/>
        <v>50.53882861</v>
      </c>
      <c r="I105" s="2">
        <f t="shared" si="32"/>
        <v>0.8305838373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5"/>
      <c r="BZ105" s="27">
        <f t="shared" si="79"/>
        <v>0</v>
      </c>
      <c r="CA105" s="27">
        <f t="shared" si="80"/>
        <v>0</v>
      </c>
      <c r="CB105" s="27">
        <f t="shared" si="81"/>
        <v>0</v>
      </c>
      <c r="CC105" s="27">
        <f t="shared" si="82"/>
        <v>0.1465497361</v>
      </c>
      <c r="CD105" s="27">
        <f t="shared" si="83"/>
        <v>0.5498374148</v>
      </c>
      <c r="CE105" s="27">
        <f t="shared" si="84"/>
        <v>0.9568766182</v>
      </c>
      <c r="CF105" s="27">
        <f t="shared" si="85"/>
        <v>1.367553013</v>
      </c>
      <c r="CG105" s="27">
        <f t="shared" si="86"/>
        <v>1.781756366</v>
      </c>
      <c r="CH105" s="27">
        <f t="shared" si="87"/>
        <v>2.199380376</v>
      </c>
      <c r="CI105" s="27">
        <f t="shared" si="89"/>
        <v>2.620322506</v>
      </c>
      <c r="CJ105" s="27">
        <f t="shared" si="90"/>
        <v>3.044483833</v>
      </c>
      <c r="CK105" s="27">
        <f t="shared" si="91"/>
        <v>3.471768896</v>
      </c>
      <c r="CL105" s="27">
        <f t="shared" si="92"/>
        <v>3.902085558</v>
      </c>
      <c r="CM105" s="27">
        <f t="shared" si="93"/>
        <v>4.335344868</v>
      </c>
      <c r="CN105" s="27">
        <f t="shared" si="94"/>
        <v>4.115897132</v>
      </c>
      <c r="CO105" s="27">
        <f t="shared" si="95"/>
        <v>3.442520643</v>
      </c>
      <c r="CP105" s="27">
        <f t="shared" si="96"/>
        <v>2.763909776</v>
      </c>
      <c r="CQ105" s="27">
        <f t="shared" si="97"/>
        <v>2.080212029</v>
      </c>
      <c r="CR105" s="27">
        <f t="shared" si="98"/>
        <v>1.391569994</v>
      </c>
      <c r="CS105" s="27">
        <f t="shared" si="99"/>
        <v>0.6981215401</v>
      </c>
      <c r="CT105" s="27">
        <f t="shared" ref="CT105:CT124" si="100"> $I$105 *C44</f>
        <v>0</v>
      </c>
      <c r="DM105" s="7">
        <f t="shared" si="6"/>
        <v>38.8681903</v>
      </c>
    </row>
    <row r="106">
      <c r="E106" s="5">
        <v>20.8</v>
      </c>
      <c r="F106" s="5">
        <f t="shared" si="1"/>
        <v>0.8666666667</v>
      </c>
      <c r="G106" s="5">
        <f t="shared" si="2"/>
        <v>108.966</v>
      </c>
      <c r="H106" s="2">
        <f t="shared" si="36"/>
        <v>51.37208168</v>
      </c>
      <c r="I106" s="2">
        <f t="shared" si="32"/>
        <v>0.8332530797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5"/>
      <c r="BZ106" s="27">
        <f t="shared" si="79"/>
        <v>0</v>
      </c>
      <c r="CB106" s="27">
        <f t="shared" si="81"/>
        <v>0</v>
      </c>
      <c r="CC106" s="27">
        <f t="shared" si="82"/>
        <v>0</v>
      </c>
      <c r="CD106" s="27">
        <f t="shared" si="83"/>
        <v>0.1472528371</v>
      </c>
      <c r="CE106" s="27">
        <f t="shared" si="84"/>
        <v>0.5524090899</v>
      </c>
      <c r="CF106" s="27">
        <f t="shared" si="85"/>
        <v>0.9612407747</v>
      </c>
      <c r="CG106" s="27">
        <f t="shared" si="86"/>
        <v>1.373636631</v>
      </c>
      <c r="CH106" s="27">
        <f t="shared" si="87"/>
        <v>1.789489361</v>
      </c>
      <c r="CI106" s="27">
        <f t="shared" si="89"/>
        <v>2.208695469</v>
      </c>
      <c r="CJ106" s="27">
        <f t="shared" si="90"/>
        <v>2.631155102</v>
      </c>
      <c r="CK106" s="27">
        <f t="shared" si="91"/>
        <v>3.056771898</v>
      </c>
      <c r="CL106" s="27">
        <f t="shared" si="92"/>
        <v>3.485452852</v>
      </c>
      <c r="CM106" s="27">
        <f t="shared" si="93"/>
        <v>3.91710817</v>
      </c>
      <c r="CN106" s="27">
        <f t="shared" si="94"/>
        <v>4.351651149</v>
      </c>
      <c r="CO106" s="27">
        <f t="shared" si="95"/>
        <v>4.131024772</v>
      </c>
      <c r="CP106" s="27">
        <f t="shared" si="96"/>
        <v>3.454887219</v>
      </c>
      <c r="CQ106" s="27">
        <f t="shared" si="97"/>
        <v>2.773616039</v>
      </c>
      <c r="CR106" s="27">
        <f t="shared" si="98"/>
        <v>2.087354991</v>
      </c>
      <c r="CS106" s="27">
        <f t="shared" si="99"/>
        <v>1.39624308</v>
      </c>
      <c r="CT106" s="27">
        <f t="shared" si="100"/>
        <v>0.7004147383</v>
      </c>
      <c r="CU106" s="27">
        <f t="shared" ref="CU106:CU126" si="101"> $I$106 *C44</f>
        <v>0</v>
      </c>
      <c r="DM106" s="7">
        <f t="shared" si="6"/>
        <v>39.01840417</v>
      </c>
    </row>
    <row r="107">
      <c r="E107" s="5">
        <v>21.0</v>
      </c>
      <c r="F107" s="5">
        <f t="shared" si="1"/>
        <v>0.875</v>
      </c>
      <c r="G107" s="5">
        <f t="shared" si="2"/>
        <v>110.01375</v>
      </c>
      <c r="H107" s="2">
        <f t="shared" si="36"/>
        <v>52.2079551</v>
      </c>
      <c r="I107" s="2">
        <f t="shared" si="32"/>
        <v>0.8358734103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5"/>
      <c r="BZ107" s="27">
        <f t="shared" si="79"/>
        <v>0</v>
      </c>
      <c r="CB107" s="27">
        <f t="shared" si="81"/>
        <v>0</v>
      </c>
      <c r="CD107" s="27">
        <f t="shared" si="83"/>
        <v>0</v>
      </c>
      <c r="CE107" s="27">
        <f t="shared" si="84"/>
        <v>0.1479415615</v>
      </c>
      <c r="CF107" s="27">
        <f t="shared" si="85"/>
        <v>0.5549285366</v>
      </c>
      <c r="CG107" s="27">
        <f t="shared" si="86"/>
        <v>0.9655168953</v>
      </c>
      <c r="CH107" s="27">
        <f t="shared" si="87"/>
        <v>1.379598347</v>
      </c>
      <c r="CI107" s="27">
        <f t="shared" si="89"/>
        <v>1.797068433</v>
      </c>
      <c r="CJ107" s="27">
        <f t="shared" si="90"/>
        <v>2.21782637</v>
      </c>
      <c r="CK107" s="27">
        <f t="shared" si="91"/>
        <v>2.6417749</v>
      </c>
      <c r="CL107" s="27">
        <f t="shared" si="92"/>
        <v>3.068820146</v>
      </c>
      <c r="CM107" s="27">
        <f t="shared" si="93"/>
        <v>3.498871473</v>
      </c>
      <c r="CN107" s="27">
        <f t="shared" si="94"/>
        <v>3.931841362</v>
      </c>
      <c r="CO107" s="27">
        <f t="shared" si="95"/>
        <v>4.367645283</v>
      </c>
      <c r="CP107" s="27">
        <f t="shared" si="96"/>
        <v>4.145864663</v>
      </c>
      <c r="CQ107" s="27">
        <f t="shared" si="97"/>
        <v>3.467020049</v>
      </c>
      <c r="CR107" s="27">
        <f t="shared" si="98"/>
        <v>2.783139988</v>
      </c>
      <c r="CS107" s="27">
        <f t="shared" si="99"/>
        <v>2.09436462</v>
      </c>
      <c r="CT107" s="27">
        <f t="shared" si="100"/>
        <v>1.400829477</v>
      </c>
      <c r="CU107" s="27">
        <f t="shared" si="101"/>
        <v>0.7026656571</v>
      </c>
      <c r="CV107" s="27">
        <f t="shared" ref="CV107:CV125" si="102"> $I$107 *C44</f>
        <v>0</v>
      </c>
      <c r="DM107" s="7">
        <f t="shared" si="6"/>
        <v>39.16571776</v>
      </c>
    </row>
    <row r="108">
      <c r="E108" s="5">
        <v>21.2</v>
      </c>
      <c r="F108" s="5">
        <f t="shared" si="1"/>
        <v>0.8833333333</v>
      </c>
      <c r="G108" s="5">
        <f t="shared" si="2"/>
        <v>111.0615</v>
      </c>
      <c r="H108" s="2">
        <f t="shared" si="36"/>
        <v>53.04640111</v>
      </c>
      <c r="I108" s="2">
        <f t="shared" si="32"/>
        <v>0.8384460168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5"/>
      <c r="CE108" s="27">
        <f t="shared" si="84"/>
        <v>0</v>
      </c>
      <c r="CF108" s="27">
        <f t="shared" si="85"/>
        <v>0.1486162986</v>
      </c>
      <c r="CG108" s="27">
        <f t="shared" si="86"/>
        <v>0.5573971599</v>
      </c>
      <c r="CH108" s="27">
        <f t="shared" si="87"/>
        <v>0.9697073321</v>
      </c>
      <c r="CI108" s="27">
        <f t="shared" si="89"/>
        <v>1.385441396</v>
      </c>
      <c r="CJ108" s="27">
        <f t="shared" si="90"/>
        <v>1.804497638</v>
      </c>
      <c r="CK108" s="27">
        <f t="shared" si="91"/>
        <v>2.226777902</v>
      </c>
      <c r="CL108" s="27">
        <f t="shared" si="92"/>
        <v>2.65218744</v>
      </c>
      <c r="CM108" s="27">
        <f t="shared" si="93"/>
        <v>3.080634775</v>
      </c>
      <c r="CN108" s="27">
        <f t="shared" si="94"/>
        <v>3.512031575</v>
      </c>
      <c r="CO108" s="27">
        <f t="shared" si="95"/>
        <v>3.94629252</v>
      </c>
      <c r="CP108" s="27">
        <f t="shared" si="96"/>
        <v>4.383335188</v>
      </c>
      <c r="CQ108" s="27">
        <f t="shared" si="97"/>
        <v>4.160424059</v>
      </c>
      <c r="CR108" s="27">
        <f t="shared" si="98"/>
        <v>3.478924985</v>
      </c>
      <c r="CS108" s="27">
        <f t="shared" si="99"/>
        <v>2.792486161</v>
      </c>
      <c r="CT108" s="27">
        <f t="shared" si="100"/>
        <v>2.101244215</v>
      </c>
      <c r="CU108" s="27">
        <f t="shared" si="101"/>
        <v>1.405331314</v>
      </c>
      <c r="CV108" s="27">
        <f t="shared" si="102"/>
        <v>0.7048753294</v>
      </c>
      <c r="CW108" s="27">
        <f t="shared" ref="CW108:CW126" si="103"> $I$108 *C44</f>
        <v>0</v>
      </c>
      <c r="DM108" s="7">
        <f t="shared" si="6"/>
        <v>39.31020529</v>
      </c>
    </row>
    <row r="109">
      <c r="E109" s="5">
        <v>21.4</v>
      </c>
      <c r="F109" s="5">
        <f t="shared" si="1"/>
        <v>0.8916666667</v>
      </c>
      <c r="G109" s="5">
        <f t="shared" si="2"/>
        <v>112.10925</v>
      </c>
      <c r="H109" s="2">
        <f t="shared" si="36"/>
        <v>53.88737316</v>
      </c>
      <c r="I109" s="2">
        <f t="shared" si="32"/>
        <v>0.8409720511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5"/>
      <c r="CF109" s="27">
        <f t="shared" si="85"/>
        <v>0</v>
      </c>
      <c r="CG109" s="27">
        <f t="shared" si="86"/>
        <v>0.1492774245</v>
      </c>
      <c r="CH109" s="27">
        <f t="shared" si="87"/>
        <v>0.5598163175</v>
      </c>
      <c r="CI109" s="27">
        <f t="shared" si="89"/>
        <v>0.9738143591</v>
      </c>
      <c r="CJ109" s="27">
        <f t="shared" si="90"/>
        <v>1.391168907</v>
      </c>
      <c r="CK109" s="27">
        <f t="shared" si="91"/>
        <v>1.811780904</v>
      </c>
      <c r="CL109" s="27">
        <f t="shared" si="92"/>
        <v>2.235554733</v>
      </c>
      <c r="CM109" s="27">
        <f t="shared" si="93"/>
        <v>2.662398078</v>
      </c>
      <c r="CN109" s="27">
        <f t="shared" si="94"/>
        <v>3.092221788</v>
      </c>
      <c r="CO109" s="27">
        <f t="shared" si="95"/>
        <v>3.524939757</v>
      </c>
      <c r="CP109" s="27">
        <f t="shared" si="96"/>
        <v>3.960468798</v>
      </c>
      <c r="CQ109" s="27">
        <f t="shared" si="97"/>
        <v>4.398728529</v>
      </c>
      <c r="CR109" s="27">
        <f t="shared" si="98"/>
        <v>4.174709982</v>
      </c>
      <c r="CS109" s="27">
        <f t="shared" si="99"/>
        <v>3.490607701</v>
      </c>
      <c r="CT109" s="27">
        <f t="shared" si="100"/>
        <v>2.801658953</v>
      </c>
      <c r="CU109" s="27">
        <f t="shared" si="101"/>
        <v>2.107996971</v>
      </c>
      <c r="CV109" s="27">
        <f t="shared" si="102"/>
        <v>1.409750659</v>
      </c>
      <c r="CW109" s="27">
        <f t="shared" si="103"/>
        <v>0.707044757</v>
      </c>
      <c r="CX109" s="27">
        <f t="shared" ref="CX109:CX128" si="104"> $I$109 *C44</f>
        <v>0</v>
      </c>
      <c r="DM109" s="7">
        <f t="shared" si="6"/>
        <v>39.45193862</v>
      </c>
    </row>
    <row r="110">
      <c r="E110" s="5">
        <v>21.6</v>
      </c>
      <c r="F110" s="5">
        <f t="shared" si="1"/>
        <v>0.9</v>
      </c>
      <c r="G110" s="5">
        <f t="shared" si="2"/>
        <v>113.157</v>
      </c>
      <c r="H110" s="2">
        <f t="shared" si="36"/>
        <v>54.73082579</v>
      </c>
      <c r="I110" s="2">
        <f t="shared" si="32"/>
        <v>0.8434526306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5"/>
      <c r="CF110" s="27">
        <f t="shared" si="85"/>
        <v>0</v>
      </c>
      <c r="CG110" s="27">
        <f t="shared" si="86"/>
        <v>0</v>
      </c>
      <c r="CH110" s="27">
        <f t="shared" si="87"/>
        <v>0.149925303</v>
      </c>
      <c r="CI110" s="27">
        <f t="shared" si="89"/>
        <v>0.5621873223</v>
      </c>
      <c r="CJ110" s="27">
        <f t="shared" si="90"/>
        <v>0.9778401754</v>
      </c>
      <c r="CK110" s="27">
        <f t="shared" si="91"/>
        <v>1.396783906</v>
      </c>
      <c r="CL110" s="27">
        <f t="shared" si="92"/>
        <v>1.818922027</v>
      </c>
      <c r="CM110" s="27">
        <f t="shared" si="93"/>
        <v>2.24416138</v>
      </c>
      <c r="CN110" s="27">
        <f t="shared" si="94"/>
        <v>2.672412001</v>
      </c>
      <c r="CO110" s="27">
        <f t="shared" si="95"/>
        <v>3.103586994</v>
      </c>
      <c r="CP110" s="27">
        <f t="shared" si="96"/>
        <v>3.537602408</v>
      </c>
      <c r="CQ110" s="27">
        <f t="shared" si="97"/>
        <v>3.974377122</v>
      </c>
      <c r="CR110" s="27">
        <f t="shared" si="98"/>
        <v>4.413832735</v>
      </c>
      <c r="CS110" s="27">
        <f t="shared" si="99"/>
        <v>4.188729241</v>
      </c>
      <c r="CT110" s="27">
        <f t="shared" si="100"/>
        <v>3.502073691</v>
      </c>
      <c r="CU110" s="27">
        <f t="shared" si="101"/>
        <v>2.810662628</v>
      </c>
      <c r="CV110" s="27">
        <f t="shared" si="102"/>
        <v>2.114625988</v>
      </c>
      <c r="CW110" s="27">
        <f t="shared" si="103"/>
        <v>1.414089514</v>
      </c>
      <c r="CX110" s="27">
        <f t="shared" si="104"/>
        <v>0.7091749112</v>
      </c>
      <c r="CY110" s="27">
        <f t="shared" ref="CY110:CY129" si="105"> $I$110 *C44</f>
        <v>0</v>
      </c>
      <c r="DM110" s="7">
        <f t="shared" si="6"/>
        <v>39.59098735</v>
      </c>
    </row>
    <row r="111">
      <c r="E111" s="5">
        <v>21.8</v>
      </c>
      <c r="F111" s="5">
        <f t="shared" si="1"/>
        <v>0.9083333333</v>
      </c>
      <c r="G111" s="5">
        <f t="shared" si="2"/>
        <v>114.20475</v>
      </c>
      <c r="H111" s="2">
        <f t="shared" si="36"/>
        <v>55.57671463</v>
      </c>
      <c r="I111" s="2">
        <f t="shared" si="32"/>
        <v>0.8458888395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5"/>
      <c r="CH111" s="27">
        <f t="shared" si="87"/>
        <v>0</v>
      </c>
      <c r="CI111" s="27">
        <f t="shared" si="89"/>
        <v>0.1505602856</v>
      </c>
      <c r="CJ111" s="27">
        <f t="shared" si="90"/>
        <v>0.5645114438</v>
      </c>
      <c r="CK111" s="27">
        <f t="shared" si="91"/>
        <v>0.9817869081</v>
      </c>
      <c r="CL111" s="27">
        <f t="shared" si="92"/>
        <v>1.402289321</v>
      </c>
      <c r="CM111" s="27">
        <f t="shared" si="93"/>
        <v>1.825924683</v>
      </c>
      <c r="CN111" s="27">
        <f t="shared" si="94"/>
        <v>2.252602214</v>
      </c>
      <c r="CO111" s="27">
        <f t="shared" si="95"/>
        <v>2.682234231</v>
      </c>
      <c r="CP111" s="27">
        <f t="shared" si="96"/>
        <v>3.114736018</v>
      </c>
      <c r="CQ111" s="27">
        <f t="shared" si="97"/>
        <v>3.550025716</v>
      </c>
      <c r="CR111" s="27">
        <f t="shared" si="98"/>
        <v>3.988024204</v>
      </c>
      <c r="CS111" s="27">
        <f t="shared" si="99"/>
        <v>4.428655001</v>
      </c>
      <c r="CT111" s="27">
        <f t="shared" si="100"/>
        <v>4.20248843</v>
      </c>
      <c r="CU111" s="27">
        <f t="shared" si="101"/>
        <v>3.513328285</v>
      </c>
      <c r="CV111" s="27">
        <f t="shared" si="102"/>
        <v>2.819501318</v>
      </c>
      <c r="CW111" s="27">
        <f t="shared" si="103"/>
        <v>2.121134271</v>
      </c>
      <c r="CX111" s="27">
        <f t="shared" si="104"/>
        <v>1.418349822</v>
      </c>
      <c r="CY111" s="27">
        <f t="shared" si="105"/>
        <v>0.7112667343</v>
      </c>
      <c r="CZ111" s="27">
        <f t="shared" ref="CZ111:CZ129" si="106"> $I$111 *C44</f>
        <v>0</v>
      </c>
      <c r="DM111" s="7">
        <f t="shared" si="6"/>
        <v>39.72741889</v>
      </c>
    </row>
    <row r="112">
      <c r="E112" s="5">
        <v>22.0</v>
      </c>
      <c r="F112" s="5">
        <f t="shared" si="1"/>
        <v>0.9166666667</v>
      </c>
      <c r="G112" s="5">
        <f t="shared" si="2"/>
        <v>115.2525</v>
      </c>
      <c r="H112" s="2">
        <f t="shared" si="36"/>
        <v>56.42499636</v>
      </c>
      <c r="I112" s="2">
        <f t="shared" si="32"/>
        <v>0.8482817296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5"/>
      <c r="CH112" s="27">
        <f t="shared" si="87"/>
        <v>0</v>
      </c>
      <c r="CI112" s="27">
        <f t="shared" si="89"/>
        <v>0</v>
      </c>
      <c r="CJ112" s="27">
        <f t="shared" si="90"/>
        <v>0.1511827123</v>
      </c>
      <c r="CK112" s="27">
        <f t="shared" si="91"/>
        <v>0.56678991</v>
      </c>
      <c r="CL112" s="27">
        <f t="shared" si="92"/>
        <v>0.985656615</v>
      </c>
      <c r="CM112" s="27">
        <f t="shared" si="93"/>
        <v>1.407687985</v>
      </c>
      <c r="CN112" s="27">
        <f t="shared" si="94"/>
        <v>1.832792427</v>
      </c>
      <c r="CO112" s="27">
        <f t="shared" si="95"/>
        <v>2.260881468</v>
      </c>
      <c r="CP112" s="27">
        <f t="shared" si="96"/>
        <v>2.691869628</v>
      </c>
      <c r="CQ112" s="27">
        <f t="shared" si="97"/>
        <v>3.125674309</v>
      </c>
      <c r="CR112" s="27">
        <f t="shared" si="98"/>
        <v>3.562215674</v>
      </c>
      <c r="CS112" s="27">
        <f t="shared" si="99"/>
        <v>4.001416546</v>
      </c>
      <c r="CT112" s="27">
        <f t="shared" si="100"/>
        <v>4.443202301</v>
      </c>
      <c r="CU112" s="27">
        <f t="shared" si="101"/>
        <v>4.215993942</v>
      </c>
      <c r="CV112" s="27">
        <f t="shared" si="102"/>
        <v>3.524376647</v>
      </c>
      <c r="CW112" s="27">
        <f t="shared" si="103"/>
        <v>2.828179028</v>
      </c>
      <c r="CX112" s="27">
        <f t="shared" si="104"/>
        <v>2.127524734</v>
      </c>
      <c r="CY112" s="27">
        <f t="shared" si="105"/>
        <v>1.422533469</v>
      </c>
      <c r="CZ112" s="27">
        <f t="shared" si="106"/>
        <v>0.7133211405</v>
      </c>
      <c r="DA112" s="27">
        <f t="shared" ref="DA112:DA131" si="107"> $I$112 *C44</f>
        <v>0</v>
      </c>
      <c r="DM112" s="7">
        <f t="shared" si="6"/>
        <v>39.86129854</v>
      </c>
    </row>
    <row r="113">
      <c r="E113" s="5">
        <v>22.2</v>
      </c>
      <c r="F113" s="5">
        <f t="shared" si="1"/>
        <v>0.925</v>
      </c>
      <c r="G113" s="5">
        <f t="shared" si="2"/>
        <v>116.30025</v>
      </c>
      <c r="H113" s="2">
        <f t="shared" si="36"/>
        <v>57.27562868</v>
      </c>
      <c r="I113" s="2">
        <f t="shared" si="32"/>
        <v>0.8506323219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5"/>
      <c r="CI113" s="27">
        <f t="shared" si="89"/>
        <v>0</v>
      </c>
      <c r="CJ113" s="27">
        <f t="shared" si="90"/>
        <v>0</v>
      </c>
      <c r="CK113" s="27">
        <f t="shared" si="91"/>
        <v>0.1517929119</v>
      </c>
      <c r="CL113" s="27">
        <f t="shared" si="92"/>
        <v>0.5690239089</v>
      </c>
      <c r="CM113" s="27">
        <f t="shared" si="93"/>
        <v>0.9894512876</v>
      </c>
      <c r="CN113" s="27">
        <f t="shared" si="94"/>
        <v>1.41298264</v>
      </c>
      <c r="CO113" s="27">
        <f t="shared" si="95"/>
        <v>1.839528704</v>
      </c>
      <c r="CP113" s="27">
        <f t="shared" si="96"/>
        <v>2.269003238</v>
      </c>
      <c r="CQ113" s="27">
        <f t="shared" si="97"/>
        <v>2.701322902</v>
      </c>
      <c r="CR113" s="27">
        <f t="shared" si="98"/>
        <v>3.136407144</v>
      </c>
      <c r="CS113" s="27">
        <f t="shared" si="99"/>
        <v>3.574178091</v>
      </c>
      <c r="CT113" s="27">
        <f t="shared" si="100"/>
        <v>4.014560448</v>
      </c>
      <c r="CU113" s="27">
        <f t="shared" si="101"/>
        <v>4.457481394</v>
      </c>
      <c r="CV113" s="27">
        <f t="shared" si="102"/>
        <v>4.229251977</v>
      </c>
      <c r="CW113" s="27">
        <f t="shared" si="103"/>
        <v>3.535223785</v>
      </c>
      <c r="CX113" s="27">
        <f t="shared" si="104"/>
        <v>2.836699645</v>
      </c>
      <c r="CY113" s="27">
        <f t="shared" si="105"/>
        <v>2.133800203</v>
      </c>
      <c r="CZ113" s="27">
        <f t="shared" si="106"/>
        <v>1.426642281</v>
      </c>
      <c r="DA113" s="27">
        <f t="shared" si="107"/>
        <v>0.7153390169</v>
      </c>
      <c r="DB113" s="27">
        <f t="shared" ref="DB113:DB132" si="108"> $I$113 *C44</f>
        <v>0</v>
      </c>
      <c r="DM113" s="7">
        <f t="shared" si="6"/>
        <v>39.99268958</v>
      </c>
    </row>
    <row r="114">
      <c r="E114" s="5">
        <v>22.4</v>
      </c>
      <c r="F114" s="5">
        <f t="shared" si="1"/>
        <v>0.9333333333</v>
      </c>
      <c r="G114" s="5">
        <f t="shared" si="2"/>
        <v>117.348</v>
      </c>
      <c r="H114" s="2">
        <f t="shared" si="36"/>
        <v>58.12857029</v>
      </c>
      <c r="I114" s="2">
        <f t="shared" si="32"/>
        <v>0.8529416076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5"/>
      <c r="CI114" s="27">
        <f t="shared" si="89"/>
        <v>0</v>
      </c>
      <c r="CJ114" s="27">
        <f t="shared" si="90"/>
        <v>0</v>
      </c>
      <c r="CK114" s="27">
        <f t="shared" si="91"/>
        <v>0</v>
      </c>
      <c r="CL114" s="27">
        <f t="shared" si="92"/>
        <v>0.1523912027</v>
      </c>
      <c r="CM114" s="27">
        <f t="shared" si="93"/>
        <v>0.5712145901</v>
      </c>
      <c r="CN114" s="27">
        <f t="shared" si="94"/>
        <v>0.9931728534</v>
      </c>
      <c r="CO114" s="27">
        <f t="shared" si="95"/>
        <v>1.418175941</v>
      </c>
      <c r="CP114" s="27">
        <f t="shared" si="96"/>
        <v>1.846136849</v>
      </c>
      <c r="CQ114" s="27">
        <f t="shared" si="97"/>
        <v>2.276971495</v>
      </c>
      <c r="CR114" s="27">
        <f t="shared" si="98"/>
        <v>2.710598614</v>
      </c>
      <c r="CS114" s="27">
        <f t="shared" si="99"/>
        <v>3.146939637</v>
      </c>
      <c r="CT114" s="27">
        <f t="shared" si="100"/>
        <v>3.585918595</v>
      </c>
      <c r="CU114" s="27">
        <f t="shared" si="101"/>
        <v>4.027462017</v>
      </c>
      <c r="CV114" s="27">
        <f t="shared" si="102"/>
        <v>4.471498834</v>
      </c>
      <c r="CW114" s="27">
        <f t="shared" si="103"/>
        <v>4.242268542</v>
      </c>
      <c r="CX114" s="27">
        <f t="shared" si="104"/>
        <v>3.545874556</v>
      </c>
      <c r="CY114" s="27">
        <f t="shared" si="105"/>
        <v>2.845066937</v>
      </c>
      <c r="CZ114" s="27">
        <f t="shared" si="106"/>
        <v>2.139963422</v>
      </c>
      <c r="DA114" s="27">
        <f t="shared" si="107"/>
        <v>1.430678034</v>
      </c>
      <c r="DB114" s="27">
        <f t="shared" si="108"/>
        <v>0.7173212244</v>
      </c>
      <c r="DC114" s="27">
        <f t="shared" ref="DC114:DC133" si="109"> $I$114 *C44</f>
        <v>0</v>
      </c>
      <c r="DM114" s="7">
        <f t="shared" si="6"/>
        <v>40.12165334</v>
      </c>
    </row>
    <row r="115">
      <c r="E115" s="5">
        <v>22.6</v>
      </c>
      <c r="F115" s="5">
        <f t="shared" si="1"/>
        <v>0.9416666667</v>
      </c>
      <c r="G115" s="5">
        <f t="shared" si="2"/>
        <v>118.39575</v>
      </c>
      <c r="H115" s="2">
        <f t="shared" si="36"/>
        <v>58.98378084</v>
      </c>
      <c r="I115" s="2">
        <f t="shared" si="32"/>
        <v>0.8552105487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5"/>
      <c r="CI115" s="27">
        <f t="shared" si="89"/>
        <v>0</v>
      </c>
      <c r="CJ115" s="27">
        <f t="shared" si="90"/>
        <v>0</v>
      </c>
      <c r="CL115" s="27">
        <f t="shared" si="92"/>
        <v>0</v>
      </c>
      <c r="CM115" s="27">
        <f t="shared" si="93"/>
        <v>0.1529778926</v>
      </c>
      <c r="CN115" s="27">
        <f t="shared" si="94"/>
        <v>0.5733630664</v>
      </c>
      <c r="CO115" s="27">
        <f t="shared" si="95"/>
        <v>0.9968231782</v>
      </c>
      <c r="CP115" s="27">
        <f t="shared" si="96"/>
        <v>1.423270459</v>
      </c>
      <c r="CQ115" s="27">
        <f t="shared" si="97"/>
        <v>1.852620089</v>
      </c>
      <c r="CR115" s="27">
        <f t="shared" si="98"/>
        <v>2.284790083</v>
      </c>
      <c r="CS115" s="27">
        <f t="shared" si="99"/>
        <v>2.719701182</v>
      </c>
      <c r="CT115" s="27">
        <f t="shared" si="100"/>
        <v>3.157276742</v>
      </c>
      <c r="CU115" s="27">
        <f t="shared" si="101"/>
        <v>3.597442641</v>
      </c>
      <c r="CV115" s="27">
        <f t="shared" si="102"/>
        <v>4.040127175</v>
      </c>
      <c r="CW115" s="27">
        <f t="shared" si="103"/>
        <v>4.485260974</v>
      </c>
      <c r="CX115" s="27">
        <f t="shared" si="104"/>
        <v>4.255049467</v>
      </c>
      <c r="CY115" s="27">
        <f t="shared" si="105"/>
        <v>3.556333672</v>
      </c>
      <c r="CZ115" s="27">
        <f t="shared" si="106"/>
        <v>2.853284562</v>
      </c>
      <c r="DA115" s="27">
        <f t="shared" si="107"/>
        <v>2.146017051</v>
      </c>
      <c r="DB115" s="27">
        <f t="shared" si="108"/>
        <v>1.434642449</v>
      </c>
      <c r="DC115" s="27">
        <f t="shared" si="109"/>
        <v>0.7192685988</v>
      </c>
      <c r="DD115" s="27">
        <f t="shared" ref="DD115:DD133" si="110"> $I$115 *C44</f>
        <v>0</v>
      </c>
      <c r="DM115" s="7">
        <f t="shared" si="6"/>
        <v>40.24824928</v>
      </c>
    </row>
    <row r="116">
      <c r="E116" s="5">
        <v>22.8</v>
      </c>
      <c r="F116" s="5">
        <f t="shared" si="1"/>
        <v>0.95</v>
      </c>
      <c r="G116" s="5">
        <f t="shared" si="2"/>
        <v>119.4435</v>
      </c>
      <c r="H116" s="2">
        <f t="shared" si="36"/>
        <v>59.84122092</v>
      </c>
      <c r="I116" s="2">
        <f t="shared" si="32"/>
        <v>0.8574400796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5"/>
      <c r="CI116" s="27">
        <f t="shared" si="89"/>
        <v>0</v>
      </c>
      <c r="CM116" s="27">
        <f t="shared" si="93"/>
        <v>0</v>
      </c>
      <c r="CN116" s="27">
        <f t="shared" si="94"/>
        <v>0.1535532795</v>
      </c>
      <c r="CO116" s="27">
        <f t="shared" si="95"/>
        <v>0.575470415</v>
      </c>
      <c r="CP116" s="27">
        <f t="shared" si="96"/>
        <v>1.000404069</v>
      </c>
      <c r="CQ116" s="27">
        <f t="shared" si="97"/>
        <v>1.428268682</v>
      </c>
      <c r="CR116" s="27">
        <f t="shared" si="98"/>
        <v>1.858981553</v>
      </c>
      <c r="CS116" s="27">
        <f t="shared" si="99"/>
        <v>2.292462727</v>
      </c>
      <c r="CT116" s="27">
        <f t="shared" si="100"/>
        <v>2.728634889</v>
      </c>
      <c r="CU116" s="27">
        <f t="shared" si="101"/>
        <v>3.167423264</v>
      </c>
      <c r="CV116" s="27">
        <f t="shared" si="102"/>
        <v>3.608755517</v>
      </c>
      <c r="CW116" s="27">
        <f t="shared" si="103"/>
        <v>4.052561663</v>
      </c>
      <c r="CX116" s="27">
        <f t="shared" si="104"/>
        <v>4.498773976</v>
      </c>
      <c r="CY116" s="27">
        <f t="shared" si="105"/>
        <v>4.267600406</v>
      </c>
      <c r="CZ116" s="27">
        <f t="shared" si="106"/>
        <v>3.566605703</v>
      </c>
      <c r="DA116" s="27">
        <f t="shared" si="107"/>
        <v>2.861356068</v>
      </c>
      <c r="DB116" s="27">
        <f t="shared" si="108"/>
        <v>2.151963673</v>
      </c>
      <c r="DC116" s="27">
        <f t="shared" si="109"/>
        <v>1.438537198</v>
      </c>
      <c r="DD116" s="27">
        <f t="shared" si="110"/>
        <v>0.7211819515</v>
      </c>
      <c r="DE116" s="27">
        <f t="shared" ref="DE116:DE135" si="111"> $I$116 *C44</f>
        <v>0</v>
      </c>
      <c r="DM116" s="7">
        <f t="shared" si="6"/>
        <v>40.37253503</v>
      </c>
    </row>
    <row r="117">
      <c r="E117" s="5">
        <v>23.0</v>
      </c>
      <c r="F117" s="5">
        <f t="shared" si="1"/>
        <v>0.9583333333</v>
      </c>
      <c r="G117" s="5">
        <f t="shared" si="2"/>
        <v>120.49125</v>
      </c>
      <c r="H117" s="2">
        <f t="shared" si="36"/>
        <v>60.70085203</v>
      </c>
      <c r="I117" s="2">
        <f t="shared" si="32"/>
        <v>0.8596311079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5"/>
      <c r="CN117" s="27">
        <f t="shared" si="94"/>
        <v>0</v>
      </c>
      <c r="CO117" s="27">
        <f t="shared" si="95"/>
        <v>0.1541176519</v>
      </c>
      <c r="CP117" s="27">
        <f t="shared" si="96"/>
        <v>0.577537679</v>
      </c>
      <c r="CQ117" s="27">
        <f t="shared" si="97"/>
        <v>1.003917275</v>
      </c>
      <c r="CR117" s="27">
        <f t="shared" si="98"/>
        <v>1.433173023</v>
      </c>
      <c r="CS117" s="27">
        <f t="shared" si="99"/>
        <v>1.865224272</v>
      </c>
      <c r="CT117" s="27">
        <f t="shared" si="100"/>
        <v>2.299993037</v>
      </c>
      <c r="CU117" s="27">
        <f t="shared" si="101"/>
        <v>2.737403888</v>
      </c>
      <c r="CV117" s="27">
        <f t="shared" si="102"/>
        <v>3.177383859</v>
      </c>
      <c r="CW117" s="27">
        <f t="shared" si="103"/>
        <v>3.619862352</v>
      </c>
      <c r="CX117" s="27">
        <f t="shared" si="104"/>
        <v>4.064771047</v>
      </c>
      <c r="CY117" s="27">
        <f t="shared" si="105"/>
        <v>4.512043819</v>
      </c>
      <c r="CZ117" s="27">
        <f t="shared" si="106"/>
        <v>4.279926843</v>
      </c>
      <c r="DA117" s="27">
        <f t="shared" si="107"/>
        <v>3.576695085</v>
      </c>
      <c r="DB117" s="27">
        <f t="shared" si="108"/>
        <v>2.869284898</v>
      </c>
      <c r="DC117" s="27">
        <f t="shared" si="109"/>
        <v>2.157805796</v>
      </c>
      <c r="DD117" s="27">
        <f t="shared" si="110"/>
        <v>1.442363903</v>
      </c>
      <c r="DE117" s="27">
        <f t="shared" si="111"/>
        <v>0.7230620704</v>
      </c>
      <c r="DF117" s="27">
        <f t="shared" ref="DF117:DF135" si="112"> $I$117 *C44</f>
        <v>0</v>
      </c>
      <c r="DM117" s="7">
        <f t="shared" si="6"/>
        <v>40.4945665</v>
      </c>
    </row>
    <row r="118">
      <c r="E118" s="5">
        <v>23.2</v>
      </c>
      <c r="F118" s="5">
        <f t="shared" si="1"/>
        <v>0.9666666667</v>
      </c>
      <c r="G118" s="5">
        <f t="shared" si="2"/>
        <v>121.539</v>
      </c>
      <c r="H118" s="2">
        <f t="shared" si="36"/>
        <v>61.56263654</v>
      </c>
      <c r="I118" s="2">
        <f t="shared" si="32"/>
        <v>0.8617845149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5"/>
      <c r="CN118" s="27">
        <f t="shared" si="94"/>
        <v>0</v>
      </c>
      <c r="CO118" s="27">
        <f t="shared" si="95"/>
        <v>0</v>
      </c>
      <c r="CP118" s="27">
        <f t="shared" si="96"/>
        <v>0.1546712891</v>
      </c>
      <c r="CQ118" s="27">
        <f t="shared" si="97"/>
        <v>0.5795658685</v>
      </c>
      <c r="CR118" s="27">
        <f t="shared" si="98"/>
        <v>1.007364493</v>
      </c>
      <c r="CS118" s="27">
        <f t="shared" si="99"/>
        <v>1.437985818</v>
      </c>
      <c r="CT118" s="27">
        <f t="shared" si="100"/>
        <v>1.871351184</v>
      </c>
      <c r="CU118" s="27">
        <f t="shared" si="101"/>
        <v>2.307384511</v>
      </c>
      <c r="CV118" s="27">
        <f t="shared" si="102"/>
        <v>2.7460122</v>
      </c>
      <c r="CW118" s="27">
        <f t="shared" si="103"/>
        <v>3.187163041</v>
      </c>
      <c r="CX118" s="27">
        <f t="shared" si="104"/>
        <v>3.630768118</v>
      </c>
      <c r="CY118" s="27">
        <f t="shared" si="105"/>
        <v>4.07676073</v>
      </c>
      <c r="CZ118" s="27">
        <f t="shared" si="106"/>
        <v>4.5250763</v>
      </c>
      <c r="DA118" s="27">
        <f t="shared" si="107"/>
        <v>4.292034102</v>
      </c>
      <c r="DB118" s="27">
        <f t="shared" si="108"/>
        <v>3.586606122</v>
      </c>
      <c r="DC118" s="27">
        <f t="shared" si="109"/>
        <v>2.877074395</v>
      </c>
      <c r="DD118" s="27">
        <f t="shared" si="110"/>
        <v>2.163545854</v>
      </c>
      <c r="DE118" s="27">
        <f t="shared" si="111"/>
        <v>1.446124141</v>
      </c>
      <c r="DF118" s="27">
        <f t="shared" si="112"/>
        <v>0.7249097207</v>
      </c>
      <c r="DG118" s="27">
        <f t="shared" ref="DG118:DG136" si="113"> $I$118 *C44</f>
        <v>0</v>
      </c>
      <c r="DM118" s="7">
        <f t="shared" si="6"/>
        <v>40.61439789</v>
      </c>
    </row>
    <row r="119">
      <c r="E119" s="5">
        <v>23.4</v>
      </c>
      <c r="F119" s="5">
        <f t="shared" si="1"/>
        <v>0.975</v>
      </c>
      <c r="G119" s="5">
        <f t="shared" si="2"/>
        <v>122.58675</v>
      </c>
      <c r="H119" s="2">
        <f t="shared" si="36"/>
        <v>62.4265377</v>
      </c>
      <c r="I119" s="2">
        <f t="shared" si="32"/>
        <v>0.8639011571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5"/>
      <c r="CN119" s="27">
        <f t="shared" si="94"/>
        <v>0</v>
      </c>
      <c r="CO119" s="27">
        <f t="shared" si="95"/>
        <v>0</v>
      </c>
      <c r="CP119" s="27">
        <f t="shared" si="96"/>
        <v>0</v>
      </c>
      <c r="CQ119" s="27">
        <f t="shared" si="97"/>
        <v>0.1552144618</v>
      </c>
      <c r="CR119" s="27">
        <f t="shared" si="98"/>
        <v>0.5815559623</v>
      </c>
      <c r="CS119" s="27">
        <f t="shared" si="99"/>
        <v>1.010747363</v>
      </c>
      <c r="CT119" s="27">
        <f t="shared" si="100"/>
        <v>1.442709331</v>
      </c>
      <c r="CU119" s="27">
        <f t="shared" si="101"/>
        <v>1.877365134</v>
      </c>
      <c r="CV119" s="27">
        <f t="shared" si="102"/>
        <v>2.314640542</v>
      </c>
      <c r="CW119" s="27">
        <f t="shared" si="103"/>
        <v>2.75446373</v>
      </c>
      <c r="CX119" s="27">
        <f t="shared" si="104"/>
        <v>3.196765189</v>
      </c>
      <c r="CY119" s="27">
        <f t="shared" si="105"/>
        <v>3.641477641</v>
      </c>
      <c r="CZ119" s="27">
        <f t="shared" si="106"/>
        <v>4.08853595</v>
      </c>
      <c r="DA119" s="27">
        <f t="shared" si="107"/>
        <v>4.537877049</v>
      </c>
      <c r="DB119" s="27">
        <f t="shared" si="108"/>
        <v>4.303927347</v>
      </c>
      <c r="DC119" s="27">
        <f t="shared" si="109"/>
        <v>3.596342994</v>
      </c>
      <c r="DD119" s="27">
        <f t="shared" si="110"/>
        <v>2.884727806</v>
      </c>
      <c r="DE119" s="27">
        <f t="shared" si="111"/>
        <v>2.169186211</v>
      </c>
      <c r="DF119" s="27">
        <f t="shared" si="112"/>
        <v>1.449819441</v>
      </c>
      <c r="DG119" s="27">
        <f t="shared" si="113"/>
        <v>0.7267256457</v>
      </c>
      <c r="DH119" s="27">
        <f t="shared" ref="DH119:DH139" si="114"> $I$119 *C44</f>
        <v>0</v>
      </c>
      <c r="DM119" s="7">
        <f t="shared" si="6"/>
        <v>40.7320818</v>
      </c>
    </row>
    <row r="120">
      <c r="E120" s="5">
        <v>23.6</v>
      </c>
      <c r="F120" s="5">
        <f t="shared" si="1"/>
        <v>0.9833333333</v>
      </c>
      <c r="G120" s="5">
        <f t="shared" si="2"/>
        <v>123.6345</v>
      </c>
      <c r="H120" s="2">
        <f t="shared" si="36"/>
        <v>63.29251957</v>
      </c>
      <c r="I120" s="2">
        <f t="shared" si="32"/>
        <v>0.8659818666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5"/>
      <c r="CP120" s="27">
        <f t="shared" si="96"/>
        <v>0</v>
      </c>
      <c r="CQ120" s="27">
        <f t="shared" si="97"/>
        <v>0</v>
      </c>
      <c r="CR120" s="27">
        <f t="shared" si="98"/>
        <v>0.155747432</v>
      </c>
      <c r="CS120" s="27">
        <f t="shared" si="99"/>
        <v>0.5835089083</v>
      </c>
      <c r="CT120" s="27">
        <f t="shared" si="100"/>
        <v>1.014067478</v>
      </c>
      <c r="CU120" s="27">
        <f t="shared" si="101"/>
        <v>1.447345758</v>
      </c>
      <c r="CV120" s="27">
        <f t="shared" si="102"/>
        <v>1.883268884</v>
      </c>
      <c r="CW120" s="27">
        <f t="shared" si="103"/>
        <v>2.321764419</v>
      </c>
      <c r="CX120" s="27">
        <f t="shared" si="104"/>
        <v>2.76276226</v>
      </c>
      <c r="CY120" s="27">
        <f t="shared" si="105"/>
        <v>3.206194552</v>
      </c>
      <c r="CZ120" s="27">
        <f t="shared" si="106"/>
        <v>3.6519956</v>
      </c>
      <c r="DA120" s="27">
        <f t="shared" si="107"/>
        <v>4.100101793</v>
      </c>
      <c r="DB120" s="27">
        <f t="shared" si="108"/>
        <v>4.550451526</v>
      </c>
      <c r="DC120" s="27">
        <f t="shared" si="109"/>
        <v>4.315611593</v>
      </c>
      <c r="DD120" s="27">
        <f t="shared" si="110"/>
        <v>3.605909757</v>
      </c>
      <c r="DE120" s="27">
        <f t="shared" si="111"/>
        <v>2.892248281</v>
      </c>
      <c r="DF120" s="27">
        <f t="shared" si="112"/>
        <v>2.174729162</v>
      </c>
      <c r="DG120" s="27">
        <f t="shared" si="113"/>
        <v>1.453451291</v>
      </c>
      <c r="DH120" s="27">
        <f t="shared" si="114"/>
        <v>0.7285105678</v>
      </c>
      <c r="DI120" s="27">
        <f t="shared" ref="DI120:DI139" si="115"> $I$120 *C44</f>
        <v>0</v>
      </c>
      <c r="DM120" s="7">
        <f t="shared" si="6"/>
        <v>40.84766926</v>
      </c>
    </row>
    <row r="121">
      <c r="E121" s="5">
        <v>23.8</v>
      </c>
      <c r="F121" s="5">
        <f t="shared" si="1"/>
        <v>0.9916666667</v>
      </c>
      <c r="G121" s="5">
        <f t="shared" si="2"/>
        <v>124.68225</v>
      </c>
      <c r="H121" s="2">
        <f t="shared" si="36"/>
        <v>64.16054702</v>
      </c>
      <c r="I121" s="2">
        <f t="shared" si="32"/>
        <v>0.8680274523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5"/>
      <c r="CP121" s="27">
        <f t="shared" si="96"/>
        <v>0</v>
      </c>
      <c r="CQ121" s="27">
        <f t="shared" si="97"/>
        <v>0</v>
      </c>
      <c r="CR121" s="27">
        <f t="shared" si="98"/>
        <v>0</v>
      </c>
      <c r="CS121" s="27">
        <f t="shared" si="99"/>
        <v>0.1562704536</v>
      </c>
      <c r="CT121" s="27">
        <f t="shared" si="100"/>
        <v>0.5854256255</v>
      </c>
      <c r="CU121" s="27">
        <f t="shared" si="101"/>
        <v>1.017326381</v>
      </c>
      <c r="CV121" s="27">
        <f t="shared" si="102"/>
        <v>1.451897225</v>
      </c>
      <c r="CW121" s="27">
        <f t="shared" si="103"/>
        <v>1.889065108</v>
      </c>
      <c r="CX121" s="27">
        <f t="shared" si="104"/>
        <v>2.328759331</v>
      </c>
      <c r="CY121" s="27">
        <f t="shared" si="105"/>
        <v>2.770911463</v>
      </c>
      <c r="CZ121" s="27">
        <f t="shared" si="106"/>
        <v>3.215455249</v>
      </c>
      <c r="DA121" s="27">
        <f t="shared" si="107"/>
        <v>3.662326536</v>
      </c>
      <c r="DB121" s="27">
        <f t="shared" si="108"/>
        <v>4.111463193</v>
      </c>
      <c r="DC121" s="27">
        <f t="shared" si="109"/>
        <v>4.562805033</v>
      </c>
      <c r="DD121" s="27">
        <f t="shared" si="110"/>
        <v>4.327091709</v>
      </c>
      <c r="DE121" s="27">
        <f t="shared" si="111"/>
        <v>3.615310352</v>
      </c>
      <c r="DF121" s="27">
        <f t="shared" si="112"/>
        <v>2.899638883</v>
      </c>
      <c r="DG121" s="27">
        <f t="shared" si="113"/>
        <v>2.180176937</v>
      </c>
      <c r="DH121" s="27">
        <f t="shared" si="114"/>
        <v>1.457021136</v>
      </c>
      <c r="DI121" s="27">
        <f t="shared" si="115"/>
        <v>0.7302651885</v>
      </c>
      <c r="DJ121" s="27">
        <f t="shared" ref="DJ121:DJ139" si="116"> $I$121 *C44</f>
        <v>0</v>
      </c>
      <c r="DM121" s="7">
        <f t="shared" si="6"/>
        <v>40.9612098</v>
      </c>
    </row>
    <row r="122">
      <c r="E122" s="5">
        <v>24.0</v>
      </c>
      <c r="F122" s="5">
        <f t="shared" si="1"/>
        <v>1</v>
      </c>
      <c r="G122" s="5">
        <f t="shared" si="2"/>
        <v>125.73</v>
      </c>
      <c r="H122" s="2">
        <f t="shared" si="36"/>
        <v>65.03058572</v>
      </c>
      <c r="I122" s="2">
        <f t="shared" si="32"/>
        <v>0.8700387002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5"/>
      <c r="CQ122" s="27">
        <f t="shared" si="97"/>
        <v>0</v>
      </c>
      <c r="CS122" s="27">
        <f t="shared" si="99"/>
        <v>0</v>
      </c>
      <c r="CT122" s="27">
        <f t="shared" si="100"/>
        <v>0.1567837727</v>
      </c>
      <c r="CU122" s="27">
        <f t="shared" si="101"/>
        <v>0.5873070044</v>
      </c>
      <c r="CV122" s="27">
        <f t="shared" si="102"/>
        <v>1.020525567</v>
      </c>
      <c r="CW122" s="27">
        <f t="shared" si="103"/>
        <v>1.456365797</v>
      </c>
      <c r="CX122" s="27">
        <f t="shared" si="104"/>
        <v>1.894756402</v>
      </c>
      <c r="CY122" s="27">
        <f t="shared" si="105"/>
        <v>2.335628374</v>
      </c>
      <c r="CZ122" s="27">
        <f t="shared" si="106"/>
        <v>2.778914899</v>
      </c>
      <c r="DA122" s="27">
        <f t="shared" si="107"/>
        <v>3.22455128</v>
      </c>
      <c r="DB122" s="27">
        <f t="shared" si="108"/>
        <v>3.672474859</v>
      </c>
      <c r="DC122" s="27">
        <f t="shared" si="109"/>
        <v>4.12262494</v>
      </c>
      <c r="DD122" s="27">
        <f t="shared" si="110"/>
        <v>4.574942717</v>
      </c>
      <c r="DE122" s="27">
        <f t="shared" si="111"/>
        <v>4.338372422</v>
      </c>
      <c r="DF122" s="27">
        <f t="shared" si="112"/>
        <v>3.624548603</v>
      </c>
      <c r="DG122" s="27">
        <f t="shared" si="113"/>
        <v>2.906902583</v>
      </c>
      <c r="DH122" s="27">
        <f t="shared" si="114"/>
        <v>2.185531703</v>
      </c>
      <c r="DI122" s="27">
        <f t="shared" si="115"/>
        <v>1.460530377</v>
      </c>
      <c r="DJ122" s="27">
        <f t="shared" si="116"/>
        <v>0.73199019</v>
      </c>
      <c r="DK122" s="27">
        <f t="shared" ref="DK122:DK140" si="117"> $I$122 *C44</f>
        <v>0</v>
      </c>
      <c r="DM122" s="7">
        <f t="shared" si="6"/>
        <v>41.07275149</v>
      </c>
    </row>
    <row r="123">
      <c r="G123" s="2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5"/>
      <c r="CT123" s="27">
        <f t="shared" si="100"/>
        <v>0</v>
      </c>
      <c r="CU123" s="27">
        <f t="shared" si="101"/>
        <v>0.1572876278</v>
      </c>
      <c r="CV123" s="27">
        <f t="shared" si="102"/>
        <v>0.5891539085</v>
      </c>
      <c r="CW123" s="27">
        <f t="shared" si="103"/>
        <v>1.023666486</v>
      </c>
      <c r="CX123" s="27">
        <f t="shared" si="104"/>
        <v>1.460753473</v>
      </c>
      <c r="CY123" s="27">
        <f t="shared" si="105"/>
        <v>1.900345285</v>
      </c>
      <c r="CZ123" s="27">
        <f t="shared" si="106"/>
        <v>2.342374548</v>
      </c>
      <c r="DA123" s="27">
        <f t="shared" si="107"/>
        <v>2.786776024</v>
      </c>
      <c r="DB123" s="27">
        <f t="shared" si="108"/>
        <v>3.233486526</v>
      </c>
      <c r="DC123" s="27">
        <f t="shared" si="109"/>
        <v>3.682444846</v>
      </c>
      <c r="DD123" s="27">
        <f t="shared" si="110"/>
        <v>4.133591685</v>
      </c>
      <c r="DE123" s="27">
        <f t="shared" si="111"/>
        <v>4.586869577</v>
      </c>
      <c r="DF123" s="27">
        <f t="shared" si="112"/>
        <v>4.349458324</v>
      </c>
      <c r="DG123" s="27">
        <f t="shared" si="113"/>
        <v>3.633628229</v>
      </c>
      <c r="DH123" s="27">
        <f t="shared" si="114"/>
        <v>2.914042271</v>
      </c>
      <c r="DI123" s="27">
        <f t="shared" si="115"/>
        <v>2.190795565</v>
      </c>
      <c r="DJ123" s="27">
        <f t="shared" si="116"/>
        <v>1.46398038</v>
      </c>
      <c r="DK123" s="27">
        <f t="shared" si="117"/>
        <v>0.7336862351</v>
      </c>
      <c r="DM123" s="7">
        <f t="shared" si="6"/>
        <v>41.18234099</v>
      </c>
    </row>
    <row r="124">
      <c r="G124" s="2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5"/>
      <c r="CT124" s="27">
        <f t="shared" si="100"/>
        <v>0</v>
      </c>
      <c r="CU124" s="27">
        <f t="shared" si="101"/>
        <v>0</v>
      </c>
      <c r="CV124" s="27">
        <f t="shared" si="102"/>
        <v>0.1577822501</v>
      </c>
      <c r="CW124" s="27">
        <f t="shared" si="103"/>
        <v>0.5909671749</v>
      </c>
      <c r="CX124" s="27">
        <f t="shared" si="104"/>
        <v>1.026750544</v>
      </c>
      <c r="CY124" s="27">
        <f t="shared" si="105"/>
        <v>1.465062196</v>
      </c>
      <c r="CZ124" s="27">
        <f t="shared" si="106"/>
        <v>1.905834198</v>
      </c>
      <c r="DA124" s="27">
        <f t="shared" si="107"/>
        <v>2.349000767</v>
      </c>
      <c r="DB124" s="27">
        <f t="shared" si="108"/>
        <v>2.794498192</v>
      </c>
      <c r="DC124" s="27">
        <f t="shared" si="109"/>
        <v>3.242264753</v>
      </c>
      <c r="DD124" s="27">
        <f t="shared" si="110"/>
        <v>3.692240652</v>
      </c>
      <c r="DE124" s="27">
        <f t="shared" si="111"/>
        <v>4.144367944</v>
      </c>
      <c r="DF124" s="27">
        <f t="shared" si="112"/>
        <v>4.598590467</v>
      </c>
      <c r="DG124" s="27">
        <f t="shared" si="113"/>
        <v>4.360353874</v>
      </c>
      <c r="DH124" s="27">
        <f t="shared" si="114"/>
        <v>3.642552839</v>
      </c>
      <c r="DI124" s="27">
        <f t="shared" si="115"/>
        <v>2.921060754</v>
      </c>
      <c r="DJ124" s="27">
        <f t="shared" si="116"/>
        <v>2.19597057</v>
      </c>
      <c r="DK124" s="27">
        <f t="shared" si="117"/>
        <v>1.46737247</v>
      </c>
      <c r="DM124" s="7">
        <f t="shared" si="6"/>
        <v>40.55466965</v>
      </c>
    </row>
    <row r="125">
      <c r="G125" s="2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5"/>
      <c r="CU125" s="27">
        <f t="shared" si="101"/>
        <v>0</v>
      </c>
      <c r="CV125" s="27">
        <f t="shared" si="102"/>
        <v>0</v>
      </c>
      <c r="CW125" s="27">
        <f t="shared" si="103"/>
        <v>0.1582678639</v>
      </c>
      <c r="CX125" s="27">
        <f t="shared" si="104"/>
        <v>0.5927476155</v>
      </c>
      <c r="CY125" s="27">
        <f t="shared" si="105"/>
        <v>1.029779107</v>
      </c>
      <c r="CZ125" s="27">
        <f t="shared" si="106"/>
        <v>1.469293847</v>
      </c>
      <c r="DA125" s="27">
        <f t="shared" si="107"/>
        <v>1.911225511</v>
      </c>
      <c r="DB125" s="27">
        <f t="shared" si="108"/>
        <v>2.355509859</v>
      </c>
      <c r="DC125" s="27">
        <f t="shared" si="109"/>
        <v>2.80208466</v>
      </c>
      <c r="DD125" s="27">
        <f t="shared" si="110"/>
        <v>3.25088962</v>
      </c>
      <c r="DE125" s="27">
        <f t="shared" si="111"/>
        <v>3.701866311</v>
      </c>
      <c r="DF125" s="27">
        <f t="shared" si="112"/>
        <v>4.154958104</v>
      </c>
      <c r="DG125" s="27">
        <f t="shared" si="113"/>
        <v>4.610110103</v>
      </c>
      <c r="DH125" s="27">
        <f t="shared" si="114"/>
        <v>4.371063407</v>
      </c>
      <c r="DI125" s="27">
        <f t="shared" si="115"/>
        <v>3.651325942</v>
      </c>
      <c r="DJ125" s="27">
        <f t="shared" si="116"/>
        <v>2.92796076</v>
      </c>
      <c r="DK125" s="27">
        <f t="shared" si="117"/>
        <v>2.201058705</v>
      </c>
      <c r="DM125" s="7">
        <f t="shared" si="6"/>
        <v>39.18814141</v>
      </c>
    </row>
    <row r="126">
      <c r="G126" s="2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5"/>
      <c r="CU126" s="27">
        <f t="shared" si="101"/>
        <v>0</v>
      </c>
      <c r="CW126" s="27">
        <f t="shared" si="103"/>
        <v>0</v>
      </c>
      <c r="CX126" s="27">
        <f t="shared" si="104"/>
        <v>0.1587446865</v>
      </c>
      <c r="CY126" s="27">
        <f t="shared" si="105"/>
        <v>0.594496018</v>
      </c>
      <c r="CZ126" s="27">
        <f t="shared" si="106"/>
        <v>1.032753497</v>
      </c>
      <c r="DA126" s="27">
        <f t="shared" si="107"/>
        <v>1.473450255</v>
      </c>
      <c r="DB126" s="27">
        <f t="shared" si="108"/>
        <v>1.916521525</v>
      </c>
      <c r="DC126" s="27">
        <f t="shared" si="109"/>
        <v>2.361904566</v>
      </c>
      <c r="DD126" s="27">
        <f t="shared" si="110"/>
        <v>2.809538588</v>
      </c>
      <c r="DE126" s="27">
        <f t="shared" si="111"/>
        <v>3.259364678</v>
      </c>
      <c r="DF126" s="27">
        <f t="shared" si="112"/>
        <v>3.71132574</v>
      </c>
      <c r="DG126" s="27">
        <f t="shared" si="113"/>
        <v>4.165366424</v>
      </c>
      <c r="DH126" s="27">
        <f t="shared" si="114"/>
        <v>4.621433065</v>
      </c>
      <c r="DI126" s="27">
        <f t="shared" si="115"/>
        <v>4.381591131</v>
      </c>
      <c r="DJ126" s="27">
        <f t="shared" si="116"/>
        <v>3.65995095</v>
      </c>
      <c r="DK126" s="27">
        <f t="shared" si="117"/>
        <v>2.93474494</v>
      </c>
      <c r="DM126" s="7">
        <f t="shared" si="6"/>
        <v>37.08118606</v>
      </c>
    </row>
    <row r="127">
      <c r="G127" s="2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5"/>
      <c r="CW127" s="27">
        <f> $H$108 *C63</f>
        <v>0</v>
      </c>
      <c r="CX127" s="27">
        <f t="shared" si="104"/>
        <v>0</v>
      </c>
      <c r="CY127" s="27">
        <f t="shared" si="105"/>
        <v>0.159212929</v>
      </c>
      <c r="CZ127" s="27">
        <f t="shared" si="106"/>
        <v>0.5962131464</v>
      </c>
      <c r="DA127" s="27">
        <f t="shared" si="107"/>
        <v>1.035674998</v>
      </c>
      <c r="DB127" s="27">
        <f t="shared" si="108"/>
        <v>1.477533192</v>
      </c>
      <c r="DC127" s="27">
        <f t="shared" si="109"/>
        <v>1.921724473</v>
      </c>
      <c r="DD127" s="27">
        <f t="shared" si="110"/>
        <v>2.368187555</v>
      </c>
      <c r="DE127" s="27">
        <f t="shared" si="111"/>
        <v>2.816863045</v>
      </c>
      <c r="DF127" s="27">
        <f t="shared" si="112"/>
        <v>3.267693377</v>
      </c>
      <c r="DG127" s="27">
        <f t="shared" si="113"/>
        <v>3.720622745</v>
      </c>
      <c r="DH127" s="27">
        <f t="shared" si="114"/>
        <v>4.175597045</v>
      </c>
      <c r="DI127" s="27">
        <f t="shared" si="115"/>
        <v>4.632563806</v>
      </c>
      <c r="DJ127" s="27">
        <f t="shared" si="116"/>
        <v>4.39194114</v>
      </c>
      <c r="DK127" s="27">
        <f t="shared" si="117"/>
        <v>3.668431175</v>
      </c>
      <c r="DM127" s="7">
        <f t="shared" si="6"/>
        <v>34.23225863</v>
      </c>
    </row>
    <row r="128">
      <c r="G128" s="2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5"/>
      <c r="CX128" s="27">
        <f t="shared" si="104"/>
        <v>0</v>
      </c>
      <c r="CY128" s="27">
        <f t="shared" si="105"/>
        <v>0</v>
      </c>
      <c r="CZ128" s="27">
        <f t="shared" si="106"/>
        <v>0.1596727959</v>
      </c>
      <c r="DA128" s="27">
        <f t="shared" si="107"/>
        <v>0.5978997421</v>
      </c>
      <c r="DB128" s="27">
        <f t="shared" si="108"/>
        <v>1.038544858</v>
      </c>
      <c r="DC128" s="27">
        <f t="shared" si="109"/>
        <v>1.48154438</v>
      </c>
      <c r="DD128" s="27">
        <f t="shared" si="110"/>
        <v>1.926836523</v>
      </c>
      <c r="DE128" s="27">
        <f t="shared" si="111"/>
        <v>2.374361412</v>
      </c>
      <c r="DF128" s="27">
        <f t="shared" si="112"/>
        <v>2.824061013</v>
      </c>
      <c r="DG128" s="27">
        <f t="shared" si="113"/>
        <v>3.275879067</v>
      </c>
      <c r="DH128" s="27">
        <f t="shared" si="114"/>
        <v>3.729761024</v>
      </c>
      <c r="DI128" s="27">
        <f t="shared" si="115"/>
        <v>4.185653987</v>
      </c>
      <c r="DJ128" s="27">
        <f t="shared" si="116"/>
        <v>4.643506652</v>
      </c>
      <c r="DK128" s="27">
        <f t="shared" si="117"/>
        <v>4.402117411</v>
      </c>
      <c r="DM128" s="7">
        <f t="shared" si="6"/>
        <v>30.63983886</v>
      </c>
    </row>
    <row r="129">
      <c r="G129" s="2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5"/>
      <c r="CY129" s="27">
        <f t="shared" si="105"/>
        <v>0</v>
      </c>
      <c r="CZ129" s="27">
        <f t="shared" si="106"/>
        <v>0</v>
      </c>
      <c r="DA129" s="27">
        <f t="shared" si="107"/>
        <v>0.1601244858</v>
      </c>
      <c r="DB129" s="27">
        <f t="shared" si="108"/>
        <v>0.5995565249</v>
      </c>
      <c r="DC129" s="27">
        <f t="shared" si="109"/>
        <v>1.041364287</v>
      </c>
      <c r="DD129" s="27">
        <f t="shared" si="110"/>
        <v>1.48548549</v>
      </c>
      <c r="DE129" s="27">
        <f t="shared" si="111"/>
        <v>1.931859779</v>
      </c>
      <c r="DF129" s="27">
        <f t="shared" si="112"/>
        <v>2.38042865</v>
      </c>
      <c r="DG129" s="27">
        <f t="shared" si="113"/>
        <v>2.831135388</v>
      </c>
      <c r="DH129" s="27">
        <f t="shared" si="114"/>
        <v>3.283925004</v>
      </c>
      <c r="DI129" s="27">
        <f t="shared" si="115"/>
        <v>3.738744169</v>
      </c>
      <c r="DJ129" s="27">
        <f t="shared" si="116"/>
        <v>4.195541162</v>
      </c>
      <c r="DK129" s="27">
        <f t="shared" si="117"/>
        <v>4.654265808</v>
      </c>
      <c r="DM129" s="7">
        <f t="shared" si="6"/>
        <v>26.30243075</v>
      </c>
    </row>
    <row r="130">
      <c r="G130" s="2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5"/>
      <c r="DA130" s="27">
        <f t="shared" si="107"/>
        <v>0</v>
      </c>
      <c r="DB130" s="27">
        <f t="shared" si="108"/>
        <v>0.1605681915</v>
      </c>
      <c r="DC130" s="27">
        <f t="shared" si="109"/>
        <v>0.6011841932</v>
      </c>
      <c r="DD130" s="27">
        <f t="shared" si="110"/>
        <v>1.044134458</v>
      </c>
      <c r="DE130" s="27">
        <f t="shared" si="111"/>
        <v>1.489358146</v>
      </c>
      <c r="DF130" s="27">
        <f t="shared" si="112"/>
        <v>1.936796286</v>
      </c>
      <c r="DG130" s="27">
        <f t="shared" si="113"/>
        <v>2.38639171</v>
      </c>
      <c r="DH130" s="27">
        <f t="shared" si="114"/>
        <v>2.838088983</v>
      </c>
      <c r="DI130" s="27">
        <f t="shared" si="115"/>
        <v>3.291834351</v>
      </c>
      <c r="DJ130" s="27">
        <f t="shared" si="116"/>
        <v>3.747575672</v>
      </c>
      <c r="DK130" s="27">
        <f t="shared" si="117"/>
        <v>4.205262367</v>
      </c>
      <c r="DM130" s="7">
        <f t="shared" si="6"/>
        <v>21.70119436</v>
      </c>
    </row>
    <row r="131">
      <c r="G131" s="2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5"/>
      <c r="DA131" s="27">
        <f t="shared" si="107"/>
        <v>0</v>
      </c>
      <c r="DB131" s="27">
        <f t="shared" si="108"/>
        <v>0</v>
      </c>
      <c r="DC131" s="27">
        <f t="shared" si="109"/>
        <v>0.1610040999</v>
      </c>
      <c r="DD131" s="27">
        <f t="shared" si="110"/>
        <v>0.6027834252</v>
      </c>
      <c r="DE131" s="27">
        <f t="shared" si="111"/>
        <v>1.046856513</v>
      </c>
      <c r="DF131" s="27">
        <f t="shared" si="112"/>
        <v>1.493163923</v>
      </c>
      <c r="DG131" s="27">
        <f t="shared" si="113"/>
        <v>1.941648031</v>
      </c>
      <c r="DH131" s="27">
        <f t="shared" si="114"/>
        <v>2.392252963</v>
      </c>
      <c r="DI131" s="27">
        <f t="shared" si="115"/>
        <v>2.844924532</v>
      </c>
      <c r="DJ131" s="27">
        <f t="shared" si="116"/>
        <v>3.299610182</v>
      </c>
      <c r="DK131" s="27">
        <f t="shared" si="117"/>
        <v>3.756258927</v>
      </c>
      <c r="DM131" s="7">
        <f t="shared" si="6"/>
        <v>17.5385026</v>
      </c>
    </row>
    <row r="132">
      <c r="G132" s="2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5"/>
      <c r="DB132" s="27">
        <f t="shared" si="108"/>
        <v>0</v>
      </c>
      <c r="DC132" s="27">
        <f t="shared" si="109"/>
        <v>0</v>
      </c>
      <c r="DD132" s="27">
        <f t="shared" si="110"/>
        <v>0.1614323928</v>
      </c>
      <c r="DE132" s="27">
        <f t="shared" si="111"/>
        <v>0.6043548796</v>
      </c>
      <c r="DF132" s="27">
        <f t="shared" si="112"/>
        <v>1.049531559</v>
      </c>
      <c r="DG132" s="27">
        <f t="shared" si="113"/>
        <v>1.496904352</v>
      </c>
      <c r="DH132" s="27">
        <f t="shared" si="114"/>
        <v>1.946416943</v>
      </c>
      <c r="DI132" s="27">
        <f t="shared" si="115"/>
        <v>2.398014714</v>
      </c>
      <c r="DJ132" s="27">
        <f t="shared" si="116"/>
        <v>2.851644693</v>
      </c>
      <c r="DK132" s="27">
        <f t="shared" si="117"/>
        <v>3.307255487</v>
      </c>
      <c r="DM132" s="7">
        <f t="shared" si="6"/>
        <v>13.81555502</v>
      </c>
    </row>
    <row r="133">
      <c r="G133" s="2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5"/>
      <c r="DC133" s="27">
        <f t="shared" si="109"/>
        <v>0</v>
      </c>
      <c r="DD133" s="27">
        <f t="shared" si="110"/>
        <v>0</v>
      </c>
      <c r="DE133" s="27">
        <f t="shared" si="111"/>
        <v>0.1618532465</v>
      </c>
      <c r="DF133" s="27">
        <f t="shared" si="112"/>
        <v>0.6058991958</v>
      </c>
      <c r="DG133" s="27">
        <f t="shared" si="113"/>
        <v>1.052160674</v>
      </c>
      <c r="DH133" s="27">
        <f t="shared" si="114"/>
        <v>1.500580922</v>
      </c>
      <c r="DI133" s="27">
        <f t="shared" si="115"/>
        <v>1.951104896</v>
      </c>
      <c r="DJ133" s="27">
        <f t="shared" si="116"/>
        <v>2.403679203</v>
      </c>
      <c r="DK133" s="27">
        <f t="shared" si="117"/>
        <v>2.858252046</v>
      </c>
      <c r="DM133" s="7">
        <f t="shared" si="6"/>
        <v>10.53353018</v>
      </c>
    </row>
    <row r="134">
      <c r="G134" s="2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5"/>
      <c r="DE134" s="27">
        <f t="shared" si="111"/>
        <v>0</v>
      </c>
      <c r="DF134" s="27">
        <f t="shared" si="112"/>
        <v>0.1622668323</v>
      </c>
      <c r="DG134" s="27">
        <f t="shared" si="113"/>
        <v>0.6074169952</v>
      </c>
      <c r="DH134" s="27">
        <f t="shared" si="114"/>
        <v>1.054744902</v>
      </c>
      <c r="DI134" s="27">
        <f t="shared" si="115"/>
        <v>1.504195078</v>
      </c>
      <c r="DJ134" s="27">
        <f t="shared" si="116"/>
        <v>1.955713713</v>
      </c>
      <c r="DK134" s="27">
        <f t="shared" si="117"/>
        <v>2.409248606</v>
      </c>
      <c r="DM134" s="7">
        <f t="shared" si="6"/>
        <v>7.693586126</v>
      </c>
    </row>
    <row r="135">
      <c r="G135" s="2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5"/>
      <c r="DE135" s="27">
        <f t="shared" si="111"/>
        <v>0</v>
      </c>
      <c r="DF135" s="27">
        <f t="shared" si="112"/>
        <v>0</v>
      </c>
      <c r="DG135" s="27">
        <f t="shared" si="113"/>
        <v>0.1626733166</v>
      </c>
      <c r="DH135" s="27">
        <f t="shared" si="114"/>
        <v>0.6089088814</v>
      </c>
      <c r="DI135" s="27">
        <f t="shared" si="115"/>
        <v>1.057285259</v>
      </c>
      <c r="DJ135" s="27">
        <f t="shared" si="116"/>
        <v>1.507748223</v>
      </c>
      <c r="DK135" s="27">
        <f t="shared" si="117"/>
        <v>1.960245166</v>
      </c>
      <c r="DM135" s="7">
        <f t="shared" si="6"/>
        <v>5.296860846</v>
      </c>
    </row>
    <row r="136">
      <c r="G136" s="2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5"/>
      <c r="DG136" s="27">
        <f t="shared" si="113"/>
        <v>0</v>
      </c>
      <c r="DH136" s="27">
        <f t="shared" si="114"/>
        <v>0.163072861</v>
      </c>
      <c r="DI136" s="27">
        <f t="shared" si="115"/>
        <v>0.610375441</v>
      </c>
      <c r="DJ136" s="27">
        <f t="shared" si="116"/>
        <v>1.059782734</v>
      </c>
      <c r="DK136" s="27">
        <f t="shared" si="117"/>
        <v>1.511241725</v>
      </c>
      <c r="DM136" s="7">
        <f t="shared" si="6"/>
        <v>3.344472761</v>
      </c>
    </row>
    <row r="137">
      <c r="G137" s="2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5"/>
      <c r="DH137" s="27">
        <f t="shared" si="114"/>
        <v>0</v>
      </c>
      <c r="DI137" s="27">
        <f t="shared" si="115"/>
        <v>0.1634656227</v>
      </c>
      <c r="DJ137" s="27">
        <f t="shared" si="116"/>
        <v>0.611817244</v>
      </c>
      <c r="DK137" s="27">
        <f t="shared" si="117"/>
        <v>1.062238285</v>
      </c>
      <c r="DM137" s="7">
        <f t="shared" si="6"/>
        <v>1.837521151</v>
      </c>
    </row>
    <row r="138">
      <c r="G138" s="2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5"/>
      <c r="DH138" s="27">
        <f t="shared" si="114"/>
        <v>0</v>
      </c>
      <c r="DI138" s="27">
        <f t="shared" si="115"/>
        <v>0</v>
      </c>
      <c r="DJ138" s="27">
        <f t="shared" si="116"/>
        <v>0.1638517542</v>
      </c>
      <c r="DK138" s="27">
        <f t="shared" si="117"/>
        <v>0.6132348444</v>
      </c>
      <c r="DM138" s="7">
        <f t="shared" si="6"/>
        <v>0.7770865987</v>
      </c>
    </row>
    <row r="139">
      <c r="G139" s="2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5"/>
      <c r="DH139" s="27">
        <f t="shared" si="114"/>
        <v>0</v>
      </c>
      <c r="DI139" s="27">
        <f t="shared" si="115"/>
        <v>0</v>
      </c>
      <c r="DJ139" s="27">
        <f t="shared" si="116"/>
        <v>0</v>
      </c>
      <c r="DK139" s="27">
        <f t="shared" si="117"/>
        <v>0.1642314041</v>
      </c>
      <c r="DM139" s="7">
        <f t="shared" si="6"/>
        <v>0.1642314041</v>
      </c>
    </row>
    <row r="140">
      <c r="G140" s="2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5"/>
      <c r="DK140" s="27">
        <f t="shared" si="117"/>
        <v>0</v>
      </c>
      <c r="DM140" s="7">
        <f t="shared" si="6"/>
        <v>0</v>
      </c>
    </row>
    <row r="141">
      <c r="G141" s="2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5"/>
      <c r="DM141" s="7">
        <f t="shared" si="6"/>
        <v>0</v>
      </c>
    </row>
    <row r="142">
      <c r="G142" s="2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5"/>
      <c r="DM142" s="7">
        <f t="shared" si="6"/>
        <v>0</v>
      </c>
    </row>
    <row r="143">
      <c r="G143" s="2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5"/>
      <c r="DM143" s="7"/>
    </row>
    <row r="144">
      <c r="G144" s="2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5"/>
      <c r="DM144" s="7"/>
    </row>
    <row r="145">
      <c r="G145" s="2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5"/>
      <c r="DM145" s="7"/>
    </row>
    <row r="146">
      <c r="G146" s="2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5"/>
      <c r="DM146" s="7"/>
    </row>
    <row r="147">
      <c r="G147" s="2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5"/>
      <c r="DM147" s="7"/>
    </row>
    <row r="148">
      <c r="G148" s="2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5"/>
      <c r="DM148" s="7"/>
    </row>
    <row r="149">
      <c r="G149" s="2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5"/>
      <c r="DM149" s="7"/>
    </row>
    <row r="150">
      <c r="G150" s="2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5"/>
      <c r="DM150" s="7"/>
    </row>
    <row r="151">
      <c r="G151" s="2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5"/>
      <c r="DM151" s="7"/>
    </row>
    <row r="152">
      <c r="G152" s="2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5"/>
      <c r="DM152" s="7"/>
    </row>
    <row r="153">
      <c r="G153" s="2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5"/>
      <c r="DM153" s="7"/>
    </row>
    <row r="154">
      <c r="G154" s="2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5"/>
      <c r="DM154" s="7"/>
    </row>
    <row r="155">
      <c r="G155" s="2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5"/>
      <c r="DM155" s="7"/>
    </row>
    <row r="156">
      <c r="G156" s="2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5"/>
      <c r="DM156" s="7"/>
    </row>
    <row r="157">
      <c r="G157" s="2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5"/>
      <c r="DM157" s="7"/>
    </row>
    <row r="158">
      <c r="G158" s="2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5"/>
      <c r="DM158" s="7"/>
    </row>
    <row r="159">
      <c r="G159" s="2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5"/>
      <c r="DM159" s="7"/>
    </row>
    <row r="160">
      <c r="G160" s="2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5"/>
      <c r="DM160" s="7"/>
    </row>
    <row r="161">
      <c r="G161" s="2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5"/>
      <c r="DM161" s="7"/>
    </row>
    <row r="162">
      <c r="G162" s="2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5"/>
      <c r="DM162" s="7"/>
    </row>
    <row r="163">
      <c r="G163" s="2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5"/>
      <c r="DM163" s="7"/>
    </row>
    <row r="164">
      <c r="G164" s="2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5"/>
      <c r="DM164" s="7"/>
    </row>
    <row r="165">
      <c r="G165" s="2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5"/>
      <c r="DM165" s="7"/>
    </row>
    <row r="166">
      <c r="G166" s="2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5"/>
      <c r="DM166" s="7"/>
    </row>
    <row r="167">
      <c r="G167" s="2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5"/>
      <c r="DM167" s="7"/>
    </row>
    <row r="168">
      <c r="G168" s="2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5"/>
      <c r="DM168" s="7"/>
    </row>
    <row r="169">
      <c r="G169" s="2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5"/>
      <c r="DM169" s="7"/>
    </row>
    <row r="170">
      <c r="G170" s="2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5"/>
      <c r="DM170" s="7"/>
    </row>
    <row r="171">
      <c r="G171" s="2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5"/>
      <c r="DM171" s="7"/>
    </row>
    <row r="172">
      <c r="G172" s="2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5"/>
      <c r="DM172" s="7"/>
    </row>
    <row r="173">
      <c r="G173" s="2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5"/>
      <c r="DM173" s="7"/>
    </row>
    <row r="174">
      <c r="G174" s="2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5"/>
      <c r="DM174" s="7"/>
    </row>
    <row r="175">
      <c r="G175" s="2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5"/>
      <c r="DM175" s="7"/>
    </row>
    <row r="176">
      <c r="G176" s="2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5"/>
      <c r="DM176" s="7"/>
    </row>
    <row r="177">
      <c r="G177" s="2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5"/>
      <c r="DM177" s="7"/>
    </row>
    <row r="178">
      <c r="G178" s="2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5"/>
      <c r="DM178" s="7"/>
    </row>
    <row r="179">
      <c r="G179" s="2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5"/>
      <c r="DM179" s="7"/>
    </row>
    <row r="180">
      <c r="G180" s="2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5"/>
      <c r="DM180" s="7"/>
    </row>
    <row r="181">
      <c r="G181" s="2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5"/>
      <c r="DM181" s="7"/>
    </row>
    <row r="182">
      <c r="G182" s="2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5"/>
      <c r="DM182" s="7"/>
    </row>
    <row r="183">
      <c r="G183" s="2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5"/>
      <c r="DM183" s="7"/>
    </row>
    <row r="184">
      <c r="G184" s="2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5"/>
      <c r="DM184" s="7"/>
    </row>
    <row r="185">
      <c r="G185" s="2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5"/>
      <c r="DM185" s="7"/>
    </row>
    <row r="186">
      <c r="G186" s="2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5"/>
      <c r="DM186" s="7"/>
    </row>
    <row r="187">
      <c r="G187" s="2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5"/>
      <c r="DM187" s="7"/>
    </row>
    <row r="188">
      <c r="G188" s="2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5"/>
      <c r="DM188" s="7"/>
    </row>
    <row r="189">
      <c r="G189" s="2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5"/>
      <c r="DM189" s="7"/>
    </row>
    <row r="190">
      <c r="G190" s="2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5"/>
      <c r="DM190" s="7"/>
    </row>
    <row r="191">
      <c r="G191" s="2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5"/>
      <c r="DM191" s="7"/>
    </row>
    <row r="192">
      <c r="G192" s="2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5"/>
      <c r="DM192" s="7"/>
    </row>
    <row r="193">
      <c r="G193" s="2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5"/>
      <c r="DM193" s="7"/>
    </row>
    <row r="194">
      <c r="G194" s="2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5"/>
      <c r="DM194" s="7"/>
    </row>
    <row r="195">
      <c r="G195" s="2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5"/>
      <c r="DM195" s="7"/>
    </row>
    <row r="196">
      <c r="G196" s="2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5"/>
      <c r="DM196" s="7"/>
    </row>
    <row r="197">
      <c r="G197" s="2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5"/>
      <c r="DM197" s="7"/>
    </row>
    <row r="198">
      <c r="G198" s="2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5"/>
      <c r="DM198" s="7"/>
    </row>
    <row r="199">
      <c r="G199" s="2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5"/>
      <c r="DM199" s="7"/>
    </row>
    <row r="200">
      <c r="G200" s="2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5"/>
      <c r="DM200" s="7"/>
    </row>
    <row r="201">
      <c r="G201" s="2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5"/>
      <c r="DM201" s="7"/>
    </row>
    <row r="202">
      <c r="G202" s="2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5"/>
      <c r="DM202" s="7"/>
    </row>
    <row r="203">
      <c r="G203" s="2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5"/>
      <c r="DM203" s="7"/>
    </row>
    <row r="204">
      <c r="G204" s="2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5"/>
      <c r="DM204" s="7"/>
    </row>
    <row r="205">
      <c r="G205" s="2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5"/>
      <c r="DM205" s="7"/>
    </row>
    <row r="206">
      <c r="G206" s="2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5"/>
      <c r="DM206" s="7"/>
    </row>
    <row r="207">
      <c r="G207" s="2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5"/>
      <c r="DM207" s="7"/>
    </row>
    <row r="208">
      <c r="G208" s="2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5"/>
      <c r="DM208" s="7"/>
    </row>
    <row r="209">
      <c r="G209" s="2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5"/>
      <c r="DM209" s="7"/>
    </row>
    <row r="210"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DM210" s="7"/>
    </row>
    <row r="211"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DM211" s="7"/>
    </row>
    <row r="212"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DM212" s="7"/>
    </row>
    <row r="213"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DM213" s="7"/>
    </row>
    <row r="214"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DM214" s="7"/>
    </row>
    <row r="215"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DM215" s="7"/>
    </row>
    <row r="216"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DM216" s="7"/>
    </row>
    <row r="217"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DM217" s="7"/>
    </row>
    <row r="218"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DM218" s="7"/>
    </row>
    <row r="219"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DM219" s="7"/>
    </row>
    <row r="220"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DM220" s="7"/>
    </row>
    <row r="221"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DM221" s="7"/>
    </row>
    <row r="222"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DM222" s="7"/>
    </row>
    <row r="223"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DM223" s="7"/>
    </row>
    <row r="224"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DM224" s="7"/>
    </row>
    <row r="225"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DM225" s="7"/>
    </row>
    <row r="226"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DM226" s="7"/>
    </row>
    <row r="227"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DM227" s="7"/>
    </row>
    <row r="228"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DM228" s="7"/>
    </row>
    <row r="229"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DM229" s="7"/>
    </row>
    <row r="230"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DM230" s="7"/>
    </row>
    <row r="231"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DM231" s="7"/>
    </row>
    <row r="232"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DM232" s="7"/>
    </row>
    <row r="233"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DM233" s="7"/>
    </row>
    <row r="234"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DM234" s="7"/>
    </row>
    <row r="235"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DM235" s="7"/>
    </row>
    <row r="236"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DM236" s="7"/>
    </row>
    <row r="237"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DM237" s="7"/>
    </row>
    <row r="238"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DM238" s="7"/>
    </row>
    <row r="239"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DM239" s="7"/>
    </row>
    <row r="240"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DM240" s="7"/>
    </row>
    <row r="241"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DM241" s="7"/>
    </row>
    <row r="242"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DM242" s="7"/>
    </row>
    <row r="243"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DM243" s="7"/>
    </row>
    <row r="244"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DM244" s="7"/>
    </row>
    <row r="245"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DM245" s="7"/>
    </row>
    <row r="246"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DM246" s="7"/>
    </row>
    <row r="247"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DM247" s="7"/>
    </row>
    <row r="248"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DM248" s="7"/>
    </row>
    <row r="249"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DM249" s="7"/>
    </row>
    <row r="250"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DM250" s="7"/>
    </row>
    <row r="251"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DM251" s="7"/>
    </row>
    <row r="252"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DM252" s="7"/>
    </row>
    <row r="253"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DM253" s="7"/>
    </row>
    <row r="254"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DM254" s="7"/>
    </row>
    <row r="255"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DM255" s="7"/>
    </row>
    <row r="256"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DM256" s="7"/>
    </row>
    <row r="257"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DM257" s="7"/>
    </row>
    <row r="258"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DM258" s="7"/>
    </row>
    <row r="259"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DM259" s="7"/>
    </row>
    <row r="260"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DM260" s="7"/>
    </row>
    <row r="261"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DM261" s="7"/>
    </row>
    <row r="262"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DM262" s="7"/>
    </row>
    <row r="263"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DM263" s="7"/>
    </row>
    <row r="264"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DM264" s="7"/>
    </row>
    <row r="265"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DM265" s="7"/>
    </row>
    <row r="266"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DM266" s="7"/>
    </row>
    <row r="267"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DM267" s="7"/>
    </row>
    <row r="268"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DM268" s="7"/>
    </row>
    <row r="269"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DM269" s="7"/>
    </row>
    <row r="270"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DM270" s="7"/>
    </row>
    <row r="271"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DM271" s="7"/>
    </row>
    <row r="272"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DM272" s="7"/>
    </row>
    <row r="273"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DM273" s="7"/>
    </row>
    <row r="274"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DM274" s="7"/>
    </row>
    <row r="275"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DM275" s="7"/>
    </row>
    <row r="276"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DM276" s="7"/>
    </row>
    <row r="277"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DM277" s="7"/>
    </row>
    <row r="278"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DM278" s="7"/>
    </row>
    <row r="279"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DM279" s="7"/>
    </row>
    <row r="280"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DM280" s="7"/>
    </row>
    <row r="281"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DM281" s="7"/>
    </row>
    <row r="282"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DM282" s="7"/>
    </row>
    <row r="283"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DM283" s="7"/>
    </row>
    <row r="284"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DM284" s="7"/>
    </row>
    <row r="285"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DM285" s="7"/>
    </row>
    <row r="286"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DM286" s="7"/>
    </row>
    <row r="287"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DM287" s="7"/>
    </row>
    <row r="288"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DM288" s="7"/>
    </row>
    <row r="289"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DM289" s="7"/>
    </row>
    <row r="290"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DM290" s="7"/>
    </row>
    <row r="291"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DM291" s="7"/>
    </row>
    <row r="292"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DM292" s="7"/>
    </row>
    <row r="293"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DM293" s="7"/>
    </row>
    <row r="294"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DM294" s="7"/>
    </row>
    <row r="295"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DM295" s="7"/>
    </row>
    <row r="296"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DM296" s="7"/>
    </row>
    <row r="297"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DM297" s="7"/>
    </row>
    <row r="298"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DM298" s="7"/>
    </row>
    <row r="299"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DM299" s="7"/>
    </row>
    <row r="300"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DM300" s="7"/>
    </row>
    <row r="301"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DM301" s="7"/>
    </row>
    <row r="302"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DM302" s="7"/>
    </row>
    <row r="303"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DM303" s="7"/>
    </row>
    <row r="304"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DM304" s="7"/>
    </row>
    <row r="305"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DM305" s="7"/>
    </row>
    <row r="306"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DM306" s="7"/>
    </row>
    <row r="307"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DM307" s="7"/>
    </row>
    <row r="308"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DM308" s="7"/>
    </row>
    <row r="309"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DM309" s="7"/>
    </row>
    <row r="310"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DM310" s="7"/>
    </row>
    <row r="311"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DM311" s="7"/>
    </row>
    <row r="312"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DM312" s="7"/>
    </row>
    <row r="313"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DM313" s="7"/>
    </row>
    <row r="314"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DM314" s="7"/>
    </row>
    <row r="315"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DM315" s="7"/>
    </row>
    <row r="316"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DM316" s="7"/>
    </row>
    <row r="317"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DM317" s="7"/>
    </row>
    <row r="318"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DM318" s="7"/>
    </row>
    <row r="319"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DM319" s="7"/>
    </row>
    <row r="320"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DM320" s="7"/>
    </row>
    <row r="321"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DM321" s="7"/>
    </row>
    <row r="322"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DM322" s="7"/>
    </row>
    <row r="323"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DM323" s="7"/>
    </row>
    <row r="324"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DM324" s="7"/>
    </row>
    <row r="325"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DM325" s="7"/>
    </row>
    <row r="326"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DM326" s="7"/>
    </row>
    <row r="327"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DM327" s="7"/>
    </row>
    <row r="328"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DM328" s="7"/>
    </row>
    <row r="329"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DM329" s="7"/>
    </row>
    <row r="330"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DM330" s="7"/>
    </row>
    <row r="331"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DM331" s="7"/>
    </row>
    <row r="332"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DM332" s="7"/>
    </row>
    <row r="333"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DM333" s="7"/>
    </row>
    <row r="334"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DM334" s="7"/>
    </row>
    <row r="335"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DM335" s="7"/>
    </row>
    <row r="336"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DM336" s="7"/>
    </row>
    <row r="337"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DM337" s="7"/>
    </row>
    <row r="338"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DM338" s="7"/>
    </row>
    <row r="339"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DM339" s="7"/>
    </row>
    <row r="340"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DM340" s="7"/>
    </row>
    <row r="341"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DM341" s="7"/>
    </row>
    <row r="342"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DM342" s="7"/>
    </row>
    <row r="343"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DM343" s="7"/>
    </row>
    <row r="344"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DM344" s="7"/>
    </row>
    <row r="345"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DM345" s="7"/>
    </row>
    <row r="346"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DM346" s="7"/>
    </row>
    <row r="347"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DM347" s="7"/>
    </row>
    <row r="348"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DM348" s="7"/>
    </row>
    <row r="349"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DM349" s="7"/>
    </row>
    <row r="350"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DM350" s="7"/>
    </row>
    <row r="351"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DM351" s="7"/>
    </row>
    <row r="352"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DM352" s="7"/>
    </row>
    <row r="353"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DM353" s="7"/>
    </row>
    <row r="354"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DM354" s="7"/>
    </row>
    <row r="355"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DM355" s="7"/>
    </row>
    <row r="356"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DM356" s="7"/>
    </row>
    <row r="357"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DM357" s="7"/>
    </row>
    <row r="358"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DM358" s="7"/>
    </row>
    <row r="359"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DM359" s="7"/>
    </row>
    <row r="360"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DM360" s="7"/>
    </row>
    <row r="361"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DM361" s="7"/>
    </row>
    <row r="362"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DM362" s="7"/>
    </row>
    <row r="363"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DM363" s="7"/>
    </row>
    <row r="364"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DM364" s="7"/>
    </row>
    <row r="365"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DM365" s="7"/>
    </row>
    <row r="366"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DM366" s="7"/>
    </row>
    <row r="367"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DM367" s="7"/>
    </row>
    <row r="368"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DM368" s="7"/>
    </row>
    <row r="369"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DM369" s="7"/>
    </row>
    <row r="370"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DM370" s="7"/>
    </row>
    <row r="371"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DM371" s="7"/>
    </row>
    <row r="372"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DM372" s="7"/>
    </row>
    <row r="373"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DM373" s="7"/>
    </row>
    <row r="374"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DM374" s="7"/>
    </row>
    <row r="375"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DM375" s="7"/>
    </row>
    <row r="376"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DM376" s="7"/>
    </row>
    <row r="377"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DM377" s="7"/>
    </row>
    <row r="378"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DM378" s="7"/>
    </row>
    <row r="379"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DM379" s="7"/>
    </row>
    <row r="380"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DM380" s="7"/>
    </row>
    <row r="381"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DM381" s="7"/>
    </row>
    <row r="382"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DM382" s="7"/>
    </row>
    <row r="383"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DM383" s="7"/>
    </row>
    <row r="384"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DM384" s="7"/>
    </row>
    <row r="385"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DM385" s="7"/>
    </row>
    <row r="386"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DM386" s="7"/>
    </row>
    <row r="387"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DM387" s="7"/>
    </row>
    <row r="388"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DM388" s="7"/>
    </row>
    <row r="389"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DM389" s="7"/>
    </row>
    <row r="390"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DM390" s="7"/>
    </row>
    <row r="391"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DM391" s="7"/>
    </row>
    <row r="392"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DM392" s="7"/>
    </row>
    <row r="393"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DM393" s="7"/>
    </row>
    <row r="394"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DM394" s="7"/>
    </row>
    <row r="395"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DM395" s="7"/>
    </row>
    <row r="396"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DM396" s="7"/>
    </row>
    <row r="397"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DM397" s="7"/>
    </row>
    <row r="398"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DM398" s="7"/>
    </row>
    <row r="399"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DM399" s="7"/>
    </row>
    <row r="400"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DM400" s="7"/>
    </row>
    <row r="401"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DM401" s="7"/>
    </row>
    <row r="402"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DM402" s="7"/>
    </row>
    <row r="403"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DM403" s="7"/>
    </row>
    <row r="404"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DM404" s="7"/>
    </row>
    <row r="405"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DM405" s="7"/>
    </row>
    <row r="406"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DM406" s="7"/>
    </row>
    <row r="407"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DM407" s="7"/>
    </row>
    <row r="408"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DM408" s="7"/>
    </row>
    <row r="409"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DM409" s="7"/>
    </row>
    <row r="410"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DM410" s="7"/>
    </row>
    <row r="411"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DM411" s="7"/>
    </row>
    <row r="412"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DM412" s="7"/>
    </row>
    <row r="413"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DM413" s="7"/>
    </row>
    <row r="414"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DM414" s="7"/>
    </row>
    <row r="415"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DM415" s="7"/>
    </row>
    <row r="416"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DM416" s="7"/>
    </row>
    <row r="417"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DM417" s="7"/>
    </row>
    <row r="418"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DM418" s="7"/>
    </row>
    <row r="419"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DM419" s="7"/>
    </row>
    <row r="420"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DM420" s="7"/>
    </row>
    <row r="421"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DM421" s="7"/>
    </row>
    <row r="422"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DM422" s="7"/>
    </row>
    <row r="423"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DM423" s="7"/>
    </row>
    <row r="424"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DM424" s="7"/>
    </row>
    <row r="425"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DM425" s="7"/>
    </row>
    <row r="426"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DM426" s="7"/>
    </row>
    <row r="427"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DM427" s="7"/>
    </row>
    <row r="428"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DM428" s="7"/>
    </row>
    <row r="429"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DM429" s="7"/>
    </row>
    <row r="430"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DM430" s="7"/>
    </row>
    <row r="431"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DM431" s="7"/>
    </row>
    <row r="432"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DM432" s="7"/>
    </row>
    <row r="433"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DM433" s="7"/>
    </row>
    <row r="434"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DM434" s="7"/>
    </row>
    <row r="435"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DM435" s="7"/>
    </row>
    <row r="436"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DM436" s="7"/>
    </row>
    <row r="437"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DM437" s="7"/>
    </row>
    <row r="438"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DM438" s="7"/>
    </row>
    <row r="439"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DM439" s="7"/>
    </row>
    <row r="440"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DM440" s="7"/>
    </row>
    <row r="441"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DM441" s="7"/>
    </row>
    <row r="442"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DM442" s="7"/>
    </row>
    <row r="443"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DM443" s="7"/>
    </row>
    <row r="444"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DM444" s="7"/>
    </row>
    <row r="445"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DM445" s="7"/>
    </row>
    <row r="446"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DM446" s="7"/>
    </row>
    <row r="447"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DM447" s="7"/>
    </row>
    <row r="448"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DM448" s="7"/>
    </row>
    <row r="449"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DM449" s="7"/>
    </row>
    <row r="450"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DM450" s="7"/>
    </row>
    <row r="451"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DM451" s="7"/>
    </row>
    <row r="452"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DM452" s="7"/>
    </row>
    <row r="453"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DM453" s="7"/>
    </row>
    <row r="454"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DM454" s="7"/>
    </row>
    <row r="455"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DM455" s="7"/>
    </row>
    <row r="456"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DM456" s="7"/>
    </row>
    <row r="457"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DM457" s="7"/>
    </row>
    <row r="458"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DM458" s="7"/>
    </row>
    <row r="459"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DM459" s="7"/>
    </row>
    <row r="460"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DM460" s="7"/>
    </row>
    <row r="461"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DM461" s="7"/>
    </row>
    <row r="462"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DM462" s="7"/>
    </row>
    <row r="463"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DM463" s="7"/>
    </row>
    <row r="464"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DM464" s="7"/>
    </row>
    <row r="465"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DM465" s="7"/>
    </row>
    <row r="466"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DM466" s="7"/>
    </row>
    <row r="467"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DM467" s="7"/>
    </row>
    <row r="468"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DM468" s="7"/>
    </row>
    <row r="469"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DM469" s="7"/>
    </row>
    <row r="470"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DM470" s="7"/>
    </row>
    <row r="471"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DM471" s="7"/>
    </row>
    <row r="472"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DM472" s="7"/>
    </row>
    <row r="473"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DM473" s="7"/>
    </row>
    <row r="474"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DM474" s="7"/>
    </row>
    <row r="475"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DM475" s="7"/>
    </row>
    <row r="476"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DM476" s="7"/>
    </row>
    <row r="477"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DM477" s="7"/>
    </row>
    <row r="478"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DM478" s="7"/>
    </row>
    <row r="479"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DM479" s="7"/>
    </row>
    <row r="480"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DM480" s="7"/>
    </row>
    <row r="481"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DM481" s="7"/>
    </row>
    <row r="482"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DM482" s="7"/>
    </row>
    <row r="483"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DM483" s="7"/>
    </row>
    <row r="484"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DM484" s="7"/>
    </row>
    <row r="485"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DM485" s="7"/>
    </row>
    <row r="486"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DM486" s="7"/>
    </row>
    <row r="487"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DM487" s="7"/>
    </row>
    <row r="488"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DM488" s="7"/>
    </row>
    <row r="489"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DM489" s="7"/>
    </row>
    <row r="490"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DM490" s="7"/>
    </row>
    <row r="491"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DM491" s="7"/>
    </row>
    <row r="492"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DM492" s="7"/>
    </row>
    <row r="493"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DM493" s="7"/>
    </row>
    <row r="494"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DM494" s="7"/>
    </row>
    <row r="495"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DM495" s="7"/>
    </row>
    <row r="496"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DM496" s="7"/>
    </row>
    <row r="497"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DM497" s="7"/>
    </row>
    <row r="498"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DM498" s="7"/>
    </row>
    <row r="499"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DM499" s="7"/>
    </row>
    <row r="500"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DM500" s="7"/>
    </row>
    <row r="501"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DM501" s="7"/>
    </row>
    <row r="502"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DM502" s="7"/>
    </row>
    <row r="503"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DM503" s="7"/>
    </row>
    <row r="504"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DM504" s="7"/>
    </row>
    <row r="505"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DM505" s="7"/>
    </row>
    <row r="506"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DM506" s="7"/>
    </row>
    <row r="507"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DM507" s="7"/>
    </row>
    <row r="508"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DM508" s="7"/>
    </row>
    <row r="509"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DM509" s="7"/>
    </row>
    <row r="510"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DM510" s="7"/>
    </row>
    <row r="511"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DM511" s="7"/>
    </row>
    <row r="512"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DM512" s="7"/>
    </row>
    <row r="513"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DM513" s="7"/>
    </row>
    <row r="514"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DM514" s="7"/>
    </row>
    <row r="515"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DM515" s="7"/>
    </row>
    <row r="516"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DM516" s="7"/>
    </row>
    <row r="517"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DM517" s="7"/>
    </row>
    <row r="518"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DM518" s="7"/>
    </row>
    <row r="519"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DM519" s="7"/>
    </row>
    <row r="520"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DM520" s="7"/>
    </row>
    <row r="521"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DM521" s="7"/>
    </row>
    <row r="522"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DM522" s="7"/>
    </row>
    <row r="523"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DM523" s="7"/>
    </row>
    <row r="524"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DM524" s="7"/>
    </row>
    <row r="525"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DM525" s="7"/>
    </row>
    <row r="526"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DM526" s="7"/>
    </row>
    <row r="527"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DM527" s="7"/>
    </row>
    <row r="528"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DM528" s="7"/>
    </row>
    <row r="529"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DM529" s="7"/>
    </row>
    <row r="530"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DM530" s="7"/>
    </row>
    <row r="531"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DM531" s="7"/>
    </row>
    <row r="532"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DM532" s="7"/>
    </row>
    <row r="533"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DM533" s="7"/>
    </row>
    <row r="534"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DM534" s="7"/>
    </row>
    <row r="535"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DM535" s="7"/>
    </row>
    <row r="536"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DM536" s="7"/>
    </row>
    <row r="537"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DM537" s="7"/>
    </row>
    <row r="538"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DM538" s="7"/>
    </row>
    <row r="539"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DM539" s="7"/>
    </row>
    <row r="540"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DM540" s="7"/>
    </row>
    <row r="541"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DM541" s="7"/>
    </row>
    <row r="542"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DM542" s="7"/>
    </row>
    <row r="543"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DM543" s="7"/>
    </row>
    <row r="544"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DM544" s="7"/>
    </row>
    <row r="545"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DM545" s="7"/>
    </row>
    <row r="546"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DM546" s="7"/>
    </row>
    <row r="547"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DM547" s="7"/>
    </row>
    <row r="548"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DM548" s="7"/>
    </row>
    <row r="549"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DM549" s="7"/>
    </row>
    <row r="550"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DM550" s="7"/>
    </row>
    <row r="551"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DM551" s="7"/>
    </row>
    <row r="552"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DM552" s="7"/>
    </row>
    <row r="553"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DM553" s="7"/>
    </row>
    <row r="554"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DM554" s="7"/>
    </row>
    <row r="555"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DM555" s="7"/>
    </row>
    <row r="556"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DM556" s="7"/>
    </row>
    <row r="557"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DM557" s="7"/>
    </row>
    <row r="558"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DM558" s="7"/>
    </row>
    <row r="559"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DM559" s="7"/>
    </row>
    <row r="560"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DM560" s="7"/>
    </row>
    <row r="561"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DM561" s="7"/>
    </row>
    <row r="562"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DM562" s="7"/>
    </row>
    <row r="563"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DM563" s="7"/>
    </row>
    <row r="564"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DM564" s="7"/>
    </row>
    <row r="565"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DM565" s="7"/>
    </row>
    <row r="566"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DM566" s="7"/>
    </row>
    <row r="567"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DM567" s="7"/>
    </row>
    <row r="568"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DM568" s="7"/>
    </row>
    <row r="569"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DM569" s="7"/>
    </row>
    <row r="570"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DM570" s="7"/>
    </row>
    <row r="571"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DM571" s="7"/>
    </row>
    <row r="572"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DM572" s="7"/>
    </row>
    <row r="573"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DM573" s="7"/>
    </row>
    <row r="574"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DM574" s="7"/>
    </row>
    <row r="575"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DM575" s="7"/>
    </row>
    <row r="576"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DM576" s="7"/>
    </row>
    <row r="577"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DM577" s="7"/>
    </row>
    <row r="578"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DM578" s="7"/>
    </row>
    <row r="579"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DM579" s="7"/>
    </row>
    <row r="580"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DM580" s="7"/>
    </row>
    <row r="581"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DM581" s="7"/>
    </row>
    <row r="582"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DM582" s="7"/>
    </row>
    <row r="583"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DM583" s="7"/>
    </row>
    <row r="584"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DM584" s="7"/>
    </row>
    <row r="585"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DM585" s="7"/>
    </row>
    <row r="586"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DM586" s="7"/>
    </row>
    <row r="587"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DM587" s="7"/>
    </row>
    <row r="588"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DM588" s="7"/>
    </row>
    <row r="589"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DM589" s="7"/>
    </row>
    <row r="590"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DM590" s="7"/>
    </row>
    <row r="591"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DM591" s="7"/>
    </row>
    <row r="592"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DM592" s="7"/>
    </row>
    <row r="593"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DM593" s="7"/>
    </row>
    <row r="594"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DM594" s="7"/>
    </row>
    <row r="595"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DM595" s="7"/>
    </row>
    <row r="596"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DM596" s="7"/>
    </row>
    <row r="597"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DM597" s="7"/>
    </row>
    <row r="598"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DM598" s="7"/>
    </row>
    <row r="599"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DM599" s="7"/>
    </row>
    <row r="600"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DM600" s="7"/>
    </row>
    <row r="601"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DM601" s="7"/>
    </row>
    <row r="602"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DM602" s="7"/>
    </row>
    <row r="603"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DM603" s="7"/>
    </row>
    <row r="604"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DM604" s="7"/>
    </row>
    <row r="605"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DM605" s="7"/>
    </row>
    <row r="606"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DM606" s="7"/>
    </row>
    <row r="607"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DM607" s="7"/>
    </row>
    <row r="608"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DM608" s="7"/>
    </row>
    <row r="609"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DM609" s="7"/>
    </row>
    <row r="610"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DM610" s="7"/>
    </row>
    <row r="611"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DM611" s="7"/>
    </row>
    <row r="612"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DM612" s="7"/>
    </row>
    <row r="613"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DM613" s="7"/>
    </row>
    <row r="614"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DM614" s="7"/>
    </row>
    <row r="615"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DM615" s="7"/>
    </row>
    <row r="616"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DM616" s="7"/>
    </row>
    <row r="617"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DM617" s="7"/>
    </row>
    <row r="618"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DM618" s="7"/>
    </row>
    <row r="619"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DM619" s="7"/>
    </row>
    <row r="620"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DM620" s="7"/>
    </row>
    <row r="621"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DM621" s="7"/>
    </row>
    <row r="622"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DM622" s="7"/>
    </row>
    <row r="623"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DM623" s="7"/>
    </row>
    <row r="624"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DM624" s="7"/>
    </row>
    <row r="625"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DM625" s="7"/>
    </row>
    <row r="626"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DM626" s="7"/>
    </row>
    <row r="627"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DM627" s="7"/>
    </row>
    <row r="628"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DM628" s="7"/>
    </row>
    <row r="629"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DM629" s="7"/>
    </row>
    <row r="630"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DM630" s="7"/>
    </row>
    <row r="631"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DM631" s="7"/>
    </row>
    <row r="632"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DM632" s="7"/>
    </row>
    <row r="633"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DM633" s="7"/>
    </row>
    <row r="634"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DM634" s="7"/>
    </row>
    <row r="635"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DM635" s="7"/>
    </row>
    <row r="636"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DM636" s="7"/>
    </row>
    <row r="637"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DM637" s="7"/>
    </row>
    <row r="638"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DM638" s="7"/>
    </row>
    <row r="639"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DM639" s="7"/>
    </row>
    <row r="640"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DM640" s="7"/>
    </row>
    <row r="641"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DM641" s="7"/>
    </row>
    <row r="642"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DM642" s="7"/>
    </row>
    <row r="643"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DM643" s="7"/>
    </row>
    <row r="644"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DM644" s="7"/>
    </row>
    <row r="645"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DM645" s="7"/>
    </row>
    <row r="646"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DM646" s="7"/>
    </row>
    <row r="647"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DM647" s="7"/>
    </row>
    <row r="648"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DM648" s="7"/>
    </row>
    <row r="649"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DM649" s="7"/>
    </row>
    <row r="650"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DM650" s="7"/>
    </row>
    <row r="651"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DM651" s="7"/>
    </row>
    <row r="652"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DM652" s="7"/>
    </row>
    <row r="653"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DM653" s="7"/>
    </row>
    <row r="654"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DM654" s="7"/>
    </row>
    <row r="655"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DM655" s="7"/>
    </row>
    <row r="656"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DM656" s="7"/>
    </row>
    <row r="657"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DM657" s="7"/>
    </row>
    <row r="658"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DM658" s="7"/>
    </row>
    <row r="659"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DM659" s="7"/>
    </row>
    <row r="660"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DM660" s="7"/>
    </row>
    <row r="661"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DM661" s="7"/>
    </row>
    <row r="662"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DM662" s="7"/>
    </row>
    <row r="663"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DM663" s="7"/>
    </row>
    <row r="664"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DM664" s="7"/>
    </row>
    <row r="665"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DM665" s="7"/>
    </row>
    <row r="666"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DM666" s="7"/>
    </row>
    <row r="667"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DM667" s="7"/>
    </row>
    <row r="668"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DM668" s="7"/>
    </row>
    <row r="669"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DM669" s="7"/>
    </row>
    <row r="670"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DM670" s="7"/>
    </row>
    <row r="671"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DM671" s="7"/>
    </row>
    <row r="672"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DM672" s="7"/>
    </row>
    <row r="673"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DM673" s="7"/>
    </row>
    <row r="674"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DM674" s="7"/>
    </row>
    <row r="675"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DM675" s="7"/>
    </row>
    <row r="676"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DM676" s="7"/>
    </row>
    <row r="677"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DM677" s="7"/>
    </row>
    <row r="678"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DM678" s="7"/>
    </row>
    <row r="679"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DM679" s="7"/>
    </row>
    <row r="680"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DM680" s="7"/>
    </row>
    <row r="681"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DM681" s="7"/>
    </row>
    <row r="682"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DM682" s="7"/>
    </row>
    <row r="683"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DM683" s="7"/>
    </row>
    <row r="684"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DM684" s="7"/>
    </row>
    <row r="685"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DM685" s="7"/>
    </row>
    <row r="686"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DM686" s="7"/>
    </row>
    <row r="687"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DM687" s="7"/>
    </row>
    <row r="688"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DM688" s="7"/>
    </row>
    <row r="689"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DM689" s="7"/>
    </row>
    <row r="690"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DM690" s="7"/>
    </row>
    <row r="691"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DM691" s="7"/>
    </row>
    <row r="692"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DM692" s="7"/>
    </row>
    <row r="693"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DM693" s="7"/>
    </row>
    <row r="694"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DM694" s="7"/>
    </row>
    <row r="695"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DM695" s="7"/>
    </row>
    <row r="696"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DM696" s="7"/>
    </row>
    <row r="697"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DM697" s="7"/>
    </row>
    <row r="698"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DM698" s="7"/>
    </row>
    <row r="699"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DM699" s="7"/>
    </row>
    <row r="700"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DM700" s="7"/>
    </row>
    <row r="701"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DM701" s="7"/>
    </row>
    <row r="702"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DM702" s="7"/>
    </row>
    <row r="703"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DM703" s="7"/>
    </row>
    <row r="704"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DM704" s="7"/>
    </row>
    <row r="705"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DM705" s="7"/>
    </row>
    <row r="706"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DM706" s="7"/>
    </row>
    <row r="707"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DM707" s="7"/>
    </row>
    <row r="708"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DM708" s="7"/>
    </row>
    <row r="709"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DM709" s="7"/>
    </row>
    <row r="710"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DM710" s="7"/>
    </row>
    <row r="711"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DM711" s="7"/>
    </row>
    <row r="712"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DM712" s="7"/>
    </row>
    <row r="713"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DM713" s="7"/>
    </row>
    <row r="714"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DM714" s="7"/>
    </row>
    <row r="715"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DM715" s="7"/>
    </row>
    <row r="716"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DM716" s="7"/>
    </row>
    <row r="717"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DM717" s="7"/>
    </row>
    <row r="718"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DM718" s="7"/>
    </row>
    <row r="719"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DM719" s="7"/>
    </row>
    <row r="720"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DM720" s="7"/>
    </row>
    <row r="721"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DM721" s="7"/>
    </row>
    <row r="722"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DM722" s="7"/>
    </row>
    <row r="723"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DM723" s="7"/>
    </row>
    <row r="724"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DM724" s="7"/>
    </row>
    <row r="725"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DM725" s="7"/>
    </row>
    <row r="726"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DM726" s="7"/>
    </row>
    <row r="727"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DM727" s="7"/>
    </row>
    <row r="728"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DM728" s="7"/>
    </row>
    <row r="729"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DM729" s="7"/>
    </row>
    <row r="730"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DM730" s="7"/>
    </row>
    <row r="731"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DM731" s="7"/>
    </row>
    <row r="732"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DM732" s="7"/>
    </row>
    <row r="733"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DM733" s="7"/>
    </row>
    <row r="734"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DM734" s="7"/>
    </row>
    <row r="735"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DM735" s="7"/>
    </row>
    <row r="736"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DM736" s="7"/>
    </row>
    <row r="737"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DM737" s="7"/>
    </row>
    <row r="738"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DM738" s="7"/>
    </row>
    <row r="739"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DM739" s="7"/>
    </row>
    <row r="740"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DM740" s="7"/>
    </row>
    <row r="741"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DM741" s="7"/>
    </row>
    <row r="742"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DM742" s="7"/>
    </row>
    <row r="743"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DM743" s="7"/>
    </row>
    <row r="744"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DM744" s="7"/>
    </row>
    <row r="745"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DM745" s="7"/>
    </row>
    <row r="746"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DM746" s="7"/>
    </row>
    <row r="747"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DM747" s="7"/>
    </row>
    <row r="748"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DM748" s="7"/>
    </row>
    <row r="749"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DM749" s="7"/>
    </row>
    <row r="750"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DM750" s="7"/>
    </row>
    <row r="751"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DM751" s="7"/>
    </row>
    <row r="752"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DM752" s="7"/>
    </row>
    <row r="753"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DM753" s="7"/>
    </row>
    <row r="754"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DM754" s="7"/>
    </row>
    <row r="755"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DM755" s="7"/>
    </row>
    <row r="756"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DM756" s="7"/>
    </row>
    <row r="757"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DM757" s="7"/>
    </row>
    <row r="758"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DM758" s="7"/>
    </row>
    <row r="759"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DM759" s="7"/>
    </row>
    <row r="760"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DM760" s="7"/>
    </row>
    <row r="761"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DM761" s="7"/>
    </row>
    <row r="762"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DM762" s="7"/>
    </row>
    <row r="763"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DM763" s="7"/>
    </row>
    <row r="764"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DM764" s="7"/>
    </row>
    <row r="765"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DM765" s="7"/>
    </row>
    <row r="766"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DM766" s="7"/>
    </row>
    <row r="767"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DM767" s="7"/>
    </row>
    <row r="768"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DM768" s="7"/>
    </row>
    <row r="769"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DM769" s="7"/>
    </row>
    <row r="770"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DM770" s="7"/>
    </row>
    <row r="771"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DM771" s="7"/>
    </row>
    <row r="772"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DM772" s="7"/>
    </row>
    <row r="773"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DM773" s="7"/>
    </row>
    <row r="774"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DM774" s="7"/>
    </row>
    <row r="775"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DM775" s="7"/>
    </row>
    <row r="776"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DM776" s="7"/>
    </row>
    <row r="777"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DM777" s="7"/>
    </row>
    <row r="778"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DM778" s="7"/>
    </row>
    <row r="779"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DM779" s="7"/>
    </row>
    <row r="780"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DM780" s="7"/>
    </row>
    <row r="781"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DM781" s="7"/>
    </row>
    <row r="782"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DM782" s="7"/>
    </row>
    <row r="783"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DM783" s="7"/>
    </row>
    <row r="784"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DM784" s="7"/>
    </row>
    <row r="785"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DM785" s="7"/>
    </row>
    <row r="786"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DM786" s="7"/>
    </row>
    <row r="787"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DM787" s="7"/>
    </row>
    <row r="788"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DM788" s="7"/>
    </row>
    <row r="789"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DM789" s="7"/>
    </row>
    <row r="790"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DM790" s="7"/>
    </row>
    <row r="791"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DM791" s="7"/>
    </row>
    <row r="792"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DM792" s="7"/>
    </row>
    <row r="793"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DM793" s="7"/>
    </row>
    <row r="794"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DM794" s="7"/>
    </row>
    <row r="795"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DM795" s="7"/>
    </row>
    <row r="796"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DM796" s="7"/>
    </row>
    <row r="797"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DM797" s="7"/>
    </row>
    <row r="798"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DM798" s="7"/>
    </row>
    <row r="799"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DM799" s="7"/>
    </row>
    <row r="800"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DM800" s="7"/>
    </row>
    <row r="801"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DM801" s="7"/>
    </row>
    <row r="802"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DM802" s="7"/>
    </row>
    <row r="803"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DM803" s="7"/>
    </row>
    <row r="804"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DM804" s="7"/>
    </row>
    <row r="805"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DM805" s="7"/>
    </row>
    <row r="806"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DM806" s="7"/>
    </row>
    <row r="807"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DM807" s="7"/>
    </row>
    <row r="808"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DM808" s="7"/>
    </row>
    <row r="809"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DM809" s="7"/>
    </row>
    <row r="810"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DM810" s="7"/>
    </row>
    <row r="811"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DM811" s="7"/>
    </row>
    <row r="812"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DM812" s="7"/>
    </row>
    <row r="813"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DM813" s="7"/>
    </row>
    <row r="814"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DM814" s="7"/>
    </row>
    <row r="815"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DM815" s="7"/>
    </row>
    <row r="816"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DM816" s="7"/>
    </row>
    <row r="817"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DM817" s="7"/>
    </row>
    <row r="818"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DM818" s="7"/>
    </row>
    <row r="819"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DM819" s="7"/>
    </row>
    <row r="820"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DM820" s="7"/>
    </row>
    <row r="821"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DM821" s="7"/>
    </row>
    <row r="822"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DM822" s="7"/>
    </row>
    <row r="823"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DM823" s="7"/>
    </row>
    <row r="824"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DM824" s="7"/>
    </row>
    <row r="825"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DM825" s="7"/>
    </row>
    <row r="826"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DM826" s="7"/>
    </row>
    <row r="827"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DM827" s="7"/>
    </row>
    <row r="828"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DM828" s="7"/>
    </row>
    <row r="829"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DM829" s="7"/>
    </row>
    <row r="830"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DM830" s="7"/>
    </row>
    <row r="831"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DM831" s="7"/>
    </row>
    <row r="832"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DM832" s="7"/>
    </row>
    <row r="833"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DM833" s="7"/>
    </row>
    <row r="834"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DM834" s="7"/>
    </row>
    <row r="835"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DM835" s="7"/>
    </row>
    <row r="836"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DM836" s="7"/>
    </row>
    <row r="837"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DM837" s="7"/>
    </row>
    <row r="838"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DM838" s="7"/>
    </row>
    <row r="839"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DM839" s="7"/>
    </row>
    <row r="840"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DM840" s="7"/>
    </row>
    <row r="841"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DM841" s="7"/>
    </row>
    <row r="842"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DM842" s="7"/>
    </row>
    <row r="843"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DM843" s="7"/>
    </row>
    <row r="844"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DM844" s="7"/>
    </row>
    <row r="845"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DM845" s="7"/>
    </row>
    <row r="846"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DM846" s="7"/>
    </row>
    <row r="847"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DM847" s="7"/>
    </row>
    <row r="848"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DM848" s="7"/>
    </row>
    <row r="849"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DM849" s="7"/>
    </row>
    <row r="850"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DM850" s="7"/>
    </row>
    <row r="851"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DM851" s="7"/>
    </row>
    <row r="852"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DM852" s="7"/>
    </row>
    <row r="853"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DM853" s="7"/>
    </row>
    <row r="854"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DM854" s="7"/>
    </row>
    <row r="855"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DM855" s="7"/>
    </row>
    <row r="856"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DM856" s="7"/>
    </row>
    <row r="857"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DM857" s="7"/>
    </row>
    <row r="858"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DM858" s="7"/>
    </row>
    <row r="859"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DM859" s="7"/>
    </row>
    <row r="860"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DM860" s="7"/>
    </row>
    <row r="861"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DM861" s="7"/>
    </row>
    <row r="862"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DM862" s="7"/>
    </row>
    <row r="863"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DM863" s="7"/>
    </row>
    <row r="864"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DM864" s="7"/>
    </row>
    <row r="865"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DM865" s="7"/>
    </row>
    <row r="866"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DM866" s="7"/>
    </row>
    <row r="867"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DM867" s="7"/>
    </row>
    <row r="868"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DM868" s="7"/>
    </row>
    <row r="869"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DM869" s="7"/>
    </row>
    <row r="870"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DM870" s="7"/>
    </row>
    <row r="871"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DM871" s="7"/>
    </row>
    <row r="872"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DM872" s="7"/>
    </row>
    <row r="873"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DM873" s="7"/>
    </row>
    <row r="874"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DM874" s="7"/>
    </row>
    <row r="875"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DM875" s="7"/>
    </row>
    <row r="876"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DM876" s="7"/>
    </row>
    <row r="877"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DM877" s="7"/>
    </row>
    <row r="878"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DM878" s="7"/>
    </row>
    <row r="879"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DM879" s="7"/>
    </row>
    <row r="880"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DM880" s="7"/>
    </row>
    <row r="881"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DM881" s="7"/>
    </row>
    <row r="882"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DM882" s="7"/>
    </row>
    <row r="883"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DM883" s="7"/>
    </row>
    <row r="884"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DM884" s="7"/>
    </row>
    <row r="885"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DM885" s="7"/>
    </row>
    <row r="886"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DM886" s="7"/>
    </row>
    <row r="887"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DM887" s="7"/>
    </row>
    <row r="888"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DM888" s="7"/>
    </row>
    <row r="889"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DM889" s="7"/>
    </row>
    <row r="890"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DM890" s="7"/>
    </row>
    <row r="891"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DM891" s="7"/>
    </row>
    <row r="892"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DM892" s="7"/>
    </row>
    <row r="893"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DM893" s="7"/>
    </row>
    <row r="894"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DM894" s="7"/>
    </row>
    <row r="895"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DM895" s="7"/>
    </row>
    <row r="896"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DM896" s="7"/>
    </row>
    <row r="897"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DM897" s="7"/>
    </row>
    <row r="898"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DM898" s="7"/>
    </row>
    <row r="899"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DM899" s="7"/>
    </row>
    <row r="900"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DM900" s="7"/>
    </row>
    <row r="901"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DM901" s="7"/>
    </row>
    <row r="902"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DM902" s="7"/>
    </row>
    <row r="903"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DM903" s="7"/>
    </row>
    <row r="904"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DM904" s="7"/>
    </row>
    <row r="905"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DM905" s="7"/>
    </row>
    <row r="906"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DM906" s="7"/>
    </row>
    <row r="907"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DM907" s="7"/>
    </row>
    <row r="908"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DM908" s="7"/>
    </row>
    <row r="909"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DM909" s="7"/>
    </row>
    <row r="910"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DM910" s="7"/>
    </row>
    <row r="911"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DM911" s="7"/>
    </row>
    <row r="912"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DM912" s="7"/>
    </row>
    <row r="913"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DM913" s="7"/>
    </row>
    <row r="914"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DM914" s="7"/>
    </row>
    <row r="915"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DM915" s="7"/>
    </row>
    <row r="916"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DM916" s="7"/>
    </row>
    <row r="917"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DM917" s="7"/>
    </row>
    <row r="918"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DM918" s="7"/>
    </row>
    <row r="919"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DM919" s="7"/>
    </row>
    <row r="920"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DM920" s="7"/>
    </row>
    <row r="921"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DM921" s="7"/>
    </row>
    <row r="922"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DM922" s="7"/>
    </row>
    <row r="923"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DM923" s="7"/>
    </row>
    <row r="924"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DM924" s="7"/>
    </row>
    <row r="925"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DM925" s="7"/>
    </row>
    <row r="926"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DM926" s="7"/>
    </row>
    <row r="927"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DM927" s="7"/>
    </row>
    <row r="928"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DM928" s="7"/>
    </row>
    <row r="929"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DM929" s="7"/>
    </row>
    <row r="930"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DM930" s="7"/>
    </row>
    <row r="931"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DM931" s="7"/>
    </row>
    <row r="932"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DM932" s="7"/>
    </row>
    <row r="933"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DM933" s="7"/>
    </row>
    <row r="934"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DM934" s="7"/>
    </row>
    <row r="935"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DM935" s="7"/>
    </row>
    <row r="936"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DM936" s="7"/>
    </row>
    <row r="937"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DM937" s="7"/>
    </row>
    <row r="938"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DM938" s="7"/>
    </row>
    <row r="939"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DM939" s="7"/>
    </row>
    <row r="940"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DM940" s="7"/>
    </row>
    <row r="941"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DM941" s="7"/>
    </row>
    <row r="942"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DM942" s="7"/>
    </row>
    <row r="943"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DM943" s="7"/>
    </row>
    <row r="944"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DM944" s="7"/>
    </row>
    <row r="945"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DM945" s="7"/>
    </row>
    <row r="946"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DM946" s="7"/>
    </row>
    <row r="947"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DM947" s="7"/>
    </row>
    <row r="948"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DM948" s="7"/>
    </row>
    <row r="949"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DM949" s="7"/>
    </row>
    <row r="950"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DM950" s="7"/>
    </row>
    <row r="951"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DM951" s="7"/>
    </row>
    <row r="952"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DM952" s="7"/>
    </row>
    <row r="953"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DM953" s="7"/>
    </row>
    <row r="954"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DM954" s="7"/>
    </row>
    <row r="955"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DM955" s="7"/>
    </row>
    <row r="956"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DM956" s="7"/>
    </row>
    <row r="957"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DM957" s="7"/>
    </row>
    <row r="958"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DM958" s="7"/>
    </row>
    <row r="959"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DM959" s="7"/>
    </row>
    <row r="960"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DM960" s="7"/>
    </row>
    <row r="961"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DM961" s="7"/>
    </row>
    <row r="962"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DM962" s="7"/>
    </row>
    <row r="963"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DM963" s="7"/>
    </row>
    <row r="964"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DM964" s="7"/>
    </row>
    <row r="965"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DM965" s="7"/>
    </row>
    <row r="966"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DM966" s="7"/>
    </row>
    <row r="967"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DM967" s="7"/>
    </row>
    <row r="968">
      <c r="DM968" s="7"/>
    </row>
    <row r="969">
      <c r="DM969" s="7"/>
    </row>
    <row r="970">
      <c r="DM970" s="7"/>
    </row>
    <row r="971">
      <c r="DM971" s="7"/>
    </row>
    <row r="972">
      <c r="DM972" s="7"/>
    </row>
    <row r="973">
      <c r="DM973" s="7"/>
    </row>
    <row r="974">
      <c r="DM974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0"/>
    <col customWidth="1" min="2" max="2" width="26.0"/>
    <col customWidth="1" min="3" max="4" width="21.0"/>
    <col customWidth="1" min="7" max="7" width="17.86"/>
    <col customWidth="1" min="8" max="9" width="41.43"/>
    <col customWidth="1" min="10" max="10" width="18.43"/>
    <col customWidth="1" min="11" max="19" width="19.14"/>
    <col customWidth="1" min="20" max="20" width="24.71"/>
    <col customWidth="1" min="21" max="21" width="20.43"/>
    <col customWidth="1" min="22" max="22" width="20.29"/>
    <col customWidth="1" min="23" max="23" width="19.0"/>
    <col customWidth="1" min="24" max="63" width="18.0"/>
  </cols>
  <sheetData>
    <row r="1">
      <c r="A1" s="1" t="s">
        <v>0</v>
      </c>
      <c r="E1" s="2" t="s">
        <v>1</v>
      </c>
      <c r="F1" s="2" t="s">
        <v>2</v>
      </c>
      <c r="G1" s="2" t="s">
        <v>38</v>
      </c>
      <c r="H1" s="2" t="s">
        <v>4</v>
      </c>
      <c r="I1" s="2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DX1" s="3" t="s">
        <v>8</v>
      </c>
    </row>
    <row r="2">
      <c r="A2" s="4" t="s">
        <v>9</v>
      </c>
      <c r="B2" s="4">
        <v>2.0</v>
      </c>
      <c r="C2" s="1"/>
      <c r="D2" s="1"/>
      <c r="E2" s="5">
        <v>0.0</v>
      </c>
      <c r="F2" s="5">
        <v>0.0</v>
      </c>
      <c r="G2" s="5">
        <f> 4.95*F2</f>
        <v>0</v>
      </c>
      <c r="H2" s="2">
        <v>0.0</v>
      </c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DX2" s="7"/>
    </row>
    <row r="3">
      <c r="A3" s="4" t="s">
        <v>10</v>
      </c>
      <c r="B3" s="4">
        <f> 70*0.4 + 85*0.23 + 74*0.2 + 83*0.15 + 98*0.02</f>
        <v>76.76</v>
      </c>
      <c r="C3" s="1"/>
      <c r="D3" s="1"/>
      <c r="E3" s="5">
        <v>0.2</v>
      </c>
      <c r="F3" s="5">
        <f t="shared" ref="F3:F122" si="1">E3 / 24</f>
        <v>0.008333333333</v>
      </c>
      <c r="G3" s="5">
        <f t="shared" ref="G3:G122" si="2"> 4.95*F3 * 25.4</f>
        <v>1.04775</v>
      </c>
      <c r="H3" s="2">
        <v>0.0</v>
      </c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DX3" s="7">
        <f t="shared" ref="DX3:DX5" si="3"> sum(T3:DW3)</f>
        <v>0</v>
      </c>
    </row>
    <row r="4">
      <c r="A4" s="4" t="s">
        <v>11</v>
      </c>
      <c r="B4" s="4">
        <f> 15</f>
        <v>15</v>
      </c>
      <c r="E4" s="5">
        <v>0.4</v>
      </c>
      <c r="F4" s="5">
        <f t="shared" si="1"/>
        <v>0.01666666667</v>
      </c>
      <c r="G4" s="5">
        <f t="shared" si="2"/>
        <v>2.0955</v>
      </c>
      <c r="H4" s="2">
        <v>0.0</v>
      </c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DX4" s="7">
        <f t="shared" si="3"/>
        <v>0</v>
      </c>
    </row>
    <row r="5">
      <c r="A5" s="4" t="s">
        <v>12</v>
      </c>
      <c r="B5" s="4">
        <f> 0.25</f>
        <v>0.25</v>
      </c>
      <c r="E5" s="5">
        <v>0.6</v>
      </c>
      <c r="F5" s="5">
        <f t="shared" si="1"/>
        <v>0.025</v>
      </c>
      <c r="G5" s="5">
        <f t="shared" si="2"/>
        <v>3.14325</v>
      </c>
      <c r="H5" s="2">
        <v>0.0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DX5" s="7">
        <f t="shared" si="3"/>
        <v>0</v>
      </c>
    </row>
    <row r="6">
      <c r="A6" s="4" t="s">
        <v>13</v>
      </c>
      <c r="B6" s="4">
        <f> 1-((1-B5)^(1/B4))</f>
        <v>0.01899606168</v>
      </c>
      <c r="E6" s="5">
        <v>0.8</v>
      </c>
      <c r="F6" s="5">
        <f t="shared" si="1"/>
        <v>0.03333333333</v>
      </c>
      <c r="G6" s="5">
        <f t="shared" si="2"/>
        <v>4.191</v>
      </c>
      <c r="H6" s="2">
        <f t="shared" ref="H6:H122" si="4"> (G6 - $B$10)^2 / ( G6- $B$10 +$B$9)</f>
        <v>0.01492043479</v>
      </c>
      <c r="I6" s="2">
        <f t="shared" ref="I6:I42" si="5">H6-H5</f>
        <v>0.01492043479</v>
      </c>
      <c r="J6" s="1">
        <f t="shared" ref="J6:J28" si="6"> $I$6 *C44</f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DX6" s="7">
        <f t="shared" ref="DX6:DX142" si="7"> sum(J6:DW6)</f>
        <v>0</v>
      </c>
    </row>
    <row r="7">
      <c r="A7" s="4" t="s">
        <v>14</v>
      </c>
      <c r="B7" s="4">
        <f> 1/B6</f>
        <v>52.64249068</v>
      </c>
      <c r="E7" s="5">
        <v>1.0</v>
      </c>
      <c r="F7" s="5">
        <f t="shared" si="1"/>
        <v>0.04166666667</v>
      </c>
      <c r="G7" s="5">
        <f t="shared" si="2"/>
        <v>5.23875</v>
      </c>
      <c r="H7" s="2">
        <f t="shared" si="4"/>
        <v>0.0004492135258</v>
      </c>
      <c r="I7" s="2">
        <f t="shared" si="5"/>
        <v>-0.01447122127</v>
      </c>
      <c r="J7" s="1">
        <f t="shared" si="6"/>
        <v>0.01258210425</v>
      </c>
      <c r="K7" s="1">
        <f t="shared" ref="K7:K26" si="8"> $I$7 *C44</f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DX7" s="7">
        <f t="shared" si="7"/>
        <v>0.01258210425</v>
      </c>
    </row>
    <row r="8">
      <c r="A8" s="4" t="s">
        <v>15</v>
      </c>
      <c r="B8" s="4">
        <f> 4.98/24*25.4</f>
        <v>5.2705</v>
      </c>
      <c r="E8" s="5">
        <v>1.2</v>
      </c>
      <c r="F8" s="5">
        <f t="shared" si="1"/>
        <v>0.05</v>
      </c>
      <c r="G8" s="5">
        <f t="shared" si="2"/>
        <v>6.2865</v>
      </c>
      <c r="H8" s="2">
        <f t="shared" si="4"/>
        <v>0.006208407339</v>
      </c>
      <c r="I8" s="2">
        <f t="shared" si="5"/>
        <v>0.005759193813</v>
      </c>
      <c r="J8" s="1">
        <f t="shared" si="6"/>
        <v>0.02516420851</v>
      </c>
      <c r="K8" s="1">
        <f t="shared" si="8"/>
        <v>-0.01220329147</v>
      </c>
      <c r="L8" s="1">
        <f t="shared" ref="L8:L29" si="9"> $I$8 *C44</f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DX8" s="7">
        <f t="shared" si="7"/>
        <v>0.01296091704</v>
      </c>
    </row>
    <row r="9">
      <c r="A9" s="4" t="s">
        <v>16</v>
      </c>
      <c r="B9" s="8">
        <f> (1000/B3-10)* 25.4*1.42</f>
        <v>109.2001459</v>
      </c>
      <c r="E9" s="5">
        <v>1.4</v>
      </c>
      <c r="F9" s="5">
        <f t="shared" si="1"/>
        <v>0.05833333333</v>
      </c>
      <c r="G9" s="5">
        <f t="shared" si="2"/>
        <v>7.33425</v>
      </c>
      <c r="H9" s="2">
        <f t="shared" si="4"/>
        <v>0.03162552375</v>
      </c>
      <c r="I9" s="2">
        <f t="shared" si="5"/>
        <v>0.02541711641</v>
      </c>
      <c r="J9" s="1">
        <f t="shared" si="6"/>
        <v>0.03774631276</v>
      </c>
      <c r="K9" s="1">
        <f t="shared" si="8"/>
        <v>-0.02440658294</v>
      </c>
      <c r="L9" s="1">
        <f t="shared" si="9"/>
        <v>0.004856612959</v>
      </c>
      <c r="M9" s="1">
        <f t="shared" ref="M9:M31" si="10"> $I$9 *C44</f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DX9" s="7">
        <f t="shared" si="7"/>
        <v>0.01819634278</v>
      </c>
    </row>
    <row r="10">
      <c r="A10" s="4" t="s">
        <v>17</v>
      </c>
      <c r="B10" s="9">
        <f> 0.05*B9</f>
        <v>5.460007295</v>
      </c>
      <c r="E10" s="5">
        <v>1.6</v>
      </c>
      <c r="F10" s="5">
        <f t="shared" si="1"/>
        <v>0.06666666667</v>
      </c>
      <c r="G10" s="5">
        <f t="shared" si="2"/>
        <v>8.382</v>
      </c>
      <c r="H10" s="2">
        <f t="shared" si="4"/>
        <v>0.07614946942</v>
      </c>
      <c r="I10" s="2">
        <f t="shared" si="5"/>
        <v>0.04452394566</v>
      </c>
      <c r="J10" s="1">
        <f t="shared" si="6"/>
        <v>0.05032841701</v>
      </c>
      <c r="K10" s="1">
        <f t="shared" si="8"/>
        <v>-0.03660987441</v>
      </c>
      <c r="L10" s="1">
        <f t="shared" si="9"/>
        <v>0.009713225917</v>
      </c>
      <c r="M10" s="1">
        <f t="shared" si="10"/>
        <v>0.02143374593</v>
      </c>
      <c r="N10" s="1">
        <f t="shared" ref="N10:N33" si="11"> $I$10 *C44</f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DX10" s="7">
        <f t="shared" si="7"/>
        <v>0.04486551445</v>
      </c>
    </row>
    <row r="11">
      <c r="E11" s="5">
        <v>1.8</v>
      </c>
      <c r="F11" s="5">
        <f t="shared" si="1"/>
        <v>0.075</v>
      </c>
      <c r="G11" s="5">
        <f t="shared" si="2"/>
        <v>9.42975</v>
      </c>
      <c r="H11" s="2">
        <f t="shared" si="4"/>
        <v>0.1392495595</v>
      </c>
      <c r="I11" s="2">
        <f t="shared" si="5"/>
        <v>0.0631000901</v>
      </c>
      <c r="J11" s="1">
        <f t="shared" si="6"/>
        <v>0.06291052127</v>
      </c>
      <c r="K11" s="1">
        <f t="shared" si="8"/>
        <v>-0.04881316588</v>
      </c>
      <c r="L11" s="1">
        <f t="shared" si="9"/>
        <v>0.01456983888</v>
      </c>
      <c r="M11" s="1">
        <f t="shared" si="10"/>
        <v>0.04286749186</v>
      </c>
      <c r="N11" s="1">
        <f t="shared" si="11"/>
        <v>0.0375461529</v>
      </c>
      <c r="O11" s="1">
        <f t="shared" ref="O11:O31" si="12"> $I$11 *C44</f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DX11" s="7">
        <f t="shared" si="7"/>
        <v>0.109080839</v>
      </c>
    </row>
    <row r="12">
      <c r="A12" s="10"/>
      <c r="B12" s="10"/>
      <c r="C12" s="11"/>
      <c r="E12" s="5">
        <v>2.0</v>
      </c>
      <c r="F12" s="5">
        <f t="shared" si="1"/>
        <v>0.08333333333</v>
      </c>
      <c r="G12" s="5">
        <f t="shared" si="2"/>
        <v>10.4775</v>
      </c>
      <c r="H12" s="2">
        <f t="shared" si="4"/>
        <v>0.2204145817</v>
      </c>
      <c r="I12" s="2">
        <f t="shared" si="5"/>
        <v>0.0811650222</v>
      </c>
      <c r="J12" s="1">
        <f t="shared" si="6"/>
        <v>0.07549262552</v>
      </c>
      <c r="K12" s="1">
        <f t="shared" si="8"/>
        <v>-0.06101645736</v>
      </c>
      <c r="L12" s="1">
        <f t="shared" si="9"/>
        <v>0.01942645183</v>
      </c>
      <c r="M12" s="1">
        <f t="shared" si="10"/>
        <v>0.06430123779</v>
      </c>
      <c r="N12" s="1">
        <f t="shared" si="11"/>
        <v>0.0750923058</v>
      </c>
      <c r="O12" s="1">
        <f t="shared" si="12"/>
        <v>0.05321104398</v>
      </c>
      <c r="P12" s="1">
        <f t="shared" ref="P12:P34" si="13"> $I$12 *C44</f>
        <v>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DX12" s="7">
        <f t="shared" si="7"/>
        <v>0.2265072076</v>
      </c>
    </row>
    <row r="13">
      <c r="A13" s="10"/>
      <c r="B13" s="10"/>
      <c r="C13" s="11"/>
      <c r="E13" s="5">
        <v>2.2</v>
      </c>
      <c r="F13" s="5">
        <f t="shared" si="1"/>
        <v>0.09166666667</v>
      </c>
      <c r="G13" s="5">
        <f t="shared" si="2"/>
        <v>11.52525</v>
      </c>
      <c r="H13" s="2">
        <f t="shared" si="4"/>
        <v>0.3191519111</v>
      </c>
      <c r="I13" s="2">
        <f t="shared" si="5"/>
        <v>0.09873732942</v>
      </c>
      <c r="J13" s="1">
        <f t="shared" si="6"/>
        <v>0.07981675928</v>
      </c>
      <c r="K13" s="1">
        <f t="shared" si="8"/>
        <v>-0.07321974883</v>
      </c>
      <c r="L13" s="1">
        <f t="shared" si="9"/>
        <v>0.02428306479</v>
      </c>
      <c r="M13" s="1">
        <f t="shared" si="10"/>
        <v>0.08573498372</v>
      </c>
      <c r="N13" s="1">
        <f t="shared" si="11"/>
        <v>0.1126384587</v>
      </c>
      <c r="O13" s="1">
        <f t="shared" si="12"/>
        <v>0.106422088</v>
      </c>
      <c r="P13" s="1">
        <f t="shared" si="13"/>
        <v>0.06844483992</v>
      </c>
      <c r="Q13" s="1">
        <f t="shared" ref="Q13:Q32" si="14"> $I$13 *C44</f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DX13" s="7">
        <f t="shared" si="7"/>
        <v>0.4041204456</v>
      </c>
    </row>
    <row r="14">
      <c r="A14" s="12" t="s">
        <v>18</v>
      </c>
      <c r="B14" s="12">
        <v>0.2</v>
      </c>
      <c r="C14" s="13"/>
      <c r="E14" s="5">
        <v>2.4</v>
      </c>
      <c r="F14" s="5">
        <f t="shared" si="1"/>
        <v>0.1</v>
      </c>
      <c r="G14" s="5">
        <f t="shared" si="2"/>
        <v>12.573</v>
      </c>
      <c r="H14" s="2">
        <f t="shared" si="4"/>
        <v>0.4349866732</v>
      </c>
      <c r="I14" s="2">
        <f t="shared" si="5"/>
        <v>0.1158347621</v>
      </c>
      <c r="J14" s="1">
        <f t="shared" si="6"/>
        <v>0.07211672645</v>
      </c>
      <c r="K14" s="1">
        <f t="shared" si="8"/>
        <v>-0.07741369474</v>
      </c>
      <c r="L14" s="1">
        <f t="shared" si="9"/>
        <v>0.02913967775</v>
      </c>
      <c r="M14" s="1">
        <f t="shared" si="10"/>
        <v>0.1071687296</v>
      </c>
      <c r="N14" s="1">
        <f t="shared" si="11"/>
        <v>0.1501846116</v>
      </c>
      <c r="O14" s="1">
        <f t="shared" si="12"/>
        <v>0.1596331319</v>
      </c>
      <c r="P14" s="1">
        <f t="shared" si="13"/>
        <v>0.1368896798</v>
      </c>
      <c r="Q14" s="1">
        <f t="shared" si="14"/>
        <v>0.08326321516</v>
      </c>
      <c r="R14" s="1">
        <f t="shared" ref="R14:R34" si="15"> $I$14 *C44</f>
        <v>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DX14" s="7">
        <f t="shared" si="7"/>
        <v>0.6609820777</v>
      </c>
    </row>
    <row r="15">
      <c r="A15" s="12" t="s">
        <v>19</v>
      </c>
      <c r="B15" s="12" t="s">
        <v>20</v>
      </c>
      <c r="C15" s="14">
        <f> (B14/2)+ 0.6*B2</f>
        <v>1.3</v>
      </c>
      <c r="E15" s="5">
        <v>2.6</v>
      </c>
      <c r="F15" s="5">
        <f t="shared" si="1"/>
        <v>0.1083333333</v>
      </c>
      <c r="G15" s="5">
        <f t="shared" si="2"/>
        <v>13.62075</v>
      </c>
      <c r="H15" s="2">
        <f t="shared" si="4"/>
        <v>0.5674609512</v>
      </c>
      <c r="I15" s="2">
        <f t="shared" si="5"/>
        <v>0.132474278</v>
      </c>
      <c r="J15" s="1">
        <f t="shared" si="6"/>
        <v>0.06441669362</v>
      </c>
      <c r="K15" s="1">
        <f t="shared" si="8"/>
        <v>-0.06994548886</v>
      </c>
      <c r="L15" s="1">
        <f t="shared" si="9"/>
        <v>0.03080876614</v>
      </c>
      <c r="M15" s="1">
        <f t="shared" si="10"/>
        <v>0.1286024756</v>
      </c>
      <c r="N15" s="1">
        <f t="shared" si="11"/>
        <v>0.1877307645</v>
      </c>
      <c r="O15" s="1">
        <f t="shared" si="12"/>
        <v>0.2128441759</v>
      </c>
      <c r="P15" s="1">
        <f t="shared" si="13"/>
        <v>0.2053345198</v>
      </c>
      <c r="Q15" s="1">
        <f t="shared" si="14"/>
        <v>0.1665264303</v>
      </c>
      <c r="R15" s="1">
        <f t="shared" si="15"/>
        <v>0.09768113814</v>
      </c>
      <c r="S15" s="1">
        <f t="shared" ref="S15:S34" si="16"> $I$15 *C44</f>
        <v>0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DX15" s="7">
        <f t="shared" si="7"/>
        <v>1.023999475</v>
      </c>
    </row>
    <row r="16">
      <c r="A16" s="12" t="s">
        <v>21</v>
      </c>
      <c r="B16" s="12" t="s">
        <v>22</v>
      </c>
      <c r="C16" s="13">
        <f>1.67 *C15</f>
        <v>2.171</v>
      </c>
      <c r="E16" s="5">
        <v>2.8</v>
      </c>
      <c r="F16" s="5">
        <f t="shared" si="1"/>
        <v>0.1166666667</v>
      </c>
      <c r="G16" s="5">
        <f t="shared" si="2"/>
        <v>14.6685</v>
      </c>
      <c r="H16" s="2">
        <f t="shared" si="4"/>
        <v>0.7161330363</v>
      </c>
      <c r="I16" s="2">
        <f t="shared" si="5"/>
        <v>0.148672085</v>
      </c>
      <c r="J16" s="1">
        <f t="shared" si="6"/>
        <v>0.05671666079</v>
      </c>
      <c r="K16" s="1">
        <f t="shared" si="8"/>
        <v>-0.06247728298</v>
      </c>
      <c r="L16" s="1">
        <f t="shared" si="9"/>
        <v>0.02783660199</v>
      </c>
      <c r="M16" s="1">
        <f t="shared" si="10"/>
        <v>0.1359686826</v>
      </c>
      <c r="N16" s="1">
        <f t="shared" si="11"/>
        <v>0.2252769174</v>
      </c>
      <c r="O16" s="1">
        <f t="shared" si="12"/>
        <v>0.2660552199</v>
      </c>
      <c r="P16" s="1">
        <f t="shared" si="13"/>
        <v>0.2737793597</v>
      </c>
      <c r="Q16" s="1">
        <f t="shared" si="14"/>
        <v>0.2497896455</v>
      </c>
      <c r="R16" s="1">
        <f t="shared" si="15"/>
        <v>0.1953622763</v>
      </c>
      <c r="S16" s="1">
        <f t="shared" si="16"/>
        <v>0.1117129092</v>
      </c>
      <c r="T16" s="1">
        <f t="shared" ref="T16:T41" si="17"> $I$16 *C44</f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DX16" s="7">
        <f t="shared" si="7"/>
        <v>1.48002099</v>
      </c>
    </row>
    <row r="17">
      <c r="A17" s="10" t="s">
        <v>23</v>
      </c>
      <c r="B17" s="10">
        <f>35*1000^2</f>
        <v>35000000</v>
      </c>
      <c r="E17" s="5">
        <v>3.0</v>
      </c>
      <c r="F17" s="5">
        <f t="shared" si="1"/>
        <v>0.125</v>
      </c>
      <c r="G17" s="5">
        <f t="shared" si="2"/>
        <v>15.71625</v>
      </c>
      <c r="H17" s="2">
        <f t="shared" si="4"/>
        <v>0.8805767162</v>
      </c>
      <c r="I17" s="2">
        <f t="shared" si="5"/>
        <v>0.1644436799</v>
      </c>
      <c r="J17" s="1">
        <f t="shared" si="6"/>
        <v>0.04901662796</v>
      </c>
      <c r="K17" s="1">
        <f t="shared" si="8"/>
        <v>-0.0550090771</v>
      </c>
      <c r="L17" s="1">
        <f t="shared" si="9"/>
        <v>0.02486443783</v>
      </c>
      <c r="M17" s="1">
        <f t="shared" si="10"/>
        <v>0.1228515963</v>
      </c>
      <c r="N17" s="1">
        <f t="shared" si="11"/>
        <v>0.2381805291</v>
      </c>
      <c r="O17" s="1">
        <f t="shared" si="12"/>
        <v>0.3192662639</v>
      </c>
      <c r="P17" s="1">
        <f t="shared" si="13"/>
        <v>0.3422241996</v>
      </c>
      <c r="Q17" s="1">
        <f t="shared" si="14"/>
        <v>0.3330528606</v>
      </c>
      <c r="R17" s="1">
        <f t="shared" si="15"/>
        <v>0.2930434144</v>
      </c>
      <c r="S17" s="1">
        <f t="shared" si="16"/>
        <v>0.2234258184</v>
      </c>
      <c r="T17" s="1">
        <f t="shared" si="17"/>
        <v>0.1253721959</v>
      </c>
      <c r="U17" s="1">
        <f t="shared" ref="U17:U34" si="18"> $I$17 *C44</f>
        <v>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DX17" s="7">
        <f t="shared" si="7"/>
        <v>2.016288867</v>
      </c>
    </row>
    <row r="18">
      <c r="A18" s="10" t="s">
        <v>24</v>
      </c>
      <c r="B18" s="11">
        <f>0.001*B17</f>
        <v>35000</v>
      </c>
      <c r="E18" s="5">
        <v>3.2</v>
      </c>
      <c r="F18" s="5">
        <f t="shared" si="1"/>
        <v>0.1333333333</v>
      </c>
      <c r="G18" s="5">
        <f t="shared" si="2"/>
        <v>16.764</v>
      </c>
      <c r="H18" s="2">
        <f t="shared" si="4"/>
        <v>1.060380602</v>
      </c>
      <c r="I18" s="2">
        <f t="shared" si="5"/>
        <v>0.1798038859</v>
      </c>
      <c r="J18" s="1">
        <f t="shared" si="6"/>
        <v>0.04131659514</v>
      </c>
      <c r="K18" s="1">
        <f t="shared" si="8"/>
        <v>-0.04754087122</v>
      </c>
      <c r="L18" s="1">
        <f t="shared" si="9"/>
        <v>0.02189227368</v>
      </c>
      <c r="M18" s="1">
        <f t="shared" si="10"/>
        <v>0.10973451</v>
      </c>
      <c r="N18" s="1">
        <f t="shared" si="11"/>
        <v>0.215202925</v>
      </c>
      <c r="O18" s="1">
        <f t="shared" si="12"/>
        <v>0.337553481</v>
      </c>
      <c r="P18" s="1">
        <f t="shared" si="13"/>
        <v>0.4106690395</v>
      </c>
      <c r="Q18" s="1">
        <f t="shared" si="14"/>
        <v>0.4163160758</v>
      </c>
      <c r="R18" s="1">
        <f t="shared" si="15"/>
        <v>0.3907245526</v>
      </c>
      <c r="S18" s="1">
        <f t="shared" si="16"/>
        <v>0.3351387275</v>
      </c>
      <c r="T18" s="1">
        <f t="shared" si="17"/>
        <v>0.2507443917</v>
      </c>
      <c r="U18" s="1">
        <f t="shared" si="18"/>
        <v>0.1386720664</v>
      </c>
      <c r="V18" s="1">
        <f t="shared" ref="V18:V37" si="19"> $I$18 *C44</f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DX18" s="7">
        <f t="shared" si="7"/>
        <v>2.620423767</v>
      </c>
    </row>
    <row r="19">
      <c r="A19" s="10" t="s">
        <v>25</v>
      </c>
      <c r="B19" s="10">
        <f>2*B18/(C15+C16)/3600</f>
        <v>5.601971894</v>
      </c>
      <c r="E19" s="5">
        <v>3.4</v>
      </c>
      <c r="F19" s="5">
        <f t="shared" si="1"/>
        <v>0.1416666667</v>
      </c>
      <c r="G19" s="5">
        <f t="shared" si="2"/>
        <v>17.81175</v>
      </c>
      <c r="H19" s="2">
        <f t="shared" si="4"/>
        <v>1.25514749</v>
      </c>
      <c r="I19" s="2">
        <f t="shared" si="5"/>
        <v>0.1947668874</v>
      </c>
      <c r="J19" s="1">
        <f t="shared" si="6"/>
        <v>0.03361656231</v>
      </c>
      <c r="K19" s="1">
        <f t="shared" si="8"/>
        <v>-0.04007266534</v>
      </c>
      <c r="L19" s="1">
        <f t="shared" si="9"/>
        <v>0.01892010953</v>
      </c>
      <c r="M19" s="1">
        <f t="shared" si="10"/>
        <v>0.09661742368</v>
      </c>
      <c r="N19" s="1">
        <f t="shared" si="11"/>
        <v>0.1922253209</v>
      </c>
      <c r="O19" s="1">
        <f t="shared" si="12"/>
        <v>0.3049892312</v>
      </c>
      <c r="P19" s="1">
        <f t="shared" si="13"/>
        <v>0.4341917061</v>
      </c>
      <c r="Q19" s="1">
        <f t="shared" si="14"/>
        <v>0.4995792909</v>
      </c>
      <c r="R19" s="1">
        <f t="shared" si="15"/>
        <v>0.4884056907</v>
      </c>
      <c r="S19" s="1">
        <f t="shared" si="16"/>
        <v>0.4468516367</v>
      </c>
      <c r="T19" s="1">
        <f t="shared" si="17"/>
        <v>0.3761165876</v>
      </c>
      <c r="U19" s="1">
        <f t="shared" si="18"/>
        <v>0.2773441328</v>
      </c>
      <c r="V19" s="1">
        <f t="shared" si="19"/>
        <v>0.1516250209</v>
      </c>
      <c r="W19" s="1">
        <f t="shared" ref="W19:W37" si="20"> $I$19 *C44</f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DX19" s="7">
        <f t="shared" si="7"/>
        <v>3.280410048</v>
      </c>
    </row>
    <row r="20">
      <c r="A20" s="11"/>
      <c r="B20" s="11"/>
      <c r="E20" s="5">
        <v>3.6</v>
      </c>
      <c r="F20" s="5">
        <f t="shared" si="1"/>
        <v>0.15</v>
      </c>
      <c r="G20" s="5">
        <f t="shared" si="2"/>
        <v>18.8595</v>
      </c>
      <c r="H20" s="2">
        <f t="shared" si="4"/>
        <v>1.464493752</v>
      </c>
      <c r="I20" s="2">
        <f t="shared" si="5"/>
        <v>0.2093462624</v>
      </c>
      <c r="J20" s="1">
        <f t="shared" si="6"/>
        <v>0.02591652948</v>
      </c>
      <c r="K20" s="1">
        <f t="shared" si="8"/>
        <v>-0.03260445946</v>
      </c>
      <c r="L20" s="1">
        <f t="shared" si="9"/>
        <v>0.01594794538</v>
      </c>
      <c r="M20" s="1">
        <f t="shared" si="10"/>
        <v>0.08350033738</v>
      </c>
      <c r="N20" s="1">
        <f t="shared" si="11"/>
        <v>0.1692477169</v>
      </c>
      <c r="O20" s="1">
        <f t="shared" si="12"/>
        <v>0.2724249814</v>
      </c>
      <c r="P20" s="1">
        <f t="shared" si="13"/>
        <v>0.3923046335</v>
      </c>
      <c r="Q20" s="1">
        <f t="shared" si="14"/>
        <v>0.528194638</v>
      </c>
      <c r="R20" s="1">
        <f t="shared" si="15"/>
        <v>0.5860868289</v>
      </c>
      <c r="S20" s="1">
        <f t="shared" si="16"/>
        <v>0.5585645459</v>
      </c>
      <c r="T20" s="1">
        <f t="shared" si="17"/>
        <v>0.5014887835</v>
      </c>
      <c r="U20" s="1">
        <f t="shared" si="18"/>
        <v>0.4160161993</v>
      </c>
      <c r="V20" s="1">
        <f t="shared" si="19"/>
        <v>0.3032500419</v>
      </c>
      <c r="W20" s="1">
        <f t="shared" si="20"/>
        <v>0.1642430208</v>
      </c>
      <c r="X20" s="1">
        <f t="shared" ref="X20:X39" si="21"> $I$20 *C44</f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DX20" s="7">
        <f t="shared" si="7"/>
        <v>3.984581743</v>
      </c>
    </row>
    <row r="21">
      <c r="A21" s="11"/>
      <c r="B21" s="11"/>
      <c r="E21" s="5">
        <v>3.8</v>
      </c>
      <c r="F21" s="5">
        <f t="shared" si="1"/>
        <v>0.1583333333</v>
      </c>
      <c r="G21" s="5">
        <f t="shared" si="2"/>
        <v>19.90725</v>
      </c>
      <c r="H21" s="2">
        <f t="shared" si="4"/>
        <v>1.688048766</v>
      </c>
      <c r="I21" s="2">
        <f t="shared" si="5"/>
        <v>0.223555014</v>
      </c>
      <c r="J21" s="1">
        <f t="shared" si="6"/>
        <v>0.01821649665</v>
      </c>
      <c r="K21" s="1">
        <f t="shared" si="8"/>
        <v>-0.02513625358</v>
      </c>
      <c r="L21" s="1">
        <f t="shared" si="9"/>
        <v>0.01297578122</v>
      </c>
      <c r="M21" s="1">
        <f t="shared" si="10"/>
        <v>0.07038325108</v>
      </c>
      <c r="N21" s="1">
        <f t="shared" si="11"/>
        <v>0.1462701128</v>
      </c>
      <c r="O21" s="1">
        <f t="shared" si="12"/>
        <v>0.2398607317</v>
      </c>
      <c r="P21" s="1">
        <f t="shared" si="13"/>
        <v>0.3504175609</v>
      </c>
      <c r="Q21" s="1">
        <f t="shared" si="14"/>
        <v>0.4772389729</v>
      </c>
      <c r="R21" s="1">
        <f t="shared" si="15"/>
        <v>0.6196572316</v>
      </c>
      <c r="S21" s="1">
        <f t="shared" si="16"/>
        <v>0.6702774551</v>
      </c>
      <c r="T21" s="1">
        <f t="shared" si="17"/>
        <v>0.6268609793</v>
      </c>
      <c r="U21" s="1">
        <f t="shared" si="18"/>
        <v>0.5546882657</v>
      </c>
      <c r="V21" s="1">
        <f t="shared" si="19"/>
        <v>0.4548750628</v>
      </c>
      <c r="W21" s="1">
        <f t="shared" si="20"/>
        <v>0.3284860416</v>
      </c>
      <c r="X21" s="1">
        <f t="shared" si="21"/>
        <v>0.1765375162</v>
      </c>
      <c r="Y21" s="1">
        <f t="shared" ref="Y21:Y39" si="22"> $I$21 *C44</f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>
        <f> $I$21 *C44</f>
        <v>0</v>
      </c>
      <c r="DX21" s="7">
        <f t="shared" si="7"/>
        <v>4.721609206</v>
      </c>
    </row>
    <row r="22">
      <c r="A22" s="15" t="s">
        <v>26</v>
      </c>
      <c r="B22" s="16"/>
      <c r="C22" s="17"/>
      <c r="E22" s="5">
        <v>4.0</v>
      </c>
      <c r="F22" s="5">
        <f t="shared" si="1"/>
        <v>0.1666666667</v>
      </c>
      <c r="G22" s="5">
        <f t="shared" si="2"/>
        <v>20.955</v>
      </c>
      <c r="H22" s="2">
        <f t="shared" si="4"/>
        <v>1.925454365</v>
      </c>
      <c r="I22" s="2">
        <f t="shared" si="5"/>
        <v>0.2374055988</v>
      </c>
      <c r="J22" s="1">
        <f t="shared" si="6"/>
        <v>0.01051646382</v>
      </c>
      <c r="K22" s="1">
        <f t="shared" si="8"/>
        <v>-0.0176680477</v>
      </c>
      <c r="L22" s="1">
        <f t="shared" si="9"/>
        <v>0.01000361707</v>
      </c>
      <c r="M22" s="1">
        <f t="shared" si="10"/>
        <v>0.05726616478</v>
      </c>
      <c r="N22" s="1">
        <f t="shared" si="11"/>
        <v>0.1232925087</v>
      </c>
      <c r="O22" s="1">
        <f t="shared" si="12"/>
        <v>0.2072964819</v>
      </c>
      <c r="P22" s="1">
        <f t="shared" si="13"/>
        <v>0.3085304883</v>
      </c>
      <c r="Q22" s="1">
        <f t="shared" si="14"/>
        <v>0.4262833079</v>
      </c>
      <c r="R22" s="1">
        <f t="shared" si="15"/>
        <v>0.559878044</v>
      </c>
      <c r="S22" s="1">
        <f t="shared" si="16"/>
        <v>0.7086702034</v>
      </c>
      <c r="T22" s="1">
        <f t="shared" si="17"/>
        <v>0.7522331752</v>
      </c>
      <c r="U22" s="1">
        <f t="shared" si="18"/>
        <v>0.6933603321</v>
      </c>
      <c r="V22" s="1">
        <f t="shared" si="19"/>
        <v>0.6065000838</v>
      </c>
      <c r="W22" s="1">
        <f t="shared" si="20"/>
        <v>0.4927290623</v>
      </c>
      <c r="X22" s="1">
        <f t="shared" si="21"/>
        <v>0.3530750323</v>
      </c>
      <c r="Y22" s="1">
        <f t="shared" si="22"/>
        <v>0.1885194722</v>
      </c>
      <c r="Z22" s="1">
        <f t="shared" ref="Z22:Z41" si="23"> $I$22 *C44</f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DX22" s="7">
        <f t="shared" si="7"/>
        <v>5.48048639</v>
      </c>
    </row>
    <row r="23">
      <c r="A23" s="18" t="s">
        <v>27</v>
      </c>
      <c r="B23" s="16"/>
      <c r="C23" s="17"/>
      <c r="E23" s="5">
        <v>4.2</v>
      </c>
      <c r="F23" s="5">
        <f t="shared" si="1"/>
        <v>0.175</v>
      </c>
      <c r="G23" s="5">
        <f t="shared" si="2"/>
        <v>22.00275</v>
      </c>
      <c r="H23" s="2">
        <f t="shared" si="4"/>
        <v>2.176364319</v>
      </c>
      <c r="I23" s="2">
        <f t="shared" si="5"/>
        <v>0.2509099545</v>
      </c>
      <c r="J23" s="1">
        <f t="shared" si="6"/>
        <v>0.002816430988</v>
      </c>
      <c r="K23" s="1">
        <f t="shared" si="8"/>
        <v>-0.01019984182</v>
      </c>
      <c r="L23" s="1">
        <f t="shared" si="9"/>
        <v>0.007031452919</v>
      </c>
      <c r="M23" s="1">
        <f t="shared" si="10"/>
        <v>0.04414907849</v>
      </c>
      <c r="N23" s="1">
        <f t="shared" si="11"/>
        <v>0.1003149046</v>
      </c>
      <c r="O23" s="1">
        <f t="shared" si="12"/>
        <v>0.1747322321</v>
      </c>
      <c r="P23" s="1">
        <f t="shared" si="13"/>
        <v>0.2666434157</v>
      </c>
      <c r="Q23" s="1">
        <f t="shared" si="14"/>
        <v>0.3753276428</v>
      </c>
      <c r="R23" s="1">
        <f t="shared" si="15"/>
        <v>0.5000988564</v>
      </c>
      <c r="S23" s="1">
        <f t="shared" si="16"/>
        <v>0.6403038117</v>
      </c>
      <c r="T23" s="1">
        <f t="shared" si="17"/>
        <v>0.7953202562</v>
      </c>
      <c r="U23" s="1">
        <f t="shared" si="18"/>
        <v>0.8320323985</v>
      </c>
      <c r="V23" s="1">
        <f t="shared" si="19"/>
        <v>0.7581251047</v>
      </c>
      <c r="W23" s="1">
        <f t="shared" si="20"/>
        <v>0.6569720831</v>
      </c>
      <c r="X23" s="1">
        <f t="shared" si="21"/>
        <v>0.5296125485</v>
      </c>
      <c r="Y23" s="1">
        <f t="shared" si="22"/>
        <v>0.3770389445</v>
      </c>
      <c r="Z23" s="1">
        <f t="shared" si="23"/>
        <v>0.2001993934</v>
      </c>
      <c r="AA23" s="1">
        <f t="shared" ref="AA23:AA43" si="24"> $I$23 *C44</f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DX23" s="7">
        <f t="shared" si="7"/>
        <v>6.250518713</v>
      </c>
    </row>
    <row r="24">
      <c r="A24" s="18" t="s">
        <v>28</v>
      </c>
      <c r="B24" s="16"/>
      <c r="C24" s="17"/>
      <c r="E24" s="5">
        <v>4.4</v>
      </c>
      <c r="F24" s="5">
        <f t="shared" si="1"/>
        <v>0.1833333333</v>
      </c>
      <c r="G24" s="5">
        <f t="shared" si="2"/>
        <v>23.0505</v>
      </c>
      <c r="H24" s="2">
        <f t="shared" si="4"/>
        <v>2.440443845</v>
      </c>
      <c r="I24" s="2">
        <f t="shared" si="5"/>
        <v>0.2640795255</v>
      </c>
      <c r="J24" s="1">
        <f t="shared" si="6"/>
        <v>0</v>
      </c>
      <c r="K24" s="1">
        <f t="shared" si="8"/>
        <v>-0.002731635946</v>
      </c>
      <c r="L24" s="1">
        <f t="shared" si="9"/>
        <v>0.004059288767</v>
      </c>
      <c r="M24" s="1">
        <f t="shared" si="10"/>
        <v>0.03103199219</v>
      </c>
      <c r="N24" s="1">
        <f t="shared" si="11"/>
        <v>0.07733730056</v>
      </c>
      <c r="O24" s="1">
        <f t="shared" si="12"/>
        <v>0.1421679823</v>
      </c>
      <c r="P24" s="1">
        <f t="shared" si="13"/>
        <v>0.2247563431</v>
      </c>
      <c r="Q24" s="1">
        <f t="shared" si="14"/>
        <v>0.3243719777</v>
      </c>
      <c r="R24" s="1">
        <f t="shared" si="15"/>
        <v>0.4403196688</v>
      </c>
      <c r="S24" s="1">
        <f t="shared" si="16"/>
        <v>0.57193742</v>
      </c>
      <c r="T24" s="1">
        <f t="shared" si="17"/>
        <v>0.7185946144</v>
      </c>
      <c r="U24" s="1">
        <f t="shared" si="18"/>
        <v>0.8796902904</v>
      </c>
      <c r="V24" s="1">
        <f t="shared" si="19"/>
        <v>0.9097501256</v>
      </c>
      <c r="W24" s="1">
        <f t="shared" si="20"/>
        <v>0.8212151039</v>
      </c>
      <c r="X24" s="1">
        <f t="shared" si="21"/>
        <v>0.7061500647</v>
      </c>
      <c r="Y24" s="1">
        <f t="shared" si="22"/>
        <v>0.5655584167</v>
      </c>
      <c r="Z24" s="1">
        <f t="shared" si="23"/>
        <v>0.4003987868</v>
      </c>
      <c r="AA24" s="1">
        <f t="shared" si="24"/>
        <v>0.2115873465</v>
      </c>
      <c r="AB24" s="1">
        <f t="shared" ref="AB24:AB43" si="25"> $I$24 *C44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DX24" s="7">
        <f t="shared" si="7"/>
        <v>7.026195086</v>
      </c>
    </row>
    <row r="25">
      <c r="A25" s="18" t="s">
        <v>29</v>
      </c>
      <c r="B25" s="18" t="s">
        <v>30</v>
      </c>
      <c r="C25" s="17">
        <f> B19/C15</f>
        <v>4.309209149</v>
      </c>
      <c r="E25" s="5">
        <v>4.6</v>
      </c>
      <c r="F25" s="5">
        <f t="shared" si="1"/>
        <v>0.1916666667</v>
      </c>
      <c r="G25" s="5">
        <f t="shared" si="2"/>
        <v>24.09825</v>
      </c>
      <c r="H25" s="2">
        <f t="shared" si="4"/>
        <v>2.717369132</v>
      </c>
      <c r="I25" s="2">
        <f t="shared" si="5"/>
        <v>0.2769252872</v>
      </c>
      <c r="J25" s="1">
        <f t="shared" si="6"/>
        <v>0</v>
      </c>
      <c r="K25" s="1">
        <f t="shared" si="8"/>
        <v>0</v>
      </c>
      <c r="L25" s="1">
        <f t="shared" si="9"/>
        <v>0.001087124614</v>
      </c>
      <c r="M25" s="1">
        <f t="shared" si="10"/>
        <v>0.01791490589</v>
      </c>
      <c r="N25" s="1">
        <f t="shared" si="11"/>
        <v>0.05435969649</v>
      </c>
      <c r="O25" s="1">
        <f t="shared" si="12"/>
        <v>0.1096037326</v>
      </c>
      <c r="P25" s="1">
        <f t="shared" si="13"/>
        <v>0.1828692705</v>
      </c>
      <c r="Q25" s="1">
        <f t="shared" si="14"/>
        <v>0.2734163127</v>
      </c>
      <c r="R25" s="1">
        <f t="shared" si="15"/>
        <v>0.3805404812</v>
      </c>
      <c r="S25" s="1">
        <f t="shared" si="16"/>
        <v>0.5035710282</v>
      </c>
      <c r="T25" s="1">
        <f t="shared" si="17"/>
        <v>0.6418689726</v>
      </c>
      <c r="U25" s="1">
        <f t="shared" si="18"/>
        <v>0.7948253551</v>
      </c>
      <c r="V25" s="1">
        <f t="shared" si="19"/>
        <v>0.9618596027</v>
      </c>
      <c r="W25" s="1">
        <f t="shared" si="20"/>
        <v>0.9854581247</v>
      </c>
      <c r="X25" s="1">
        <f t="shared" si="21"/>
        <v>0.8826875809</v>
      </c>
      <c r="Y25" s="1">
        <f t="shared" si="22"/>
        <v>0.7540778889</v>
      </c>
      <c r="Z25" s="1">
        <f t="shared" si="23"/>
        <v>0.6005981802</v>
      </c>
      <c r="AA25" s="1">
        <f t="shared" si="24"/>
        <v>0.4231746929</v>
      </c>
      <c r="AB25" s="1">
        <f t="shared" si="25"/>
        <v>0.2226929823</v>
      </c>
      <c r="AC25" s="1">
        <f t="shared" ref="AC25:AC45" si="26"> $I$25 *C44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DX25" s="7">
        <f t="shared" si="7"/>
        <v>7.790605932</v>
      </c>
    </row>
    <row r="26">
      <c r="A26" s="16"/>
      <c r="B26" s="16"/>
      <c r="C26" s="17"/>
      <c r="E26" s="5">
        <v>4.8</v>
      </c>
      <c r="F26" s="5">
        <f t="shared" si="1"/>
        <v>0.2</v>
      </c>
      <c r="G26" s="5">
        <f t="shared" si="2"/>
        <v>25.146</v>
      </c>
      <c r="H26" s="2">
        <f t="shared" si="4"/>
        <v>3.006826901</v>
      </c>
      <c r="I26" s="2">
        <f t="shared" si="5"/>
        <v>0.289457769</v>
      </c>
      <c r="J26" s="1">
        <f t="shared" si="6"/>
        <v>0</v>
      </c>
      <c r="K26" s="1">
        <f t="shared" si="8"/>
        <v>0</v>
      </c>
      <c r="L26" s="1">
        <f t="shared" si="9"/>
        <v>0</v>
      </c>
      <c r="M26" s="1">
        <f t="shared" si="10"/>
        <v>0.004797819586</v>
      </c>
      <c r="N26" s="1">
        <f t="shared" si="11"/>
        <v>0.03138209241</v>
      </c>
      <c r="O26" s="1">
        <f t="shared" si="12"/>
        <v>0.0770394828</v>
      </c>
      <c r="P26" s="1">
        <f t="shared" si="13"/>
        <v>0.1409821979</v>
      </c>
      <c r="Q26" s="1">
        <f t="shared" si="14"/>
        <v>0.2224606476</v>
      </c>
      <c r="R26" s="1">
        <f t="shared" si="15"/>
        <v>0.3207612936</v>
      </c>
      <c r="S26" s="1">
        <f t="shared" si="16"/>
        <v>0.4352046365</v>
      </c>
      <c r="T26" s="1">
        <f t="shared" si="17"/>
        <v>0.5651433308</v>
      </c>
      <c r="U26" s="1">
        <f t="shared" si="18"/>
        <v>0.7099604197</v>
      </c>
      <c r="V26" s="1">
        <f t="shared" si="19"/>
        <v>0.8690676805</v>
      </c>
      <c r="W26" s="1">
        <f t="shared" si="20"/>
        <v>1.041904072</v>
      </c>
      <c r="X26" s="1">
        <f t="shared" si="21"/>
        <v>1.059225097</v>
      </c>
      <c r="Y26" s="1">
        <f t="shared" si="22"/>
        <v>0.9425973612</v>
      </c>
      <c r="Z26" s="1">
        <f t="shared" si="23"/>
        <v>0.8007975736</v>
      </c>
      <c r="AA26" s="1">
        <f t="shared" si="24"/>
        <v>0.6347620394</v>
      </c>
      <c r="AB26" s="1">
        <f t="shared" si="25"/>
        <v>0.4453859645</v>
      </c>
      <c r="AC26" s="1">
        <f t="shared" si="26"/>
        <v>0.2335255562</v>
      </c>
      <c r="AD26" s="1">
        <f t="shared" ref="AD26:AD45" si="27"> $I$26 *C44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DX26" s="7">
        <f t="shared" si="7"/>
        <v>8.534997265</v>
      </c>
    </row>
    <row r="27">
      <c r="A27" s="18" t="s">
        <v>31</v>
      </c>
      <c r="B27" s="18" t="s">
        <v>32</v>
      </c>
      <c r="C27" s="17"/>
      <c r="E27" s="5">
        <v>5.0</v>
      </c>
      <c r="F27" s="5">
        <f t="shared" si="1"/>
        <v>0.2083333333</v>
      </c>
      <c r="G27" s="5">
        <f t="shared" si="2"/>
        <v>26.19375</v>
      </c>
      <c r="H27" s="2">
        <f t="shared" si="4"/>
        <v>3.308513977</v>
      </c>
      <c r="I27" s="2">
        <f t="shared" si="5"/>
        <v>0.3016870757</v>
      </c>
      <c r="J27" s="1">
        <f t="shared" si="6"/>
        <v>0</v>
      </c>
      <c r="K27" s="1"/>
      <c r="L27" s="1">
        <f t="shared" si="9"/>
        <v>0</v>
      </c>
      <c r="M27" s="1">
        <f t="shared" si="10"/>
        <v>0</v>
      </c>
      <c r="N27" s="1">
        <f t="shared" si="11"/>
        <v>0.00840448834</v>
      </c>
      <c r="O27" s="1">
        <f t="shared" si="12"/>
        <v>0.04447523303</v>
      </c>
      <c r="P27" s="1">
        <f t="shared" si="13"/>
        <v>0.09909512525</v>
      </c>
      <c r="Q27" s="1">
        <f t="shared" si="14"/>
        <v>0.1715049825</v>
      </c>
      <c r="R27" s="1">
        <f t="shared" si="15"/>
        <v>0.260982106</v>
      </c>
      <c r="S27" s="1">
        <f t="shared" si="16"/>
        <v>0.3668382448</v>
      </c>
      <c r="T27" s="1">
        <f t="shared" si="17"/>
        <v>0.488417689</v>
      </c>
      <c r="U27" s="1">
        <f t="shared" si="18"/>
        <v>0.6250954844</v>
      </c>
      <c r="V27" s="1">
        <f t="shared" si="19"/>
        <v>0.7762757583</v>
      </c>
      <c r="W27" s="1">
        <f t="shared" si="20"/>
        <v>0.9413901493</v>
      </c>
      <c r="X27" s="1">
        <f t="shared" si="21"/>
        <v>1.119896334</v>
      </c>
      <c r="Y27" s="1">
        <f t="shared" si="22"/>
        <v>1.131116833</v>
      </c>
      <c r="Z27" s="1">
        <f t="shared" si="23"/>
        <v>1.000996967</v>
      </c>
      <c r="AA27" s="1">
        <f t="shared" si="24"/>
        <v>0.8463493858</v>
      </c>
      <c r="AB27" s="1">
        <f t="shared" si="25"/>
        <v>0.6680789468</v>
      </c>
      <c r="AC27" s="1">
        <f t="shared" si="26"/>
        <v>0.4670511124</v>
      </c>
      <c r="AD27" s="1">
        <f t="shared" si="27"/>
        <v>0.2440939475</v>
      </c>
      <c r="AE27" s="1">
        <f t="shared" ref="AE27:AE47" si="28"> $I$27 *C44</f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DX27" s="7">
        <f t="shared" si="7"/>
        <v>9.260062788</v>
      </c>
    </row>
    <row r="28">
      <c r="E28" s="5">
        <v>5.2</v>
      </c>
      <c r="F28" s="5">
        <f t="shared" si="1"/>
        <v>0.2166666667</v>
      </c>
      <c r="G28" s="5">
        <f t="shared" si="2"/>
        <v>27.2415</v>
      </c>
      <c r="H28" s="2">
        <f t="shared" si="4"/>
        <v>3.622136885</v>
      </c>
      <c r="I28" s="2">
        <f t="shared" si="5"/>
        <v>0.3136229079</v>
      </c>
      <c r="J28" s="1">
        <f t="shared" si="6"/>
        <v>0</v>
      </c>
      <c r="K28" s="1"/>
      <c r="L28" s="1">
        <f t="shared" si="9"/>
        <v>0</v>
      </c>
      <c r="M28" s="1">
        <f t="shared" si="10"/>
        <v>0</v>
      </c>
      <c r="N28" s="1">
        <f t="shared" si="11"/>
        <v>0</v>
      </c>
      <c r="O28" s="1">
        <f t="shared" si="12"/>
        <v>0.01191098326</v>
      </c>
      <c r="P28" s="1">
        <f t="shared" si="13"/>
        <v>0.05720805265</v>
      </c>
      <c r="Q28" s="1">
        <f t="shared" si="14"/>
        <v>0.1205493174</v>
      </c>
      <c r="R28" s="1">
        <f t="shared" si="15"/>
        <v>0.2012029184</v>
      </c>
      <c r="S28" s="1">
        <f t="shared" si="16"/>
        <v>0.298471853</v>
      </c>
      <c r="T28" s="1">
        <f t="shared" si="17"/>
        <v>0.4116920472</v>
      </c>
      <c r="U28" s="1">
        <f t="shared" si="18"/>
        <v>0.540230549</v>
      </c>
      <c r="V28" s="1">
        <f t="shared" si="19"/>
        <v>0.6834838361</v>
      </c>
      <c r="W28" s="1">
        <f t="shared" si="20"/>
        <v>0.8408762268</v>
      </c>
      <c r="X28" s="1">
        <f t="shared" si="21"/>
        <v>1.011858391</v>
      </c>
      <c r="Y28" s="1">
        <f t="shared" si="22"/>
        <v>1.19590595</v>
      </c>
      <c r="Z28" s="1">
        <f t="shared" si="23"/>
        <v>1.20119636</v>
      </c>
      <c r="AA28" s="1">
        <f t="shared" si="24"/>
        <v>1.057936732</v>
      </c>
      <c r="AB28" s="1">
        <f t="shared" si="25"/>
        <v>0.8907719291</v>
      </c>
      <c r="AC28" s="1">
        <f t="shared" si="26"/>
        <v>0.7005766687</v>
      </c>
      <c r="AD28" s="1">
        <f t="shared" si="27"/>
        <v>0.4881878949</v>
      </c>
      <c r="AE28" s="1">
        <f t="shared" si="28"/>
        <v>0.2544066772</v>
      </c>
      <c r="AF28" s="1">
        <f t="shared" ref="AF28:AF47" si="29"> $I$28 *C44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DX28" s="7">
        <f t="shared" si="7"/>
        <v>9.966466387</v>
      </c>
    </row>
    <row r="29">
      <c r="E29" s="5">
        <v>5.4</v>
      </c>
      <c r="F29" s="5">
        <f t="shared" si="1"/>
        <v>0.225</v>
      </c>
      <c r="G29" s="5">
        <f t="shared" si="2"/>
        <v>28.28925</v>
      </c>
      <c r="H29" s="2">
        <f t="shared" si="4"/>
        <v>3.947411466</v>
      </c>
      <c r="I29" s="2">
        <f t="shared" si="5"/>
        <v>0.3252745813</v>
      </c>
      <c r="J29" s="1"/>
      <c r="K29" s="1"/>
      <c r="L29" s="1">
        <f t="shared" si="9"/>
        <v>0</v>
      </c>
      <c r="M29" s="1">
        <f t="shared" si="10"/>
        <v>0</v>
      </c>
      <c r="N29" s="1">
        <f t="shared" si="11"/>
        <v>0</v>
      </c>
      <c r="O29" s="1">
        <f t="shared" si="12"/>
        <v>0</v>
      </c>
      <c r="P29" s="1">
        <f t="shared" si="13"/>
        <v>0.01532098004</v>
      </c>
      <c r="Q29" s="1">
        <f t="shared" si="14"/>
        <v>0.06959365237</v>
      </c>
      <c r="R29" s="1">
        <f t="shared" si="15"/>
        <v>0.1414237309</v>
      </c>
      <c r="S29" s="1">
        <f t="shared" si="16"/>
        <v>0.2301054613</v>
      </c>
      <c r="T29" s="1">
        <f t="shared" si="17"/>
        <v>0.3349664054</v>
      </c>
      <c r="U29" s="1">
        <f t="shared" si="18"/>
        <v>0.4553656137</v>
      </c>
      <c r="V29" s="1">
        <f t="shared" si="19"/>
        <v>0.5906919139</v>
      </c>
      <c r="W29" s="1">
        <f t="shared" si="20"/>
        <v>0.7403623043</v>
      </c>
      <c r="X29" s="1">
        <f t="shared" si="21"/>
        <v>0.9038204472</v>
      </c>
      <c r="Y29" s="1">
        <f t="shared" si="22"/>
        <v>1.080535254</v>
      </c>
      <c r="Z29" s="1">
        <f t="shared" si="23"/>
        <v>1.269999554</v>
      </c>
      <c r="AA29" s="1">
        <f t="shared" si="24"/>
        <v>1.269524079</v>
      </c>
      <c r="AB29" s="1">
        <f t="shared" si="25"/>
        <v>1.113464911</v>
      </c>
      <c r="AC29" s="1">
        <f t="shared" si="26"/>
        <v>0.9341022249</v>
      </c>
      <c r="AD29" s="1">
        <f t="shared" si="27"/>
        <v>0.7322818424</v>
      </c>
      <c r="AE29" s="1">
        <f t="shared" si="28"/>
        <v>0.5088133544</v>
      </c>
      <c r="AF29" s="1">
        <f t="shared" si="29"/>
        <v>0.2644719258</v>
      </c>
      <c r="AG29" s="1">
        <f t="shared" ref="AG29:AG46" si="30"> $I$29 *C44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DX29" s="7">
        <f t="shared" si="7"/>
        <v>10.65484365</v>
      </c>
    </row>
    <row r="30">
      <c r="A30" s="19" t="s">
        <v>33</v>
      </c>
      <c r="B30" s="20"/>
      <c r="C30" s="21"/>
      <c r="E30" s="5">
        <v>5.6</v>
      </c>
      <c r="F30" s="5">
        <f t="shared" si="1"/>
        <v>0.2333333333</v>
      </c>
      <c r="G30" s="5">
        <f t="shared" si="2"/>
        <v>29.337</v>
      </c>
      <c r="H30" s="2">
        <f t="shared" si="4"/>
        <v>4.284062511</v>
      </c>
      <c r="I30" s="2">
        <f t="shared" si="5"/>
        <v>0.336651045</v>
      </c>
      <c r="J30" s="1"/>
      <c r="K30" s="1"/>
      <c r="L30" s="1"/>
      <c r="M30" s="1">
        <f t="shared" si="10"/>
        <v>0</v>
      </c>
      <c r="N30" s="1">
        <f t="shared" si="11"/>
        <v>0</v>
      </c>
      <c r="O30" s="1">
        <f t="shared" si="12"/>
        <v>0</v>
      </c>
      <c r="P30" s="1">
        <f t="shared" si="13"/>
        <v>0</v>
      </c>
      <c r="Q30" s="1">
        <f t="shared" si="14"/>
        <v>0.0186379873</v>
      </c>
      <c r="R30" s="1">
        <f t="shared" si="15"/>
        <v>0.08164454325</v>
      </c>
      <c r="S30" s="1">
        <f t="shared" si="16"/>
        <v>0.1617390696</v>
      </c>
      <c r="T30" s="1">
        <f t="shared" si="17"/>
        <v>0.2582407636</v>
      </c>
      <c r="U30" s="1">
        <f t="shared" si="18"/>
        <v>0.3705006784</v>
      </c>
      <c r="V30" s="1">
        <f t="shared" si="19"/>
        <v>0.4978999917</v>
      </c>
      <c r="W30" s="1">
        <f t="shared" si="20"/>
        <v>0.6398483817</v>
      </c>
      <c r="X30" s="1">
        <f t="shared" si="21"/>
        <v>0.7957825035</v>
      </c>
      <c r="Y30" s="1">
        <f t="shared" si="22"/>
        <v>0.9651645576</v>
      </c>
      <c r="Z30" s="1">
        <f t="shared" si="23"/>
        <v>1.147480946</v>
      </c>
      <c r="AA30" s="1">
        <f t="shared" si="24"/>
        <v>1.342241008</v>
      </c>
      <c r="AB30" s="1">
        <f t="shared" si="25"/>
        <v>1.336157894</v>
      </c>
      <c r="AC30" s="1">
        <f t="shared" si="26"/>
        <v>1.167627781</v>
      </c>
      <c r="AD30" s="1">
        <f t="shared" si="27"/>
        <v>0.9763757899</v>
      </c>
      <c r="AE30" s="1">
        <f t="shared" si="28"/>
        <v>0.7632200316</v>
      </c>
      <c r="AF30" s="1">
        <f t="shared" si="29"/>
        <v>0.5289438515</v>
      </c>
      <c r="AG30" s="1">
        <f t="shared" si="30"/>
        <v>0.2742975489</v>
      </c>
      <c r="AH30" s="1">
        <f t="shared" ref="AH30:AH48" si="31"> $I$30 *C44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DX30" s="7">
        <f t="shared" si="7"/>
        <v>11.32580333</v>
      </c>
    </row>
    <row r="31">
      <c r="A31" s="22" t="s">
        <v>27</v>
      </c>
      <c r="B31" s="20"/>
      <c r="C31" s="21"/>
      <c r="E31" s="5">
        <v>5.8</v>
      </c>
      <c r="F31" s="5">
        <f t="shared" si="1"/>
        <v>0.2416666667</v>
      </c>
      <c r="G31" s="5">
        <f t="shared" si="2"/>
        <v>30.38475</v>
      </c>
      <c r="H31" s="2">
        <f t="shared" si="4"/>
        <v>4.63182341</v>
      </c>
      <c r="I31" s="2">
        <f t="shared" si="5"/>
        <v>0.3477608985</v>
      </c>
      <c r="J31" s="1"/>
      <c r="K31" s="1"/>
      <c r="L31" s="1"/>
      <c r="M31" s="1">
        <f t="shared" si="10"/>
        <v>0</v>
      </c>
      <c r="N31" s="1">
        <f t="shared" si="11"/>
        <v>0</v>
      </c>
      <c r="O31" s="1">
        <f t="shared" si="12"/>
        <v>0</v>
      </c>
      <c r="P31" s="1">
        <f t="shared" si="13"/>
        <v>0</v>
      </c>
      <c r="Q31" s="1">
        <f t="shared" si="14"/>
        <v>0</v>
      </c>
      <c r="R31" s="1">
        <f t="shared" si="15"/>
        <v>0.02186535565</v>
      </c>
      <c r="S31" s="1">
        <f t="shared" si="16"/>
        <v>0.09337267786</v>
      </c>
      <c r="T31" s="1">
        <f t="shared" si="17"/>
        <v>0.1815151218</v>
      </c>
      <c r="U31" s="1">
        <f t="shared" si="18"/>
        <v>0.285635743</v>
      </c>
      <c r="V31" s="1">
        <f t="shared" si="19"/>
        <v>0.4051080694</v>
      </c>
      <c r="W31" s="1">
        <f t="shared" si="20"/>
        <v>0.5393344592</v>
      </c>
      <c r="X31" s="1">
        <f t="shared" si="21"/>
        <v>0.6877445599</v>
      </c>
      <c r="Y31" s="1">
        <f t="shared" si="22"/>
        <v>0.8497938615</v>
      </c>
      <c r="Z31" s="1">
        <f t="shared" si="23"/>
        <v>1.024962338</v>
      </c>
      <c r="AA31" s="1">
        <f t="shared" si="24"/>
        <v>1.212753167</v>
      </c>
      <c r="AB31" s="1">
        <f t="shared" si="25"/>
        <v>1.412691534</v>
      </c>
      <c r="AC31" s="1">
        <f t="shared" si="26"/>
        <v>1.401153337</v>
      </c>
      <c r="AD31" s="1">
        <f t="shared" si="27"/>
        <v>1.220469737</v>
      </c>
      <c r="AE31" s="1">
        <f t="shared" si="28"/>
        <v>1.017626709</v>
      </c>
      <c r="AF31" s="1">
        <f t="shared" si="29"/>
        <v>0.7934157773</v>
      </c>
      <c r="AG31" s="1">
        <f t="shared" si="30"/>
        <v>0.5485950979</v>
      </c>
      <c r="AH31" s="1">
        <f t="shared" si="31"/>
        <v>0.2838910933</v>
      </c>
      <c r="AI31" s="1">
        <f t="shared" ref="AI31:AI51" si="32"> $I$31 *C44</f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DX31" s="7">
        <f t="shared" si="7"/>
        <v>11.97992864</v>
      </c>
    </row>
    <row r="32">
      <c r="A32" s="22" t="s">
        <v>28</v>
      </c>
      <c r="B32" s="20"/>
      <c r="C32" s="21"/>
      <c r="E32" s="5">
        <v>6.0</v>
      </c>
      <c r="F32" s="5">
        <f t="shared" si="1"/>
        <v>0.25</v>
      </c>
      <c r="G32" s="5">
        <f t="shared" si="2"/>
        <v>31.4325</v>
      </c>
      <c r="H32" s="2">
        <f t="shared" si="4"/>
        <v>4.990435818</v>
      </c>
      <c r="I32" s="2">
        <f t="shared" si="5"/>
        <v>0.358612408</v>
      </c>
      <c r="J32" s="1"/>
      <c r="K32" s="1"/>
      <c r="L32" s="1"/>
      <c r="M32" s="1"/>
      <c r="N32" s="1">
        <f t="shared" si="11"/>
        <v>0</v>
      </c>
      <c r="O32" s="1"/>
      <c r="P32" s="1">
        <f t="shared" si="13"/>
        <v>0</v>
      </c>
      <c r="Q32" s="1">
        <f t="shared" si="14"/>
        <v>0</v>
      </c>
      <c r="R32" s="1">
        <f t="shared" si="15"/>
        <v>0</v>
      </c>
      <c r="S32" s="1">
        <f t="shared" si="16"/>
        <v>0.02500628613</v>
      </c>
      <c r="T32" s="1">
        <f t="shared" si="17"/>
        <v>0.10478948</v>
      </c>
      <c r="U32" s="1">
        <f t="shared" si="18"/>
        <v>0.2007708077</v>
      </c>
      <c r="V32" s="1">
        <f t="shared" si="19"/>
        <v>0.3123161472</v>
      </c>
      <c r="W32" s="1">
        <f t="shared" si="20"/>
        <v>0.4388205367</v>
      </c>
      <c r="X32" s="1">
        <f t="shared" si="21"/>
        <v>0.5797066162</v>
      </c>
      <c r="Y32" s="1">
        <f t="shared" si="22"/>
        <v>0.7344231655</v>
      </c>
      <c r="Z32" s="1">
        <f t="shared" si="23"/>
        <v>0.9024437294</v>
      </c>
      <c r="AA32" s="1">
        <f t="shared" si="24"/>
        <v>1.083265326</v>
      </c>
      <c r="AB32" s="1">
        <f t="shared" si="25"/>
        <v>1.276407234</v>
      </c>
      <c r="AC32" s="1">
        <f t="shared" si="26"/>
        <v>1.481409845</v>
      </c>
      <c r="AD32" s="1">
        <f t="shared" si="27"/>
        <v>1.464563685</v>
      </c>
      <c r="AE32" s="1">
        <f t="shared" si="28"/>
        <v>1.272033386</v>
      </c>
      <c r="AF32" s="1">
        <f t="shared" si="29"/>
        <v>1.057887703</v>
      </c>
      <c r="AG32" s="1">
        <f t="shared" si="30"/>
        <v>0.8228926468</v>
      </c>
      <c r="AH32" s="1">
        <f t="shared" si="31"/>
        <v>0.5677821865</v>
      </c>
      <c r="AI32" s="1">
        <f t="shared" si="32"/>
        <v>0.2932598105</v>
      </c>
      <c r="AJ32" s="1">
        <f t="shared" ref="AJ32:AJ50" si="33"> $I$32 *C44</f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DX32" s="7">
        <f t="shared" si="7"/>
        <v>12.61777859</v>
      </c>
    </row>
    <row r="33">
      <c r="A33" s="23" t="s">
        <v>29</v>
      </c>
      <c r="B33" s="23" t="s">
        <v>34</v>
      </c>
      <c r="C33" s="21">
        <f>B19/C16 </f>
        <v>2.58036476</v>
      </c>
      <c r="E33" s="5">
        <v>6.2</v>
      </c>
      <c r="F33" s="5">
        <f t="shared" si="1"/>
        <v>0.2583333333</v>
      </c>
      <c r="G33" s="5">
        <f t="shared" si="2"/>
        <v>32.48025</v>
      </c>
      <c r="H33" s="2">
        <f t="shared" si="4"/>
        <v>5.359649339</v>
      </c>
      <c r="I33" s="2">
        <f t="shared" si="5"/>
        <v>0.3692135216</v>
      </c>
      <c r="J33" s="1"/>
      <c r="K33" s="1"/>
      <c r="L33" s="1"/>
      <c r="M33" s="1"/>
      <c r="N33" s="1">
        <f t="shared" si="11"/>
        <v>0</v>
      </c>
      <c r="O33" s="1"/>
      <c r="P33" s="1">
        <f t="shared" si="13"/>
        <v>0</v>
      </c>
      <c r="Q33" s="1"/>
      <c r="R33" s="1">
        <f t="shared" si="15"/>
        <v>0</v>
      </c>
      <c r="S33" s="1">
        <f t="shared" si="16"/>
        <v>0</v>
      </c>
      <c r="T33" s="1">
        <f t="shared" si="17"/>
        <v>0.02806383816</v>
      </c>
      <c r="U33" s="1">
        <f t="shared" si="18"/>
        <v>0.1159058723</v>
      </c>
      <c r="V33" s="1">
        <f t="shared" si="19"/>
        <v>0.219524225</v>
      </c>
      <c r="W33" s="1">
        <f t="shared" si="20"/>
        <v>0.3383066142</v>
      </c>
      <c r="X33" s="1">
        <f t="shared" si="21"/>
        <v>0.4716686726</v>
      </c>
      <c r="Y33" s="1">
        <f t="shared" si="22"/>
        <v>0.6190524695</v>
      </c>
      <c r="Z33" s="1">
        <f t="shared" si="23"/>
        <v>0.7799251212</v>
      </c>
      <c r="AA33" s="1">
        <f t="shared" si="24"/>
        <v>0.9537774855</v>
      </c>
      <c r="AB33" s="1">
        <f t="shared" si="25"/>
        <v>1.140122934</v>
      </c>
      <c r="AC33" s="1">
        <f t="shared" si="26"/>
        <v>1.338496194</v>
      </c>
      <c r="AD33" s="1">
        <f t="shared" si="27"/>
        <v>1.548452266</v>
      </c>
      <c r="AE33" s="1">
        <f t="shared" si="28"/>
        <v>1.526440063</v>
      </c>
      <c r="AF33" s="1">
        <f t="shared" si="29"/>
        <v>1.322359629</v>
      </c>
      <c r="AG33" s="1">
        <f t="shared" si="30"/>
        <v>1.097190196</v>
      </c>
      <c r="AH33" s="1">
        <f t="shared" si="31"/>
        <v>0.8516732798</v>
      </c>
      <c r="AI33" s="1">
        <f t="shared" si="32"/>
        <v>0.586519621</v>
      </c>
      <c r="AJ33" s="1">
        <f t="shared" si="33"/>
        <v>0.3024106714</v>
      </c>
      <c r="AK33" s="1">
        <f t="shared" ref="AK33:AK51" si="34"> $I$33 *C44</f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DX33" s="7">
        <f t="shared" si="7"/>
        <v>13.23988915</v>
      </c>
    </row>
    <row r="34">
      <c r="A34" s="20"/>
      <c r="B34" s="20"/>
      <c r="C34" s="21"/>
      <c r="E34" s="5">
        <v>6.4</v>
      </c>
      <c r="F34" s="5">
        <f t="shared" si="1"/>
        <v>0.2666666667</v>
      </c>
      <c r="G34" s="5">
        <f t="shared" si="2"/>
        <v>33.528</v>
      </c>
      <c r="H34" s="2">
        <f t="shared" si="4"/>
        <v>5.739221224</v>
      </c>
      <c r="I34" s="2">
        <f t="shared" si="5"/>
        <v>0.3795718845</v>
      </c>
      <c r="J34" s="1"/>
      <c r="K34" s="1"/>
      <c r="L34" s="1"/>
      <c r="M34" s="1"/>
      <c r="N34" s="1"/>
      <c r="O34" s="1"/>
      <c r="P34" s="1">
        <f t="shared" si="13"/>
        <v>0</v>
      </c>
      <c r="Q34" s="1"/>
      <c r="R34" s="1">
        <f t="shared" si="15"/>
        <v>0</v>
      </c>
      <c r="S34" s="1">
        <f t="shared" si="16"/>
        <v>0</v>
      </c>
      <c r="T34" s="1">
        <f t="shared" si="17"/>
        <v>0</v>
      </c>
      <c r="U34" s="1">
        <f t="shared" si="18"/>
        <v>0.03104093696</v>
      </c>
      <c r="V34" s="1">
        <f t="shared" si="19"/>
        <v>0.1267323028</v>
      </c>
      <c r="W34" s="1">
        <f t="shared" si="20"/>
        <v>0.2377926917</v>
      </c>
      <c r="X34" s="1">
        <f t="shared" si="21"/>
        <v>0.363630729</v>
      </c>
      <c r="Y34" s="1">
        <f t="shared" si="22"/>
        <v>0.5036817735</v>
      </c>
      <c r="Z34" s="1">
        <f t="shared" si="23"/>
        <v>0.657406513</v>
      </c>
      <c r="AA34" s="1">
        <f t="shared" si="24"/>
        <v>0.8242896446</v>
      </c>
      <c r="AB34" s="1">
        <f t="shared" si="25"/>
        <v>1.003838633</v>
      </c>
      <c r="AC34" s="1">
        <f t="shared" si="26"/>
        <v>1.195582544</v>
      </c>
      <c r="AD34" s="1">
        <f t="shared" si="27"/>
        <v>1.399070941</v>
      </c>
      <c r="AE34" s="1">
        <f t="shared" si="28"/>
        <v>1.613872855</v>
      </c>
      <c r="AF34" s="1">
        <f t="shared" si="29"/>
        <v>1.586831555</v>
      </c>
      <c r="AG34" s="1">
        <f t="shared" si="30"/>
        <v>1.371487745</v>
      </c>
      <c r="AH34" s="1">
        <f t="shared" si="31"/>
        <v>1.135564373</v>
      </c>
      <c r="AI34" s="1">
        <f t="shared" si="32"/>
        <v>0.8797794315</v>
      </c>
      <c r="AJ34" s="1">
        <f t="shared" si="33"/>
        <v>0.6048213428</v>
      </c>
      <c r="AK34" s="1">
        <f t="shared" si="34"/>
        <v>0.3113503785</v>
      </c>
      <c r="AL34" s="1">
        <f t="shared" ref="AL34:AL51" si="35"> $I$34 *C44</f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DX34" s="7">
        <f t="shared" si="7"/>
        <v>13.84677439</v>
      </c>
    </row>
    <row r="35">
      <c r="A35" s="23" t="s">
        <v>31</v>
      </c>
      <c r="B35" s="23" t="s">
        <v>35</v>
      </c>
      <c r="C35" s="24">
        <f>B14  *C33 </f>
        <v>0.516072952</v>
      </c>
      <c r="E35" s="5">
        <v>6.6</v>
      </c>
      <c r="F35" s="5">
        <f t="shared" si="1"/>
        <v>0.275</v>
      </c>
      <c r="G35" s="5">
        <f t="shared" si="2"/>
        <v>34.57575</v>
      </c>
      <c r="H35" s="2">
        <f t="shared" si="4"/>
        <v>6.128916076</v>
      </c>
      <c r="I35" s="2">
        <f t="shared" si="5"/>
        <v>0.389694852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si="17"/>
        <v>0</v>
      </c>
      <c r="U35" s="1"/>
      <c r="V35" s="1">
        <f t="shared" si="19"/>
        <v>0.03394038063</v>
      </c>
      <c r="W35" s="1">
        <f t="shared" si="20"/>
        <v>0.1372787692</v>
      </c>
      <c r="X35" s="1">
        <f t="shared" si="21"/>
        <v>0.2555927853</v>
      </c>
      <c r="Y35" s="1">
        <f t="shared" si="22"/>
        <v>0.3883110774</v>
      </c>
      <c r="Z35" s="1">
        <f t="shared" si="23"/>
        <v>0.5348879048</v>
      </c>
      <c r="AA35" s="1">
        <f t="shared" si="24"/>
        <v>0.6948018037</v>
      </c>
      <c r="AB35" s="1">
        <f t="shared" si="25"/>
        <v>0.8675543329</v>
      </c>
      <c r="AC35" s="1">
        <f t="shared" si="26"/>
        <v>1.052668893</v>
      </c>
      <c r="AD35" s="1">
        <f t="shared" si="27"/>
        <v>1.249689616</v>
      </c>
      <c r="AE35" s="1">
        <f t="shared" si="28"/>
        <v>1.458180315</v>
      </c>
      <c r="AF35" s="1">
        <f t="shared" si="29"/>
        <v>1.677723504</v>
      </c>
      <c r="AG35" s="1">
        <f t="shared" si="30"/>
        <v>1.645785294</v>
      </c>
      <c r="AH35" s="1">
        <f t="shared" si="31"/>
        <v>1.419455466</v>
      </c>
      <c r="AI35" s="1">
        <f t="shared" si="32"/>
        <v>1.173039242</v>
      </c>
      <c r="AJ35" s="1">
        <f t="shared" si="33"/>
        <v>0.9072320141</v>
      </c>
      <c r="AK35" s="1">
        <f t="shared" si="34"/>
        <v>0.622700757</v>
      </c>
      <c r="AL35" s="1">
        <f t="shared" si="35"/>
        <v>0.3200853788</v>
      </c>
      <c r="AM35" s="1">
        <f t="shared" ref="AM35:AM52" si="36"> $I$35 *C44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DX35" s="7">
        <f t="shared" si="7"/>
        <v>14.43892753</v>
      </c>
    </row>
    <row r="36">
      <c r="E36" s="5">
        <v>6.8</v>
      </c>
      <c r="F36" s="5">
        <f t="shared" si="1"/>
        <v>0.2833333333</v>
      </c>
      <c r="G36" s="5">
        <f t="shared" si="2"/>
        <v>35.6235</v>
      </c>
      <c r="H36" s="2">
        <f t="shared" si="4"/>
        <v>6.528505579</v>
      </c>
      <c r="I36" s="2">
        <f t="shared" si="5"/>
        <v>0.3995895029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f t="shared" si="17"/>
        <v>0</v>
      </c>
      <c r="U36" s="1"/>
      <c r="V36" s="1">
        <f t="shared" si="19"/>
        <v>0</v>
      </c>
      <c r="W36" s="1">
        <f t="shared" si="20"/>
        <v>0.03676484664</v>
      </c>
      <c r="X36" s="1">
        <f t="shared" si="21"/>
        <v>0.1475548417</v>
      </c>
      <c r="Y36" s="1">
        <f t="shared" si="22"/>
        <v>0.2729403814</v>
      </c>
      <c r="Z36" s="1">
        <f t="shared" si="23"/>
        <v>0.4123692965</v>
      </c>
      <c r="AA36" s="1">
        <f t="shared" si="24"/>
        <v>0.5653139628</v>
      </c>
      <c r="AB36" s="1">
        <f t="shared" si="25"/>
        <v>0.7312700326</v>
      </c>
      <c r="AC36" s="1">
        <f t="shared" si="26"/>
        <v>0.9097552428</v>
      </c>
      <c r="AD36" s="1">
        <f t="shared" si="27"/>
        <v>1.10030829</v>
      </c>
      <c r="AE36" s="1">
        <f t="shared" si="28"/>
        <v>1.302487776</v>
      </c>
      <c r="AF36" s="1">
        <f t="shared" si="29"/>
        <v>1.515871204</v>
      </c>
      <c r="AG36" s="1">
        <f t="shared" si="30"/>
        <v>1.740054048</v>
      </c>
      <c r="AH36" s="1">
        <f t="shared" si="31"/>
        <v>1.70334656</v>
      </c>
      <c r="AI36" s="1">
        <f t="shared" si="32"/>
        <v>1.466299053</v>
      </c>
      <c r="AJ36" s="1">
        <f t="shared" si="33"/>
        <v>1.209642686</v>
      </c>
      <c r="AK36" s="1">
        <f t="shared" si="34"/>
        <v>0.9340511355</v>
      </c>
      <c r="AL36" s="1">
        <f t="shared" si="35"/>
        <v>0.6401707575</v>
      </c>
      <c r="AM36" s="1">
        <f t="shared" si="36"/>
        <v>0.3286218748</v>
      </c>
      <c r="AN36" s="1">
        <f t="shared" ref="AN36:AN55" si="37"> $I$36 *C44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DX36" s="7">
        <f t="shared" si="7"/>
        <v>15.01682199</v>
      </c>
    </row>
    <row r="37">
      <c r="E37" s="5">
        <v>7.0</v>
      </c>
      <c r="F37" s="5">
        <f t="shared" si="1"/>
        <v>0.2916666667</v>
      </c>
      <c r="G37" s="5">
        <f t="shared" si="2"/>
        <v>36.67125</v>
      </c>
      <c r="H37" s="2">
        <f t="shared" si="4"/>
        <v>6.937768231</v>
      </c>
      <c r="I37" s="2">
        <f t="shared" si="5"/>
        <v>0.4092626522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f t="shared" si="17"/>
        <v>0</v>
      </c>
      <c r="U37" s="1"/>
      <c r="V37" s="1">
        <f t="shared" si="19"/>
        <v>0</v>
      </c>
      <c r="W37" s="1">
        <f t="shared" si="20"/>
        <v>0</v>
      </c>
      <c r="X37" s="1">
        <f t="shared" si="21"/>
        <v>0.03951689805</v>
      </c>
      <c r="Y37" s="1">
        <f t="shared" si="22"/>
        <v>0.1575696854</v>
      </c>
      <c r="Z37" s="1">
        <f t="shared" si="23"/>
        <v>0.2898506883</v>
      </c>
      <c r="AA37" s="1">
        <f t="shared" si="24"/>
        <v>0.4358261218</v>
      </c>
      <c r="AB37" s="1">
        <f t="shared" si="25"/>
        <v>0.5949857324</v>
      </c>
      <c r="AC37" s="1">
        <f t="shared" si="26"/>
        <v>0.7668415923</v>
      </c>
      <c r="AD37" s="1">
        <f t="shared" si="27"/>
        <v>0.950926965</v>
      </c>
      <c r="AE37" s="1">
        <f t="shared" si="28"/>
        <v>1.146795236</v>
      </c>
      <c r="AF37" s="1">
        <f t="shared" si="29"/>
        <v>1.354018904</v>
      </c>
      <c r="AG37" s="1">
        <f t="shared" si="30"/>
        <v>1.572188634</v>
      </c>
      <c r="AH37" s="1">
        <f t="shared" si="31"/>
        <v>1.800912359</v>
      </c>
      <c r="AI37" s="1">
        <f t="shared" si="32"/>
        <v>1.759558863</v>
      </c>
      <c r="AJ37" s="1">
        <f t="shared" si="33"/>
        <v>1.512053357</v>
      </c>
      <c r="AK37" s="1">
        <f t="shared" si="34"/>
        <v>1.245401514</v>
      </c>
      <c r="AL37" s="1">
        <f t="shared" si="35"/>
        <v>0.9602561363</v>
      </c>
      <c r="AM37" s="1">
        <f t="shared" si="36"/>
        <v>0.6572437495</v>
      </c>
      <c r="AN37" s="1">
        <f t="shared" si="37"/>
        <v>0.336965836</v>
      </c>
      <c r="AO37" s="1">
        <f t="shared" ref="AO37:AO56" si="38"> $I$37 *C44</f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DX37" s="7">
        <f t="shared" si="7"/>
        <v>15.58091227</v>
      </c>
    </row>
    <row r="38">
      <c r="E38" s="5">
        <v>7.2</v>
      </c>
      <c r="F38" s="5">
        <f t="shared" si="1"/>
        <v>0.3</v>
      </c>
      <c r="G38" s="5">
        <f t="shared" si="2"/>
        <v>37.719</v>
      </c>
      <c r="H38" s="2">
        <f t="shared" si="4"/>
        <v>7.356489093</v>
      </c>
      <c r="I38" s="2">
        <f t="shared" si="5"/>
        <v>0.4187208622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f t="shared" si="17"/>
        <v>0</v>
      </c>
      <c r="U38" s="1"/>
      <c r="V38" s="1"/>
      <c r="W38" s="1"/>
      <c r="X38" s="1">
        <f t="shared" si="21"/>
        <v>0</v>
      </c>
      <c r="Y38" s="1">
        <f t="shared" si="22"/>
        <v>0.04219898935</v>
      </c>
      <c r="Z38" s="1">
        <f t="shared" si="23"/>
        <v>0.1673320801</v>
      </c>
      <c r="AA38" s="1">
        <f t="shared" si="24"/>
        <v>0.3063382809</v>
      </c>
      <c r="AB38" s="1">
        <f t="shared" si="25"/>
        <v>0.4587014321</v>
      </c>
      <c r="AC38" s="1">
        <f t="shared" si="26"/>
        <v>0.6239279418</v>
      </c>
      <c r="AD38" s="1">
        <f t="shared" si="27"/>
        <v>0.8015456397</v>
      </c>
      <c r="AE38" s="1">
        <f t="shared" si="28"/>
        <v>0.9911026961</v>
      </c>
      <c r="AF38" s="1">
        <f t="shared" si="29"/>
        <v>1.192166604</v>
      </c>
      <c r="AG38" s="1">
        <f t="shared" si="30"/>
        <v>1.404323221</v>
      </c>
      <c r="AH38" s="1">
        <f t="shared" si="31"/>
        <v>1.627175861</v>
      </c>
      <c r="AI38" s="1">
        <f t="shared" si="32"/>
        <v>1.860344441</v>
      </c>
      <c r="AJ38" s="1">
        <f t="shared" si="33"/>
        <v>1.814464028</v>
      </c>
      <c r="AK38" s="1">
        <f t="shared" si="34"/>
        <v>1.556751893</v>
      </c>
      <c r="AL38" s="1">
        <f t="shared" si="35"/>
        <v>1.280341515</v>
      </c>
      <c r="AM38" s="1">
        <f t="shared" si="36"/>
        <v>0.9858656243</v>
      </c>
      <c r="AN38" s="1">
        <f t="shared" si="37"/>
        <v>0.6739316721</v>
      </c>
      <c r="AO38" s="1">
        <f t="shared" si="38"/>
        <v>0.3451230094</v>
      </c>
      <c r="AP38" s="1">
        <f t="shared" ref="AP38:AP56" si="39"> $I$38 *C44</f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DX38" s="7">
        <f t="shared" si="7"/>
        <v>16.13163493</v>
      </c>
    </row>
    <row r="39">
      <c r="E39" s="5">
        <v>7.4</v>
      </c>
      <c r="F39" s="5">
        <f t="shared" si="1"/>
        <v>0.3083333333</v>
      </c>
      <c r="G39" s="5">
        <f t="shared" si="2"/>
        <v>38.76675</v>
      </c>
      <c r="H39" s="2">
        <f t="shared" si="4"/>
        <v>7.784459547</v>
      </c>
      <c r="I39" s="2">
        <f t="shared" si="5"/>
        <v>0.4279704541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f t="shared" si="17"/>
        <v>0</v>
      </c>
      <c r="U39" s="1"/>
      <c r="V39" s="1"/>
      <c r="W39" s="1"/>
      <c r="X39" s="1">
        <f t="shared" si="21"/>
        <v>0</v>
      </c>
      <c r="Y39" s="1">
        <f t="shared" si="22"/>
        <v>0</v>
      </c>
      <c r="Z39" s="1">
        <f t="shared" si="23"/>
        <v>0.04481347189</v>
      </c>
      <c r="AA39" s="1">
        <f t="shared" si="24"/>
        <v>0.17685044</v>
      </c>
      <c r="AB39" s="1">
        <f t="shared" si="25"/>
        <v>0.3224171318</v>
      </c>
      <c r="AC39" s="1">
        <f t="shared" si="26"/>
        <v>0.4810142914</v>
      </c>
      <c r="AD39" s="1">
        <f t="shared" si="27"/>
        <v>0.6521643144</v>
      </c>
      <c r="AE39" s="1">
        <f t="shared" si="28"/>
        <v>0.8354101563</v>
      </c>
      <c r="AF39" s="1">
        <f t="shared" si="29"/>
        <v>1.030314304</v>
      </c>
      <c r="AG39" s="1">
        <f t="shared" si="30"/>
        <v>1.236457808</v>
      </c>
      <c r="AH39" s="1">
        <f t="shared" si="31"/>
        <v>1.453439362</v>
      </c>
      <c r="AI39" s="1">
        <f t="shared" si="32"/>
        <v>1.680874447</v>
      </c>
      <c r="AJ39" s="1">
        <f t="shared" si="33"/>
        <v>1.918394513</v>
      </c>
      <c r="AK39" s="1">
        <f t="shared" si="34"/>
        <v>1.868102271</v>
      </c>
      <c r="AL39" s="1">
        <f t="shared" si="35"/>
        <v>1.600426894</v>
      </c>
      <c r="AM39" s="1">
        <f t="shared" si="36"/>
        <v>1.314487499</v>
      </c>
      <c r="AN39" s="1">
        <f t="shared" si="37"/>
        <v>1.010897508</v>
      </c>
      <c r="AO39" s="1">
        <f t="shared" si="38"/>
        <v>0.6902460187</v>
      </c>
      <c r="AP39" s="1">
        <f t="shared" si="39"/>
        <v>0.3530989287</v>
      </c>
      <c r="AQ39" s="1">
        <f t="shared" ref="AQ39:AQ58" si="40"> $I$39 *C44</f>
        <v>0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DX39" s="7">
        <f t="shared" si="7"/>
        <v>16.66940936</v>
      </c>
    </row>
    <row r="40">
      <c r="E40" s="5">
        <v>7.6</v>
      </c>
      <c r="F40" s="5">
        <f t="shared" si="1"/>
        <v>0.3166666667</v>
      </c>
      <c r="G40" s="5">
        <f t="shared" si="2"/>
        <v>39.8145</v>
      </c>
      <c r="H40" s="2">
        <f t="shared" si="4"/>
        <v>8.221477065</v>
      </c>
      <c r="I40" s="2">
        <f t="shared" si="5"/>
        <v>0.4370175183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f t="shared" si="17"/>
        <v>0</v>
      </c>
      <c r="U40" s="1"/>
      <c r="V40" s="1"/>
      <c r="W40" s="1"/>
      <c r="X40" s="1"/>
      <c r="Y40" s="1"/>
      <c r="Z40" s="1">
        <f t="shared" si="23"/>
        <v>0</v>
      </c>
      <c r="AA40" s="1">
        <f t="shared" si="24"/>
        <v>0.04736259907</v>
      </c>
      <c r="AB40" s="1">
        <f t="shared" si="25"/>
        <v>0.1861328315</v>
      </c>
      <c r="AC40" s="1">
        <f t="shared" si="26"/>
        <v>0.3381006409</v>
      </c>
      <c r="AD40" s="1">
        <f t="shared" si="27"/>
        <v>0.502782989</v>
      </c>
      <c r="AE40" s="1">
        <f t="shared" si="28"/>
        <v>0.6797176166</v>
      </c>
      <c r="AF40" s="1">
        <f t="shared" si="29"/>
        <v>0.8684620045</v>
      </c>
      <c r="AG40" s="1">
        <f t="shared" si="30"/>
        <v>1.068592394</v>
      </c>
      <c r="AH40" s="1">
        <f t="shared" si="31"/>
        <v>1.279702863</v>
      </c>
      <c r="AI40" s="1">
        <f t="shared" si="32"/>
        <v>1.501404454</v>
      </c>
      <c r="AJ40" s="1">
        <f t="shared" si="33"/>
        <v>1.733324349</v>
      </c>
      <c r="AK40" s="1">
        <f t="shared" si="34"/>
        <v>1.975105095</v>
      </c>
      <c r="AL40" s="1">
        <f t="shared" si="35"/>
        <v>1.920512273</v>
      </c>
      <c r="AM40" s="1">
        <f t="shared" si="36"/>
        <v>1.643109374</v>
      </c>
      <c r="AN40" s="1">
        <f t="shared" si="37"/>
        <v>1.347863344</v>
      </c>
      <c r="AO40" s="1">
        <f t="shared" si="38"/>
        <v>1.035369028</v>
      </c>
      <c r="AP40" s="1">
        <f t="shared" si="39"/>
        <v>0.7061978573</v>
      </c>
      <c r="AQ40" s="1">
        <f t="shared" si="40"/>
        <v>0.3608989245</v>
      </c>
      <c r="AR40" s="1">
        <f t="shared" ref="AR40:AR58" si="41"> $I$40 *C44</f>
        <v>0</v>
      </c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DX40" s="7">
        <f t="shared" si="7"/>
        <v>17.19463864</v>
      </c>
    </row>
    <row r="41">
      <c r="E41" s="5">
        <v>7.8</v>
      </c>
      <c r="F41" s="5">
        <f t="shared" si="1"/>
        <v>0.325</v>
      </c>
      <c r="G41" s="5">
        <f t="shared" si="2"/>
        <v>40.86225</v>
      </c>
      <c r="H41" s="2">
        <f t="shared" si="4"/>
        <v>8.66734499</v>
      </c>
      <c r="I41" s="2">
        <f t="shared" si="5"/>
        <v>0.4458679248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f t="shared" si="17"/>
        <v>0</v>
      </c>
      <c r="U41" s="1"/>
      <c r="V41" s="1"/>
      <c r="W41" s="1"/>
      <c r="X41" s="1"/>
      <c r="Y41" s="1"/>
      <c r="Z41" s="1">
        <f t="shared" si="23"/>
        <v>0</v>
      </c>
      <c r="AA41" s="1">
        <f t="shared" si="24"/>
        <v>0</v>
      </c>
      <c r="AB41" s="1">
        <f t="shared" si="25"/>
        <v>0.04984853117</v>
      </c>
      <c r="AC41" s="1">
        <f t="shared" si="26"/>
        <v>0.1951869904</v>
      </c>
      <c r="AD41" s="1">
        <f t="shared" si="27"/>
        <v>0.3534016637</v>
      </c>
      <c r="AE41" s="1">
        <f t="shared" si="28"/>
        <v>0.5240250769</v>
      </c>
      <c r="AF41" s="1">
        <f t="shared" si="29"/>
        <v>0.7066097047</v>
      </c>
      <c r="AG41" s="1">
        <f t="shared" si="30"/>
        <v>0.9007269808</v>
      </c>
      <c r="AH41" s="1">
        <f t="shared" si="31"/>
        <v>1.105966365</v>
      </c>
      <c r="AI41" s="1">
        <f t="shared" si="32"/>
        <v>1.32193446</v>
      </c>
      <c r="AJ41" s="1">
        <f t="shared" si="33"/>
        <v>1.548254185</v>
      </c>
      <c r="AK41" s="1">
        <f t="shared" si="34"/>
        <v>1.784563983</v>
      </c>
      <c r="AL41" s="1">
        <f t="shared" si="35"/>
        <v>2.030517083</v>
      </c>
      <c r="AM41" s="1">
        <f t="shared" si="36"/>
        <v>1.971731249</v>
      </c>
      <c r="AN41" s="1">
        <f t="shared" si="37"/>
        <v>1.68482918</v>
      </c>
      <c r="AO41" s="1">
        <f t="shared" si="38"/>
        <v>1.380492037</v>
      </c>
      <c r="AP41" s="1">
        <f t="shared" si="39"/>
        <v>1.059296786</v>
      </c>
      <c r="AQ41" s="1">
        <f t="shared" si="40"/>
        <v>0.721797849</v>
      </c>
      <c r="AR41" s="1">
        <f t="shared" si="41"/>
        <v>0.3685281328</v>
      </c>
      <c r="AS41" s="1">
        <f t="shared" ref="AS41:AS59" si="42"> $I$41 *C44</f>
        <v>0</v>
      </c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DX41" s="7">
        <f t="shared" si="7"/>
        <v>17.70771026</v>
      </c>
    </row>
    <row r="42">
      <c r="E42" s="5">
        <v>8.0</v>
      </c>
      <c r="F42" s="5">
        <f t="shared" si="1"/>
        <v>0.3333333333</v>
      </c>
      <c r="G42" s="5">
        <f t="shared" si="2"/>
        <v>41.91</v>
      </c>
      <c r="H42" s="2">
        <f t="shared" si="4"/>
        <v>9.121872322</v>
      </c>
      <c r="I42" s="2">
        <f t="shared" si="5"/>
        <v>0.4545273322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>
        <f t="shared" si="24"/>
        <v>0</v>
      </c>
      <c r="AB42" s="1">
        <f t="shared" si="25"/>
        <v>0</v>
      </c>
      <c r="AC42" s="1">
        <f t="shared" si="26"/>
        <v>0.05227333995</v>
      </c>
      <c r="AD42" s="1">
        <f t="shared" si="27"/>
        <v>0.2040203383</v>
      </c>
      <c r="AE42" s="1">
        <f t="shared" si="28"/>
        <v>0.3683325371</v>
      </c>
      <c r="AF42" s="1">
        <f t="shared" si="29"/>
        <v>0.5447574048</v>
      </c>
      <c r="AG42" s="1">
        <f t="shared" si="30"/>
        <v>0.7328615674</v>
      </c>
      <c r="AH42" s="1">
        <f t="shared" si="31"/>
        <v>0.9322298661</v>
      </c>
      <c r="AI42" s="1">
        <f t="shared" si="32"/>
        <v>1.142464467</v>
      </c>
      <c r="AJ42" s="1">
        <f t="shared" si="33"/>
        <v>1.363184021</v>
      </c>
      <c r="AK42" s="1">
        <f t="shared" si="34"/>
        <v>1.594022871</v>
      </c>
      <c r="AL42" s="1">
        <f t="shared" si="35"/>
        <v>1.8346303</v>
      </c>
      <c r="AM42" s="1">
        <f t="shared" si="36"/>
        <v>2.084669825</v>
      </c>
      <c r="AN42" s="1">
        <f t="shared" si="37"/>
        <v>2.021795016</v>
      </c>
      <c r="AO42" s="1">
        <f t="shared" si="38"/>
        <v>1.725615047</v>
      </c>
      <c r="AP42" s="1">
        <f t="shared" si="39"/>
        <v>1.412395715</v>
      </c>
      <c r="AQ42" s="1">
        <f t="shared" si="40"/>
        <v>1.082696774</v>
      </c>
      <c r="AR42" s="1">
        <f t="shared" si="41"/>
        <v>0.7370562657</v>
      </c>
      <c r="AS42" s="1">
        <f t="shared" si="42"/>
        <v>0.3759915036</v>
      </c>
      <c r="AT42" s="1">
        <f t="shared" ref="AT42:AT61" si="43"> $I$42 *C44</f>
        <v>0</v>
      </c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DX42" s="7">
        <f t="shared" si="7"/>
        <v>18.20899686</v>
      </c>
    </row>
    <row r="43">
      <c r="B43" s="25" t="s">
        <v>18</v>
      </c>
      <c r="C43" s="25" t="s">
        <v>36</v>
      </c>
      <c r="E43" s="5">
        <v>8.2</v>
      </c>
      <c r="F43" s="5">
        <f t="shared" si="1"/>
        <v>0.3416666667</v>
      </c>
      <c r="G43" s="5">
        <f t="shared" si="2"/>
        <v>42.95775</v>
      </c>
      <c r="H43" s="2">
        <f t="shared" si="4"/>
        <v>9.584873519</v>
      </c>
      <c r="I43" s="2">
        <f t="shared" ref="I43:I122" si="44"> H43-H42</f>
        <v>0.4630011972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>
        <f t="shared" si="24"/>
        <v>0</v>
      </c>
      <c r="AB43" s="1">
        <f t="shared" si="25"/>
        <v>0</v>
      </c>
      <c r="AC43" s="1">
        <f t="shared" si="26"/>
        <v>0</v>
      </c>
      <c r="AD43" s="1">
        <f t="shared" si="27"/>
        <v>0.05463901298</v>
      </c>
      <c r="AE43" s="1">
        <f t="shared" si="28"/>
        <v>0.2126399974</v>
      </c>
      <c r="AF43" s="1">
        <f t="shared" si="29"/>
        <v>0.3829051049</v>
      </c>
      <c r="AG43" s="1">
        <f t="shared" si="30"/>
        <v>0.564996154</v>
      </c>
      <c r="AH43" s="1">
        <f t="shared" si="31"/>
        <v>0.7584933675</v>
      </c>
      <c r="AI43" s="1">
        <f t="shared" si="32"/>
        <v>0.9629944735</v>
      </c>
      <c r="AJ43" s="1">
        <f t="shared" si="33"/>
        <v>1.178113857</v>
      </c>
      <c r="AK43" s="1">
        <f t="shared" si="34"/>
        <v>1.403481759</v>
      </c>
      <c r="AL43" s="1">
        <f t="shared" si="35"/>
        <v>1.638743517</v>
      </c>
      <c r="AM43" s="1">
        <f t="shared" si="36"/>
        <v>1.883558852</v>
      </c>
      <c r="AN43" s="1">
        <f t="shared" si="37"/>
        <v>2.13760119</v>
      </c>
      <c r="AO43" s="1">
        <f t="shared" si="38"/>
        <v>2.070738056</v>
      </c>
      <c r="AP43" s="1">
        <f t="shared" si="39"/>
        <v>1.765494643</v>
      </c>
      <c r="AQ43" s="1">
        <f t="shared" si="40"/>
        <v>1.443595698</v>
      </c>
      <c r="AR43" s="1">
        <f t="shared" si="41"/>
        <v>1.105584399</v>
      </c>
      <c r="AS43" s="1">
        <f t="shared" si="42"/>
        <v>0.7519830072</v>
      </c>
      <c r="AT43" s="1">
        <f t="shared" si="43"/>
        <v>0.3832938087</v>
      </c>
      <c r="AU43" s="1">
        <f t="shared" ref="AU43:AU61" si="45"> $I$43 *C44</f>
        <v>0</v>
      </c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DX43" s="7">
        <f t="shared" si="7"/>
        <v>18.6988569</v>
      </c>
    </row>
    <row r="44">
      <c r="B44" s="25">
        <v>0.0</v>
      </c>
      <c r="C44" s="7">
        <f t="shared" ref="C44:C50" si="46">B44 *4.2164</f>
        <v>0</v>
      </c>
      <c r="E44" s="5">
        <v>8.4</v>
      </c>
      <c r="F44" s="5">
        <f t="shared" si="1"/>
        <v>0.35</v>
      </c>
      <c r="G44" s="5">
        <f t="shared" si="2"/>
        <v>44.0055</v>
      </c>
      <c r="H44" s="2">
        <f t="shared" si="4"/>
        <v>10.0561683</v>
      </c>
      <c r="I44" s="2">
        <f t="shared" si="44"/>
        <v>0.4712947829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>
        <f t="shared" si="26"/>
        <v>0</v>
      </c>
      <c r="AD44" s="1">
        <f t="shared" si="27"/>
        <v>0</v>
      </c>
      <c r="AE44" s="1">
        <f t="shared" si="28"/>
        <v>0.05694745765</v>
      </c>
      <c r="AF44" s="1">
        <f t="shared" si="29"/>
        <v>0.221052805</v>
      </c>
      <c r="AG44" s="1">
        <f t="shared" si="30"/>
        <v>0.3971307406</v>
      </c>
      <c r="AH44" s="1">
        <f t="shared" si="31"/>
        <v>0.5847568689</v>
      </c>
      <c r="AI44" s="1">
        <f t="shared" si="32"/>
        <v>0.78352448</v>
      </c>
      <c r="AJ44" s="1">
        <f t="shared" si="33"/>
        <v>0.993043693</v>
      </c>
      <c r="AK44" s="1">
        <f t="shared" si="34"/>
        <v>1.212940647</v>
      </c>
      <c r="AL44" s="1">
        <f t="shared" si="35"/>
        <v>1.442856734</v>
      </c>
      <c r="AM44" s="1">
        <f t="shared" si="36"/>
        <v>1.68244788</v>
      </c>
      <c r="AN44" s="1">
        <f t="shared" si="37"/>
        <v>1.931383855</v>
      </c>
      <c r="AO44" s="1">
        <f t="shared" si="38"/>
        <v>2.189347633</v>
      </c>
      <c r="AP44" s="1">
        <f t="shared" si="39"/>
        <v>2.118593572</v>
      </c>
      <c r="AQ44" s="1">
        <f t="shared" si="40"/>
        <v>1.804494623</v>
      </c>
      <c r="AR44" s="1">
        <f t="shared" si="41"/>
        <v>1.474112531</v>
      </c>
      <c r="AS44" s="1">
        <f t="shared" si="42"/>
        <v>1.127974511</v>
      </c>
      <c r="AT44" s="1">
        <f t="shared" si="43"/>
        <v>0.7665876174</v>
      </c>
      <c r="AU44" s="1">
        <f t="shared" si="45"/>
        <v>0.3904396495</v>
      </c>
      <c r="AV44" s="1">
        <f t="shared" ref="AV44:AV61" si="47"> $I$44 *C44</f>
        <v>0</v>
      </c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DX44" s="7">
        <f t="shared" si="7"/>
        <v>19.1776353</v>
      </c>
    </row>
    <row r="45">
      <c r="B45" s="25">
        <v>0.2</v>
      </c>
      <c r="C45" s="7">
        <f t="shared" si="46"/>
        <v>0.84328</v>
      </c>
      <c r="E45" s="5">
        <v>8.6</v>
      </c>
      <c r="F45" s="5">
        <f t="shared" si="1"/>
        <v>0.3583333333</v>
      </c>
      <c r="G45" s="5">
        <f t="shared" si="2"/>
        <v>45.05325</v>
      </c>
      <c r="H45" s="2">
        <f t="shared" si="4"/>
        <v>10.53558147</v>
      </c>
      <c r="I45" s="2">
        <f t="shared" si="44"/>
        <v>0.4794131671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f t="shared" si="26"/>
        <v>0</v>
      </c>
      <c r="AD45" s="1">
        <f t="shared" si="27"/>
        <v>0</v>
      </c>
      <c r="AE45" s="1">
        <f t="shared" si="28"/>
        <v>0</v>
      </c>
      <c r="AF45" s="1">
        <f t="shared" si="29"/>
        <v>0.0592005051</v>
      </c>
      <c r="AG45" s="1">
        <f t="shared" si="30"/>
        <v>0.2292653272</v>
      </c>
      <c r="AH45" s="1">
        <f t="shared" si="31"/>
        <v>0.4110203702</v>
      </c>
      <c r="AI45" s="1">
        <f t="shared" si="32"/>
        <v>0.6040544865</v>
      </c>
      <c r="AJ45" s="1">
        <f t="shared" si="33"/>
        <v>0.807973529</v>
      </c>
      <c r="AK45" s="1">
        <f t="shared" si="34"/>
        <v>1.022399535</v>
      </c>
      <c r="AL45" s="1">
        <f t="shared" si="35"/>
        <v>1.246969951</v>
      </c>
      <c r="AM45" s="1">
        <f t="shared" si="36"/>
        <v>1.481336907</v>
      </c>
      <c r="AN45" s="1">
        <f t="shared" si="37"/>
        <v>1.725166521</v>
      </c>
      <c r="AO45" s="1">
        <f t="shared" si="38"/>
        <v>1.978138248</v>
      </c>
      <c r="AP45" s="1">
        <f t="shared" si="39"/>
        <v>2.239944259</v>
      </c>
      <c r="AQ45" s="1">
        <f t="shared" si="40"/>
        <v>2.165393547</v>
      </c>
      <c r="AR45" s="1">
        <f t="shared" si="41"/>
        <v>1.842640664</v>
      </c>
      <c r="AS45" s="1">
        <f t="shared" si="42"/>
        <v>1.503966014</v>
      </c>
      <c r="AT45" s="1">
        <f t="shared" si="43"/>
        <v>1.149881426</v>
      </c>
      <c r="AU45" s="1">
        <f t="shared" si="45"/>
        <v>0.7808792991</v>
      </c>
      <c r="AV45" s="1">
        <f t="shared" si="47"/>
        <v>0.3974334645</v>
      </c>
      <c r="AW45" s="1">
        <f t="shared" ref="AW45:AW65" si="48"> $I$45 * C44</f>
        <v>0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DX45" s="7">
        <f t="shared" si="7"/>
        <v>19.64566405</v>
      </c>
    </row>
    <row r="46">
      <c r="B46" s="25">
        <v>0.4</v>
      </c>
      <c r="C46" s="7">
        <f t="shared" si="46"/>
        <v>1.68656</v>
      </c>
      <c r="E46" s="5">
        <v>8.8</v>
      </c>
      <c r="F46" s="5">
        <f t="shared" si="1"/>
        <v>0.3666666667</v>
      </c>
      <c r="G46" s="5">
        <f t="shared" si="2"/>
        <v>46.101</v>
      </c>
      <c r="H46" s="2">
        <f t="shared" si="4"/>
        <v>11.02294272</v>
      </c>
      <c r="I46" s="2">
        <f t="shared" si="44"/>
        <v>0.4873612503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f t="shared" si="28"/>
        <v>0</v>
      </c>
      <c r="AF46" s="1">
        <f t="shared" si="29"/>
        <v>0</v>
      </c>
      <c r="AG46" s="1">
        <f t="shared" si="30"/>
        <v>0.06139991381</v>
      </c>
      <c r="AH46" s="1">
        <f t="shared" si="31"/>
        <v>0.2372838716</v>
      </c>
      <c r="AI46" s="1">
        <f t="shared" si="32"/>
        <v>0.424584493</v>
      </c>
      <c r="AJ46" s="1">
        <f t="shared" si="33"/>
        <v>0.622903365</v>
      </c>
      <c r="AK46" s="1">
        <f t="shared" si="34"/>
        <v>0.8318584227</v>
      </c>
      <c r="AL46" s="1">
        <f t="shared" si="35"/>
        <v>1.051083168</v>
      </c>
      <c r="AM46" s="1">
        <f t="shared" si="36"/>
        <v>1.280225935</v>
      </c>
      <c r="AN46" s="1">
        <f t="shared" si="37"/>
        <v>1.518949187</v>
      </c>
      <c r="AO46" s="1">
        <f t="shared" si="38"/>
        <v>1.766928863</v>
      </c>
      <c r="AP46" s="1">
        <f t="shared" si="39"/>
        <v>2.023853748</v>
      </c>
      <c r="AQ46" s="1">
        <f t="shared" si="40"/>
        <v>2.289424885</v>
      </c>
      <c r="AR46" s="1">
        <f t="shared" si="41"/>
        <v>2.211168797</v>
      </c>
      <c r="AS46" s="1">
        <f t="shared" si="42"/>
        <v>1.879957518</v>
      </c>
      <c r="AT46" s="1">
        <f t="shared" si="43"/>
        <v>1.533175235</v>
      </c>
      <c r="AU46" s="1">
        <f t="shared" si="45"/>
        <v>1.171318949</v>
      </c>
      <c r="AV46" s="1">
        <f t="shared" si="47"/>
        <v>0.794866929</v>
      </c>
      <c r="AW46" s="1">
        <f t="shared" si="48"/>
        <v>0.4042795356</v>
      </c>
      <c r="AX46" s="1">
        <f t="shared" ref="AX46:AX65" si="49"> $I$46 * C44</f>
        <v>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DX46" s="7">
        <f t="shared" si="7"/>
        <v>20.10326281</v>
      </c>
    </row>
    <row r="47">
      <c r="B47" s="25">
        <v>0.6</v>
      </c>
      <c r="C47" s="7">
        <f t="shared" si="46"/>
        <v>2.52984</v>
      </c>
      <c r="E47" s="5">
        <v>9.0</v>
      </c>
      <c r="F47" s="5">
        <f t="shared" si="1"/>
        <v>0.375</v>
      </c>
      <c r="G47" s="5">
        <f t="shared" si="2"/>
        <v>47.14875</v>
      </c>
      <c r="H47" s="2">
        <f t="shared" si="4"/>
        <v>11.51808648</v>
      </c>
      <c r="I47" s="2">
        <f t="shared" si="44"/>
        <v>0.4951437626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>
        <f t="shared" si="28"/>
        <v>0</v>
      </c>
      <c r="AF47" s="1">
        <f t="shared" si="29"/>
        <v>0</v>
      </c>
      <c r="AG47" s="1"/>
      <c r="AH47" s="1">
        <f t="shared" si="31"/>
        <v>0.06354737301</v>
      </c>
      <c r="AI47" s="1">
        <f t="shared" si="32"/>
        <v>0.2451144995</v>
      </c>
      <c r="AJ47" s="1">
        <f t="shared" si="33"/>
        <v>0.437833201</v>
      </c>
      <c r="AK47" s="1">
        <f t="shared" si="34"/>
        <v>0.6413173107</v>
      </c>
      <c r="AL47" s="1">
        <f t="shared" si="35"/>
        <v>0.8551963854</v>
      </c>
      <c r="AM47" s="1">
        <f t="shared" si="36"/>
        <v>1.079114962</v>
      </c>
      <c r="AN47" s="1">
        <f t="shared" si="37"/>
        <v>1.312731852</v>
      </c>
      <c r="AO47" s="1">
        <f t="shared" si="38"/>
        <v>1.555719477</v>
      </c>
      <c r="AP47" s="1">
        <f t="shared" si="39"/>
        <v>1.807763237</v>
      </c>
      <c r="AQ47" s="1">
        <f t="shared" si="40"/>
        <v>2.068560909</v>
      </c>
      <c r="AR47" s="1">
        <f t="shared" si="41"/>
        <v>2.337822091</v>
      </c>
      <c r="AS47" s="1">
        <f t="shared" si="42"/>
        <v>2.255949022</v>
      </c>
      <c r="AT47" s="1">
        <f t="shared" si="43"/>
        <v>1.916469043</v>
      </c>
      <c r="AU47" s="1">
        <f t="shared" si="45"/>
        <v>1.561758598</v>
      </c>
      <c r="AV47" s="1">
        <f t="shared" si="47"/>
        <v>1.192300393</v>
      </c>
      <c r="AW47" s="1">
        <f t="shared" si="48"/>
        <v>0.8085590712</v>
      </c>
      <c r="AX47" s="1">
        <f t="shared" si="49"/>
        <v>0.4109819952</v>
      </c>
      <c r="AY47" s="1">
        <f t="shared" ref="AY47:AY65" si="50"> $I$47 * C44</f>
        <v>0</v>
      </c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DX47" s="7">
        <f t="shared" si="7"/>
        <v>20.55073942</v>
      </c>
    </row>
    <row r="48">
      <c r="B48" s="25">
        <v>0.8</v>
      </c>
      <c r="C48" s="7">
        <f t="shared" si="46"/>
        <v>3.37312</v>
      </c>
      <c r="E48" s="5">
        <v>9.2</v>
      </c>
      <c r="F48" s="5">
        <f t="shared" si="1"/>
        <v>0.3833333333</v>
      </c>
      <c r="G48" s="5">
        <f t="shared" si="2"/>
        <v>48.1965</v>
      </c>
      <c r="H48" s="2">
        <f t="shared" si="4"/>
        <v>12.02085175</v>
      </c>
      <c r="I48" s="2">
        <f t="shared" si="44"/>
        <v>0.502765271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>
        <f t="shared" si="31"/>
        <v>0</v>
      </c>
      <c r="AI48" s="1">
        <f t="shared" si="32"/>
        <v>0.06564450597</v>
      </c>
      <c r="AJ48" s="1">
        <f t="shared" si="33"/>
        <v>0.252763037</v>
      </c>
      <c r="AK48" s="1">
        <f t="shared" si="34"/>
        <v>0.4507761986</v>
      </c>
      <c r="AL48" s="1">
        <f t="shared" si="35"/>
        <v>0.6593096025</v>
      </c>
      <c r="AM48" s="1">
        <f t="shared" si="36"/>
        <v>0.8780039893</v>
      </c>
      <c r="AN48" s="1">
        <f t="shared" si="37"/>
        <v>1.106514518</v>
      </c>
      <c r="AO48" s="1">
        <f t="shared" si="38"/>
        <v>1.344510092</v>
      </c>
      <c r="AP48" s="1">
        <f t="shared" si="39"/>
        <v>1.591672725</v>
      </c>
      <c r="AQ48" s="1">
        <f t="shared" si="40"/>
        <v>1.847696934</v>
      </c>
      <c r="AR48" s="1">
        <f t="shared" si="41"/>
        <v>2.11228917</v>
      </c>
      <c r="AS48" s="1">
        <f t="shared" si="42"/>
        <v>2.385167277</v>
      </c>
      <c r="AT48" s="1">
        <f t="shared" si="43"/>
        <v>2.299762852</v>
      </c>
      <c r="AU48" s="1">
        <f t="shared" si="45"/>
        <v>1.952198248</v>
      </c>
      <c r="AV48" s="1">
        <f t="shared" si="47"/>
        <v>1.589733858</v>
      </c>
      <c r="AW48" s="1">
        <f t="shared" si="48"/>
        <v>1.212838607</v>
      </c>
      <c r="AX48" s="1">
        <f t="shared" si="49"/>
        <v>0.8219639904</v>
      </c>
      <c r="AY48" s="1">
        <f t="shared" si="50"/>
        <v>0.4175448321</v>
      </c>
      <c r="AZ48" s="1">
        <f t="shared" ref="AZ48:AZ66" si="51"> $I$48 * C44</f>
        <v>0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DX48" s="7">
        <f t="shared" si="7"/>
        <v>20.98839044</v>
      </c>
    </row>
    <row r="49">
      <c r="B49" s="25">
        <v>1.0</v>
      </c>
      <c r="C49" s="7">
        <f t="shared" si="46"/>
        <v>4.2164</v>
      </c>
      <c r="E49" s="5">
        <v>9.4</v>
      </c>
      <c r="F49" s="5">
        <f t="shared" si="1"/>
        <v>0.3916666667</v>
      </c>
      <c r="G49" s="5">
        <f t="shared" si="2"/>
        <v>49.24425</v>
      </c>
      <c r="H49" s="2">
        <f t="shared" si="4"/>
        <v>12.53108194</v>
      </c>
      <c r="I49" s="2">
        <f t="shared" si="44"/>
        <v>0.5102301863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>
        <f t="shared" si="32"/>
        <v>0</v>
      </c>
      <c r="AJ49" s="1">
        <f t="shared" si="33"/>
        <v>0.06769287305</v>
      </c>
      <c r="AK49" s="1">
        <f t="shared" si="34"/>
        <v>0.2602350866</v>
      </c>
      <c r="AL49" s="1">
        <f t="shared" si="35"/>
        <v>0.4634228195</v>
      </c>
      <c r="AM49" s="1">
        <f t="shared" si="36"/>
        <v>0.6768930167</v>
      </c>
      <c r="AN49" s="1">
        <f t="shared" si="37"/>
        <v>0.9002971835</v>
      </c>
      <c r="AO49" s="1">
        <f t="shared" si="38"/>
        <v>1.133300707</v>
      </c>
      <c r="AP49" s="1">
        <f t="shared" si="39"/>
        <v>1.375582214</v>
      </c>
      <c r="AQ49" s="1">
        <f t="shared" si="40"/>
        <v>1.626832958</v>
      </c>
      <c r="AR49" s="1">
        <f t="shared" si="41"/>
        <v>1.886756249</v>
      </c>
      <c r="AS49" s="1">
        <f t="shared" si="42"/>
        <v>2.1550669</v>
      </c>
      <c r="AT49" s="1">
        <f t="shared" si="43"/>
        <v>2.431490715</v>
      </c>
      <c r="AU49" s="1">
        <f t="shared" si="45"/>
        <v>2.342637897</v>
      </c>
      <c r="AV49" s="1">
        <f t="shared" si="47"/>
        <v>1.987167322</v>
      </c>
      <c r="AW49" s="1">
        <f t="shared" si="48"/>
        <v>1.617118142</v>
      </c>
      <c r="AX49" s="1">
        <f t="shared" si="49"/>
        <v>1.232945986</v>
      </c>
      <c r="AY49" s="1">
        <f t="shared" si="50"/>
        <v>0.8350896642</v>
      </c>
      <c r="AZ49" s="1">
        <f t="shared" si="51"/>
        <v>0.4239718977</v>
      </c>
      <c r="BA49" s="1">
        <f t="shared" ref="BA49:BA66" si="52"> $I$49 * C44</f>
        <v>0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DX49" s="7">
        <f t="shared" si="7"/>
        <v>21.41650163</v>
      </c>
    </row>
    <row r="50">
      <c r="B50" s="25">
        <v>1.2</v>
      </c>
      <c r="C50" s="7">
        <f t="shared" si="46"/>
        <v>5.05968</v>
      </c>
      <c r="E50" s="5">
        <v>9.6</v>
      </c>
      <c r="F50" s="5">
        <f t="shared" si="1"/>
        <v>0.4</v>
      </c>
      <c r="G50" s="5">
        <f t="shared" si="2"/>
        <v>50.292</v>
      </c>
      <c r="H50" s="2">
        <f t="shared" si="4"/>
        <v>13.04862471</v>
      </c>
      <c r="I50" s="2">
        <f t="shared" si="44"/>
        <v>0.5175427691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>
        <f t="shared" si="32"/>
        <v>0</v>
      </c>
      <c r="AJ50" s="1">
        <f t="shared" si="33"/>
        <v>0</v>
      </c>
      <c r="AK50" s="1">
        <f t="shared" si="34"/>
        <v>0.06969397459</v>
      </c>
      <c r="AL50" s="1">
        <f t="shared" si="35"/>
        <v>0.2675360366</v>
      </c>
      <c r="AM50" s="1">
        <f t="shared" si="36"/>
        <v>0.475782044</v>
      </c>
      <c r="AN50" s="1">
        <f t="shared" si="37"/>
        <v>0.6940798492</v>
      </c>
      <c r="AO50" s="1">
        <f t="shared" si="38"/>
        <v>0.9220913222</v>
      </c>
      <c r="AP50" s="1">
        <f t="shared" si="39"/>
        <v>1.159491702</v>
      </c>
      <c r="AQ50" s="1">
        <f t="shared" si="40"/>
        <v>1.405968983</v>
      </c>
      <c r="AR50" s="1">
        <f t="shared" si="41"/>
        <v>1.661223328</v>
      </c>
      <c r="AS50" s="1">
        <f t="shared" si="42"/>
        <v>1.924966524</v>
      </c>
      <c r="AT50" s="1">
        <f t="shared" si="43"/>
        <v>2.196921453</v>
      </c>
      <c r="AU50" s="1">
        <f t="shared" si="45"/>
        <v>2.476821595</v>
      </c>
      <c r="AV50" s="1">
        <f t="shared" si="47"/>
        <v>2.384600787</v>
      </c>
      <c r="AW50" s="1">
        <f t="shared" si="48"/>
        <v>2.021397678</v>
      </c>
      <c r="AX50" s="1">
        <f t="shared" si="49"/>
        <v>1.643927981</v>
      </c>
      <c r="AY50" s="1">
        <f t="shared" si="50"/>
        <v>1.252634496</v>
      </c>
      <c r="AZ50" s="1">
        <f t="shared" si="51"/>
        <v>0.8479437955</v>
      </c>
      <c r="BA50" s="1">
        <f t="shared" si="52"/>
        <v>0.4302669115</v>
      </c>
      <c r="BB50" s="1">
        <f t="shared" ref="BB50:BB69" si="53"> $I$50 * C44</f>
        <v>0</v>
      </c>
      <c r="BC50" s="1"/>
      <c r="BD50" s="1"/>
      <c r="BE50" s="1"/>
      <c r="BF50" s="1"/>
      <c r="BG50" s="1"/>
      <c r="BH50" s="1"/>
      <c r="BI50" s="1"/>
      <c r="BJ50" s="1"/>
      <c r="BK50" s="1"/>
      <c r="DX50" s="7">
        <f t="shared" si="7"/>
        <v>21.83534846</v>
      </c>
    </row>
    <row r="51">
      <c r="B51" s="25">
        <v>1.4</v>
      </c>
      <c r="C51" s="7">
        <f>B19- 0.2524790419</f>
        <v>5.349492852</v>
      </c>
      <c r="E51" s="5">
        <v>9.8</v>
      </c>
      <c r="F51" s="5">
        <f t="shared" si="1"/>
        <v>0.4083333333</v>
      </c>
      <c r="G51" s="5">
        <f t="shared" si="2"/>
        <v>51.33975</v>
      </c>
      <c r="H51" s="2">
        <f t="shared" si="4"/>
        <v>13.57333184</v>
      </c>
      <c r="I51" s="2">
        <f t="shared" si="44"/>
        <v>0.5247071362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>
        <f t="shared" si="32"/>
        <v>0</v>
      </c>
      <c r="AJ51" s="1"/>
      <c r="AK51" s="1">
        <f t="shared" si="34"/>
        <v>0</v>
      </c>
      <c r="AL51" s="1">
        <f t="shared" si="35"/>
        <v>0.07164925368</v>
      </c>
      <c r="AM51" s="1">
        <f t="shared" si="36"/>
        <v>0.2746710714</v>
      </c>
      <c r="AN51" s="1">
        <f t="shared" si="37"/>
        <v>0.4878625148</v>
      </c>
      <c r="AO51" s="1">
        <f t="shared" si="38"/>
        <v>0.7108819372</v>
      </c>
      <c r="AP51" s="1">
        <f t="shared" si="39"/>
        <v>0.9434011909</v>
      </c>
      <c r="AQ51" s="1">
        <f t="shared" si="40"/>
        <v>1.185105007</v>
      </c>
      <c r="AR51" s="1">
        <f t="shared" si="41"/>
        <v>1.435690407</v>
      </c>
      <c r="AS51" s="1">
        <f t="shared" si="42"/>
        <v>1.694866148</v>
      </c>
      <c r="AT51" s="1">
        <f t="shared" si="43"/>
        <v>1.96235219</v>
      </c>
      <c r="AU51" s="1">
        <f t="shared" si="45"/>
        <v>2.2378792</v>
      </c>
      <c r="AV51" s="1">
        <f t="shared" si="47"/>
        <v>2.521188072</v>
      </c>
      <c r="AW51" s="1">
        <f t="shared" si="48"/>
        <v>2.425677214</v>
      </c>
      <c r="AX51" s="1">
        <f t="shared" si="49"/>
        <v>2.054909976</v>
      </c>
      <c r="AY51" s="1">
        <f t="shared" si="50"/>
        <v>1.670179328</v>
      </c>
      <c r="AZ51" s="1">
        <f t="shared" si="51"/>
        <v>1.271915693</v>
      </c>
      <c r="BA51" s="1">
        <f t="shared" si="52"/>
        <v>0.860533823</v>
      </c>
      <c r="BB51" s="1">
        <f t="shared" si="53"/>
        <v>0.4364334663</v>
      </c>
      <c r="BC51" s="1">
        <f t="shared" ref="BC51:BC69" si="54"> $I$51 * C44</f>
        <v>0</v>
      </c>
      <c r="BD51" s="1"/>
      <c r="BE51" s="1"/>
      <c r="BF51" s="1"/>
      <c r="BG51" s="1"/>
      <c r="BH51" s="1"/>
      <c r="BI51" s="1"/>
      <c r="BJ51" s="1"/>
      <c r="BK51" s="1"/>
      <c r="DX51" s="7">
        <f t="shared" si="7"/>
        <v>22.24519649</v>
      </c>
    </row>
    <row r="52">
      <c r="B52" s="25">
        <v>1.6</v>
      </c>
      <c r="C52" s="7">
        <f t="shared" ref="C52:C61" si="55">C51-$C$35</f>
        <v>4.8334199</v>
      </c>
      <c r="E52" s="5">
        <v>10.0</v>
      </c>
      <c r="F52" s="5">
        <f t="shared" si="1"/>
        <v>0.4166666667</v>
      </c>
      <c r="G52" s="5">
        <f t="shared" si="2"/>
        <v>52.3875</v>
      </c>
      <c r="H52" s="2">
        <f t="shared" si="4"/>
        <v>14.10505911</v>
      </c>
      <c r="I52" s="2">
        <f t="shared" si="44"/>
        <v>0.5317272662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>
        <f t="shared" si="36"/>
        <v>0.07356009875</v>
      </c>
      <c r="AN52" s="1">
        <f t="shared" si="37"/>
        <v>0.2816451804</v>
      </c>
      <c r="AO52" s="1">
        <f t="shared" si="38"/>
        <v>0.4996725521</v>
      </c>
      <c r="AP52" s="1">
        <f t="shared" si="39"/>
        <v>0.7273106794</v>
      </c>
      <c r="AQ52" s="1">
        <f t="shared" si="40"/>
        <v>0.9642410314</v>
      </c>
      <c r="AR52" s="1">
        <f t="shared" si="41"/>
        <v>1.210157487</v>
      </c>
      <c r="AS52" s="1">
        <f t="shared" si="42"/>
        <v>1.464765772</v>
      </c>
      <c r="AT52" s="1">
        <f t="shared" si="43"/>
        <v>1.727782928</v>
      </c>
      <c r="AU52" s="1">
        <f t="shared" si="45"/>
        <v>1.998936806</v>
      </c>
      <c r="AV52" s="1">
        <f t="shared" si="47"/>
        <v>2.277965582</v>
      </c>
      <c r="AW52" s="1">
        <f t="shared" si="48"/>
        <v>2.564617311</v>
      </c>
      <c r="AX52" s="1">
        <f t="shared" si="49"/>
        <v>2.465891971</v>
      </c>
      <c r="AY52" s="1">
        <f t="shared" si="50"/>
        <v>2.087724161</v>
      </c>
      <c r="AZ52" s="1">
        <f t="shared" si="51"/>
        <v>1.695887591</v>
      </c>
      <c r="BA52" s="1">
        <f t="shared" si="52"/>
        <v>1.290800734</v>
      </c>
      <c r="BB52" s="1">
        <f t="shared" si="53"/>
        <v>0.8728669326</v>
      </c>
      <c r="BC52" s="1">
        <f t="shared" si="54"/>
        <v>0.4424750338</v>
      </c>
      <c r="BD52" s="1">
        <f t="shared" ref="BD52:BD73" si="56"> $I$52 * C44</f>
        <v>0</v>
      </c>
      <c r="BE52" s="1"/>
      <c r="BF52" s="1"/>
      <c r="BG52" s="1"/>
      <c r="BH52" s="1"/>
      <c r="BI52" s="1"/>
      <c r="BJ52" s="1"/>
      <c r="BK52" s="1"/>
      <c r="DX52" s="7">
        <f t="shared" si="7"/>
        <v>22.64630185</v>
      </c>
    </row>
    <row r="53">
      <c r="B53" s="25">
        <v>1.8</v>
      </c>
      <c r="C53" s="7">
        <f t="shared" si="55"/>
        <v>4.317346948</v>
      </c>
      <c r="E53" s="5">
        <v>10.2</v>
      </c>
      <c r="F53" s="5">
        <f t="shared" si="1"/>
        <v>0.425</v>
      </c>
      <c r="G53" s="5">
        <f t="shared" si="2"/>
        <v>53.43525</v>
      </c>
      <c r="H53" s="2">
        <f t="shared" si="4"/>
        <v>14.64366612</v>
      </c>
      <c r="I53" s="2">
        <f t="shared" si="44"/>
        <v>0.5386070051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f t="shared" si="37"/>
        <v>0.07542784604</v>
      </c>
      <c r="AO53" s="1">
        <f t="shared" si="38"/>
        <v>0.288463167</v>
      </c>
      <c r="AP53" s="1">
        <f t="shared" si="39"/>
        <v>0.511220168</v>
      </c>
      <c r="AQ53" s="1">
        <f t="shared" si="40"/>
        <v>0.7433770558</v>
      </c>
      <c r="AR53" s="1">
        <f t="shared" si="41"/>
        <v>0.984624566</v>
      </c>
      <c r="AS53" s="1">
        <f t="shared" si="42"/>
        <v>1.234665396</v>
      </c>
      <c r="AT53" s="1">
        <f t="shared" si="43"/>
        <v>1.493213666</v>
      </c>
      <c r="AU53" s="1">
        <f t="shared" si="45"/>
        <v>1.759994411</v>
      </c>
      <c r="AV53" s="1">
        <f t="shared" si="47"/>
        <v>2.034743092</v>
      </c>
      <c r="AW53" s="1">
        <f t="shared" si="48"/>
        <v>2.317205143</v>
      </c>
      <c r="AX53" s="1">
        <f t="shared" si="49"/>
        <v>2.607135525</v>
      </c>
      <c r="AY53" s="1">
        <f t="shared" si="50"/>
        <v>2.505268993</v>
      </c>
      <c r="AZ53" s="1">
        <f t="shared" si="51"/>
        <v>2.119859489</v>
      </c>
      <c r="BA53" s="1">
        <f t="shared" si="52"/>
        <v>1.721067646</v>
      </c>
      <c r="BB53" s="1">
        <f t="shared" si="53"/>
        <v>1.309300399</v>
      </c>
      <c r="BC53" s="1">
        <f t="shared" si="54"/>
        <v>0.8849500676</v>
      </c>
      <c r="BD53" s="1">
        <f t="shared" si="56"/>
        <v>0.448394969</v>
      </c>
      <c r="BE53" s="1">
        <f t="shared" ref="BE53:BE71" si="57"> $I$53 * C44</f>
        <v>0</v>
      </c>
      <c r="BF53" s="1"/>
      <c r="BG53" s="1"/>
      <c r="BH53" s="1"/>
      <c r="BI53" s="1"/>
      <c r="BJ53" s="1"/>
      <c r="BK53" s="1"/>
      <c r="DX53" s="7">
        <f t="shared" si="7"/>
        <v>23.0389116</v>
      </c>
    </row>
    <row r="54">
      <c r="B54" s="25">
        <v>2.0</v>
      </c>
      <c r="C54" s="7">
        <f t="shared" si="55"/>
        <v>3.801273996</v>
      </c>
      <c r="E54" s="5">
        <v>10.4</v>
      </c>
      <c r="F54" s="5">
        <f t="shared" si="1"/>
        <v>0.4333333333</v>
      </c>
      <c r="G54" s="5">
        <f t="shared" si="2"/>
        <v>54.483</v>
      </c>
      <c r="H54" s="2">
        <f t="shared" si="4"/>
        <v>15.18901619</v>
      </c>
      <c r="I54" s="2">
        <f t="shared" si="44"/>
        <v>0.5453500716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>
        <f t="shared" si="37"/>
        <v>0</v>
      </c>
      <c r="AO54" s="1">
        <f t="shared" si="38"/>
        <v>0.07725378192</v>
      </c>
      <c r="AP54" s="1">
        <f t="shared" si="39"/>
        <v>0.2951296566</v>
      </c>
      <c r="AQ54" s="1">
        <f t="shared" si="40"/>
        <v>0.5225130801</v>
      </c>
      <c r="AR54" s="1">
        <f t="shared" si="41"/>
        <v>0.7590916452</v>
      </c>
      <c r="AS54" s="1">
        <f t="shared" si="42"/>
        <v>1.00456502</v>
      </c>
      <c r="AT54" s="1">
        <f t="shared" si="43"/>
        <v>1.258644404</v>
      </c>
      <c r="AU54" s="1">
        <f t="shared" si="45"/>
        <v>1.521052016</v>
      </c>
      <c r="AV54" s="1">
        <f t="shared" si="47"/>
        <v>1.791520603</v>
      </c>
      <c r="AW54" s="1">
        <f t="shared" si="48"/>
        <v>2.069792974</v>
      </c>
      <c r="AX54" s="1">
        <f t="shared" si="49"/>
        <v>2.355621566</v>
      </c>
      <c r="AY54" s="1">
        <f t="shared" si="50"/>
        <v>2.648768019</v>
      </c>
      <c r="AZ54" s="1">
        <f t="shared" si="51"/>
        <v>2.543831386</v>
      </c>
      <c r="BA54" s="1">
        <f t="shared" si="52"/>
        <v>2.151334557</v>
      </c>
      <c r="BB54" s="1">
        <f t="shared" si="53"/>
        <v>1.745733865</v>
      </c>
      <c r="BC54" s="1">
        <f t="shared" si="54"/>
        <v>1.327425101</v>
      </c>
      <c r="BD54" s="1">
        <f t="shared" si="56"/>
        <v>0.8967899381</v>
      </c>
      <c r="BE54" s="1">
        <f t="shared" si="57"/>
        <v>0.4541965153</v>
      </c>
      <c r="BF54" s="1">
        <f t="shared" ref="BF54:BF74" si="58"> $I$54 * C44</f>
        <v>0</v>
      </c>
      <c r="BG54" s="1"/>
      <c r="BH54" s="1"/>
      <c r="BI54" s="1"/>
      <c r="BJ54" s="1"/>
      <c r="BK54" s="1"/>
      <c r="DX54" s="7">
        <f t="shared" si="7"/>
        <v>23.42326413</v>
      </c>
    </row>
    <row r="55">
      <c r="B55" s="25">
        <v>2.2</v>
      </c>
      <c r="C55" s="7">
        <f t="shared" si="55"/>
        <v>3.285201044</v>
      </c>
      <c r="E55" s="5">
        <v>10.6</v>
      </c>
      <c r="F55" s="5">
        <f t="shared" si="1"/>
        <v>0.4416666667</v>
      </c>
      <c r="G55" s="5">
        <f t="shared" si="2"/>
        <v>55.53075</v>
      </c>
      <c r="H55" s="2">
        <f t="shared" si="4"/>
        <v>15.74097625</v>
      </c>
      <c r="I55" s="2">
        <f t="shared" si="44"/>
        <v>0.5519600621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>
        <f t="shared" si="37"/>
        <v>0</v>
      </c>
      <c r="AO55" s="1">
        <f t="shared" si="38"/>
        <v>0</v>
      </c>
      <c r="AP55" s="1">
        <f t="shared" si="39"/>
        <v>0.07903914516</v>
      </c>
      <c r="AQ55" s="1">
        <f t="shared" si="40"/>
        <v>0.3016491045</v>
      </c>
      <c r="AR55" s="1">
        <f t="shared" si="41"/>
        <v>0.5335587244</v>
      </c>
      <c r="AS55" s="1">
        <f t="shared" si="42"/>
        <v>0.7744646436</v>
      </c>
      <c r="AT55" s="1">
        <f t="shared" si="43"/>
        <v>1.024075142</v>
      </c>
      <c r="AU55" s="1">
        <f t="shared" si="45"/>
        <v>1.282109622</v>
      </c>
      <c r="AV55" s="1">
        <f t="shared" si="47"/>
        <v>1.548298113</v>
      </c>
      <c r="AW55" s="1">
        <f t="shared" si="48"/>
        <v>1.822380806</v>
      </c>
      <c r="AX55" s="1">
        <f t="shared" si="49"/>
        <v>2.104107607</v>
      </c>
      <c r="AY55" s="1">
        <f t="shared" si="50"/>
        <v>2.393237716</v>
      </c>
      <c r="AZ55" s="1">
        <f t="shared" si="51"/>
        <v>2.689539224</v>
      </c>
      <c r="BA55" s="1">
        <f t="shared" si="52"/>
        <v>2.581601469</v>
      </c>
      <c r="BB55" s="1">
        <f t="shared" si="53"/>
        <v>2.182167332</v>
      </c>
      <c r="BC55" s="1">
        <f t="shared" si="54"/>
        <v>1.769900135</v>
      </c>
      <c r="BD55" s="1">
        <f t="shared" si="56"/>
        <v>1.345184907</v>
      </c>
      <c r="BE55" s="1">
        <f t="shared" si="57"/>
        <v>0.9083930306</v>
      </c>
      <c r="BF55" s="1">
        <f t="shared" si="58"/>
        <v>0.4598828084</v>
      </c>
      <c r="BG55" s="1">
        <f t="shared" ref="BG55:BG73" si="59"> $I$55 * C44</f>
        <v>0</v>
      </c>
      <c r="BH55" s="1"/>
      <c r="BI55" s="1"/>
      <c r="BJ55" s="1"/>
      <c r="BK55" s="1"/>
      <c r="DX55" s="7">
        <f t="shared" si="7"/>
        <v>23.79958953</v>
      </c>
    </row>
    <row r="56">
      <c r="B56" s="25">
        <v>2.4</v>
      </c>
      <c r="C56" s="7">
        <f t="shared" si="55"/>
        <v>2.769128092</v>
      </c>
      <c r="E56" s="5">
        <v>10.8</v>
      </c>
      <c r="F56" s="5">
        <f t="shared" si="1"/>
        <v>0.45</v>
      </c>
      <c r="G56" s="5">
        <f t="shared" si="2"/>
        <v>56.5785</v>
      </c>
      <c r="H56" s="2">
        <f t="shared" si="4"/>
        <v>16.29941671</v>
      </c>
      <c r="I56" s="2">
        <f t="shared" si="44"/>
        <v>0.5584404553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>
        <f t="shared" si="38"/>
        <v>0</v>
      </c>
      <c r="AP56" s="1">
        <f t="shared" si="39"/>
        <v>0</v>
      </c>
      <c r="AQ56" s="1">
        <f t="shared" si="40"/>
        <v>0.08078512894</v>
      </c>
      <c r="AR56" s="1">
        <f t="shared" si="41"/>
        <v>0.3080258037</v>
      </c>
      <c r="AS56" s="1">
        <f t="shared" si="42"/>
        <v>0.5443642674</v>
      </c>
      <c r="AT56" s="1">
        <f t="shared" si="43"/>
        <v>0.78950588</v>
      </c>
      <c r="AU56" s="1">
        <f t="shared" si="45"/>
        <v>1.043167227</v>
      </c>
      <c r="AV56" s="1">
        <f t="shared" si="47"/>
        <v>1.305075623</v>
      </c>
      <c r="AW56" s="1">
        <f t="shared" si="48"/>
        <v>1.574968637</v>
      </c>
      <c r="AX56" s="1">
        <f t="shared" si="49"/>
        <v>1.852593648</v>
      </c>
      <c r="AY56" s="1">
        <f t="shared" si="50"/>
        <v>2.137707412</v>
      </c>
      <c r="AZ56" s="1">
        <f t="shared" si="51"/>
        <v>2.430075666</v>
      </c>
      <c r="BA56" s="1">
        <f t="shared" si="52"/>
        <v>2.729472734</v>
      </c>
      <c r="BB56" s="1">
        <f t="shared" si="53"/>
        <v>2.618600798</v>
      </c>
      <c r="BC56" s="1">
        <f t="shared" si="54"/>
        <v>2.212375169</v>
      </c>
      <c r="BD56" s="1">
        <f t="shared" si="56"/>
        <v>1.793579876</v>
      </c>
      <c r="BE56" s="1">
        <f t="shared" si="57"/>
        <v>1.362589546</v>
      </c>
      <c r="BF56" s="1">
        <f t="shared" si="58"/>
        <v>0.9197656168</v>
      </c>
      <c r="BG56" s="1">
        <f t="shared" si="59"/>
        <v>0.4654568811</v>
      </c>
      <c r="BH56" s="1">
        <f t="shared" ref="BH56:BH74" si="60"> $I$56 * C44</f>
        <v>0</v>
      </c>
      <c r="BI56" s="1"/>
      <c r="BJ56" s="1"/>
      <c r="BK56" s="1"/>
      <c r="DX56" s="7">
        <f t="shared" si="7"/>
        <v>24.16810991</v>
      </c>
    </row>
    <row r="57">
      <c r="B57" s="25">
        <v>2.6</v>
      </c>
      <c r="C57" s="7">
        <f t="shared" si="55"/>
        <v>2.25305514</v>
      </c>
      <c r="E57" s="5">
        <v>11.0</v>
      </c>
      <c r="F57" s="5">
        <f t="shared" si="1"/>
        <v>0.4583333333</v>
      </c>
      <c r="G57" s="5">
        <f t="shared" si="2"/>
        <v>57.62625</v>
      </c>
      <c r="H57" s="2">
        <f t="shared" si="4"/>
        <v>16.86421132</v>
      </c>
      <c r="I57" s="2">
        <f t="shared" si="44"/>
        <v>0.5647946171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>
        <f t="shared" si="40"/>
        <v>0</v>
      </c>
      <c r="AR57" s="1">
        <f t="shared" si="41"/>
        <v>0.08249288293</v>
      </c>
      <c r="AS57" s="1">
        <f t="shared" si="42"/>
        <v>0.3142638913</v>
      </c>
      <c r="AT57" s="1">
        <f t="shared" si="43"/>
        <v>0.5549366179</v>
      </c>
      <c r="AU57" s="1">
        <f t="shared" si="45"/>
        <v>0.8042248325</v>
      </c>
      <c r="AV57" s="1">
        <f t="shared" si="47"/>
        <v>1.061853133</v>
      </c>
      <c r="AW57" s="1">
        <f t="shared" si="48"/>
        <v>1.327556469</v>
      </c>
      <c r="AX57" s="1">
        <f t="shared" si="49"/>
        <v>1.601079688</v>
      </c>
      <c r="AY57" s="1">
        <f t="shared" si="50"/>
        <v>1.882177109</v>
      </c>
      <c r="AZ57" s="1">
        <f t="shared" si="51"/>
        <v>2.170612108</v>
      </c>
      <c r="BA57" s="1">
        <f t="shared" si="52"/>
        <v>2.466156736</v>
      </c>
      <c r="BB57" s="1">
        <f t="shared" si="53"/>
        <v>2.768591344</v>
      </c>
      <c r="BC57" s="1">
        <f t="shared" si="54"/>
        <v>2.654850203</v>
      </c>
      <c r="BD57" s="1">
        <f t="shared" si="56"/>
        <v>2.241974845</v>
      </c>
      <c r="BE57" s="1">
        <f t="shared" si="57"/>
        <v>1.816786061</v>
      </c>
      <c r="BF57" s="1">
        <f t="shared" si="58"/>
        <v>1.379648425</v>
      </c>
      <c r="BG57" s="1">
        <f t="shared" si="59"/>
        <v>0.9309137623</v>
      </c>
      <c r="BH57" s="1">
        <f t="shared" si="60"/>
        <v>0.4709216671</v>
      </c>
      <c r="BI57" s="1">
        <f t="shared" ref="BI57:BI75" si="61"> $I$57 * C44</f>
        <v>0</v>
      </c>
      <c r="BJ57" s="1"/>
      <c r="BK57" s="1"/>
      <c r="DX57" s="7">
        <f t="shared" si="7"/>
        <v>24.52903978</v>
      </c>
    </row>
    <row r="58">
      <c r="B58" s="25">
        <v>2.8</v>
      </c>
      <c r="C58" s="7">
        <f t="shared" si="55"/>
        <v>1.736982188</v>
      </c>
      <c r="E58" s="5">
        <v>11.2</v>
      </c>
      <c r="F58" s="5">
        <f t="shared" si="1"/>
        <v>0.4666666667</v>
      </c>
      <c r="G58" s="5">
        <f t="shared" si="2"/>
        <v>58.674</v>
      </c>
      <c r="H58" s="2">
        <f t="shared" si="4"/>
        <v>17.43523713</v>
      </c>
      <c r="I58" s="2">
        <f t="shared" si="44"/>
        <v>0.5710258049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>
        <f t="shared" si="40"/>
        <v>0</v>
      </c>
      <c r="AR58" s="1">
        <f t="shared" si="41"/>
        <v>0</v>
      </c>
      <c r="AS58" s="1">
        <f t="shared" si="42"/>
        <v>0.08416351515</v>
      </c>
      <c r="AT58" s="1">
        <f t="shared" si="43"/>
        <v>0.3203673558</v>
      </c>
      <c r="AU58" s="1">
        <f t="shared" si="45"/>
        <v>0.5652824379</v>
      </c>
      <c r="AV58" s="1">
        <f t="shared" si="47"/>
        <v>0.8186306432</v>
      </c>
      <c r="AW58" s="1">
        <f t="shared" si="48"/>
        <v>1.0801443</v>
      </c>
      <c r="AX58" s="1">
        <f t="shared" si="49"/>
        <v>1.349565729</v>
      </c>
      <c r="AY58" s="1">
        <f t="shared" si="50"/>
        <v>1.626646806</v>
      </c>
      <c r="AZ58" s="1">
        <f t="shared" si="51"/>
        <v>1.911148551</v>
      </c>
      <c r="BA58" s="1">
        <f t="shared" si="52"/>
        <v>2.202840738</v>
      </c>
      <c r="BB58" s="1">
        <f t="shared" si="53"/>
        <v>2.501501519</v>
      </c>
      <c r="BC58" s="1">
        <f t="shared" si="54"/>
        <v>2.806917075</v>
      </c>
      <c r="BD58" s="1">
        <f t="shared" si="56"/>
        <v>2.690369814</v>
      </c>
      <c r="BE58" s="1">
        <f t="shared" si="57"/>
        <v>2.270982576</v>
      </c>
      <c r="BF58" s="1">
        <f t="shared" si="58"/>
        <v>1.839531234</v>
      </c>
      <c r="BG58" s="1">
        <f t="shared" si="59"/>
        <v>1.396370643</v>
      </c>
      <c r="BH58" s="1">
        <f t="shared" si="60"/>
        <v>0.9418433342</v>
      </c>
      <c r="BI58" s="1">
        <f t="shared" si="61"/>
        <v>0.4762800047</v>
      </c>
      <c r="BJ58" s="1">
        <f t="shared" ref="BJ58:BJ78" si="62"> $I$58 * C44</f>
        <v>0</v>
      </c>
      <c r="BK58" s="1"/>
      <c r="DX58" s="7">
        <f t="shared" si="7"/>
        <v>24.88258628</v>
      </c>
    </row>
    <row r="59">
      <c r="B59" s="25">
        <v>3.0</v>
      </c>
      <c r="C59" s="7">
        <f t="shared" si="55"/>
        <v>1.220909236</v>
      </c>
      <c r="E59" s="5">
        <v>11.4</v>
      </c>
      <c r="F59" s="5">
        <f t="shared" si="1"/>
        <v>0.475</v>
      </c>
      <c r="G59" s="5">
        <f t="shared" si="2"/>
        <v>59.72175</v>
      </c>
      <c r="H59" s="2">
        <f t="shared" si="4"/>
        <v>18.0123743</v>
      </c>
      <c r="I59" s="2">
        <f t="shared" si="44"/>
        <v>0.5771371717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>
        <f t="shared" si="42"/>
        <v>0</v>
      </c>
      <c r="AT59" s="1">
        <f t="shared" si="43"/>
        <v>0.08579809374</v>
      </c>
      <c r="AU59" s="1">
        <f t="shared" si="45"/>
        <v>0.3263400433</v>
      </c>
      <c r="AV59" s="1">
        <f t="shared" si="47"/>
        <v>0.5754081533</v>
      </c>
      <c r="AW59" s="1">
        <f t="shared" si="48"/>
        <v>0.8327321321</v>
      </c>
      <c r="AX59" s="1">
        <f t="shared" si="49"/>
        <v>1.09805177</v>
      </c>
      <c r="AY59" s="1">
        <f t="shared" si="50"/>
        <v>1.371116503</v>
      </c>
      <c r="AZ59" s="1">
        <f t="shared" si="51"/>
        <v>1.651684993</v>
      </c>
      <c r="BA59" s="1">
        <f t="shared" si="52"/>
        <v>1.939524739</v>
      </c>
      <c r="BB59" s="1">
        <f t="shared" si="53"/>
        <v>2.234411695</v>
      </c>
      <c r="BC59" s="1">
        <f t="shared" si="54"/>
        <v>2.536129914</v>
      </c>
      <c r="BD59" s="1">
        <f t="shared" si="56"/>
        <v>2.84447121</v>
      </c>
      <c r="BE59" s="1">
        <f t="shared" si="57"/>
        <v>2.725179092</v>
      </c>
      <c r="BF59" s="1">
        <f t="shared" si="58"/>
        <v>2.299414042</v>
      </c>
      <c r="BG59" s="1">
        <f t="shared" si="59"/>
        <v>1.861827525</v>
      </c>
      <c r="BH59" s="1">
        <f t="shared" si="60"/>
        <v>1.412765001</v>
      </c>
      <c r="BI59" s="1">
        <f t="shared" si="61"/>
        <v>0.9525600094</v>
      </c>
      <c r="BJ59" s="1">
        <f t="shared" si="62"/>
        <v>0.4815346408</v>
      </c>
      <c r="BK59" s="1">
        <f t="shared" ref="BK59:BK79" si="63"> $I$59 * C44</f>
        <v>0</v>
      </c>
      <c r="DX59" s="7">
        <f t="shared" si="7"/>
        <v>25.22894956</v>
      </c>
    </row>
    <row r="60">
      <c r="B60" s="25">
        <v>3.2</v>
      </c>
      <c r="C60" s="7">
        <f t="shared" si="55"/>
        <v>0.7048362841</v>
      </c>
      <c r="E60" s="5">
        <v>11.6</v>
      </c>
      <c r="F60" s="5">
        <f t="shared" si="1"/>
        <v>0.4833333333</v>
      </c>
      <c r="G60" s="5">
        <f t="shared" si="2"/>
        <v>60.7695</v>
      </c>
      <c r="H60" s="2">
        <f t="shared" si="4"/>
        <v>18.59550607</v>
      </c>
      <c r="I60" s="2">
        <f t="shared" si="44"/>
        <v>0.5831317699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>
        <f t="shared" si="43"/>
        <v>0</v>
      </c>
      <c r="AU60" s="1">
        <f t="shared" si="45"/>
        <v>0.08739764873</v>
      </c>
      <c r="AV60" s="1">
        <f t="shared" si="47"/>
        <v>0.3321856635</v>
      </c>
      <c r="AW60" s="1">
        <f t="shared" si="48"/>
        <v>0.5853199637</v>
      </c>
      <c r="AX60" s="1">
        <f t="shared" si="49"/>
        <v>0.846537811</v>
      </c>
      <c r="AY60" s="1">
        <f t="shared" si="50"/>
        <v>1.115586199</v>
      </c>
      <c r="AZ60" s="1">
        <f t="shared" si="51"/>
        <v>1.392221436</v>
      </c>
      <c r="BA60" s="1">
        <f t="shared" si="52"/>
        <v>1.676208741</v>
      </c>
      <c r="BB60" s="1">
        <f t="shared" si="53"/>
        <v>1.96732187</v>
      </c>
      <c r="BC60" s="1">
        <f t="shared" si="54"/>
        <v>2.265342753</v>
      </c>
      <c r="BD60" s="1">
        <f t="shared" si="56"/>
        <v>2.57006115</v>
      </c>
      <c r="BE60" s="1">
        <f t="shared" si="57"/>
        <v>2.881274324</v>
      </c>
      <c r="BF60" s="1">
        <f t="shared" si="58"/>
        <v>2.75929685</v>
      </c>
      <c r="BG60" s="1">
        <f t="shared" si="59"/>
        <v>2.327284406</v>
      </c>
      <c r="BH60" s="1">
        <f t="shared" si="60"/>
        <v>1.883686668</v>
      </c>
      <c r="BI60" s="1">
        <f t="shared" si="61"/>
        <v>1.428840014</v>
      </c>
      <c r="BJ60" s="1">
        <f t="shared" si="62"/>
        <v>0.9630692816</v>
      </c>
      <c r="BK60" s="1">
        <f t="shared" si="63"/>
        <v>0.4866882341</v>
      </c>
      <c r="BL60" s="27">
        <f t="shared" ref="BL60:BL81" si="64"> $I$60 *C44</f>
        <v>0</v>
      </c>
      <c r="DX60" s="7">
        <f t="shared" si="7"/>
        <v>25.56832301</v>
      </c>
    </row>
    <row r="61">
      <c r="B61" s="25">
        <v>3.4</v>
      </c>
      <c r="C61" s="7">
        <f t="shared" si="55"/>
        <v>0.1887633321</v>
      </c>
      <c r="E61" s="5">
        <v>11.8</v>
      </c>
      <c r="F61" s="5">
        <f t="shared" si="1"/>
        <v>0.4916666667</v>
      </c>
      <c r="G61" s="5">
        <f t="shared" si="2"/>
        <v>61.81725</v>
      </c>
      <c r="H61" s="2">
        <f t="shared" si="4"/>
        <v>19.18451862</v>
      </c>
      <c r="I61" s="2">
        <f t="shared" si="44"/>
        <v>0.5890125555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>
        <f t="shared" si="43"/>
        <v>0</v>
      </c>
      <c r="AU61" s="1">
        <f t="shared" si="45"/>
        <v>0</v>
      </c>
      <c r="AV61" s="1">
        <f t="shared" si="47"/>
        <v>0.0889631736</v>
      </c>
      <c r="AW61" s="1">
        <f t="shared" si="48"/>
        <v>0.3379077953</v>
      </c>
      <c r="AX61" s="1">
        <f t="shared" si="49"/>
        <v>0.5950238518</v>
      </c>
      <c r="AY61" s="1">
        <f t="shared" si="50"/>
        <v>0.8600558962</v>
      </c>
      <c r="AZ61" s="1">
        <f t="shared" si="51"/>
        <v>1.132757878</v>
      </c>
      <c r="BA61" s="1">
        <f t="shared" si="52"/>
        <v>1.412892742</v>
      </c>
      <c r="BB61" s="1">
        <f t="shared" si="53"/>
        <v>1.700232045</v>
      </c>
      <c r="BC61" s="1">
        <f t="shared" si="54"/>
        <v>1.994555592</v>
      </c>
      <c r="BD61" s="1">
        <f t="shared" si="56"/>
        <v>2.29565109</v>
      </c>
      <c r="BE61" s="1">
        <f t="shared" si="57"/>
        <v>2.603313817</v>
      </c>
      <c r="BF61" s="1">
        <f t="shared" si="58"/>
        <v>2.91734631</v>
      </c>
      <c r="BG61" s="1">
        <f t="shared" si="59"/>
        <v>2.792741287</v>
      </c>
      <c r="BH61" s="1">
        <f t="shared" si="60"/>
        <v>2.354608336</v>
      </c>
      <c r="BI61" s="1">
        <f t="shared" si="61"/>
        <v>1.905120019</v>
      </c>
      <c r="BJ61" s="1">
        <f t="shared" si="62"/>
        <v>1.444603922</v>
      </c>
      <c r="BK61" s="1">
        <f t="shared" si="63"/>
        <v>0.9733764683</v>
      </c>
      <c r="BL61" s="27">
        <f t="shared" si="64"/>
        <v>0.4917433589</v>
      </c>
      <c r="BM61" s="27">
        <f t="shared" ref="BM61:BM79" si="65"> $I$61 *C44</f>
        <v>0</v>
      </c>
      <c r="DX61" s="7">
        <f t="shared" si="7"/>
        <v>25.90089358</v>
      </c>
    </row>
    <row r="62">
      <c r="E62" s="5">
        <v>12.0</v>
      </c>
      <c r="F62" s="5">
        <f t="shared" si="1"/>
        <v>0.5</v>
      </c>
      <c r="G62" s="5">
        <f t="shared" si="2"/>
        <v>62.865</v>
      </c>
      <c r="H62" s="2">
        <f t="shared" si="4"/>
        <v>19.77930102</v>
      </c>
      <c r="I62" s="2">
        <f t="shared" si="44"/>
        <v>0.5947823914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>
        <f t="shared" si="48"/>
        <v>0.09049562687</v>
      </c>
      <c r="AX62" s="1">
        <f t="shared" si="49"/>
        <v>0.3435098927</v>
      </c>
      <c r="AY62" s="1">
        <f t="shared" si="50"/>
        <v>0.6045255929</v>
      </c>
      <c r="AZ62" s="1">
        <f t="shared" si="51"/>
        <v>0.8732943205</v>
      </c>
      <c r="BA62" s="1">
        <f t="shared" si="52"/>
        <v>1.149576744</v>
      </c>
      <c r="BB62" s="1">
        <f t="shared" si="53"/>
        <v>1.433142221</v>
      </c>
      <c r="BC62" s="1">
        <f t="shared" si="54"/>
        <v>1.723768432</v>
      </c>
      <c r="BD62" s="1">
        <f t="shared" si="56"/>
        <v>2.02124103</v>
      </c>
      <c r="BE62" s="1">
        <f t="shared" si="57"/>
        <v>2.32535331</v>
      </c>
      <c r="BF62" s="1">
        <f t="shared" si="58"/>
        <v>2.635905889</v>
      </c>
      <c r="BG62" s="1">
        <f t="shared" si="59"/>
        <v>2.952706407</v>
      </c>
      <c r="BH62" s="1">
        <f t="shared" si="60"/>
        <v>2.825530003</v>
      </c>
      <c r="BI62" s="1">
        <f t="shared" si="61"/>
        <v>2.381400024</v>
      </c>
      <c r="BJ62" s="1">
        <f t="shared" si="62"/>
        <v>1.926138563</v>
      </c>
      <c r="BK62" s="1">
        <f t="shared" si="63"/>
        <v>1.460064702</v>
      </c>
      <c r="BL62" s="27">
        <f t="shared" si="64"/>
        <v>0.9834867178</v>
      </c>
      <c r="BM62" s="27">
        <f t="shared" si="65"/>
        <v>0.4967025078</v>
      </c>
      <c r="BN62" s="27">
        <f t="shared" ref="BN62:BN81" si="66"> $I$62 *C44</f>
        <v>0</v>
      </c>
      <c r="DX62" s="7">
        <f t="shared" si="7"/>
        <v>26.22684198</v>
      </c>
    </row>
    <row r="63">
      <c r="E63" s="5">
        <v>12.2</v>
      </c>
      <c r="F63" s="5">
        <f t="shared" si="1"/>
        <v>0.5083333333</v>
      </c>
      <c r="G63" s="5">
        <f t="shared" si="2"/>
        <v>63.91275</v>
      </c>
      <c r="H63" s="2">
        <f t="shared" si="4"/>
        <v>20.37974507</v>
      </c>
      <c r="I63" s="2">
        <f t="shared" si="44"/>
        <v>0.6004440512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>
        <f t="shared" si="48"/>
        <v>0</v>
      </c>
      <c r="AX63" s="1">
        <f t="shared" si="49"/>
        <v>0.09199593353</v>
      </c>
      <c r="AY63" s="1">
        <f t="shared" si="50"/>
        <v>0.3489952897</v>
      </c>
      <c r="AZ63" s="1">
        <f t="shared" si="51"/>
        <v>0.613830763</v>
      </c>
      <c r="BA63" s="1">
        <f t="shared" si="52"/>
        <v>0.8862607454</v>
      </c>
      <c r="BB63" s="1">
        <f t="shared" si="53"/>
        <v>1.166052396</v>
      </c>
      <c r="BC63" s="1">
        <f t="shared" si="54"/>
        <v>1.452981271</v>
      </c>
      <c r="BD63" s="1">
        <f t="shared" si="56"/>
        <v>1.74683097</v>
      </c>
      <c r="BE63" s="1">
        <f t="shared" si="57"/>
        <v>2.047392803</v>
      </c>
      <c r="BF63" s="1">
        <f t="shared" si="58"/>
        <v>2.354465467</v>
      </c>
      <c r="BG63" s="1">
        <f t="shared" si="59"/>
        <v>2.667854748</v>
      </c>
      <c r="BH63" s="1">
        <f t="shared" si="60"/>
        <v>2.987373224</v>
      </c>
      <c r="BI63" s="1">
        <f t="shared" si="61"/>
        <v>2.857680028</v>
      </c>
      <c r="BJ63" s="1">
        <f t="shared" si="62"/>
        <v>2.407673204</v>
      </c>
      <c r="BK63" s="1">
        <f t="shared" si="63"/>
        <v>1.946752937</v>
      </c>
      <c r="BL63" s="27">
        <f t="shared" si="64"/>
        <v>1.475230077</v>
      </c>
      <c r="BM63" s="27">
        <f t="shared" si="65"/>
        <v>0.9934050155</v>
      </c>
      <c r="BN63" s="27">
        <f t="shared" si="66"/>
        <v>0.501568095</v>
      </c>
      <c r="BO63" s="27">
        <f t="shared" ref="BO63:BO82" si="67"> $I$63 *C44</f>
        <v>0</v>
      </c>
      <c r="DX63" s="7">
        <f t="shared" si="7"/>
        <v>26.54634297</v>
      </c>
    </row>
    <row r="64">
      <c r="E64" s="5">
        <v>12.4</v>
      </c>
      <c r="F64" s="5">
        <f t="shared" si="1"/>
        <v>0.5166666667</v>
      </c>
      <c r="G64" s="5">
        <f t="shared" si="2"/>
        <v>64.9605</v>
      </c>
      <c r="H64" s="2">
        <f t="shared" si="4"/>
        <v>20.98574529</v>
      </c>
      <c r="I64" s="2">
        <f t="shared" si="44"/>
        <v>0.6060002223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>
        <f t="shared" si="48"/>
        <v>0</v>
      </c>
      <c r="AX64" s="1">
        <f t="shared" si="49"/>
        <v>0</v>
      </c>
      <c r="AY64" s="1">
        <f t="shared" si="50"/>
        <v>0.09346498648</v>
      </c>
      <c r="AZ64" s="1">
        <f t="shared" si="51"/>
        <v>0.3543672054</v>
      </c>
      <c r="BA64" s="1">
        <f t="shared" si="52"/>
        <v>0.622944747</v>
      </c>
      <c r="BB64" s="1">
        <f t="shared" si="53"/>
        <v>0.8989625715</v>
      </c>
      <c r="BC64" s="1">
        <f t="shared" si="54"/>
        <v>1.18219411</v>
      </c>
      <c r="BD64" s="1">
        <f t="shared" si="56"/>
        <v>1.47242091</v>
      </c>
      <c r="BE64" s="1">
        <f t="shared" si="57"/>
        <v>1.769432296</v>
      </c>
      <c r="BF64" s="1">
        <f t="shared" si="58"/>
        <v>2.073025046</v>
      </c>
      <c r="BG64" s="1">
        <f t="shared" si="59"/>
        <v>2.383003089</v>
      </c>
      <c r="BH64" s="1">
        <f t="shared" si="60"/>
        <v>2.69917721</v>
      </c>
      <c r="BI64" s="1">
        <f t="shared" si="61"/>
        <v>3.021364767</v>
      </c>
      <c r="BJ64" s="1">
        <f t="shared" si="62"/>
        <v>2.889207845</v>
      </c>
      <c r="BK64" s="1">
        <f t="shared" si="63"/>
        <v>2.433441171</v>
      </c>
      <c r="BL64" s="27">
        <f t="shared" si="64"/>
        <v>1.966973436</v>
      </c>
      <c r="BM64" s="27">
        <f t="shared" si="65"/>
        <v>1.490107523</v>
      </c>
      <c r="BN64" s="27">
        <f t="shared" si="66"/>
        <v>1.00313619</v>
      </c>
      <c r="BO64" s="27">
        <f t="shared" si="67"/>
        <v>0.5063424595</v>
      </c>
      <c r="BP64" s="27">
        <f t="shared" ref="BP64:BP83" si="68"> $I$64 *C44</f>
        <v>0</v>
      </c>
      <c r="DX64" s="7">
        <f t="shared" si="7"/>
        <v>26.85956556</v>
      </c>
    </row>
    <row r="65">
      <c r="E65" s="5">
        <v>12.6</v>
      </c>
      <c r="F65" s="5">
        <f t="shared" si="1"/>
        <v>0.525</v>
      </c>
      <c r="G65" s="5">
        <f t="shared" si="2"/>
        <v>66.00825</v>
      </c>
      <c r="H65" s="2">
        <f t="shared" si="4"/>
        <v>21.5971988</v>
      </c>
      <c r="I65" s="2">
        <f t="shared" si="44"/>
        <v>0.6114535092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>
        <f t="shared" si="48"/>
        <v>0</v>
      </c>
      <c r="AX65" s="1">
        <f t="shared" si="49"/>
        <v>0</v>
      </c>
      <c r="AY65" s="1">
        <f t="shared" si="50"/>
        <v>0</v>
      </c>
      <c r="AZ65" s="1">
        <f t="shared" si="51"/>
        <v>0.0949036478</v>
      </c>
      <c r="BA65" s="1">
        <f t="shared" si="52"/>
        <v>0.3596287485</v>
      </c>
      <c r="BB65" s="1">
        <f t="shared" si="53"/>
        <v>0.6318727469</v>
      </c>
      <c r="BC65" s="1">
        <f t="shared" si="54"/>
        <v>0.9114069495</v>
      </c>
      <c r="BD65" s="1">
        <f t="shared" si="56"/>
        <v>1.19801085</v>
      </c>
      <c r="BE65" s="1">
        <f t="shared" si="57"/>
        <v>1.491471789</v>
      </c>
      <c r="BF65" s="1">
        <f t="shared" si="58"/>
        <v>1.791584625</v>
      </c>
      <c r="BG65" s="1">
        <f t="shared" si="59"/>
        <v>2.098151431</v>
      </c>
      <c r="BH65" s="1">
        <f t="shared" si="60"/>
        <v>2.410981195</v>
      </c>
      <c r="BI65" s="1">
        <f t="shared" si="61"/>
        <v>2.729889542</v>
      </c>
      <c r="BJ65" s="1">
        <f t="shared" si="62"/>
        <v>3.054698462</v>
      </c>
      <c r="BK65" s="1">
        <f t="shared" si="63"/>
        <v>2.920129405</v>
      </c>
      <c r="BL65" s="27">
        <f t="shared" si="64"/>
        <v>2.458716795</v>
      </c>
      <c r="BM65" s="27">
        <f t="shared" si="65"/>
        <v>1.986810031</v>
      </c>
      <c r="BN65" s="27">
        <f t="shared" si="66"/>
        <v>1.504704285</v>
      </c>
      <c r="BO65" s="27">
        <f t="shared" si="67"/>
        <v>1.012684919</v>
      </c>
      <c r="BP65" s="27">
        <f t="shared" si="68"/>
        <v>0.5110278675</v>
      </c>
      <c r="BQ65" s="27">
        <f t="shared" ref="BQ65:BQ84" si="69"> $I$65 *C44</f>
        <v>0</v>
      </c>
      <c r="DX65" s="7">
        <f t="shared" si="7"/>
        <v>27.16667329</v>
      </c>
    </row>
    <row r="66">
      <c r="E66" s="5">
        <v>12.8</v>
      </c>
      <c r="F66" s="5">
        <f t="shared" si="1"/>
        <v>0.5333333333</v>
      </c>
      <c r="G66" s="5">
        <f t="shared" si="2"/>
        <v>67.056</v>
      </c>
      <c r="H66" s="2">
        <f t="shared" si="4"/>
        <v>22.21400523</v>
      </c>
      <c r="I66" s="2">
        <f t="shared" si="44"/>
        <v>0.6168064364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>
        <f t="shared" si="51"/>
        <v>0</v>
      </c>
      <c r="BA66" s="1">
        <f t="shared" si="52"/>
        <v>0.09631275009</v>
      </c>
      <c r="BB66" s="1">
        <f t="shared" si="53"/>
        <v>0.3647829222</v>
      </c>
      <c r="BC66" s="1">
        <f t="shared" si="54"/>
        <v>0.6406197888</v>
      </c>
      <c r="BD66" s="1">
        <f t="shared" si="56"/>
        <v>0.9236007903</v>
      </c>
      <c r="BE66" s="1">
        <f t="shared" si="57"/>
        <v>1.213511281</v>
      </c>
      <c r="BF66" s="1">
        <f t="shared" si="58"/>
        <v>1.510144203</v>
      </c>
      <c r="BG66" s="1">
        <f t="shared" si="59"/>
        <v>1.813299772</v>
      </c>
      <c r="BH66" s="1">
        <f t="shared" si="60"/>
        <v>2.122785181</v>
      </c>
      <c r="BI66" s="1">
        <f t="shared" si="61"/>
        <v>2.438414317</v>
      </c>
      <c r="BJ66" s="1">
        <f t="shared" si="62"/>
        <v>2.760007489</v>
      </c>
      <c r="BK66" s="1">
        <f t="shared" si="63"/>
        <v>3.087391175</v>
      </c>
      <c r="BL66" s="27">
        <f t="shared" si="64"/>
        <v>2.950460153</v>
      </c>
      <c r="BM66" s="27">
        <f t="shared" si="65"/>
        <v>2.483512539</v>
      </c>
      <c r="BN66" s="27">
        <f t="shared" si="66"/>
        <v>2.00627238</v>
      </c>
      <c r="BO66" s="27">
        <f t="shared" si="67"/>
        <v>1.519027379</v>
      </c>
      <c r="BP66" s="27">
        <f t="shared" si="68"/>
        <v>1.022055735</v>
      </c>
      <c r="BQ66" s="27">
        <f t="shared" si="69"/>
        <v>0.5156265152</v>
      </c>
      <c r="BR66" s="27">
        <f t="shared" ref="BR66:BR84" si="70"> $I$66 *C44</f>
        <v>0</v>
      </c>
      <c r="DX66" s="7">
        <f t="shared" si="7"/>
        <v>27.46782437</v>
      </c>
    </row>
    <row r="67">
      <c r="E67" s="5">
        <v>13.0</v>
      </c>
      <c r="F67" s="5">
        <f t="shared" si="1"/>
        <v>0.5416666667</v>
      </c>
      <c r="G67" s="5">
        <f t="shared" si="2"/>
        <v>68.10375</v>
      </c>
      <c r="H67" s="2">
        <f t="shared" si="4"/>
        <v>22.83606669</v>
      </c>
      <c r="I67" s="2">
        <f t="shared" si="44"/>
        <v>0.6220614515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>
        <f t="shared" si="53"/>
        <v>0.09769309758</v>
      </c>
      <c r="BC67" s="1">
        <f t="shared" si="54"/>
        <v>0.3698326281</v>
      </c>
      <c r="BD67" s="1">
        <f t="shared" si="56"/>
        <v>0.6491907304</v>
      </c>
      <c r="BE67" s="1">
        <f t="shared" si="57"/>
        <v>0.9355507743</v>
      </c>
      <c r="BF67" s="1">
        <f t="shared" si="58"/>
        <v>1.228703782</v>
      </c>
      <c r="BG67" s="1">
        <f t="shared" si="59"/>
        <v>1.528448114</v>
      </c>
      <c r="BH67" s="1">
        <f t="shared" si="60"/>
        <v>1.834589167</v>
      </c>
      <c r="BI67" s="1">
        <f t="shared" si="61"/>
        <v>2.146939091</v>
      </c>
      <c r="BJ67" s="1">
        <f t="shared" si="62"/>
        <v>2.465316516</v>
      </c>
      <c r="BK67" s="1">
        <f t="shared" si="63"/>
        <v>2.789546291</v>
      </c>
      <c r="BL67" s="27">
        <f t="shared" si="64"/>
        <v>3.119459235</v>
      </c>
      <c r="BM67" s="27">
        <f t="shared" si="65"/>
        <v>2.980215047</v>
      </c>
      <c r="BN67" s="27">
        <f t="shared" si="66"/>
        <v>2.507840475</v>
      </c>
      <c r="BO67" s="27">
        <f t="shared" si="67"/>
        <v>2.025369838</v>
      </c>
      <c r="BP67" s="27">
        <f t="shared" si="68"/>
        <v>1.533083602</v>
      </c>
      <c r="BQ67" s="27">
        <f t="shared" si="69"/>
        <v>1.03125303</v>
      </c>
      <c r="BR67" s="27">
        <f t="shared" si="70"/>
        <v>0.5201405317</v>
      </c>
      <c r="BS67" s="27">
        <f t="shared" ref="BS67:BS85" si="71"> $I$67 *C44</f>
        <v>0</v>
      </c>
      <c r="DX67" s="7">
        <f t="shared" si="7"/>
        <v>27.76317195</v>
      </c>
    </row>
    <row r="68">
      <c r="E68" s="5">
        <v>13.2</v>
      </c>
      <c r="F68" s="5">
        <f t="shared" si="1"/>
        <v>0.55</v>
      </c>
      <c r="G68" s="5">
        <f t="shared" si="2"/>
        <v>69.1515</v>
      </c>
      <c r="H68" s="2">
        <f t="shared" si="4"/>
        <v>23.46328761</v>
      </c>
      <c r="I68" s="2">
        <f t="shared" si="44"/>
        <v>0.6272209281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>
        <f t="shared" si="53"/>
        <v>0</v>
      </c>
      <c r="BC68" s="1">
        <f t="shared" si="54"/>
        <v>0.09904546739</v>
      </c>
      <c r="BD68" s="1">
        <f t="shared" si="56"/>
        <v>0.3747806705</v>
      </c>
      <c r="BE68" s="1">
        <f t="shared" si="57"/>
        <v>0.6575902672</v>
      </c>
      <c r="BF68" s="1">
        <f t="shared" si="58"/>
        <v>0.9472633607</v>
      </c>
      <c r="BG68" s="1">
        <f t="shared" si="59"/>
        <v>1.243596455</v>
      </c>
      <c r="BH68" s="1">
        <f t="shared" si="60"/>
        <v>1.546393152</v>
      </c>
      <c r="BI68" s="1">
        <f t="shared" si="61"/>
        <v>1.855463866</v>
      </c>
      <c r="BJ68" s="1">
        <f t="shared" si="62"/>
        <v>2.170625543</v>
      </c>
      <c r="BK68" s="1">
        <f t="shared" si="63"/>
        <v>2.491701407</v>
      </c>
      <c r="BL68" s="27">
        <f t="shared" si="64"/>
        <v>2.818520701</v>
      </c>
      <c r="BM68" s="27">
        <f t="shared" si="65"/>
        <v>3.150918455</v>
      </c>
      <c r="BN68" s="27">
        <f t="shared" si="66"/>
        <v>3.00940857</v>
      </c>
      <c r="BO68" s="27">
        <f t="shared" si="67"/>
        <v>2.531712298</v>
      </c>
      <c r="BP68" s="27">
        <f t="shared" si="68"/>
        <v>2.04411147</v>
      </c>
      <c r="BQ68" s="27">
        <f t="shared" si="69"/>
        <v>1.546879546</v>
      </c>
      <c r="BR68" s="27">
        <f t="shared" si="70"/>
        <v>1.040281063</v>
      </c>
      <c r="BS68" s="27">
        <f t="shared" si="71"/>
        <v>0.5245719809</v>
      </c>
      <c r="BT68" s="27">
        <f t="shared" ref="BT68:BT87" si="72"> $I$68 *C44</f>
        <v>0</v>
      </c>
      <c r="DX68" s="7">
        <f t="shared" si="7"/>
        <v>28.05286427</v>
      </c>
    </row>
    <row r="69">
      <c r="E69" s="5">
        <v>13.4</v>
      </c>
      <c r="F69" s="5">
        <f t="shared" si="1"/>
        <v>0.5583333333</v>
      </c>
      <c r="G69" s="5">
        <f t="shared" si="2"/>
        <v>70.19925</v>
      </c>
      <c r="H69" s="2">
        <f t="shared" si="4"/>
        <v>24.09557478</v>
      </c>
      <c r="I69" s="2">
        <f t="shared" si="44"/>
        <v>0.632287168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>
        <f t="shared" si="53"/>
        <v>0</v>
      </c>
      <c r="BC69" s="1">
        <f t="shared" si="54"/>
        <v>0</v>
      </c>
      <c r="BD69" s="1">
        <f t="shared" si="56"/>
        <v>0.1003706105</v>
      </c>
      <c r="BE69" s="1">
        <f t="shared" si="57"/>
        <v>0.3796297601</v>
      </c>
      <c r="BF69" s="1">
        <f t="shared" si="58"/>
        <v>0.6658229394</v>
      </c>
      <c r="BG69" s="1">
        <f t="shared" si="59"/>
        <v>0.9587447964</v>
      </c>
      <c r="BH69" s="1">
        <f t="shared" si="60"/>
        <v>1.258197138</v>
      </c>
      <c r="BI69" s="1">
        <f t="shared" si="61"/>
        <v>1.563988641</v>
      </c>
      <c r="BJ69" s="1">
        <f t="shared" si="62"/>
        <v>1.875934571</v>
      </c>
      <c r="BK69" s="1">
        <f t="shared" si="63"/>
        <v>2.193856523</v>
      </c>
      <c r="BL69" s="27">
        <f t="shared" si="64"/>
        <v>2.517582167</v>
      </c>
      <c r="BM69" s="27">
        <f t="shared" si="65"/>
        <v>2.846945007</v>
      </c>
      <c r="BN69" s="27">
        <f t="shared" si="66"/>
        <v>3.181784151</v>
      </c>
      <c r="BO69" s="27">
        <f t="shared" si="67"/>
        <v>3.038054757</v>
      </c>
      <c r="BP69" s="27">
        <f t="shared" si="68"/>
        <v>2.555139337</v>
      </c>
      <c r="BQ69" s="27">
        <f t="shared" si="69"/>
        <v>2.062506061</v>
      </c>
      <c r="BR69" s="27">
        <f t="shared" si="70"/>
        <v>1.560421595</v>
      </c>
      <c r="BS69" s="27">
        <f t="shared" si="71"/>
        <v>1.049143962</v>
      </c>
      <c r="BT69" s="27">
        <f t="shared" si="72"/>
        <v>0.5289228642</v>
      </c>
      <c r="BU69" s="27">
        <f t="shared" ref="BU69:BU88" si="73"> $I$69 *C44</f>
        <v>0</v>
      </c>
      <c r="DX69" s="7">
        <f t="shared" si="7"/>
        <v>28.33704488</v>
      </c>
    </row>
    <row r="70">
      <c r="E70" s="5">
        <v>13.6</v>
      </c>
      <c r="F70" s="5">
        <f t="shared" si="1"/>
        <v>0.5666666667</v>
      </c>
      <c r="G70" s="5">
        <f t="shared" si="2"/>
        <v>71.247</v>
      </c>
      <c r="H70" s="2">
        <f t="shared" si="4"/>
        <v>24.73283719</v>
      </c>
      <c r="I70" s="2">
        <f t="shared" si="44"/>
        <v>0.6372624043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f t="shared" si="56"/>
        <v>0</v>
      </c>
      <c r="BE70" s="1">
        <f t="shared" si="57"/>
        <v>0.101669253</v>
      </c>
      <c r="BF70" s="1">
        <f t="shared" si="58"/>
        <v>0.384382518</v>
      </c>
      <c r="BG70" s="1">
        <f t="shared" si="59"/>
        <v>0.6738931377</v>
      </c>
      <c r="BH70" s="1">
        <f t="shared" si="60"/>
        <v>0.9700011239</v>
      </c>
      <c r="BI70" s="1">
        <f t="shared" si="61"/>
        <v>1.272513415</v>
      </c>
      <c r="BJ70" s="1">
        <f t="shared" si="62"/>
        <v>1.581243598</v>
      </c>
      <c r="BK70" s="1">
        <f t="shared" si="63"/>
        <v>1.896011639</v>
      </c>
      <c r="BL70" s="27">
        <f t="shared" si="64"/>
        <v>2.216643633</v>
      </c>
      <c r="BM70" s="27">
        <f t="shared" si="65"/>
        <v>2.542971559</v>
      </c>
      <c r="BN70" s="27">
        <f t="shared" si="66"/>
        <v>2.874833047</v>
      </c>
      <c r="BO70" s="27">
        <f t="shared" si="67"/>
        <v>3.21207116</v>
      </c>
      <c r="BP70" s="27">
        <f t="shared" si="68"/>
        <v>3.066167205</v>
      </c>
      <c r="BQ70" s="27">
        <f t="shared" si="69"/>
        <v>2.578132576</v>
      </c>
      <c r="BR70" s="27">
        <f t="shared" si="70"/>
        <v>2.080562127</v>
      </c>
      <c r="BS70" s="27">
        <f t="shared" si="71"/>
        <v>1.573715943</v>
      </c>
      <c r="BT70" s="27">
        <f t="shared" si="72"/>
        <v>1.057845728</v>
      </c>
      <c r="BU70" s="27">
        <f t="shared" si="73"/>
        <v>0.533195123</v>
      </c>
      <c r="BV70" s="27">
        <f t="shared" ref="BV70:BV88" si="74"> $I$70 *C44</f>
        <v>0</v>
      </c>
      <c r="DX70" s="7">
        <f t="shared" si="7"/>
        <v>28.61585279</v>
      </c>
    </row>
    <row r="71">
      <c r="E71" s="5">
        <v>13.8</v>
      </c>
      <c r="F71" s="5">
        <f t="shared" si="1"/>
        <v>0.575</v>
      </c>
      <c r="G71" s="5">
        <f t="shared" si="2"/>
        <v>72.29475</v>
      </c>
      <c r="H71" s="2">
        <f t="shared" si="4"/>
        <v>25.37498599</v>
      </c>
      <c r="I71" s="2">
        <f t="shared" si="44"/>
        <v>0.6421488036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>
        <f t="shared" si="56"/>
        <v>0</v>
      </c>
      <c r="BE71" s="1">
        <f t="shared" si="57"/>
        <v>0</v>
      </c>
      <c r="BF71" s="1">
        <f t="shared" si="58"/>
        <v>0.1029420967</v>
      </c>
      <c r="BG71" s="1">
        <f t="shared" si="59"/>
        <v>0.3890414791</v>
      </c>
      <c r="BH71" s="1">
        <f t="shared" si="60"/>
        <v>0.6818051096</v>
      </c>
      <c r="BI71" s="1">
        <f t="shared" si="61"/>
        <v>0.9810381899</v>
      </c>
      <c r="BJ71" s="1">
        <f t="shared" si="62"/>
        <v>1.286552625</v>
      </c>
      <c r="BK71" s="1">
        <f t="shared" si="63"/>
        <v>1.598166755</v>
      </c>
      <c r="BL71" s="27">
        <f t="shared" si="64"/>
        <v>1.915705099</v>
      </c>
      <c r="BM71" s="27">
        <f t="shared" si="65"/>
        <v>2.23899811</v>
      </c>
      <c r="BN71" s="27">
        <f t="shared" si="66"/>
        <v>2.567881942</v>
      </c>
      <c r="BO71" s="27">
        <f t="shared" si="67"/>
        <v>2.902198226</v>
      </c>
      <c r="BP71" s="27">
        <f t="shared" si="68"/>
        <v>3.241793858</v>
      </c>
      <c r="BQ71" s="27">
        <f t="shared" si="69"/>
        <v>3.093759091</v>
      </c>
      <c r="BR71" s="27">
        <f t="shared" si="70"/>
        <v>2.600702658</v>
      </c>
      <c r="BS71" s="27">
        <f t="shared" si="71"/>
        <v>2.098287923</v>
      </c>
      <c r="BT71" s="27">
        <f t="shared" si="72"/>
        <v>1.586768593</v>
      </c>
      <c r="BU71" s="27">
        <f t="shared" si="73"/>
        <v>1.066390246</v>
      </c>
      <c r="BV71" s="27">
        <f t="shared" si="74"/>
        <v>0.5373906403</v>
      </c>
      <c r="BW71" s="27">
        <f t="shared" ref="BW71:BW91" si="75"> $I$71 *C44</f>
        <v>0</v>
      </c>
      <c r="DX71" s="7">
        <f t="shared" si="7"/>
        <v>28.88942264</v>
      </c>
    </row>
    <row r="72">
      <c r="E72" s="5">
        <v>14.0</v>
      </c>
      <c r="F72" s="5">
        <f t="shared" si="1"/>
        <v>0.5833333333</v>
      </c>
      <c r="G72" s="5">
        <f t="shared" si="2"/>
        <v>73.3425</v>
      </c>
      <c r="H72" s="2">
        <f t="shared" si="4"/>
        <v>26.02193446</v>
      </c>
      <c r="I72" s="2">
        <f t="shared" si="44"/>
        <v>0.6469484684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>
        <f t="shared" si="56"/>
        <v>0</v>
      </c>
      <c r="BE72" s="1"/>
      <c r="BF72" s="1">
        <f t="shared" si="58"/>
        <v>0</v>
      </c>
      <c r="BG72" s="1">
        <f t="shared" si="59"/>
        <v>0.1041898205</v>
      </c>
      <c r="BH72" s="1">
        <f t="shared" si="60"/>
        <v>0.3936090954</v>
      </c>
      <c r="BI72" s="1">
        <f t="shared" si="61"/>
        <v>0.6895629645</v>
      </c>
      <c r="BJ72" s="1">
        <f t="shared" si="62"/>
        <v>0.9918616521</v>
      </c>
      <c r="BK72" s="1">
        <f t="shared" si="63"/>
        <v>1.300321871</v>
      </c>
      <c r="BL72" s="27">
        <f t="shared" si="64"/>
        <v>1.614766565</v>
      </c>
      <c r="BM72" s="27">
        <f t="shared" si="65"/>
        <v>1.935024662</v>
      </c>
      <c r="BN72" s="27">
        <f t="shared" si="66"/>
        <v>2.260930838</v>
      </c>
      <c r="BO72" s="27">
        <f t="shared" si="67"/>
        <v>2.592325292</v>
      </c>
      <c r="BP72" s="27">
        <f t="shared" si="68"/>
        <v>2.929053534</v>
      </c>
      <c r="BQ72" s="27">
        <f t="shared" si="69"/>
        <v>3.270966177</v>
      </c>
      <c r="BR72" s="27">
        <f t="shared" si="70"/>
        <v>3.12084319</v>
      </c>
      <c r="BS72" s="27">
        <f t="shared" si="71"/>
        <v>2.622859904</v>
      </c>
      <c r="BT72" s="27">
        <f t="shared" si="72"/>
        <v>2.115691457</v>
      </c>
      <c r="BU72" s="27">
        <f t="shared" si="73"/>
        <v>1.599585369</v>
      </c>
      <c r="BV72" s="27">
        <f t="shared" si="74"/>
        <v>1.074781281</v>
      </c>
      <c r="BW72" s="27">
        <f t="shared" si="75"/>
        <v>0.5415112431</v>
      </c>
      <c r="BX72" s="27">
        <f t="shared" ref="BX72:BX91" si="76"> $I$72 *C44</f>
        <v>0</v>
      </c>
      <c r="DX72" s="7">
        <f t="shared" si="7"/>
        <v>29.15788492</v>
      </c>
    </row>
    <row r="73">
      <c r="E73" s="5">
        <v>14.2</v>
      </c>
      <c r="F73" s="5">
        <f t="shared" si="1"/>
        <v>0.5916666667</v>
      </c>
      <c r="G73" s="5">
        <f t="shared" si="2"/>
        <v>74.39025</v>
      </c>
      <c r="H73" s="2">
        <f t="shared" si="4"/>
        <v>26.6735979</v>
      </c>
      <c r="I73" s="2">
        <f t="shared" si="44"/>
        <v>0.6516634393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>
        <f t="shared" si="56"/>
        <v>0</v>
      </c>
      <c r="BE73" s="1"/>
      <c r="BF73" s="1">
        <f t="shared" si="58"/>
        <v>0</v>
      </c>
      <c r="BG73" s="1">
        <f t="shared" si="59"/>
        <v>0</v>
      </c>
      <c r="BH73" s="1">
        <f t="shared" si="60"/>
        <v>0.1054130811</v>
      </c>
      <c r="BI73" s="1">
        <f t="shared" si="61"/>
        <v>0.3980877392</v>
      </c>
      <c r="BJ73" s="1">
        <f t="shared" si="62"/>
        <v>0.6971706793</v>
      </c>
      <c r="BK73" s="1">
        <f t="shared" si="63"/>
        <v>1.002476987</v>
      </c>
      <c r="BL73" s="27">
        <f t="shared" si="64"/>
        <v>1.313828032</v>
      </c>
      <c r="BM73" s="27">
        <f t="shared" si="65"/>
        <v>1.631051214</v>
      </c>
      <c r="BN73" s="27">
        <f t="shared" si="66"/>
        <v>1.953979733</v>
      </c>
      <c r="BO73" s="27">
        <f t="shared" si="67"/>
        <v>2.282452358</v>
      </c>
      <c r="BP73" s="27">
        <f t="shared" si="68"/>
        <v>2.61631321</v>
      </c>
      <c r="BQ73" s="27">
        <f t="shared" si="69"/>
        <v>2.955411559</v>
      </c>
      <c r="BR73" s="27">
        <f t="shared" si="70"/>
        <v>3.299601623</v>
      </c>
      <c r="BS73" s="27">
        <f t="shared" si="71"/>
        <v>3.147431885</v>
      </c>
      <c r="BT73" s="27">
        <f t="shared" si="72"/>
        <v>2.644614321</v>
      </c>
      <c r="BU73" s="27">
        <f t="shared" si="73"/>
        <v>2.132780492</v>
      </c>
      <c r="BV73" s="27">
        <f t="shared" si="74"/>
        <v>1.612171921</v>
      </c>
      <c r="BW73" s="27">
        <f t="shared" si="75"/>
        <v>1.083022486</v>
      </c>
      <c r="BX73" s="27">
        <f t="shared" si="76"/>
        <v>0.5455587044</v>
      </c>
      <c r="BY73" s="27">
        <f t="shared" ref="BY73:BY94" si="77"> $I$73 *C44</f>
        <v>0</v>
      </c>
      <c r="DX73" s="7">
        <f t="shared" si="7"/>
        <v>29.42136603</v>
      </c>
    </row>
    <row r="74">
      <c r="E74" s="5">
        <v>14.4</v>
      </c>
      <c r="F74" s="5">
        <f t="shared" si="1"/>
        <v>0.6</v>
      </c>
      <c r="G74" s="5">
        <f t="shared" si="2"/>
        <v>75.438</v>
      </c>
      <c r="H74" s="2">
        <f t="shared" si="4"/>
        <v>27.3298936</v>
      </c>
      <c r="I74" s="2">
        <f t="shared" si="44"/>
        <v>0.6562956975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>
        <f t="shared" si="58"/>
        <v>0</v>
      </c>
      <c r="BG74" s="1"/>
      <c r="BH74" s="1">
        <f t="shared" si="60"/>
        <v>0</v>
      </c>
      <c r="BI74" s="1">
        <f t="shared" si="61"/>
        <v>0.1066125139</v>
      </c>
      <c r="BJ74" s="1">
        <f t="shared" si="62"/>
        <v>0.4024797065</v>
      </c>
      <c r="BK74" s="1">
        <f t="shared" si="63"/>
        <v>0.7046321034</v>
      </c>
      <c r="BL74" s="27">
        <f t="shared" si="64"/>
        <v>1.012889498</v>
      </c>
      <c r="BM74" s="27">
        <f t="shared" si="65"/>
        <v>1.327077766</v>
      </c>
      <c r="BN74" s="27">
        <f t="shared" si="66"/>
        <v>1.647028629</v>
      </c>
      <c r="BO74" s="27">
        <f t="shared" si="67"/>
        <v>1.972579424</v>
      </c>
      <c r="BP74" s="27">
        <f t="shared" si="68"/>
        <v>2.303572887</v>
      </c>
      <c r="BQ74" s="27">
        <f t="shared" si="69"/>
        <v>2.639856942</v>
      </c>
      <c r="BR74" s="27">
        <f t="shared" si="70"/>
        <v>2.981284504</v>
      </c>
      <c r="BS74" s="27">
        <f t="shared" si="71"/>
        <v>3.327713289</v>
      </c>
      <c r="BT74" s="27">
        <f t="shared" si="72"/>
        <v>3.173537185</v>
      </c>
      <c r="BU74" s="27">
        <f t="shared" si="73"/>
        <v>2.665975615</v>
      </c>
      <c r="BV74" s="27">
        <f t="shared" si="74"/>
        <v>2.149562561</v>
      </c>
      <c r="BW74" s="27">
        <f t="shared" si="75"/>
        <v>1.624533729</v>
      </c>
      <c r="BX74" s="27">
        <f t="shared" si="76"/>
        <v>1.091117409</v>
      </c>
      <c r="BY74" s="27">
        <f t="shared" si="77"/>
        <v>0.5495347451</v>
      </c>
      <c r="BZ74" s="27">
        <f t="shared" ref="BZ74:BZ92" si="78"> $I$74 *C44</f>
        <v>0</v>
      </c>
      <c r="DX74" s="7">
        <f t="shared" si="7"/>
        <v>29.67998851</v>
      </c>
    </row>
    <row r="75">
      <c r="E75" s="5">
        <v>14.6</v>
      </c>
      <c r="F75" s="5">
        <f t="shared" si="1"/>
        <v>0.6083333333</v>
      </c>
      <c r="G75" s="5">
        <f t="shared" si="2"/>
        <v>76.48575</v>
      </c>
      <c r="H75" s="2">
        <f t="shared" si="4"/>
        <v>27.99074076</v>
      </c>
      <c r="I75" s="2">
        <f t="shared" si="44"/>
        <v>0.6608471662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>
        <f t="shared" si="61"/>
        <v>0</v>
      </c>
      <c r="BJ75" s="1">
        <f t="shared" si="62"/>
        <v>0.1077887336</v>
      </c>
      <c r="BK75" s="1">
        <f t="shared" si="63"/>
        <v>0.4067872195</v>
      </c>
      <c r="BL75" s="27">
        <f t="shared" si="64"/>
        <v>0.7119509637</v>
      </c>
      <c r="BM75" s="27">
        <f t="shared" si="65"/>
        <v>1.023104317</v>
      </c>
      <c r="BN75" s="27">
        <f t="shared" si="66"/>
        <v>1.340077524</v>
      </c>
      <c r="BO75" s="27">
        <f t="shared" si="67"/>
        <v>1.66270649</v>
      </c>
      <c r="BP75" s="27">
        <f t="shared" si="68"/>
        <v>1.990832563</v>
      </c>
      <c r="BQ75" s="27">
        <f t="shared" si="69"/>
        <v>2.324302324</v>
      </c>
      <c r="BR75" s="27">
        <f t="shared" si="70"/>
        <v>2.662967386</v>
      </c>
      <c r="BS75" s="27">
        <f t="shared" si="71"/>
        <v>3.006684199</v>
      </c>
      <c r="BT75" s="27">
        <f t="shared" si="72"/>
        <v>3.355313872</v>
      </c>
      <c r="BU75" s="27">
        <f t="shared" si="73"/>
        <v>3.199170738</v>
      </c>
      <c r="BV75" s="27">
        <f t="shared" si="74"/>
        <v>2.686953201</v>
      </c>
      <c r="BW75" s="27">
        <f t="shared" si="75"/>
        <v>2.166044972</v>
      </c>
      <c r="BX75" s="27">
        <f t="shared" si="76"/>
        <v>1.636676113</v>
      </c>
      <c r="BY75" s="27">
        <f t="shared" si="77"/>
        <v>1.09906949</v>
      </c>
      <c r="BZ75" s="27">
        <f t="shared" si="78"/>
        <v>0.5534410358</v>
      </c>
      <c r="CA75" s="27">
        <f t="shared" ref="CA75:CA93" si="79"> $I$75 *C44</f>
        <v>0</v>
      </c>
      <c r="DX75" s="7">
        <f t="shared" si="7"/>
        <v>29.93387114</v>
      </c>
    </row>
    <row r="76">
      <c r="E76" s="5">
        <v>14.8</v>
      </c>
      <c r="F76" s="5">
        <f t="shared" si="1"/>
        <v>0.6166666667</v>
      </c>
      <c r="G76" s="5">
        <f t="shared" si="2"/>
        <v>77.5335</v>
      </c>
      <c r="H76" s="2">
        <f t="shared" si="4"/>
        <v>28.65606047</v>
      </c>
      <c r="I76" s="2">
        <f t="shared" si="44"/>
        <v>0.6653197133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>
        <f t="shared" si="62"/>
        <v>0</v>
      </c>
      <c r="BK76" s="1">
        <f t="shared" si="63"/>
        <v>0.1089423356</v>
      </c>
      <c r="BL76" s="27">
        <f t="shared" si="64"/>
        <v>0.4110124298</v>
      </c>
      <c r="BM76" s="27">
        <f t="shared" si="65"/>
        <v>0.7191308691</v>
      </c>
      <c r="BN76" s="27">
        <f t="shared" si="66"/>
        <v>1.03312642</v>
      </c>
      <c r="BO76" s="27">
        <f t="shared" si="67"/>
        <v>1.352833556</v>
      </c>
      <c r="BP76" s="27">
        <f t="shared" si="68"/>
        <v>1.678092239</v>
      </c>
      <c r="BQ76" s="27">
        <f t="shared" si="69"/>
        <v>2.008747707</v>
      </c>
      <c r="BR76" s="27">
        <f t="shared" si="70"/>
        <v>2.344650267</v>
      </c>
      <c r="BS76" s="27">
        <f t="shared" si="71"/>
        <v>2.685655109</v>
      </c>
      <c r="BT76" s="27">
        <f t="shared" si="72"/>
        <v>3.031622116</v>
      </c>
      <c r="BU76" s="27">
        <f t="shared" si="73"/>
        <v>3.382415686</v>
      </c>
      <c r="BV76" s="27">
        <f t="shared" si="74"/>
        <v>3.224343842</v>
      </c>
      <c r="BW76" s="27">
        <f t="shared" si="75"/>
        <v>2.707556215</v>
      </c>
      <c r="BX76" s="27">
        <f t="shared" si="76"/>
        <v>2.182234818</v>
      </c>
      <c r="BY76" s="27">
        <f t="shared" si="77"/>
        <v>1.648604235</v>
      </c>
      <c r="BZ76" s="27">
        <f t="shared" si="78"/>
        <v>1.106882072</v>
      </c>
      <c r="CA76" s="27">
        <f t="shared" si="79"/>
        <v>0.5572791983</v>
      </c>
      <c r="CB76" s="27">
        <f t="shared" ref="CB76:CB95" si="80"> $I$76 *C44</f>
        <v>0</v>
      </c>
      <c r="DX76" s="7">
        <f t="shared" si="7"/>
        <v>30.18312911</v>
      </c>
    </row>
    <row r="77">
      <c r="E77" s="5">
        <v>15.0</v>
      </c>
      <c r="F77" s="5">
        <f t="shared" si="1"/>
        <v>0.625</v>
      </c>
      <c r="G77" s="5">
        <f t="shared" si="2"/>
        <v>78.58125</v>
      </c>
      <c r="H77" s="2">
        <f t="shared" si="4"/>
        <v>29.32577563</v>
      </c>
      <c r="I77" s="2">
        <f t="shared" si="44"/>
        <v>0.669715153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>
        <f t="shared" si="62"/>
        <v>0</v>
      </c>
      <c r="BK77" s="1">
        <f t="shared" si="63"/>
        <v>0</v>
      </c>
      <c r="BL77" s="27">
        <f t="shared" si="64"/>
        <v>0.1100738959</v>
      </c>
      <c r="BM77" s="27">
        <f t="shared" si="65"/>
        <v>0.4151574209</v>
      </c>
      <c r="BN77" s="27">
        <f t="shared" si="66"/>
        <v>0.7261753151</v>
      </c>
      <c r="BO77" s="27">
        <f t="shared" si="67"/>
        <v>1.042960622</v>
      </c>
      <c r="BP77" s="27">
        <f t="shared" si="68"/>
        <v>1.365351916</v>
      </c>
      <c r="BQ77" s="27">
        <f t="shared" si="69"/>
        <v>1.693193089</v>
      </c>
      <c r="BR77" s="27">
        <f t="shared" si="70"/>
        <v>2.026333149</v>
      </c>
      <c r="BS77" s="27">
        <f t="shared" si="71"/>
        <v>2.36462602</v>
      </c>
      <c r="BT77" s="27">
        <f t="shared" si="72"/>
        <v>2.70793036</v>
      </c>
      <c r="BU77" s="27">
        <f t="shared" si="73"/>
        <v>3.05610938</v>
      </c>
      <c r="BV77" s="27">
        <f t="shared" si="74"/>
        <v>3.409030677</v>
      </c>
      <c r="BW77" s="27">
        <f t="shared" si="75"/>
        <v>3.249067459</v>
      </c>
      <c r="BX77" s="27">
        <f t="shared" si="76"/>
        <v>2.727793522</v>
      </c>
      <c r="BY77" s="27">
        <f t="shared" si="77"/>
        <v>2.198138981</v>
      </c>
      <c r="BZ77" s="27">
        <f t="shared" si="78"/>
        <v>1.660323107</v>
      </c>
      <c r="CA77" s="27">
        <f t="shared" si="79"/>
        <v>1.114558397</v>
      </c>
      <c r="CB77" s="27">
        <f t="shared" si="80"/>
        <v>0.5610508078</v>
      </c>
      <c r="CC77" s="27">
        <f t="shared" ref="CC77:CC96" si="81"> $I$77 *C44</f>
        <v>0</v>
      </c>
      <c r="DX77" s="7">
        <f t="shared" si="7"/>
        <v>30.42787412</v>
      </c>
    </row>
    <row r="78">
      <c r="E78" s="5">
        <v>15.2</v>
      </c>
      <c r="F78" s="5">
        <f t="shared" si="1"/>
        <v>0.6333333333</v>
      </c>
      <c r="G78" s="5">
        <f t="shared" si="2"/>
        <v>79.629</v>
      </c>
      <c r="H78" s="2">
        <f t="shared" si="4"/>
        <v>29.99981088</v>
      </c>
      <c r="I78" s="2">
        <f t="shared" si="44"/>
        <v>0.6740352475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>
        <f t="shared" si="62"/>
        <v>0</v>
      </c>
      <c r="BK78" s="1">
        <f t="shared" si="63"/>
        <v>0</v>
      </c>
      <c r="BL78" s="27">
        <f t="shared" si="64"/>
        <v>0</v>
      </c>
      <c r="BM78" s="27">
        <f t="shared" si="65"/>
        <v>0.1111839726</v>
      </c>
      <c r="BN78" s="27">
        <f t="shared" si="66"/>
        <v>0.4192242106</v>
      </c>
      <c r="BO78" s="27">
        <f t="shared" si="67"/>
        <v>0.7330876879</v>
      </c>
      <c r="BP78" s="27">
        <f t="shared" si="68"/>
        <v>1.052611592</v>
      </c>
      <c r="BQ78" s="27">
        <f t="shared" si="69"/>
        <v>1.377638472</v>
      </c>
      <c r="BR78" s="27">
        <f t="shared" si="70"/>
        <v>1.70801603</v>
      </c>
      <c r="BS78" s="27">
        <f t="shared" si="71"/>
        <v>2.04359693</v>
      </c>
      <c r="BT78" s="27">
        <f t="shared" si="72"/>
        <v>2.384238604</v>
      </c>
      <c r="BU78" s="27">
        <f t="shared" si="73"/>
        <v>2.729803075</v>
      </c>
      <c r="BV78" s="27">
        <f t="shared" si="74"/>
        <v>3.080156787</v>
      </c>
      <c r="BW78" s="27">
        <f t="shared" si="75"/>
        <v>3.435170435</v>
      </c>
      <c r="BX78" s="27">
        <f t="shared" si="76"/>
        <v>3.273352227</v>
      </c>
      <c r="BY78" s="27">
        <f t="shared" si="77"/>
        <v>2.747673726</v>
      </c>
      <c r="BZ78" s="27">
        <f t="shared" si="78"/>
        <v>2.213764143</v>
      </c>
      <c r="CA78" s="27">
        <f t="shared" si="79"/>
        <v>1.671837595</v>
      </c>
      <c r="CB78" s="27">
        <f t="shared" si="80"/>
        <v>1.122101616</v>
      </c>
      <c r="CC78" s="27">
        <f t="shared" si="81"/>
        <v>0.5647573942</v>
      </c>
      <c r="CD78" s="27">
        <f t="shared" ref="CD78:CD96" si="82"> $I$78 *C44</f>
        <v>0</v>
      </c>
      <c r="DX78" s="7">
        <f t="shared" si="7"/>
        <v>30.6682145</v>
      </c>
    </row>
    <row r="79">
      <c r="E79" s="5">
        <v>15.4</v>
      </c>
      <c r="F79" s="5">
        <f t="shared" si="1"/>
        <v>0.6416666667</v>
      </c>
      <c r="G79" s="5">
        <f t="shared" si="2"/>
        <v>80.67675</v>
      </c>
      <c r="H79" s="2">
        <f t="shared" si="4"/>
        <v>30.67809258</v>
      </c>
      <c r="I79" s="2">
        <f t="shared" si="44"/>
        <v>0.6782817093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>
        <f t="shared" si="63"/>
        <v>0</v>
      </c>
      <c r="BL79" s="27">
        <f t="shared" si="64"/>
        <v>0</v>
      </c>
      <c r="BM79" s="27">
        <f t="shared" si="65"/>
        <v>0</v>
      </c>
      <c r="BN79" s="27">
        <f t="shared" si="66"/>
        <v>0.1122731061</v>
      </c>
      <c r="BO79" s="27">
        <f t="shared" si="67"/>
        <v>0.4232147539</v>
      </c>
      <c r="BP79" s="27">
        <f t="shared" si="68"/>
        <v>0.7398712685</v>
      </c>
      <c r="BQ79" s="27">
        <f t="shared" si="69"/>
        <v>1.062083854</v>
      </c>
      <c r="BR79" s="27">
        <f t="shared" si="70"/>
        <v>1.389698912</v>
      </c>
      <c r="BS79" s="27">
        <f t="shared" si="71"/>
        <v>1.722567841</v>
      </c>
      <c r="BT79" s="27">
        <f t="shared" si="72"/>
        <v>2.060546848</v>
      </c>
      <c r="BU79" s="27">
        <f t="shared" si="73"/>
        <v>2.40349677</v>
      </c>
      <c r="BV79" s="27">
        <f t="shared" si="74"/>
        <v>2.751282896</v>
      </c>
      <c r="BW79" s="27">
        <f t="shared" si="75"/>
        <v>3.103774806</v>
      </c>
      <c r="BX79" s="27">
        <f t="shared" si="76"/>
        <v>3.460846207</v>
      </c>
      <c r="BY79" s="27">
        <f t="shared" si="77"/>
        <v>3.297208471</v>
      </c>
      <c r="BZ79" s="27">
        <f t="shared" si="78"/>
        <v>2.767205179</v>
      </c>
      <c r="CA79" s="27">
        <f t="shared" si="79"/>
        <v>2.229116793</v>
      </c>
      <c r="CB79" s="27">
        <f t="shared" si="80"/>
        <v>1.683152423</v>
      </c>
      <c r="CC79" s="27">
        <f t="shared" si="81"/>
        <v>1.129514788</v>
      </c>
      <c r="CD79" s="27">
        <f t="shared" si="82"/>
        <v>0.5684004435</v>
      </c>
      <c r="CE79" s="27">
        <f t="shared" ref="CE79:CE102" si="83"> $I$79 *C44</f>
        <v>0</v>
      </c>
      <c r="DX79" s="7">
        <f t="shared" si="7"/>
        <v>30.90425536</v>
      </c>
    </row>
    <row r="80">
      <c r="E80" s="5">
        <v>15.6</v>
      </c>
      <c r="F80" s="5">
        <f t="shared" si="1"/>
        <v>0.65</v>
      </c>
      <c r="G80" s="5">
        <f t="shared" si="2"/>
        <v>81.7245</v>
      </c>
      <c r="H80" s="2">
        <f t="shared" si="4"/>
        <v>31.36054879</v>
      </c>
      <c r="I80" s="2">
        <f t="shared" si="44"/>
        <v>0.6824562021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27">
        <f t="shared" si="64"/>
        <v>0</v>
      </c>
      <c r="BN80" s="27">
        <f t="shared" si="66"/>
        <v>0</v>
      </c>
      <c r="BO80" s="27">
        <f t="shared" si="67"/>
        <v>0.1133418198</v>
      </c>
      <c r="BP80" s="27">
        <f t="shared" si="68"/>
        <v>0.4271309449</v>
      </c>
      <c r="BQ80" s="27">
        <f t="shared" si="69"/>
        <v>0.7465292368</v>
      </c>
      <c r="BR80" s="27">
        <f t="shared" si="70"/>
        <v>1.071381794</v>
      </c>
      <c r="BS80" s="27">
        <f t="shared" si="71"/>
        <v>1.401538751</v>
      </c>
      <c r="BT80" s="27">
        <f t="shared" si="72"/>
        <v>1.736855092</v>
      </c>
      <c r="BU80" s="27">
        <f t="shared" si="73"/>
        <v>2.077190464</v>
      </c>
      <c r="BV80" s="27">
        <f t="shared" si="74"/>
        <v>2.422409006</v>
      </c>
      <c r="BW80" s="27">
        <f t="shared" si="75"/>
        <v>2.772379177</v>
      </c>
      <c r="BX80" s="27">
        <f t="shared" si="76"/>
        <v>3.126973601</v>
      </c>
      <c r="BY80" s="27">
        <f t="shared" si="77"/>
        <v>3.486068911</v>
      </c>
      <c r="BZ80" s="27">
        <f t="shared" si="78"/>
        <v>3.320646215</v>
      </c>
      <c r="CA80" s="27">
        <f t="shared" si="79"/>
        <v>2.786395991</v>
      </c>
      <c r="CB80" s="27">
        <f t="shared" si="80"/>
        <v>2.244203231</v>
      </c>
      <c r="CC80" s="27">
        <f t="shared" si="81"/>
        <v>1.694272183</v>
      </c>
      <c r="CD80" s="27">
        <f t="shared" si="82"/>
        <v>1.136800887</v>
      </c>
      <c r="CE80" s="27">
        <f t="shared" si="83"/>
        <v>0.5719813998</v>
      </c>
      <c r="CF80" s="27">
        <f t="shared" ref="CF80:CF100" si="84"> $I$80 *C44</f>
        <v>0</v>
      </c>
      <c r="DX80" s="7">
        <f t="shared" si="7"/>
        <v>31.1360987</v>
      </c>
    </row>
    <row r="81">
      <c r="E81" s="5">
        <v>15.8</v>
      </c>
      <c r="F81" s="5">
        <f t="shared" si="1"/>
        <v>0.6583333333</v>
      </c>
      <c r="G81" s="5">
        <f t="shared" si="2"/>
        <v>82.77225</v>
      </c>
      <c r="H81" s="2">
        <f t="shared" si="4"/>
        <v>32.04710913</v>
      </c>
      <c r="I81" s="2">
        <f t="shared" si="44"/>
        <v>0.6865603432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27">
        <f t="shared" si="64"/>
        <v>0</v>
      </c>
      <c r="BN81" s="27">
        <f t="shared" si="66"/>
        <v>0</v>
      </c>
      <c r="BO81" s="27">
        <f t="shared" si="67"/>
        <v>0</v>
      </c>
      <c r="BP81" s="27">
        <f t="shared" si="68"/>
        <v>0.1143906212</v>
      </c>
      <c r="BQ81" s="27">
        <f t="shared" si="69"/>
        <v>0.4309746193</v>
      </c>
      <c r="BR81" s="27">
        <f t="shared" si="70"/>
        <v>0.7530646751</v>
      </c>
      <c r="BS81" s="27">
        <f t="shared" si="71"/>
        <v>1.080509661</v>
      </c>
      <c r="BT81" s="27">
        <f t="shared" si="72"/>
        <v>1.413163336</v>
      </c>
      <c r="BU81" s="27">
        <f t="shared" si="73"/>
        <v>1.750884159</v>
      </c>
      <c r="BV81" s="27">
        <f t="shared" si="74"/>
        <v>2.093535116</v>
      </c>
      <c r="BW81" s="27">
        <f t="shared" si="75"/>
        <v>2.440983549</v>
      </c>
      <c r="BX81" s="27">
        <f t="shared" si="76"/>
        <v>2.793100996</v>
      </c>
      <c r="BY81" s="27">
        <f t="shared" si="77"/>
        <v>3.149763036</v>
      </c>
      <c r="BZ81" s="27">
        <f t="shared" si="78"/>
        <v>3.510849143</v>
      </c>
      <c r="CA81" s="27">
        <f t="shared" si="79"/>
        <v>3.34367519</v>
      </c>
      <c r="CB81" s="27">
        <f t="shared" si="80"/>
        <v>2.805254039</v>
      </c>
      <c r="CC81" s="27">
        <f t="shared" si="81"/>
        <v>2.259029577</v>
      </c>
      <c r="CD81" s="27">
        <f t="shared" si="82"/>
        <v>1.705201331</v>
      </c>
      <c r="CE81" s="27">
        <f t="shared" si="83"/>
        <v>1.1439628</v>
      </c>
      <c r="CF81" s="27">
        <f t="shared" si="84"/>
        <v>0.5755016661</v>
      </c>
      <c r="CG81" s="27">
        <f t="shared" ref="CG81:CG102" si="85"> $I$81 *C44</f>
        <v>0</v>
      </c>
      <c r="DX81" s="7">
        <f t="shared" si="7"/>
        <v>31.36384351</v>
      </c>
    </row>
    <row r="82">
      <c r="E82" s="5">
        <v>16.0</v>
      </c>
      <c r="F82" s="5">
        <f t="shared" si="1"/>
        <v>0.6666666667</v>
      </c>
      <c r="G82" s="5">
        <f t="shared" si="2"/>
        <v>83.82</v>
      </c>
      <c r="H82" s="2">
        <f t="shared" si="4"/>
        <v>32.73770483</v>
      </c>
      <c r="I82" s="2">
        <f t="shared" si="44"/>
        <v>0.6905957045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O82" s="27">
        <f t="shared" si="67"/>
        <v>0</v>
      </c>
      <c r="BP82" s="27">
        <f t="shared" si="68"/>
        <v>0</v>
      </c>
      <c r="BQ82" s="27">
        <f t="shared" si="69"/>
        <v>0.1154200018</v>
      </c>
      <c r="BR82" s="27">
        <f t="shared" si="70"/>
        <v>0.4347475566</v>
      </c>
      <c r="BS82" s="27">
        <f t="shared" si="71"/>
        <v>0.7594805716</v>
      </c>
      <c r="BT82" s="27">
        <f t="shared" si="72"/>
        <v>1.08947158</v>
      </c>
      <c r="BU82" s="27">
        <f t="shared" si="73"/>
        <v>1.424577854</v>
      </c>
      <c r="BV82" s="27">
        <f t="shared" si="74"/>
        <v>1.764661226</v>
      </c>
      <c r="BW82" s="27">
        <f t="shared" si="75"/>
        <v>2.10958792</v>
      </c>
      <c r="BX82" s="27">
        <f t="shared" si="76"/>
        <v>2.45922839</v>
      </c>
      <c r="BY82" s="27">
        <f t="shared" si="77"/>
        <v>2.813457161</v>
      </c>
      <c r="BZ82" s="27">
        <f t="shared" si="78"/>
        <v>3.172152685</v>
      </c>
      <c r="CA82" s="27">
        <f t="shared" si="79"/>
        <v>3.535197192</v>
      </c>
      <c r="CB82" s="27">
        <f t="shared" si="80"/>
        <v>3.366304847</v>
      </c>
      <c r="CC82" s="27">
        <f t="shared" si="81"/>
        <v>2.823786971</v>
      </c>
      <c r="CD82" s="27">
        <f t="shared" si="82"/>
        <v>2.273601774</v>
      </c>
      <c r="CE82" s="27">
        <f t="shared" si="83"/>
        <v>1.715944199</v>
      </c>
      <c r="CF82" s="27">
        <f t="shared" si="84"/>
        <v>1.151003332</v>
      </c>
      <c r="CG82" s="27">
        <f t="shared" si="85"/>
        <v>0.5789626062</v>
      </c>
      <c r="CH82" s="27">
        <f t="shared" ref="CH82:CH101" si="86"> $I$82 *C44</f>
        <v>0</v>
      </c>
      <c r="DX82" s="7">
        <f t="shared" si="7"/>
        <v>31.58758587</v>
      </c>
    </row>
    <row r="83">
      <c r="E83" s="5">
        <v>16.2</v>
      </c>
      <c r="F83" s="5">
        <f t="shared" si="1"/>
        <v>0.675</v>
      </c>
      <c r="G83" s="5">
        <f t="shared" si="2"/>
        <v>84.86775</v>
      </c>
      <c r="H83" s="2">
        <f t="shared" si="4"/>
        <v>33.43226865</v>
      </c>
      <c r="I83" s="2">
        <f t="shared" si="44"/>
        <v>0.6945638144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P83" s="27">
        <f t="shared" si="68"/>
        <v>0</v>
      </c>
      <c r="BQ83" s="27">
        <f t="shared" si="69"/>
        <v>0</v>
      </c>
      <c r="BR83" s="27">
        <f t="shared" si="70"/>
        <v>0.1164304382</v>
      </c>
      <c r="BS83" s="27">
        <f t="shared" si="71"/>
        <v>0.438451482</v>
      </c>
      <c r="BT83" s="27">
        <f t="shared" si="72"/>
        <v>0.7657798242</v>
      </c>
      <c r="BU83" s="27">
        <f t="shared" si="73"/>
        <v>1.098271549</v>
      </c>
      <c r="BV83" s="27">
        <f t="shared" si="74"/>
        <v>1.435787336</v>
      </c>
      <c r="BW83" s="27">
        <f t="shared" si="75"/>
        <v>1.778192291</v>
      </c>
      <c r="BX83" s="27">
        <f t="shared" si="76"/>
        <v>2.125355784</v>
      </c>
      <c r="BY83" s="27">
        <f t="shared" si="77"/>
        <v>2.477151286</v>
      </c>
      <c r="BZ83" s="27">
        <f t="shared" si="78"/>
        <v>2.833456227</v>
      </c>
      <c r="CA83" s="27">
        <f t="shared" si="79"/>
        <v>3.194151844</v>
      </c>
      <c r="CB83" s="27">
        <f t="shared" si="80"/>
        <v>3.559123051</v>
      </c>
      <c r="CC83" s="27">
        <f t="shared" si="81"/>
        <v>3.388544365</v>
      </c>
      <c r="CD83" s="27">
        <f t="shared" si="82"/>
        <v>2.842002218</v>
      </c>
      <c r="CE83" s="27">
        <f t="shared" si="83"/>
        <v>2.287925599</v>
      </c>
      <c r="CF83" s="27">
        <f t="shared" si="84"/>
        <v>1.726504998</v>
      </c>
      <c r="CG83" s="27">
        <f t="shared" si="85"/>
        <v>1.157925212</v>
      </c>
      <c r="CH83" s="27">
        <f t="shared" si="86"/>
        <v>0.5823655457</v>
      </c>
      <c r="CI83" s="27">
        <f t="shared" ref="CI83:CI102" si="87"> $I$83 *C44</f>
        <v>0</v>
      </c>
      <c r="DX83" s="7">
        <f t="shared" si="7"/>
        <v>31.80741905</v>
      </c>
    </row>
    <row r="84">
      <c r="E84" s="5">
        <v>16.4</v>
      </c>
      <c r="F84" s="5">
        <f t="shared" si="1"/>
        <v>0.6833333333</v>
      </c>
      <c r="G84" s="5">
        <f t="shared" si="2"/>
        <v>85.9155</v>
      </c>
      <c r="H84" s="2">
        <f t="shared" si="4"/>
        <v>34.13073481</v>
      </c>
      <c r="I84" s="2">
        <f t="shared" si="44"/>
        <v>0.6984661589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Q84" s="27">
        <f t="shared" si="69"/>
        <v>0</v>
      </c>
      <c r="BR84" s="27">
        <f t="shared" si="70"/>
        <v>0</v>
      </c>
      <c r="BS84" s="27">
        <f t="shared" si="71"/>
        <v>0.1174223923</v>
      </c>
      <c r="BT84" s="27">
        <f t="shared" si="72"/>
        <v>0.4420880683</v>
      </c>
      <c r="BU84" s="27">
        <f t="shared" si="73"/>
        <v>0.7719652433</v>
      </c>
      <c r="BV84" s="27">
        <f t="shared" si="74"/>
        <v>1.106913445</v>
      </c>
      <c r="BW84" s="27">
        <f t="shared" si="75"/>
        <v>1.446796663</v>
      </c>
      <c r="BX84" s="27">
        <f t="shared" si="76"/>
        <v>1.791483178</v>
      </c>
      <c r="BY84" s="27">
        <f t="shared" si="77"/>
        <v>2.140845411</v>
      </c>
      <c r="BZ84" s="27">
        <f t="shared" si="78"/>
        <v>2.494759769</v>
      </c>
      <c r="CA84" s="27">
        <f t="shared" si="79"/>
        <v>2.853106496</v>
      </c>
      <c r="CB84" s="27">
        <f t="shared" si="80"/>
        <v>3.215769542</v>
      </c>
      <c r="CC84" s="27">
        <f t="shared" si="81"/>
        <v>3.582636424</v>
      </c>
      <c r="CD84" s="27">
        <f t="shared" si="82"/>
        <v>3.410402661</v>
      </c>
      <c r="CE84" s="27">
        <f t="shared" si="83"/>
        <v>2.859906999</v>
      </c>
      <c r="CF84" s="27">
        <f t="shared" si="84"/>
        <v>2.302006664</v>
      </c>
      <c r="CG84" s="27">
        <f t="shared" si="85"/>
        <v>1.736887819</v>
      </c>
      <c r="CH84" s="27">
        <f t="shared" si="86"/>
        <v>1.164731091</v>
      </c>
      <c r="CI84" s="27">
        <f t="shared" si="87"/>
        <v>0.5857117734</v>
      </c>
      <c r="CJ84" s="27">
        <f t="shared" ref="CJ84:CJ104" si="88"> $I$84 *C44</f>
        <v>0</v>
      </c>
      <c r="DX84" s="7">
        <f t="shared" si="7"/>
        <v>32.02343364</v>
      </c>
    </row>
    <row r="85">
      <c r="E85" s="5">
        <v>16.6</v>
      </c>
      <c r="F85" s="5">
        <f t="shared" si="1"/>
        <v>0.6916666667</v>
      </c>
      <c r="G85" s="5">
        <f t="shared" si="2"/>
        <v>86.96325</v>
      </c>
      <c r="H85" s="2">
        <f t="shared" si="4"/>
        <v>34.83303899</v>
      </c>
      <c r="I85" s="2">
        <f t="shared" si="44"/>
        <v>0.7023041835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S85" s="27">
        <f t="shared" si="71"/>
        <v>0</v>
      </c>
      <c r="BT85" s="27">
        <f t="shared" si="72"/>
        <v>0.1183963123</v>
      </c>
      <c r="BU85" s="27">
        <f t="shared" si="73"/>
        <v>0.445658938</v>
      </c>
      <c r="BV85" s="27">
        <f t="shared" si="74"/>
        <v>0.7780395552</v>
      </c>
      <c r="BW85" s="27">
        <f t="shared" si="75"/>
        <v>1.115401034</v>
      </c>
      <c r="BX85" s="27">
        <f t="shared" si="76"/>
        <v>1.457610572</v>
      </c>
      <c r="BY85" s="27">
        <f t="shared" si="77"/>
        <v>1.804539537</v>
      </c>
      <c r="BZ85" s="27">
        <f t="shared" si="78"/>
        <v>2.156063311</v>
      </c>
      <c r="CA85" s="27">
        <f t="shared" si="79"/>
        <v>2.512061148</v>
      </c>
      <c r="CB85" s="27">
        <f t="shared" si="80"/>
        <v>2.872416034</v>
      </c>
      <c r="CC85" s="27">
        <f t="shared" si="81"/>
        <v>3.237014548</v>
      </c>
      <c r="CD85" s="27">
        <f t="shared" si="82"/>
        <v>3.605746739</v>
      </c>
      <c r="CE85" s="27">
        <f t="shared" si="83"/>
        <v>3.431888399</v>
      </c>
      <c r="CF85" s="27">
        <f t="shared" si="84"/>
        <v>2.877508331</v>
      </c>
      <c r="CG85" s="27">
        <f t="shared" si="85"/>
        <v>2.315850425</v>
      </c>
      <c r="CH85" s="27">
        <f t="shared" si="86"/>
        <v>1.747096637</v>
      </c>
      <c r="CI85" s="27">
        <f t="shared" si="87"/>
        <v>1.171423547</v>
      </c>
      <c r="CJ85" s="27">
        <f t="shared" si="88"/>
        <v>0.5890025425</v>
      </c>
      <c r="CK85" s="27">
        <f t="shared" ref="CK85:CK107" si="89"> $I$85 *C44</f>
        <v>0</v>
      </c>
      <c r="DX85" s="7">
        <f t="shared" si="7"/>
        <v>32.23571761</v>
      </c>
    </row>
    <row r="86">
      <c r="E86" s="5">
        <v>16.8</v>
      </c>
      <c r="F86" s="5">
        <f t="shared" si="1"/>
        <v>0.7</v>
      </c>
      <c r="G86" s="5">
        <f t="shared" si="2"/>
        <v>88.011</v>
      </c>
      <c r="H86" s="2">
        <f t="shared" si="4"/>
        <v>35.53911829</v>
      </c>
      <c r="I86" s="2">
        <f t="shared" si="44"/>
        <v>0.7060792938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T86" s="27">
        <f t="shared" si="72"/>
        <v>0</v>
      </c>
      <c r="BU86" s="27">
        <f t="shared" si="73"/>
        <v>0.1193526327</v>
      </c>
      <c r="BV86" s="27">
        <f t="shared" si="74"/>
        <v>0.449165665</v>
      </c>
      <c r="BW86" s="27">
        <f t="shared" si="75"/>
        <v>0.7840054052</v>
      </c>
      <c r="BX86" s="27">
        <f t="shared" si="76"/>
        <v>1.123737966</v>
      </c>
      <c r="BY86" s="27">
        <f t="shared" si="77"/>
        <v>1.468233662</v>
      </c>
      <c r="BZ86" s="27">
        <f t="shared" si="78"/>
        <v>1.817366853</v>
      </c>
      <c r="CA86" s="27">
        <f t="shared" si="79"/>
        <v>2.1710158</v>
      </c>
      <c r="CB86" s="27">
        <f t="shared" si="80"/>
        <v>2.529062525</v>
      </c>
      <c r="CC86" s="27">
        <f t="shared" si="81"/>
        <v>2.891392672</v>
      </c>
      <c r="CD86" s="27">
        <f t="shared" si="82"/>
        <v>3.257895379</v>
      </c>
      <c r="CE86" s="27">
        <f t="shared" si="83"/>
        <v>3.628463156</v>
      </c>
      <c r="CF86" s="27">
        <f t="shared" si="84"/>
        <v>3.453009997</v>
      </c>
      <c r="CG86" s="27">
        <f t="shared" si="85"/>
        <v>2.894813031</v>
      </c>
      <c r="CH86" s="27">
        <f t="shared" si="86"/>
        <v>2.329462183</v>
      </c>
      <c r="CI86" s="27">
        <f t="shared" si="87"/>
        <v>1.75713532</v>
      </c>
      <c r="CJ86" s="27">
        <f t="shared" si="88"/>
        <v>1.178005085</v>
      </c>
      <c r="CK86" s="27">
        <f t="shared" si="89"/>
        <v>0.5922390719</v>
      </c>
      <c r="CL86" s="27">
        <f t="shared" ref="CL86:CL105" si="90"> $I$86 *C44</f>
        <v>0</v>
      </c>
      <c r="DX86" s="7">
        <f t="shared" si="7"/>
        <v>32.4443564</v>
      </c>
    </row>
    <row r="87">
      <c r="E87" s="5">
        <v>17.0</v>
      </c>
      <c r="F87" s="5">
        <f t="shared" si="1"/>
        <v>0.7083333333</v>
      </c>
      <c r="G87" s="5">
        <f t="shared" si="2"/>
        <v>89.05875</v>
      </c>
      <c r="H87" s="2">
        <f t="shared" si="4"/>
        <v>36.24891114</v>
      </c>
      <c r="I87" s="2">
        <f t="shared" si="44"/>
        <v>0.7097928576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T87" s="27">
        <f t="shared" si="72"/>
        <v>0</v>
      </c>
      <c r="BU87" s="27">
        <f t="shared" si="73"/>
        <v>0</v>
      </c>
      <c r="BV87" s="27">
        <f t="shared" si="74"/>
        <v>0.1202917748</v>
      </c>
      <c r="BW87" s="27">
        <f t="shared" si="75"/>
        <v>0.4526097765</v>
      </c>
      <c r="BX87" s="27">
        <f t="shared" si="76"/>
        <v>0.7898653603</v>
      </c>
      <c r="BY87" s="27">
        <f t="shared" si="77"/>
        <v>1.131927787</v>
      </c>
      <c r="BZ87" s="27">
        <f t="shared" si="78"/>
        <v>1.478670395</v>
      </c>
      <c r="CA87" s="27">
        <f t="shared" si="79"/>
        <v>1.829970452</v>
      </c>
      <c r="CB87" s="27">
        <f t="shared" si="80"/>
        <v>2.185709017</v>
      </c>
      <c r="CC87" s="27">
        <f t="shared" si="81"/>
        <v>2.545770796</v>
      </c>
      <c r="CD87" s="27">
        <f t="shared" si="82"/>
        <v>2.910044019</v>
      </c>
      <c r="CE87" s="27">
        <f t="shared" si="83"/>
        <v>3.278420312</v>
      </c>
      <c r="CF87" s="27">
        <f t="shared" si="84"/>
        <v>3.650794575</v>
      </c>
      <c r="CG87" s="27">
        <f t="shared" si="85"/>
        <v>3.473775637</v>
      </c>
      <c r="CH87" s="27">
        <f t="shared" si="86"/>
        <v>2.911827728</v>
      </c>
      <c r="CI87" s="27">
        <f t="shared" si="87"/>
        <v>2.342847094</v>
      </c>
      <c r="CJ87" s="27">
        <f t="shared" si="88"/>
        <v>1.767007628</v>
      </c>
      <c r="CK87" s="27">
        <f t="shared" si="89"/>
        <v>1.184478144</v>
      </c>
      <c r="CL87" s="27">
        <f t="shared" si="90"/>
        <v>0.5954225469</v>
      </c>
      <c r="CM87" s="27">
        <f t="shared" ref="CM87:CM107" si="91"> $I$87 *C44</f>
        <v>0</v>
      </c>
      <c r="DX87" s="7">
        <f t="shared" si="7"/>
        <v>32.64943304</v>
      </c>
    </row>
    <row r="88">
      <c r="E88" s="5">
        <v>17.2</v>
      </c>
      <c r="F88" s="5">
        <f t="shared" si="1"/>
        <v>0.7166666667</v>
      </c>
      <c r="G88" s="5">
        <f t="shared" si="2"/>
        <v>90.1065</v>
      </c>
      <c r="H88" s="2">
        <f t="shared" si="4"/>
        <v>36.96235735</v>
      </c>
      <c r="I88" s="2">
        <f t="shared" si="44"/>
        <v>0.7134462054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U88" s="27">
        <f t="shared" si="73"/>
        <v>0</v>
      </c>
      <c r="BV88" s="27">
        <f t="shared" si="74"/>
        <v>0</v>
      </c>
      <c r="BW88" s="27">
        <f t="shared" si="75"/>
        <v>0.1212141479</v>
      </c>
      <c r="BX88" s="27">
        <f t="shared" si="76"/>
        <v>0.4559927544</v>
      </c>
      <c r="BY88" s="27">
        <f t="shared" si="77"/>
        <v>0.7956219119</v>
      </c>
      <c r="BZ88" s="27">
        <f t="shared" si="78"/>
        <v>1.139973937</v>
      </c>
      <c r="CA88" s="27">
        <f t="shared" si="79"/>
        <v>1.488925105</v>
      </c>
      <c r="CB88" s="27">
        <f t="shared" si="80"/>
        <v>1.842355508</v>
      </c>
      <c r="CC88" s="27">
        <f t="shared" si="81"/>
        <v>2.20014892</v>
      </c>
      <c r="CD88" s="27">
        <f t="shared" si="82"/>
        <v>2.562192659</v>
      </c>
      <c r="CE88" s="27">
        <f t="shared" si="83"/>
        <v>2.928377468</v>
      </c>
      <c r="CF88" s="27">
        <f t="shared" si="84"/>
        <v>3.298597388</v>
      </c>
      <c r="CG88" s="27">
        <f t="shared" si="85"/>
        <v>3.672749648</v>
      </c>
      <c r="CH88" s="27">
        <f t="shared" si="86"/>
        <v>3.494193274</v>
      </c>
      <c r="CI88" s="27">
        <f t="shared" si="87"/>
        <v>2.928558867</v>
      </c>
      <c r="CJ88" s="27">
        <f t="shared" si="88"/>
        <v>2.35601017</v>
      </c>
      <c r="CK88" s="27">
        <f t="shared" si="89"/>
        <v>1.776717216</v>
      </c>
      <c r="CL88" s="27">
        <f t="shared" si="90"/>
        <v>1.190845094</v>
      </c>
      <c r="CM88" s="27">
        <f t="shared" si="91"/>
        <v>0.598554121</v>
      </c>
      <c r="CN88" s="27">
        <f t="shared" ref="CN88:CN106" si="92"> $I$88 *C44</f>
        <v>0</v>
      </c>
      <c r="DX88" s="7">
        <f t="shared" si="7"/>
        <v>32.85102819</v>
      </c>
    </row>
    <row r="89">
      <c r="E89" s="5">
        <v>17.4</v>
      </c>
      <c r="F89" s="5">
        <f t="shared" si="1"/>
        <v>0.725</v>
      </c>
      <c r="G89" s="5">
        <f t="shared" si="2"/>
        <v>91.15425</v>
      </c>
      <c r="H89" s="2">
        <f t="shared" si="4"/>
        <v>37.67939798</v>
      </c>
      <c r="I89" s="2">
        <f t="shared" si="44"/>
        <v>0.7170406321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W89" s="27">
        <f t="shared" si="75"/>
        <v>0</v>
      </c>
      <c r="BX89" s="27">
        <f t="shared" si="76"/>
        <v>0.1221201486</v>
      </c>
      <c r="BY89" s="27">
        <f t="shared" si="77"/>
        <v>0.4593160371</v>
      </c>
      <c r="BZ89" s="27">
        <f t="shared" si="78"/>
        <v>0.8012774786</v>
      </c>
      <c r="CA89" s="27">
        <f t="shared" si="79"/>
        <v>1.147879757</v>
      </c>
      <c r="CB89" s="27">
        <f t="shared" si="80"/>
        <v>1.499002</v>
      </c>
      <c r="CC89" s="27">
        <f t="shared" si="81"/>
        <v>1.854527044</v>
      </c>
      <c r="CD89" s="27">
        <f t="shared" si="82"/>
        <v>2.214341299</v>
      </c>
      <c r="CE89" s="27">
        <f t="shared" si="83"/>
        <v>2.578334624</v>
      </c>
      <c r="CF89" s="27">
        <f t="shared" si="84"/>
        <v>2.946400201</v>
      </c>
      <c r="CG89" s="27">
        <f t="shared" si="85"/>
        <v>3.318434425</v>
      </c>
      <c r="CH89" s="27">
        <f t="shared" si="86"/>
        <v>3.694336785</v>
      </c>
      <c r="CI89" s="27">
        <f t="shared" si="87"/>
        <v>3.51427064</v>
      </c>
      <c r="CJ89" s="27">
        <f t="shared" si="88"/>
        <v>2.945012713</v>
      </c>
      <c r="CK89" s="27">
        <f t="shared" si="89"/>
        <v>2.368956287</v>
      </c>
      <c r="CL89" s="27">
        <f t="shared" si="90"/>
        <v>1.786267641</v>
      </c>
      <c r="CM89" s="27">
        <f t="shared" si="91"/>
        <v>1.197108242</v>
      </c>
      <c r="CN89" s="27">
        <f t="shared" si="92"/>
        <v>0.6016349161</v>
      </c>
      <c r="CO89" s="27">
        <f t="shared" ref="CO89:CO107" si="93"> $I$89 *C44</f>
        <v>0</v>
      </c>
      <c r="DX89" s="7">
        <f t="shared" si="7"/>
        <v>33.04922024</v>
      </c>
    </row>
    <row r="90">
      <c r="E90" s="5">
        <v>17.6</v>
      </c>
      <c r="F90" s="5">
        <f t="shared" si="1"/>
        <v>0.7333333333</v>
      </c>
      <c r="G90" s="5">
        <f t="shared" si="2"/>
        <v>92.202</v>
      </c>
      <c r="H90" s="2">
        <f t="shared" si="4"/>
        <v>38.39997538</v>
      </c>
      <c r="I90" s="2">
        <f t="shared" si="44"/>
        <v>0.7205773981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W90" s="27">
        <f t="shared" si="75"/>
        <v>0</v>
      </c>
      <c r="BX90" s="27">
        <f t="shared" si="76"/>
        <v>0</v>
      </c>
      <c r="BY90" s="27">
        <f t="shared" si="77"/>
        <v>0.1230101622</v>
      </c>
      <c r="BZ90" s="27">
        <f t="shared" si="78"/>
        <v>0.4625810207</v>
      </c>
      <c r="CA90" s="27">
        <f t="shared" si="79"/>
        <v>0.8068344088</v>
      </c>
      <c r="CB90" s="27">
        <f t="shared" si="80"/>
        <v>1.155648491</v>
      </c>
      <c r="CC90" s="27">
        <f t="shared" si="81"/>
        <v>1.508905168</v>
      </c>
      <c r="CD90" s="27">
        <f t="shared" si="82"/>
        <v>1.866489939</v>
      </c>
      <c r="CE90" s="27">
        <f t="shared" si="83"/>
        <v>2.22829178</v>
      </c>
      <c r="CF90" s="27">
        <f t="shared" si="84"/>
        <v>2.594203015</v>
      </c>
      <c r="CG90" s="27">
        <f t="shared" si="85"/>
        <v>2.964119202</v>
      </c>
      <c r="CH90" s="27">
        <f t="shared" si="86"/>
        <v>3.337939021</v>
      </c>
      <c r="CI90" s="27">
        <f t="shared" si="87"/>
        <v>3.71556416</v>
      </c>
      <c r="CJ90" s="27">
        <f t="shared" si="88"/>
        <v>3.534015255</v>
      </c>
      <c r="CK90" s="27">
        <f t="shared" si="89"/>
        <v>2.961195359</v>
      </c>
      <c r="CL90" s="27">
        <f t="shared" si="90"/>
        <v>2.381690188</v>
      </c>
      <c r="CM90" s="27">
        <f t="shared" si="91"/>
        <v>1.795662363</v>
      </c>
      <c r="CN90" s="27">
        <f t="shared" si="92"/>
        <v>1.203269832</v>
      </c>
      <c r="CO90" s="27">
        <f t="shared" si="93"/>
        <v>0.6046660243</v>
      </c>
      <c r="CP90" s="27">
        <f t="shared" ref="CP90:CP108" si="94"> $I$90 *C44</f>
        <v>0</v>
      </c>
      <c r="DX90" s="7">
        <f t="shared" si="7"/>
        <v>33.24408539</v>
      </c>
    </row>
    <row r="91">
      <c r="E91" s="5">
        <v>17.8</v>
      </c>
      <c r="F91" s="5">
        <f t="shared" si="1"/>
        <v>0.7416666667</v>
      </c>
      <c r="G91" s="5">
        <f t="shared" si="2"/>
        <v>93.24975</v>
      </c>
      <c r="H91" s="2">
        <f t="shared" si="4"/>
        <v>39.12403311</v>
      </c>
      <c r="I91" s="2">
        <f t="shared" si="44"/>
        <v>0.7240577299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W91" s="27">
        <f t="shared" si="75"/>
        <v>0</v>
      </c>
      <c r="BX91" s="27">
        <f t="shared" si="76"/>
        <v>0</v>
      </c>
      <c r="BY91" s="27">
        <f t="shared" si="77"/>
        <v>0</v>
      </c>
      <c r="BZ91" s="27">
        <f t="shared" si="78"/>
        <v>0.1238845627</v>
      </c>
      <c r="CA91" s="27">
        <f t="shared" si="79"/>
        <v>0.4657890609</v>
      </c>
      <c r="CB91" s="27">
        <f t="shared" si="80"/>
        <v>0.8122949829</v>
      </c>
      <c r="CC91" s="27">
        <f t="shared" si="81"/>
        <v>1.163283292</v>
      </c>
      <c r="CD91" s="27">
        <f t="shared" si="82"/>
        <v>1.518638579</v>
      </c>
      <c r="CE91" s="27">
        <f t="shared" si="83"/>
        <v>1.878248936</v>
      </c>
      <c r="CF91" s="27">
        <f t="shared" si="84"/>
        <v>2.242005828</v>
      </c>
      <c r="CG91" s="27">
        <f t="shared" si="85"/>
        <v>2.609803979</v>
      </c>
      <c r="CH91" s="27">
        <f t="shared" si="86"/>
        <v>2.981541257</v>
      </c>
      <c r="CI91" s="27">
        <f t="shared" si="87"/>
        <v>3.357118562</v>
      </c>
      <c r="CJ91" s="27">
        <f t="shared" si="88"/>
        <v>3.736439725</v>
      </c>
      <c r="CK91" s="27">
        <f t="shared" si="89"/>
        <v>3.553434431</v>
      </c>
      <c r="CL91" s="27">
        <f t="shared" si="90"/>
        <v>2.977112735</v>
      </c>
      <c r="CM91" s="27">
        <f t="shared" si="91"/>
        <v>2.394216484</v>
      </c>
      <c r="CN91" s="27">
        <f t="shared" si="92"/>
        <v>1.804904748</v>
      </c>
      <c r="CO91" s="27">
        <f t="shared" si="93"/>
        <v>1.209332049</v>
      </c>
      <c r="CP91" s="27">
        <f t="shared" si="94"/>
        <v>0.6076485083</v>
      </c>
      <c r="CQ91" s="27">
        <f t="shared" ref="CQ91:CQ110" si="95"> $I$91 *C44</f>
        <v>0</v>
      </c>
      <c r="DX91" s="7">
        <f t="shared" si="7"/>
        <v>33.43569772</v>
      </c>
    </row>
    <row r="92">
      <c r="E92" s="5">
        <v>18.0</v>
      </c>
      <c r="F92" s="5">
        <f t="shared" si="1"/>
        <v>0.75</v>
      </c>
      <c r="G92" s="5">
        <f t="shared" si="2"/>
        <v>94.2975</v>
      </c>
      <c r="H92" s="2">
        <f t="shared" si="4"/>
        <v>39.85151593</v>
      </c>
      <c r="I92" s="2">
        <f t="shared" si="44"/>
        <v>0.727482822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Y92" s="27">
        <f t="shared" si="77"/>
        <v>0</v>
      </c>
      <c r="BZ92" s="27">
        <f t="shared" si="78"/>
        <v>0</v>
      </c>
      <c r="CA92" s="27">
        <f t="shared" si="79"/>
        <v>0.1247437131</v>
      </c>
      <c r="CB92" s="27">
        <f t="shared" si="80"/>
        <v>0.4689414744</v>
      </c>
      <c r="CC92" s="27">
        <f t="shared" si="81"/>
        <v>0.8176614158</v>
      </c>
      <c r="CD92" s="27">
        <f t="shared" si="82"/>
        <v>1.170787219</v>
      </c>
      <c r="CE92" s="27">
        <f t="shared" si="83"/>
        <v>1.528206092</v>
      </c>
      <c r="CF92" s="27">
        <f t="shared" si="84"/>
        <v>1.889808641</v>
      </c>
      <c r="CG92" s="27">
        <f t="shared" si="85"/>
        <v>2.255488756</v>
      </c>
      <c r="CH92" s="27">
        <f t="shared" si="86"/>
        <v>2.625143493</v>
      </c>
      <c r="CI92" s="27">
        <f t="shared" si="87"/>
        <v>2.998672964</v>
      </c>
      <c r="CJ92" s="27">
        <f t="shared" si="88"/>
        <v>3.375980232</v>
      </c>
      <c r="CK92" s="27">
        <f t="shared" si="89"/>
        <v>3.75697121</v>
      </c>
      <c r="CL92" s="27">
        <f t="shared" si="90"/>
        <v>3.572535281</v>
      </c>
      <c r="CM92" s="27">
        <f t="shared" si="91"/>
        <v>2.992770605</v>
      </c>
      <c r="CN92" s="27">
        <f t="shared" si="92"/>
        <v>2.406539664</v>
      </c>
      <c r="CO92" s="27">
        <f t="shared" si="93"/>
        <v>1.813998073</v>
      </c>
      <c r="CP92" s="27">
        <f t="shared" si="94"/>
        <v>1.215297017</v>
      </c>
      <c r="CQ92" s="27">
        <f t="shared" si="95"/>
        <v>0.6105834025</v>
      </c>
      <c r="CR92" s="27">
        <f t="shared" ref="CR92:CR110" si="96"> $I$92 *C44</f>
        <v>0</v>
      </c>
      <c r="DX92" s="7">
        <f t="shared" si="7"/>
        <v>33.62412925</v>
      </c>
    </row>
    <row r="93">
      <c r="E93" s="5">
        <v>18.2</v>
      </c>
      <c r="F93" s="5">
        <f t="shared" si="1"/>
        <v>0.7583333333</v>
      </c>
      <c r="G93" s="5">
        <f t="shared" si="2"/>
        <v>95.34525</v>
      </c>
      <c r="H93" s="2">
        <f t="shared" si="4"/>
        <v>40.58236977</v>
      </c>
      <c r="I93" s="2">
        <f t="shared" si="44"/>
        <v>0.7308538372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Y93" s="27">
        <f t="shared" si="77"/>
        <v>0</v>
      </c>
      <c r="CA93" s="27">
        <f t="shared" si="79"/>
        <v>0</v>
      </c>
      <c r="CB93" s="27">
        <f t="shared" si="80"/>
        <v>0.125587966</v>
      </c>
      <c r="CC93" s="27">
        <f t="shared" si="81"/>
        <v>0.4720395398</v>
      </c>
      <c r="CD93" s="27">
        <f t="shared" si="82"/>
        <v>0.8229358592</v>
      </c>
      <c r="CE93" s="27">
        <f t="shared" si="83"/>
        <v>1.178163248</v>
      </c>
      <c r="CF93" s="27">
        <f t="shared" si="84"/>
        <v>1.537611454</v>
      </c>
      <c r="CG93" s="27">
        <f t="shared" si="85"/>
        <v>1.901173533</v>
      </c>
      <c r="CH93" s="27">
        <f t="shared" si="86"/>
        <v>2.268745729</v>
      </c>
      <c r="CI93" s="27">
        <f t="shared" si="87"/>
        <v>2.640227366</v>
      </c>
      <c r="CJ93" s="27">
        <f t="shared" si="88"/>
        <v>3.01552074</v>
      </c>
      <c r="CK93" s="27">
        <f t="shared" si="89"/>
        <v>3.394531016</v>
      </c>
      <c r="CL93" s="27">
        <f t="shared" si="90"/>
        <v>3.777166136</v>
      </c>
      <c r="CM93" s="27">
        <f t="shared" si="91"/>
        <v>3.591324726</v>
      </c>
      <c r="CN93" s="27">
        <f t="shared" si="92"/>
        <v>3.00817458</v>
      </c>
      <c r="CO93" s="27">
        <f t="shared" si="93"/>
        <v>2.418664097</v>
      </c>
      <c r="CP93" s="27">
        <f t="shared" si="94"/>
        <v>1.822945525</v>
      </c>
      <c r="CQ93" s="27">
        <f t="shared" si="95"/>
        <v>1.221166805</v>
      </c>
      <c r="CR93" s="27">
        <f t="shared" si="96"/>
        <v>0.6134717142</v>
      </c>
      <c r="CS93" s="27">
        <f t="shared" ref="CS93:CS112" si="97"> $I$93 *C44</f>
        <v>0</v>
      </c>
      <c r="DX93" s="7">
        <f t="shared" si="7"/>
        <v>33.80945003</v>
      </c>
    </row>
    <row r="94">
      <c r="E94" s="5">
        <v>18.4</v>
      </c>
      <c r="F94" s="5">
        <f t="shared" si="1"/>
        <v>0.7666666667</v>
      </c>
      <c r="G94" s="5">
        <f t="shared" si="2"/>
        <v>96.393</v>
      </c>
      <c r="H94" s="2">
        <f t="shared" si="4"/>
        <v>41.31654168</v>
      </c>
      <c r="I94" s="2">
        <f t="shared" si="44"/>
        <v>0.734171908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Y94" s="27">
        <f t="shared" si="77"/>
        <v>0</v>
      </c>
      <c r="CA94" s="27">
        <f t="shared" ref="CA94:CA95" si="98"> $H$75 *C63</f>
        <v>0</v>
      </c>
      <c r="CB94" s="27">
        <f t="shared" si="80"/>
        <v>0</v>
      </c>
      <c r="CC94" s="27">
        <f t="shared" si="81"/>
        <v>0.1264176638</v>
      </c>
      <c r="CD94" s="27">
        <f t="shared" si="82"/>
        <v>0.4750844992</v>
      </c>
      <c r="CE94" s="27">
        <f t="shared" si="83"/>
        <v>0.8281204035</v>
      </c>
      <c r="CF94" s="27">
        <f t="shared" si="84"/>
        <v>1.185414267</v>
      </c>
      <c r="CG94" s="27">
        <f t="shared" si="85"/>
        <v>1.54685831</v>
      </c>
      <c r="CH94" s="27">
        <f t="shared" si="86"/>
        <v>1.912347966</v>
      </c>
      <c r="CI94" s="27">
        <f t="shared" si="87"/>
        <v>2.281781768</v>
      </c>
      <c r="CJ94" s="27">
        <f t="shared" si="88"/>
        <v>2.655061247</v>
      </c>
      <c r="CK94" s="27">
        <f t="shared" si="89"/>
        <v>3.032090823</v>
      </c>
      <c r="CL94" s="27">
        <f t="shared" si="90"/>
        <v>3.41277771</v>
      </c>
      <c r="CM94" s="27">
        <f t="shared" si="91"/>
        <v>3.797031818</v>
      </c>
      <c r="CN94" s="27">
        <f t="shared" si="92"/>
        <v>3.609809497</v>
      </c>
      <c r="CO94" s="27">
        <f t="shared" si="93"/>
        <v>3.023330121</v>
      </c>
      <c r="CP94" s="27">
        <f t="shared" si="94"/>
        <v>2.430594033</v>
      </c>
      <c r="CQ94" s="27">
        <f t="shared" si="95"/>
        <v>1.831750208</v>
      </c>
      <c r="CR94" s="27">
        <f t="shared" si="96"/>
        <v>1.226943428</v>
      </c>
      <c r="CS94" s="27">
        <f t="shared" si="97"/>
        <v>0.6163144239</v>
      </c>
      <c r="CT94" s="27">
        <f t="shared" ref="CT94:CT116" si="99"> $I$94 *C44</f>
        <v>0</v>
      </c>
      <c r="DX94" s="7">
        <f t="shared" si="7"/>
        <v>33.99172819</v>
      </c>
    </row>
    <row r="95">
      <c r="E95" s="5">
        <v>18.6</v>
      </c>
      <c r="F95" s="5">
        <f t="shared" si="1"/>
        <v>0.775</v>
      </c>
      <c r="G95" s="5">
        <f t="shared" si="2"/>
        <v>97.44075</v>
      </c>
      <c r="H95" s="2">
        <f t="shared" si="4"/>
        <v>42.05397981</v>
      </c>
      <c r="I95" s="2">
        <f t="shared" si="44"/>
        <v>0.7374381372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CA95" s="27">
        <f t="shared" si="98"/>
        <v>0</v>
      </c>
      <c r="CB95" s="27">
        <f t="shared" si="80"/>
        <v>0</v>
      </c>
      <c r="CC95" s="27">
        <f t="shared" si="81"/>
        <v>0</v>
      </c>
      <c r="CD95" s="27">
        <f t="shared" si="82"/>
        <v>0.1272331393</v>
      </c>
      <c r="CE95" s="27">
        <f t="shared" si="83"/>
        <v>0.4780775595</v>
      </c>
      <c r="CF95" s="27">
        <f t="shared" si="84"/>
        <v>0.8332170804</v>
      </c>
      <c r="CG95" s="27">
        <f t="shared" si="85"/>
        <v>1.192543087</v>
      </c>
      <c r="CH95" s="27">
        <f t="shared" si="86"/>
        <v>1.555950202</v>
      </c>
      <c r="CI95" s="27">
        <f t="shared" si="87"/>
        <v>1.92333617</v>
      </c>
      <c r="CJ95" s="27">
        <f t="shared" si="88"/>
        <v>2.294601755</v>
      </c>
      <c r="CK95" s="27">
        <f t="shared" si="89"/>
        <v>2.66965063</v>
      </c>
      <c r="CL95" s="27">
        <f t="shared" si="90"/>
        <v>3.048389284</v>
      </c>
      <c r="CM95" s="27">
        <f t="shared" si="91"/>
        <v>3.430726923</v>
      </c>
      <c r="CN95" s="27">
        <f t="shared" si="92"/>
        <v>3.816575376</v>
      </c>
      <c r="CO95" s="27">
        <f t="shared" si="93"/>
        <v>3.627996146</v>
      </c>
      <c r="CP95" s="27">
        <f t="shared" si="94"/>
        <v>3.038242541</v>
      </c>
      <c r="CQ95" s="27">
        <f t="shared" si="95"/>
        <v>2.44233361</v>
      </c>
      <c r="CR95" s="27">
        <f t="shared" si="96"/>
        <v>1.840415143</v>
      </c>
      <c r="CS95" s="27">
        <f t="shared" si="97"/>
        <v>1.232628848</v>
      </c>
      <c r="CT95" s="27">
        <f t="shared" si="99"/>
        <v>0.6191124866</v>
      </c>
      <c r="CU95" s="27">
        <f t="shared" ref="CU95:CU115" si="100"> $I$95 *C44</f>
        <v>0</v>
      </c>
      <c r="DX95" s="7">
        <f t="shared" si="7"/>
        <v>34.17102998</v>
      </c>
    </row>
    <row r="96">
      <c r="E96" s="5">
        <v>18.8</v>
      </c>
      <c r="F96" s="5">
        <f t="shared" si="1"/>
        <v>0.7833333333</v>
      </c>
      <c r="G96" s="5">
        <f t="shared" si="2"/>
        <v>98.4885</v>
      </c>
      <c r="H96" s="2">
        <f t="shared" si="4"/>
        <v>42.79463341</v>
      </c>
      <c r="I96" s="2">
        <f t="shared" si="44"/>
        <v>0.7406535992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CC96" s="27">
        <f t="shared" si="81"/>
        <v>0</v>
      </c>
      <c r="CD96" s="27">
        <f t="shared" si="82"/>
        <v>0</v>
      </c>
      <c r="CE96" s="27">
        <f t="shared" si="83"/>
        <v>0.1280347155</v>
      </c>
      <c r="CF96" s="27">
        <f t="shared" si="84"/>
        <v>0.4810198935</v>
      </c>
      <c r="CG96" s="27">
        <f t="shared" si="85"/>
        <v>0.8382278641</v>
      </c>
      <c r="CH96" s="27">
        <f t="shared" si="86"/>
        <v>1.199552438</v>
      </c>
      <c r="CI96" s="27">
        <f t="shared" si="87"/>
        <v>1.564890572</v>
      </c>
      <c r="CJ96" s="27">
        <f t="shared" si="88"/>
        <v>1.934142262</v>
      </c>
      <c r="CK96" s="27">
        <f t="shared" si="89"/>
        <v>2.307210437</v>
      </c>
      <c r="CL96" s="27">
        <f t="shared" si="90"/>
        <v>2.684000859</v>
      </c>
      <c r="CM96" s="27">
        <f t="shared" si="91"/>
        <v>3.064422028</v>
      </c>
      <c r="CN96" s="27">
        <f t="shared" si="92"/>
        <v>3.448385087</v>
      </c>
      <c r="CO96" s="27">
        <f t="shared" si="93"/>
        <v>3.835803736</v>
      </c>
      <c r="CP96" s="27">
        <f t="shared" si="94"/>
        <v>3.64589105</v>
      </c>
      <c r="CQ96" s="27">
        <f t="shared" si="95"/>
        <v>3.052917013</v>
      </c>
      <c r="CR96" s="27">
        <f t="shared" si="96"/>
        <v>2.453886857</v>
      </c>
      <c r="CS96" s="27">
        <f t="shared" si="97"/>
        <v>1.848943272</v>
      </c>
      <c r="CT96" s="27">
        <f t="shared" si="99"/>
        <v>1.238224973</v>
      </c>
      <c r="CU96" s="27">
        <f t="shared" si="100"/>
        <v>0.6218668323</v>
      </c>
      <c r="CV96" s="27">
        <f t="shared" ref="CV96:CV114" si="101"> $I$96 *C44</f>
        <v>0</v>
      </c>
      <c r="DX96" s="7">
        <f t="shared" si="7"/>
        <v>34.34741989</v>
      </c>
    </row>
    <row r="97">
      <c r="E97" s="5">
        <v>19.0</v>
      </c>
      <c r="F97" s="5">
        <f t="shared" si="1"/>
        <v>0.7916666667</v>
      </c>
      <c r="G97" s="5">
        <f t="shared" si="2"/>
        <v>99.53625</v>
      </c>
      <c r="H97" s="2">
        <f t="shared" si="4"/>
        <v>43.53845275</v>
      </c>
      <c r="I97" s="2">
        <f t="shared" si="44"/>
        <v>0.7438193407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CD97" s="27">
        <f> $H$78 *C63</f>
        <v>0</v>
      </c>
      <c r="CE97" s="27">
        <f t="shared" si="83"/>
        <v>0</v>
      </c>
      <c r="CF97" s="27">
        <f t="shared" si="84"/>
        <v>0.1288227067</v>
      </c>
      <c r="CG97" s="27">
        <f t="shared" si="85"/>
        <v>0.4839126411</v>
      </c>
      <c r="CH97" s="27">
        <f t="shared" si="86"/>
        <v>0.843154674</v>
      </c>
      <c r="CI97" s="27">
        <f t="shared" si="87"/>
        <v>1.206444974</v>
      </c>
      <c r="CJ97" s="27">
        <f t="shared" si="88"/>
        <v>1.57368277</v>
      </c>
      <c r="CK97" s="27">
        <f t="shared" si="89"/>
        <v>1.944770244</v>
      </c>
      <c r="CL97" s="27">
        <f t="shared" si="90"/>
        <v>2.319612433</v>
      </c>
      <c r="CM97" s="27">
        <f t="shared" si="91"/>
        <v>2.698117132</v>
      </c>
      <c r="CN97" s="27">
        <f t="shared" si="92"/>
        <v>3.080194798</v>
      </c>
      <c r="CO97" s="27">
        <f t="shared" si="93"/>
        <v>3.465758461</v>
      </c>
      <c r="CP97" s="27">
        <f t="shared" si="94"/>
        <v>3.85472364</v>
      </c>
      <c r="CQ97" s="27">
        <f t="shared" si="95"/>
        <v>3.663500415</v>
      </c>
      <c r="CR97" s="27">
        <f t="shared" si="96"/>
        <v>3.067358571</v>
      </c>
      <c r="CS97" s="27">
        <f t="shared" si="97"/>
        <v>2.465257696</v>
      </c>
      <c r="CT97" s="27">
        <f t="shared" si="99"/>
        <v>1.85733746</v>
      </c>
      <c r="CU97" s="27">
        <f t="shared" si="100"/>
        <v>1.243733665</v>
      </c>
      <c r="CV97" s="27">
        <f t="shared" si="101"/>
        <v>0.6245783671</v>
      </c>
      <c r="CW97" s="27">
        <f t="shared" ref="CW97:CW115" si="102"> $I$97 *C44</f>
        <v>0</v>
      </c>
      <c r="DX97" s="7">
        <f t="shared" si="7"/>
        <v>34.52096065</v>
      </c>
    </row>
    <row r="98">
      <c r="E98" s="5">
        <v>19.2</v>
      </c>
      <c r="F98" s="5">
        <f t="shared" si="1"/>
        <v>0.8</v>
      </c>
      <c r="G98" s="5">
        <f t="shared" si="2"/>
        <v>100.584</v>
      </c>
      <c r="H98" s="2">
        <f t="shared" si="4"/>
        <v>44.28538913</v>
      </c>
      <c r="I98" s="2">
        <f t="shared" si="44"/>
        <v>0.7469363816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CE98" s="27">
        <f t="shared" si="83"/>
        <v>0</v>
      </c>
      <c r="CF98" s="27">
        <f t="shared" si="84"/>
        <v>0</v>
      </c>
      <c r="CG98" s="27">
        <f t="shared" si="85"/>
        <v>0.129597418</v>
      </c>
      <c r="CH98" s="27">
        <f t="shared" si="86"/>
        <v>0.4867569102</v>
      </c>
      <c r="CI98" s="27">
        <f t="shared" si="87"/>
        <v>0.847999376</v>
      </c>
      <c r="CJ98" s="27">
        <f t="shared" si="88"/>
        <v>1.213223277</v>
      </c>
      <c r="CK98" s="27">
        <f t="shared" si="89"/>
        <v>1.582330051</v>
      </c>
      <c r="CL98" s="27">
        <f t="shared" si="90"/>
        <v>1.955224008</v>
      </c>
      <c r="CM98" s="27">
        <f t="shared" si="91"/>
        <v>2.331812237</v>
      </c>
      <c r="CN98" s="27">
        <f t="shared" si="92"/>
        <v>2.712004508</v>
      </c>
      <c r="CO98" s="27">
        <f t="shared" si="93"/>
        <v>3.095713185</v>
      </c>
      <c r="CP98" s="27">
        <f t="shared" si="94"/>
        <v>3.482853135</v>
      </c>
      <c r="CQ98" s="27">
        <f t="shared" si="95"/>
        <v>3.873341651</v>
      </c>
      <c r="CR98" s="27">
        <f t="shared" si="96"/>
        <v>3.680830285</v>
      </c>
      <c r="CS98" s="27">
        <f t="shared" si="97"/>
        <v>3.081572119</v>
      </c>
      <c r="CT98" s="27">
        <f t="shared" si="99"/>
        <v>2.476449946</v>
      </c>
      <c r="CU98" s="27">
        <f t="shared" si="100"/>
        <v>1.865600497</v>
      </c>
      <c r="CV98" s="27">
        <f t="shared" si="101"/>
        <v>1.249156734</v>
      </c>
      <c r="CW98" s="27">
        <f t="shared" si="102"/>
        <v>0.6272479737</v>
      </c>
      <c r="CX98" s="27">
        <f t="shared" ref="CX98:CX116" si="103"> $I$98 *C44</f>
        <v>0</v>
      </c>
      <c r="DX98" s="7">
        <f t="shared" si="7"/>
        <v>34.69171331</v>
      </c>
    </row>
    <row r="99">
      <c r="E99" s="5">
        <v>19.4</v>
      </c>
      <c r="F99" s="5">
        <f t="shared" si="1"/>
        <v>0.8083333333</v>
      </c>
      <c r="G99" s="5">
        <f t="shared" si="2"/>
        <v>101.63175</v>
      </c>
      <c r="H99" s="2">
        <f t="shared" si="4"/>
        <v>45.03539485</v>
      </c>
      <c r="I99" s="2">
        <f t="shared" si="44"/>
        <v>0.7500057157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CE99" s="27">
        <f t="shared" si="83"/>
        <v>0</v>
      </c>
      <c r="CF99" s="27">
        <f t="shared" si="84"/>
        <v>0</v>
      </c>
      <c r="CG99" s="27">
        <f t="shared" si="85"/>
        <v>0</v>
      </c>
      <c r="CH99" s="27">
        <f t="shared" si="86"/>
        <v>0.1303591463</v>
      </c>
      <c r="CI99" s="27">
        <f t="shared" si="87"/>
        <v>0.489553778</v>
      </c>
      <c r="CJ99" s="27">
        <f t="shared" si="88"/>
        <v>0.8527637845</v>
      </c>
      <c r="CK99" s="27">
        <f t="shared" si="89"/>
        <v>1.219889857</v>
      </c>
      <c r="CL99" s="27">
        <f t="shared" si="90"/>
        <v>1.590835582</v>
      </c>
      <c r="CM99" s="27">
        <f t="shared" si="91"/>
        <v>1.965507342</v>
      </c>
      <c r="CN99" s="27">
        <f t="shared" si="92"/>
        <v>2.343814219</v>
      </c>
      <c r="CO99" s="27">
        <f t="shared" si="93"/>
        <v>2.725667909</v>
      </c>
      <c r="CP99" s="27">
        <f t="shared" si="94"/>
        <v>3.110982631</v>
      </c>
      <c r="CQ99" s="27">
        <f t="shared" si="95"/>
        <v>3.499675041</v>
      </c>
      <c r="CR99" s="27">
        <f t="shared" si="96"/>
        <v>3.891664157</v>
      </c>
      <c r="CS99" s="27">
        <f t="shared" si="97"/>
        <v>3.697886543</v>
      </c>
      <c r="CT99" s="27">
        <f t="shared" si="99"/>
        <v>3.095562433</v>
      </c>
      <c r="CU99" s="27">
        <f t="shared" si="100"/>
        <v>2.487467329</v>
      </c>
      <c r="CV99" s="27">
        <f t="shared" si="101"/>
        <v>1.873735101</v>
      </c>
      <c r="CW99" s="27">
        <f t="shared" si="102"/>
        <v>1.254495947</v>
      </c>
      <c r="CX99" s="27">
        <f t="shared" si="103"/>
        <v>0.6298765119</v>
      </c>
      <c r="CY99" s="27">
        <f t="shared" ref="CY99:CY119" si="104"> $I$99 *C44</f>
        <v>0</v>
      </c>
      <c r="DX99" s="7">
        <f t="shared" si="7"/>
        <v>34.85973731</v>
      </c>
    </row>
    <row r="100">
      <c r="E100" s="5">
        <v>19.6</v>
      </c>
      <c r="F100" s="5">
        <f t="shared" si="1"/>
        <v>0.8166666667</v>
      </c>
      <c r="G100" s="5">
        <f t="shared" si="2"/>
        <v>102.6795</v>
      </c>
      <c r="H100" s="2">
        <f t="shared" si="4"/>
        <v>45.78842316</v>
      </c>
      <c r="I100" s="2">
        <f t="shared" si="44"/>
        <v>0.7530283116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CE100" s="27">
        <f t="shared" si="83"/>
        <v>0</v>
      </c>
      <c r="CF100" s="27">
        <f t="shared" si="84"/>
        <v>0</v>
      </c>
      <c r="CG100" s="27">
        <f t="shared" si="85"/>
        <v>0</v>
      </c>
      <c r="CH100" s="27">
        <f t="shared" si="86"/>
        <v>0</v>
      </c>
      <c r="CI100" s="27">
        <f t="shared" si="87"/>
        <v>0.1311081799</v>
      </c>
      <c r="CJ100" s="27">
        <f t="shared" si="88"/>
        <v>0.492304292</v>
      </c>
      <c r="CK100" s="27">
        <f t="shared" si="89"/>
        <v>0.8574496642</v>
      </c>
      <c r="CL100" s="27">
        <f t="shared" si="90"/>
        <v>1.226447157</v>
      </c>
      <c r="CM100" s="27">
        <f t="shared" si="91"/>
        <v>1.599202446</v>
      </c>
      <c r="CN100" s="27">
        <f t="shared" si="92"/>
        <v>1.97562393</v>
      </c>
      <c r="CO100" s="27">
        <f t="shared" si="93"/>
        <v>2.355622633</v>
      </c>
      <c r="CP100" s="27">
        <f t="shared" si="94"/>
        <v>2.739112126</v>
      </c>
      <c r="CQ100" s="27">
        <f t="shared" si="95"/>
        <v>3.126008431</v>
      </c>
      <c r="CR100" s="27">
        <f t="shared" si="96"/>
        <v>3.516229949</v>
      </c>
      <c r="CS100" s="27">
        <f t="shared" si="97"/>
        <v>3.909697378</v>
      </c>
      <c r="CT100" s="27">
        <f t="shared" si="99"/>
        <v>3.714674919</v>
      </c>
      <c r="CU100" s="27">
        <f t="shared" si="100"/>
        <v>3.109334162</v>
      </c>
      <c r="CV100" s="27">
        <f t="shared" si="101"/>
        <v>2.498313469</v>
      </c>
      <c r="CW100" s="27">
        <f t="shared" si="102"/>
        <v>1.881743921</v>
      </c>
      <c r="CX100" s="27">
        <f t="shared" si="103"/>
        <v>1.259753024</v>
      </c>
      <c r="CY100" s="27">
        <f t="shared" si="104"/>
        <v>0.63246482</v>
      </c>
      <c r="CZ100" s="27">
        <f t="shared" ref="CZ100:CZ119" si="105"> $I$100 *C44</f>
        <v>0</v>
      </c>
      <c r="DX100" s="7">
        <f t="shared" si="7"/>
        <v>35.0250905</v>
      </c>
    </row>
    <row r="101">
      <c r="E101" s="5">
        <v>19.8</v>
      </c>
      <c r="F101" s="5">
        <f t="shared" si="1"/>
        <v>0.825</v>
      </c>
      <c r="G101" s="5">
        <f t="shared" si="2"/>
        <v>103.72725</v>
      </c>
      <c r="H101" s="2">
        <f t="shared" si="4"/>
        <v>46.54442828</v>
      </c>
      <c r="I101" s="2">
        <f t="shared" si="44"/>
        <v>0.7560051134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CE101" s="27">
        <f t="shared" si="83"/>
        <v>0</v>
      </c>
      <c r="CG101" s="27">
        <f t="shared" si="85"/>
        <v>0</v>
      </c>
      <c r="CH101" s="27">
        <f t="shared" si="86"/>
        <v>0</v>
      </c>
      <c r="CI101" s="27">
        <f t="shared" si="87"/>
        <v>0</v>
      </c>
      <c r="CJ101" s="27">
        <f t="shared" si="88"/>
        <v>0.1318447995</v>
      </c>
      <c r="CK101" s="27">
        <f t="shared" si="89"/>
        <v>0.495009471</v>
      </c>
      <c r="CL101" s="27">
        <f t="shared" si="90"/>
        <v>0.8620587313</v>
      </c>
      <c r="CM101" s="27">
        <f t="shared" si="91"/>
        <v>1.232897551</v>
      </c>
      <c r="CN101" s="27">
        <f t="shared" si="92"/>
        <v>1.60743364</v>
      </c>
      <c r="CO101" s="27">
        <f t="shared" si="93"/>
        <v>1.985577358</v>
      </c>
      <c r="CP101" s="27">
        <f t="shared" si="94"/>
        <v>2.367241621</v>
      </c>
      <c r="CQ101" s="27">
        <f t="shared" si="95"/>
        <v>2.752341821</v>
      </c>
      <c r="CR101" s="27">
        <f t="shared" si="96"/>
        <v>3.140795742</v>
      </c>
      <c r="CS101" s="27">
        <f t="shared" si="97"/>
        <v>3.532523481</v>
      </c>
      <c r="CT101" s="27">
        <f t="shared" si="99"/>
        <v>3.927447374</v>
      </c>
      <c r="CU101" s="27">
        <f t="shared" si="100"/>
        <v>3.731200994</v>
      </c>
      <c r="CV101" s="27">
        <f t="shared" si="101"/>
        <v>3.122891836</v>
      </c>
      <c r="CW101" s="27">
        <f t="shared" si="102"/>
        <v>2.508991895</v>
      </c>
      <c r="CX101" s="27">
        <f t="shared" si="103"/>
        <v>1.889629536</v>
      </c>
      <c r="CY101" s="27">
        <f t="shared" si="104"/>
        <v>1.26492964</v>
      </c>
      <c r="CZ101" s="27">
        <f t="shared" si="105"/>
        <v>0.6350137146</v>
      </c>
      <c r="DA101" s="27">
        <f t="shared" ref="DA101:DA121" si="106"> $I$101 *C44</f>
        <v>0</v>
      </c>
      <c r="DX101" s="7">
        <f t="shared" si="7"/>
        <v>35.1878292</v>
      </c>
    </row>
    <row r="102">
      <c r="E102" s="5">
        <v>20.0</v>
      </c>
      <c r="F102" s="5">
        <f t="shared" si="1"/>
        <v>0.8333333333</v>
      </c>
      <c r="G102" s="5">
        <f t="shared" si="2"/>
        <v>104.775</v>
      </c>
      <c r="H102" s="2">
        <f t="shared" si="4"/>
        <v>47.30336532</v>
      </c>
      <c r="I102" s="2">
        <f t="shared" si="44"/>
        <v>0.7589370416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CE102" s="27">
        <f t="shared" si="83"/>
        <v>0</v>
      </c>
      <c r="CG102" s="27">
        <f t="shared" si="85"/>
        <v>0</v>
      </c>
      <c r="CI102" s="27">
        <f t="shared" si="87"/>
        <v>0</v>
      </c>
      <c r="CJ102" s="27">
        <f t="shared" si="88"/>
        <v>0</v>
      </c>
      <c r="CK102" s="27">
        <f t="shared" si="89"/>
        <v>0.1325692778</v>
      </c>
      <c r="CL102" s="27">
        <f t="shared" si="90"/>
        <v>0.4976703057</v>
      </c>
      <c r="CM102" s="27">
        <f t="shared" si="91"/>
        <v>0.8665926556</v>
      </c>
      <c r="CN102" s="27">
        <f t="shared" si="92"/>
        <v>1.239243351</v>
      </c>
      <c r="CO102" s="27">
        <f t="shared" si="93"/>
        <v>1.615532082</v>
      </c>
      <c r="CP102" s="27">
        <f t="shared" si="94"/>
        <v>1.995371116</v>
      </c>
      <c r="CQ102" s="27">
        <f t="shared" si="95"/>
        <v>2.37867521</v>
      </c>
      <c r="CR102" s="27">
        <f t="shared" si="96"/>
        <v>2.765361534</v>
      </c>
      <c r="CS102" s="27">
        <f t="shared" si="97"/>
        <v>3.155349584</v>
      </c>
      <c r="CT102" s="27">
        <f t="shared" si="99"/>
        <v>3.54856111</v>
      </c>
      <c r="CU102" s="27">
        <f t="shared" si="100"/>
        <v>3.944920044</v>
      </c>
      <c r="CV102" s="27">
        <f t="shared" si="101"/>
        <v>3.747470203</v>
      </c>
      <c r="CW102" s="27">
        <f t="shared" si="102"/>
        <v>3.136239868</v>
      </c>
      <c r="CX102" s="27">
        <f t="shared" si="103"/>
        <v>2.519506048</v>
      </c>
      <c r="CY102" s="27">
        <f t="shared" si="104"/>
        <v>1.89739446</v>
      </c>
      <c r="CZ102" s="27">
        <f t="shared" si="105"/>
        <v>1.270027429</v>
      </c>
      <c r="DA102" s="27">
        <f t="shared" si="106"/>
        <v>0.637523992</v>
      </c>
      <c r="DB102" s="27">
        <f t="shared" ref="DB102:DB122" si="107"> $I$102 *C44</f>
        <v>0</v>
      </c>
      <c r="DX102" s="7">
        <f t="shared" si="7"/>
        <v>35.34800827</v>
      </c>
    </row>
    <row r="103">
      <c r="E103" s="5">
        <v>20.2</v>
      </c>
      <c r="F103" s="5">
        <f t="shared" si="1"/>
        <v>0.8416666667</v>
      </c>
      <c r="G103" s="5">
        <f t="shared" si="2"/>
        <v>105.82275</v>
      </c>
      <c r="H103" s="2">
        <f t="shared" si="4"/>
        <v>48.06519031</v>
      </c>
      <c r="I103" s="2">
        <f t="shared" si="44"/>
        <v>0.7618249935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CJ103" s="27">
        <f t="shared" si="88"/>
        <v>0</v>
      </c>
      <c r="CK103" s="27">
        <f t="shared" si="89"/>
        <v>0</v>
      </c>
      <c r="CL103" s="27">
        <f t="shared" si="90"/>
        <v>0.1332818802</v>
      </c>
      <c r="CM103" s="27">
        <f t="shared" si="91"/>
        <v>0.5002877602</v>
      </c>
      <c r="CN103" s="27">
        <f t="shared" si="92"/>
        <v>0.8710530616</v>
      </c>
      <c r="CO103" s="27">
        <f t="shared" si="93"/>
        <v>1.245486806</v>
      </c>
      <c r="CP103" s="27">
        <f t="shared" si="94"/>
        <v>1.623500611</v>
      </c>
      <c r="CQ103" s="27">
        <f t="shared" si="95"/>
        <v>2.0050086</v>
      </c>
      <c r="CR103" s="27">
        <f t="shared" si="96"/>
        <v>2.389927327</v>
      </c>
      <c r="CS103" s="27">
        <f t="shared" si="97"/>
        <v>2.778175687</v>
      </c>
      <c r="CT103" s="27">
        <f t="shared" si="99"/>
        <v>3.169674846</v>
      </c>
      <c r="CU103" s="27">
        <f t="shared" si="100"/>
        <v>3.564348167</v>
      </c>
      <c r="CV103" s="27">
        <f t="shared" si="101"/>
        <v>3.962121135</v>
      </c>
      <c r="CW103" s="27">
        <f t="shared" si="102"/>
        <v>3.763487842</v>
      </c>
      <c r="CX103" s="27">
        <f t="shared" si="103"/>
        <v>3.14938256</v>
      </c>
      <c r="CY103" s="27">
        <f t="shared" si="104"/>
        <v>2.52985928</v>
      </c>
      <c r="CZ103" s="27">
        <f t="shared" si="105"/>
        <v>1.905041144</v>
      </c>
      <c r="DA103" s="27">
        <f t="shared" si="106"/>
        <v>1.275047984</v>
      </c>
      <c r="DB103" s="27">
        <f t="shared" si="107"/>
        <v>0.6399964284</v>
      </c>
      <c r="DC103" s="27">
        <f t="shared" ref="DC103:DC121" si="108"> $I$103 *C44</f>
        <v>0</v>
      </c>
      <c r="DX103" s="7">
        <f t="shared" si="7"/>
        <v>35.50568112</v>
      </c>
    </row>
    <row r="104">
      <c r="E104" s="5">
        <v>20.4</v>
      </c>
      <c r="F104" s="5">
        <f t="shared" si="1"/>
        <v>0.85</v>
      </c>
      <c r="G104" s="5">
        <f t="shared" si="2"/>
        <v>106.8705</v>
      </c>
      <c r="H104" s="2">
        <f t="shared" si="4"/>
        <v>48.82986015</v>
      </c>
      <c r="I104" s="2">
        <f t="shared" si="44"/>
        <v>0.7646698444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CJ104" s="27">
        <f t="shared" si="88"/>
        <v>0</v>
      </c>
      <c r="CK104" s="27">
        <f t="shared" si="89"/>
        <v>0</v>
      </c>
      <c r="CL104" s="27">
        <f t="shared" si="90"/>
        <v>0</v>
      </c>
      <c r="CM104" s="27">
        <f t="shared" si="91"/>
        <v>0.1339828649</v>
      </c>
      <c r="CN104" s="27">
        <f t="shared" si="92"/>
        <v>0.5028627723</v>
      </c>
      <c r="CO104" s="27">
        <f t="shared" si="93"/>
        <v>0.8754415304</v>
      </c>
      <c r="CP104" s="27">
        <f t="shared" si="94"/>
        <v>1.251630106</v>
      </c>
      <c r="CQ104" s="27">
        <f t="shared" si="95"/>
        <v>1.63134199</v>
      </c>
      <c r="CR104" s="27">
        <f t="shared" si="96"/>
        <v>2.014493119</v>
      </c>
      <c r="CS104" s="27">
        <f t="shared" si="97"/>
        <v>2.401001789</v>
      </c>
      <c r="CT104" s="27">
        <f t="shared" si="99"/>
        <v>2.790788583</v>
      </c>
      <c r="CU104" s="27">
        <f t="shared" si="100"/>
        <v>3.183776291</v>
      </c>
      <c r="CV104" s="27">
        <f t="shared" si="101"/>
        <v>3.579889846</v>
      </c>
      <c r="CW104" s="27">
        <f t="shared" si="102"/>
        <v>3.979056247</v>
      </c>
      <c r="CX104" s="27">
        <f t="shared" si="103"/>
        <v>3.779259071</v>
      </c>
      <c r="CY104" s="27">
        <f t="shared" si="104"/>
        <v>3.1623241</v>
      </c>
      <c r="CZ104" s="27">
        <f t="shared" si="105"/>
        <v>2.540054858</v>
      </c>
      <c r="DA104" s="27">
        <f t="shared" si="106"/>
        <v>1.912571976</v>
      </c>
      <c r="DB104" s="27">
        <f t="shared" si="107"/>
        <v>1.279992857</v>
      </c>
      <c r="DC104" s="27">
        <f t="shared" si="108"/>
        <v>0.6424317806</v>
      </c>
      <c r="DD104" s="27">
        <f t="shared" ref="DD104:DD122" si="109"> $I$104 *C44</f>
        <v>0</v>
      </c>
      <c r="DX104" s="7">
        <f t="shared" si="7"/>
        <v>35.66089978</v>
      </c>
    </row>
    <row r="105">
      <c r="E105" s="5">
        <v>20.6</v>
      </c>
      <c r="F105" s="5">
        <f t="shared" si="1"/>
        <v>0.8583333333</v>
      </c>
      <c r="G105" s="5">
        <f t="shared" si="2"/>
        <v>107.91825</v>
      </c>
      <c r="H105" s="2">
        <f t="shared" si="4"/>
        <v>49.5973326</v>
      </c>
      <c r="I105" s="2">
        <f t="shared" si="44"/>
        <v>0.7674724475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CK105" s="27">
        <f t="shared" si="89"/>
        <v>0</v>
      </c>
      <c r="CL105" s="27">
        <f t="shared" si="90"/>
        <v>0</v>
      </c>
      <c r="CM105" s="27">
        <f t="shared" si="91"/>
        <v>0</v>
      </c>
      <c r="CN105" s="27">
        <f t="shared" si="92"/>
        <v>0.134672483</v>
      </c>
      <c r="CO105" s="27">
        <f t="shared" si="93"/>
        <v>0.5053962547</v>
      </c>
      <c r="CP105" s="27">
        <f t="shared" si="94"/>
        <v>0.8797596006</v>
      </c>
      <c r="CQ105" s="27">
        <f t="shared" si="95"/>
        <v>1.25767538</v>
      </c>
      <c r="CR105" s="27">
        <f t="shared" si="96"/>
        <v>1.639058912</v>
      </c>
      <c r="CS105" s="27">
        <f t="shared" si="97"/>
        <v>2.023827892</v>
      </c>
      <c r="CT105" s="27">
        <f t="shared" si="99"/>
        <v>2.411902319</v>
      </c>
      <c r="CU105" s="27">
        <f t="shared" si="100"/>
        <v>2.803204415</v>
      </c>
      <c r="CV105" s="27">
        <f t="shared" si="101"/>
        <v>3.197658556</v>
      </c>
      <c r="CW105" s="27">
        <f t="shared" si="102"/>
        <v>3.595191204</v>
      </c>
      <c r="CX105" s="27">
        <f t="shared" si="103"/>
        <v>3.995730835</v>
      </c>
      <c r="CY105" s="27">
        <f t="shared" si="104"/>
        <v>3.79478892</v>
      </c>
      <c r="CZ105" s="27">
        <f t="shared" si="105"/>
        <v>3.175068573</v>
      </c>
      <c r="DA105" s="27">
        <f t="shared" si="106"/>
        <v>2.550095968</v>
      </c>
      <c r="DB105" s="27">
        <f t="shared" si="107"/>
        <v>1.919989285</v>
      </c>
      <c r="DC105" s="27">
        <f t="shared" si="108"/>
        <v>1.284863561</v>
      </c>
      <c r="DD105" s="27">
        <f t="shared" si="109"/>
        <v>0.6448307864</v>
      </c>
      <c r="DE105" s="27">
        <f t="shared" ref="DE105:DE124" si="110"> $I$105 *C44</f>
        <v>0</v>
      </c>
      <c r="DX105" s="7">
        <f t="shared" si="7"/>
        <v>35.81371494</v>
      </c>
    </row>
    <row r="106">
      <c r="E106" s="5">
        <v>20.8</v>
      </c>
      <c r="F106" s="5">
        <f t="shared" si="1"/>
        <v>0.8666666667</v>
      </c>
      <c r="G106" s="5">
        <f t="shared" si="2"/>
        <v>108.966</v>
      </c>
      <c r="H106" s="2">
        <f t="shared" si="4"/>
        <v>50.36756624</v>
      </c>
      <c r="I106" s="2">
        <f t="shared" si="44"/>
        <v>0.7702336354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CK106" s="27">
        <f t="shared" si="89"/>
        <v>0</v>
      </c>
      <c r="CM106" s="27">
        <f t="shared" si="91"/>
        <v>0</v>
      </c>
      <c r="CN106" s="27">
        <f t="shared" si="92"/>
        <v>0</v>
      </c>
      <c r="CO106" s="27">
        <f t="shared" si="93"/>
        <v>0.135350979</v>
      </c>
      <c r="CP106" s="27">
        <f t="shared" si="94"/>
        <v>0.5078890957</v>
      </c>
      <c r="CQ106" s="27">
        <f t="shared" si="95"/>
        <v>0.88400877</v>
      </c>
      <c r="CR106" s="27">
        <f t="shared" si="96"/>
        <v>1.263624704</v>
      </c>
      <c r="CS106" s="27">
        <f t="shared" si="97"/>
        <v>1.646653995</v>
      </c>
      <c r="CT106" s="27">
        <f t="shared" si="99"/>
        <v>2.033016055</v>
      </c>
      <c r="CU106" s="27">
        <f t="shared" si="100"/>
        <v>2.422632538</v>
      </c>
      <c r="CV106" s="27">
        <f t="shared" si="101"/>
        <v>2.815427267</v>
      </c>
      <c r="CW106" s="27">
        <f t="shared" si="102"/>
        <v>3.211326161</v>
      </c>
      <c r="CX106" s="27">
        <f t="shared" si="103"/>
        <v>3.610257171</v>
      </c>
      <c r="CY106" s="27">
        <f t="shared" si="104"/>
        <v>4.012150215</v>
      </c>
      <c r="CZ106" s="27">
        <f t="shared" si="105"/>
        <v>3.810082288</v>
      </c>
      <c r="DA106" s="27">
        <f t="shared" si="106"/>
        <v>3.18761996</v>
      </c>
      <c r="DB106" s="27">
        <f t="shared" si="107"/>
        <v>2.559985714</v>
      </c>
      <c r="DC106" s="27">
        <f t="shared" si="108"/>
        <v>1.927295342</v>
      </c>
      <c r="DD106" s="27">
        <f t="shared" si="109"/>
        <v>1.289661573</v>
      </c>
      <c r="DE106" s="27">
        <f t="shared" si="110"/>
        <v>0.6471941655</v>
      </c>
      <c r="DF106" s="27">
        <f t="shared" ref="DF106:DF126" si="111"> $I$106 *C44</f>
        <v>0</v>
      </c>
      <c r="DX106" s="7">
        <f t="shared" si="7"/>
        <v>35.96417599</v>
      </c>
    </row>
    <row r="107">
      <c r="E107" s="5">
        <v>21.0</v>
      </c>
      <c r="F107" s="5">
        <f t="shared" si="1"/>
        <v>0.875</v>
      </c>
      <c r="G107" s="5">
        <f t="shared" si="2"/>
        <v>110.01375</v>
      </c>
      <c r="H107" s="2">
        <f t="shared" si="4"/>
        <v>51.14052046</v>
      </c>
      <c r="I107" s="2">
        <f t="shared" si="44"/>
        <v>0.77295422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CK107" s="27">
        <f t="shared" si="89"/>
        <v>0</v>
      </c>
      <c r="CM107" s="27">
        <f t="shared" si="91"/>
        <v>0</v>
      </c>
      <c r="CO107" s="27">
        <f t="shared" si="93"/>
        <v>0</v>
      </c>
      <c r="CP107" s="27">
        <f t="shared" si="94"/>
        <v>0.1360185907</v>
      </c>
      <c r="CQ107" s="27">
        <f t="shared" si="95"/>
        <v>0.5103421598</v>
      </c>
      <c r="CR107" s="27">
        <f t="shared" si="96"/>
        <v>0.8881904965</v>
      </c>
      <c r="CS107" s="27">
        <f t="shared" si="97"/>
        <v>1.269480097</v>
      </c>
      <c r="CT107" s="27">
        <f t="shared" si="99"/>
        <v>1.654129791</v>
      </c>
      <c r="CU107" s="27">
        <f t="shared" si="100"/>
        <v>2.042060662</v>
      </c>
      <c r="CV107" s="27">
        <f t="shared" si="101"/>
        <v>2.433195977</v>
      </c>
      <c r="CW107" s="27">
        <f t="shared" si="102"/>
        <v>2.827461118</v>
      </c>
      <c r="CX107" s="27">
        <f t="shared" si="103"/>
        <v>3.224783508</v>
      </c>
      <c r="CY107" s="27">
        <f t="shared" si="104"/>
        <v>3.625092552</v>
      </c>
      <c r="CZ107" s="27">
        <f t="shared" si="105"/>
        <v>4.02831957</v>
      </c>
      <c r="DA107" s="27">
        <f t="shared" si="106"/>
        <v>3.825143952</v>
      </c>
      <c r="DB107" s="27">
        <f t="shared" si="107"/>
        <v>3.199982142</v>
      </c>
      <c r="DC107" s="27">
        <f t="shared" si="108"/>
        <v>2.569727122</v>
      </c>
      <c r="DD107" s="27">
        <f t="shared" si="109"/>
        <v>1.934492359</v>
      </c>
      <c r="DE107" s="27">
        <f t="shared" si="110"/>
        <v>1.294388331</v>
      </c>
      <c r="DF107" s="27">
        <f t="shared" si="111"/>
        <v>0.6495226201</v>
      </c>
      <c r="DG107" s="27">
        <f t="shared" ref="DG107:DG125" si="112"> $I$107 *C44</f>
        <v>0</v>
      </c>
      <c r="DX107" s="7">
        <f t="shared" si="7"/>
        <v>36.11233105</v>
      </c>
    </row>
    <row r="108">
      <c r="E108" s="5">
        <v>21.2</v>
      </c>
      <c r="F108" s="5">
        <f t="shared" si="1"/>
        <v>0.8833333333</v>
      </c>
      <c r="G108" s="5">
        <f t="shared" si="2"/>
        <v>111.0615</v>
      </c>
      <c r="H108" s="2">
        <f t="shared" si="4"/>
        <v>51.91615545</v>
      </c>
      <c r="I108" s="2">
        <f t="shared" si="44"/>
        <v>0.7756349936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CP108" s="27">
        <f t="shared" si="94"/>
        <v>0</v>
      </c>
      <c r="CQ108" s="27">
        <f t="shared" si="95"/>
        <v>0.1366755497</v>
      </c>
      <c r="CR108" s="27">
        <f t="shared" si="96"/>
        <v>0.512756289</v>
      </c>
      <c r="CS108" s="27">
        <f t="shared" si="97"/>
        <v>0.8923062001</v>
      </c>
      <c r="CT108" s="27">
        <f t="shared" si="99"/>
        <v>1.275243527</v>
      </c>
      <c r="CU108" s="27">
        <f t="shared" si="100"/>
        <v>1.661488785</v>
      </c>
      <c r="CV108" s="27">
        <f t="shared" si="101"/>
        <v>2.050964688</v>
      </c>
      <c r="CW108" s="27">
        <f t="shared" si="102"/>
        <v>2.443596075</v>
      </c>
      <c r="CX108" s="27">
        <f t="shared" si="103"/>
        <v>2.839309844</v>
      </c>
      <c r="CY108" s="27">
        <f t="shared" si="104"/>
        <v>3.238034888</v>
      </c>
      <c r="CZ108" s="27">
        <f t="shared" si="105"/>
        <v>3.639702027</v>
      </c>
      <c r="DA108" s="27">
        <f t="shared" si="106"/>
        <v>4.04424395</v>
      </c>
      <c r="DB108" s="27">
        <f t="shared" si="107"/>
        <v>3.839978571</v>
      </c>
      <c r="DC108" s="27">
        <f t="shared" si="108"/>
        <v>3.212158903</v>
      </c>
      <c r="DD108" s="27">
        <f t="shared" si="109"/>
        <v>2.579323145</v>
      </c>
      <c r="DE108" s="27">
        <f t="shared" si="110"/>
        <v>1.941582497</v>
      </c>
      <c r="DF108" s="27">
        <f t="shared" si="111"/>
        <v>1.29904524</v>
      </c>
      <c r="DG108" s="27">
        <f t="shared" si="112"/>
        <v>0.6518168347</v>
      </c>
      <c r="DH108" s="27">
        <f t="shared" ref="DH108:DH126" si="113"> $I$108 *C44</f>
        <v>0</v>
      </c>
      <c r="DX108" s="7">
        <f t="shared" si="7"/>
        <v>36.25822701</v>
      </c>
    </row>
    <row r="109">
      <c r="E109" s="5">
        <v>21.4</v>
      </c>
      <c r="F109" s="5">
        <f t="shared" si="1"/>
        <v>0.8916666667</v>
      </c>
      <c r="G109" s="5">
        <f t="shared" si="2"/>
        <v>112.10925</v>
      </c>
      <c r="H109" s="2">
        <f t="shared" si="4"/>
        <v>52.69443218</v>
      </c>
      <c r="I109" s="2">
        <f t="shared" si="44"/>
        <v>0.7782767291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CQ109" s="27">
        <f t="shared" si="95"/>
        <v>0</v>
      </c>
      <c r="CR109" s="27">
        <f t="shared" si="96"/>
        <v>0.1373220815</v>
      </c>
      <c r="CS109" s="27">
        <f t="shared" si="97"/>
        <v>0.5151323029</v>
      </c>
      <c r="CT109" s="27">
        <f t="shared" si="99"/>
        <v>0.8963572633</v>
      </c>
      <c r="CU109" s="27">
        <f t="shared" si="100"/>
        <v>1.280916909</v>
      </c>
      <c r="CV109" s="27">
        <f t="shared" si="101"/>
        <v>1.668733399</v>
      </c>
      <c r="CW109" s="27">
        <f t="shared" si="102"/>
        <v>2.059731032</v>
      </c>
      <c r="CX109" s="27">
        <f t="shared" si="103"/>
        <v>2.453836181</v>
      </c>
      <c r="CY109" s="27">
        <f t="shared" si="104"/>
        <v>2.850977224</v>
      </c>
      <c r="CZ109" s="27">
        <f t="shared" si="105"/>
        <v>3.251084483</v>
      </c>
      <c r="DA109" s="27">
        <f t="shared" si="106"/>
        <v>3.65409016</v>
      </c>
      <c r="DB109" s="27">
        <f t="shared" si="107"/>
        <v>4.059928279</v>
      </c>
      <c r="DC109" s="27">
        <f t="shared" si="108"/>
        <v>3.854590683</v>
      </c>
      <c r="DD109" s="27">
        <f t="shared" si="109"/>
        <v>3.224153932</v>
      </c>
      <c r="DE109" s="27">
        <f t="shared" si="110"/>
        <v>2.588776662</v>
      </c>
      <c r="DF109" s="27">
        <f t="shared" si="111"/>
        <v>1.94856786</v>
      </c>
      <c r="DG109" s="27">
        <f t="shared" si="112"/>
        <v>1.303633669</v>
      </c>
      <c r="DH109" s="27">
        <f t="shared" si="113"/>
        <v>0.6540774774</v>
      </c>
      <c r="DI109" s="27">
        <f t="shared" ref="DI109:DI128" si="114"> $I$109 *C44</f>
        <v>0</v>
      </c>
      <c r="DX109" s="7">
        <f t="shared" si="7"/>
        <v>36.4019096</v>
      </c>
    </row>
    <row r="110">
      <c r="E110" s="5">
        <v>21.6</v>
      </c>
      <c r="F110" s="5">
        <f t="shared" si="1"/>
        <v>0.9</v>
      </c>
      <c r="G110" s="5">
        <f t="shared" si="2"/>
        <v>113.157</v>
      </c>
      <c r="H110" s="2">
        <f t="shared" si="4"/>
        <v>53.47531236</v>
      </c>
      <c r="I110" s="2">
        <f t="shared" si="44"/>
        <v>0.7808801809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CQ110" s="27">
        <f t="shared" si="95"/>
        <v>0</v>
      </c>
      <c r="CR110" s="27">
        <f t="shared" si="96"/>
        <v>0</v>
      </c>
      <c r="CS110" s="27">
        <f t="shared" si="97"/>
        <v>0.1379584056</v>
      </c>
      <c r="CT110" s="27">
        <f t="shared" si="99"/>
        <v>0.5174709995</v>
      </c>
      <c r="CU110" s="27">
        <f t="shared" si="100"/>
        <v>0.9003450327</v>
      </c>
      <c r="CV110" s="27">
        <f t="shared" si="101"/>
        <v>1.286502109</v>
      </c>
      <c r="CW110" s="27">
        <f t="shared" si="102"/>
        <v>1.675865989</v>
      </c>
      <c r="CX110" s="27">
        <f t="shared" si="103"/>
        <v>2.068362517</v>
      </c>
      <c r="CY110" s="27">
        <f t="shared" si="104"/>
        <v>2.46391956</v>
      </c>
      <c r="CZ110" s="27">
        <f t="shared" si="105"/>
        <v>2.862466939</v>
      </c>
      <c r="DA110" s="27">
        <f t="shared" si="106"/>
        <v>3.263936369</v>
      </c>
      <c r="DB110" s="27">
        <f t="shared" si="107"/>
        <v>3.6682614</v>
      </c>
      <c r="DC110" s="27">
        <f t="shared" si="108"/>
        <v>4.075377358</v>
      </c>
      <c r="DD110" s="27">
        <f t="shared" si="109"/>
        <v>3.868984718</v>
      </c>
      <c r="DE110" s="27">
        <f t="shared" si="110"/>
        <v>3.235970828</v>
      </c>
      <c r="DF110" s="27">
        <f t="shared" si="111"/>
        <v>2.59809048</v>
      </c>
      <c r="DG110" s="27">
        <f t="shared" si="112"/>
        <v>1.955450504</v>
      </c>
      <c r="DH110" s="27">
        <f t="shared" si="113"/>
        <v>1.308154955</v>
      </c>
      <c r="DI110" s="27">
        <f t="shared" si="114"/>
        <v>0.6563052001</v>
      </c>
      <c r="DJ110" s="27">
        <f t="shared" ref="DJ110:DJ129" si="115"> $I$110 *C44</f>
        <v>0</v>
      </c>
      <c r="DX110" s="7">
        <f t="shared" si="7"/>
        <v>36.54342336</v>
      </c>
    </row>
    <row r="111">
      <c r="E111" s="5">
        <v>21.8</v>
      </c>
      <c r="F111" s="5">
        <f t="shared" si="1"/>
        <v>0.9083333333</v>
      </c>
      <c r="G111" s="5">
        <f t="shared" si="2"/>
        <v>114.20475</v>
      </c>
      <c r="H111" s="2">
        <f t="shared" si="4"/>
        <v>54.25875845</v>
      </c>
      <c r="I111" s="2">
        <f t="shared" si="44"/>
        <v>0.7834460851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CS111" s="27">
        <f t="shared" si="97"/>
        <v>0</v>
      </c>
      <c r="CT111" s="27">
        <f t="shared" si="99"/>
        <v>0.1385847357</v>
      </c>
      <c r="CU111" s="27">
        <f t="shared" si="100"/>
        <v>0.5197731563</v>
      </c>
      <c r="CV111" s="27">
        <f t="shared" si="101"/>
        <v>0.90427082</v>
      </c>
      <c r="CW111" s="27">
        <f t="shared" si="102"/>
        <v>1.292000946</v>
      </c>
      <c r="CX111" s="27">
        <f t="shared" si="103"/>
        <v>1.682888854</v>
      </c>
      <c r="CY111" s="27">
        <f t="shared" si="104"/>
        <v>2.076861897</v>
      </c>
      <c r="CZ111" s="27">
        <f t="shared" si="105"/>
        <v>2.473849396</v>
      </c>
      <c r="DA111" s="27">
        <f t="shared" si="106"/>
        <v>2.873782579</v>
      </c>
      <c r="DB111" s="27">
        <f t="shared" si="107"/>
        <v>3.27659452</v>
      </c>
      <c r="DC111" s="27">
        <f t="shared" si="108"/>
        <v>3.682220084</v>
      </c>
      <c r="DD111" s="27">
        <f t="shared" si="109"/>
        <v>4.090595867</v>
      </c>
      <c r="DE111" s="27">
        <f t="shared" si="110"/>
        <v>3.883164993</v>
      </c>
      <c r="DF111" s="27">
        <f t="shared" si="111"/>
        <v>3.2476131</v>
      </c>
      <c r="DG111" s="27">
        <f t="shared" si="112"/>
        <v>2.607267339</v>
      </c>
      <c r="DH111" s="27">
        <f t="shared" si="113"/>
        <v>1.962232432</v>
      </c>
      <c r="DI111" s="27">
        <f t="shared" si="114"/>
        <v>1.3126104</v>
      </c>
      <c r="DJ111" s="27">
        <f t="shared" si="115"/>
        <v>0.6585006389</v>
      </c>
      <c r="DK111" s="27">
        <f t="shared" ref="DK111:DK129" si="116"> $I$111 *C44</f>
        <v>0</v>
      </c>
      <c r="DX111" s="7">
        <f t="shared" si="7"/>
        <v>36.68281176</v>
      </c>
    </row>
    <row r="112">
      <c r="E112" s="5">
        <v>22.0</v>
      </c>
      <c r="F112" s="5">
        <f t="shared" si="1"/>
        <v>0.9166666667</v>
      </c>
      <c r="G112" s="5">
        <f t="shared" si="2"/>
        <v>115.2525</v>
      </c>
      <c r="H112" s="2">
        <f t="shared" si="4"/>
        <v>55.04473361</v>
      </c>
      <c r="I112" s="2">
        <f t="shared" si="44"/>
        <v>0.7859751603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CS112" s="27">
        <f t="shared" si="97"/>
        <v>0</v>
      </c>
      <c r="CT112" s="27">
        <f t="shared" si="99"/>
        <v>0</v>
      </c>
      <c r="CU112" s="27">
        <f t="shared" si="100"/>
        <v>0.13920128</v>
      </c>
      <c r="CV112" s="27">
        <f t="shared" si="101"/>
        <v>0.5220395307</v>
      </c>
      <c r="CW112" s="27">
        <f t="shared" si="102"/>
        <v>0.9081359031</v>
      </c>
      <c r="CX112" s="27">
        <f t="shared" si="103"/>
        <v>1.297415191</v>
      </c>
      <c r="CY112" s="27">
        <f t="shared" si="104"/>
        <v>1.689804233</v>
      </c>
      <c r="CZ112" s="27">
        <f t="shared" si="105"/>
        <v>2.085231852</v>
      </c>
      <c r="DA112" s="27">
        <f t="shared" si="106"/>
        <v>2.483628788</v>
      </c>
      <c r="DB112" s="27">
        <f t="shared" si="107"/>
        <v>2.884927641</v>
      </c>
      <c r="DC112" s="27">
        <f t="shared" si="108"/>
        <v>3.289062811</v>
      </c>
      <c r="DD112" s="27">
        <f t="shared" si="109"/>
        <v>3.695970443</v>
      </c>
      <c r="DE112" s="27">
        <f t="shared" si="110"/>
        <v>4.105588372</v>
      </c>
      <c r="DF112" s="27">
        <f t="shared" si="111"/>
        <v>3.89713572</v>
      </c>
      <c r="DG112" s="27">
        <f t="shared" si="112"/>
        <v>3.259084173</v>
      </c>
      <c r="DH112" s="27">
        <f t="shared" si="113"/>
        <v>2.61630991</v>
      </c>
      <c r="DI112" s="27">
        <f t="shared" si="114"/>
        <v>1.9689156</v>
      </c>
      <c r="DJ112" s="27">
        <f t="shared" si="115"/>
        <v>1.317001278</v>
      </c>
      <c r="DK112" s="27">
        <f t="shared" si="116"/>
        <v>0.6606644146</v>
      </c>
      <c r="DL112" s="27">
        <f t="shared" ref="DL112:DL131" si="117"> $I$112 *C44</f>
        <v>0</v>
      </c>
      <c r="DX112" s="7">
        <f t="shared" si="7"/>
        <v>36.82011714</v>
      </c>
    </row>
    <row r="113">
      <c r="E113" s="5">
        <v>22.2</v>
      </c>
      <c r="F113" s="5">
        <f t="shared" si="1"/>
        <v>0.925</v>
      </c>
      <c r="G113" s="5">
        <f t="shared" si="2"/>
        <v>116.30025</v>
      </c>
      <c r="H113" s="2">
        <f t="shared" si="4"/>
        <v>55.83320171</v>
      </c>
      <c r="I113" s="2">
        <f t="shared" si="44"/>
        <v>0.788468108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CT113" s="27">
        <f t="shared" si="99"/>
        <v>0</v>
      </c>
      <c r="CU113" s="27">
        <f t="shared" si="100"/>
        <v>0</v>
      </c>
      <c r="CV113" s="27">
        <f t="shared" si="101"/>
        <v>0.1398082413</v>
      </c>
      <c r="CW113" s="27">
        <f t="shared" si="102"/>
        <v>0.5242708602</v>
      </c>
      <c r="CX113" s="27">
        <f t="shared" si="103"/>
        <v>0.9119415271</v>
      </c>
      <c r="CY113" s="27">
        <f t="shared" si="104"/>
        <v>1.302746569</v>
      </c>
      <c r="CZ113" s="27">
        <f t="shared" si="105"/>
        <v>1.696614308</v>
      </c>
      <c r="DA113" s="27">
        <f t="shared" si="106"/>
        <v>2.093474997</v>
      </c>
      <c r="DB113" s="27">
        <f t="shared" si="107"/>
        <v>2.493260761</v>
      </c>
      <c r="DC113" s="27">
        <f t="shared" si="108"/>
        <v>2.895905538</v>
      </c>
      <c r="DD113" s="27">
        <f t="shared" si="109"/>
        <v>3.301345019</v>
      </c>
      <c r="DE113" s="27">
        <f t="shared" si="110"/>
        <v>3.709516601</v>
      </c>
      <c r="DF113" s="27">
        <f t="shared" si="111"/>
        <v>4.120359327</v>
      </c>
      <c r="DG113" s="27">
        <f t="shared" si="112"/>
        <v>3.910901008</v>
      </c>
      <c r="DH113" s="27">
        <f t="shared" si="113"/>
        <v>3.270387387</v>
      </c>
      <c r="DI113" s="27">
        <f t="shared" si="114"/>
        <v>2.6252208</v>
      </c>
      <c r="DJ113" s="27">
        <f t="shared" si="115"/>
        <v>1.975501917</v>
      </c>
      <c r="DK113" s="27">
        <f t="shared" si="116"/>
        <v>1.321328829</v>
      </c>
      <c r="DL113" s="27">
        <f t="shared" si="117"/>
        <v>0.6627971332</v>
      </c>
      <c r="DM113" s="27">
        <f t="shared" ref="DM113:DM132" si="118"> $I$113 *C44</f>
        <v>0</v>
      </c>
      <c r="DX113" s="7">
        <f t="shared" si="7"/>
        <v>36.95538082</v>
      </c>
    </row>
    <row r="114">
      <c r="E114" s="5">
        <v>22.4</v>
      </c>
      <c r="F114" s="5">
        <f t="shared" si="1"/>
        <v>0.9333333333</v>
      </c>
      <c r="G114" s="5">
        <f t="shared" si="2"/>
        <v>117.348</v>
      </c>
      <c r="H114" s="2">
        <f t="shared" si="4"/>
        <v>56.62412733</v>
      </c>
      <c r="I114" s="2">
        <f t="shared" si="44"/>
        <v>0.790925613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CT114" s="27">
        <f t="shared" si="99"/>
        <v>0</v>
      </c>
      <c r="CU114" s="27">
        <f t="shared" si="100"/>
        <v>0</v>
      </c>
      <c r="CV114" s="27">
        <f t="shared" si="101"/>
        <v>0</v>
      </c>
      <c r="CW114" s="27">
        <f t="shared" si="102"/>
        <v>0.1404058172</v>
      </c>
      <c r="CX114" s="27">
        <f t="shared" si="103"/>
        <v>0.5264678637</v>
      </c>
      <c r="CY114" s="27">
        <f t="shared" si="104"/>
        <v>0.9156889055</v>
      </c>
      <c r="CZ114" s="27">
        <f t="shared" si="105"/>
        <v>1.307996764</v>
      </c>
      <c r="DA114" s="27">
        <f t="shared" si="106"/>
        <v>1.703321207</v>
      </c>
      <c r="DB114" s="27">
        <f t="shared" si="107"/>
        <v>2.101593882</v>
      </c>
      <c r="DC114" s="27">
        <f t="shared" si="108"/>
        <v>2.502748264</v>
      </c>
      <c r="DD114" s="27">
        <f t="shared" si="109"/>
        <v>2.906719595</v>
      </c>
      <c r="DE114" s="27">
        <f t="shared" si="110"/>
        <v>3.313444829</v>
      </c>
      <c r="DF114" s="27">
        <f t="shared" si="111"/>
        <v>3.722862581</v>
      </c>
      <c r="DG114" s="27">
        <f t="shared" si="112"/>
        <v>4.134913075</v>
      </c>
      <c r="DH114" s="27">
        <f t="shared" si="113"/>
        <v>3.924464864</v>
      </c>
      <c r="DI114" s="27">
        <f t="shared" si="114"/>
        <v>3.281526001</v>
      </c>
      <c r="DJ114" s="27">
        <f t="shared" si="115"/>
        <v>2.634002556</v>
      </c>
      <c r="DK114" s="27">
        <f t="shared" si="116"/>
        <v>1.981993244</v>
      </c>
      <c r="DL114" s="27">
        <f t="shared" si="117"/>
        <v>1.325594266</v>
      </c>
      <c r="DM114" s="27">
        <f t="shared" si="118"/>
        <v>0.6648993861</v>
      </c>
      <c r="DN114" s="27">
        <f t="shared" ref="DN114:DN133" si="119"> $I$114 *C44</f>
        <v>0</v>
      </c>
      <c r="DX114" s="7">
        <f t="shared" si="7"/>
        <v>37.0886431</v>
      </c>
    </row>
    <row r="115">
      <c r="E115" s="5">
        <v>22.6</v>
      </c>
      <c r="F115" s="5">
        <f t="shared" si="1"/>
        <v>0.9416666667</v>
      </c>
      <c r="G115" s="5">
        <f t="shared" si="2"/>
        <v>118.39575</v>
      </c>
      <c r="H115" s="2">
        <f t="shared" si="4"/>
        <v>57.41747567</v>
      </c>
      <c r="I115" s="2">
        <f t="shared" si="44"/>
        <v>0.793348344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CT115" s="27">
        <f t="shared" si="99"/>
        <v>0</v>
      </c>
      <c r="CU115" s="27">
        <f t="shared" si="100"/>
        <v>0</v>
      </c>
      <c r="CW115" s="27">
        <f t="shared" si="102"/>
        <v>0</v>
      </c>
      <c r="CX115" s="27">
        <f t="shared" si="103"/>
        <v>0.1409942002</v>
      </c>
      <c r="CY115" s="27">
        <f t="shared" si="104"/>
        <v>0.5286312417</v>
      </c>
      <c r="CZ115" s="27">
        <f t="shared" si="105"/>
        <v>0.9193792207</v>
      </c>
      <c r="DA115" s="27">
        <f t="shared" si="106"/>
        <v>1.313167416</v>
      </c>
      <c r="DB115" s="27">
        <f t="shared" si="107"/>
        <v>1.709927003</v>
      </c>
      <c r="DC115" s="27">
        <f t="shared" si="108"/>
        <v>2.109590991</v>
      </c>
      <c r="DD115" s="27">
        <f t="shared" si="109"/>
        <v>2.512094171</v>
      </c>
      <c r="DE115" s="27">
        <f t="shared" si="110"/>
        <v>2.917373058</v>
      </c>
      <c r="DF115" s="27">
        <f t="shared" si="111"/>
        <v>3.325365835</v>
      </c>
      <c r="DG115" s="27">
        <f t="shared" si="112"/>
        <v>3.736012309</v>
      </c>
      <c r="DH115" s="27">
        <f t="shared" si="113"/>
        <v>4.149253854</v>
      </c>
      <c r="DI115" s="27">
        <f t="shared" si="114"/>
        <v>3.937831201</v>
      </c>
      <c r="DJ115" s="27">
        <f t="shared" si="115"/>
        <v>3.292503195</v>
      </c>
      <c r="DK115" s="27">
        <f t="shared" si="116"/>
        <v>2.642657659</v>
      </c>
      <c r="DL115" s="27">
        <f t="shared" si="117"/>
        <v>1.9883914</v>
      </c>
      <c r="DM115" s="27">
        <f t="shared" si="118"/>
        <v>1.329798772</v>
      </c>
      <c r="DN115" s="27">
        <f t="shared" si="119"/>
        <v>0.6669717509</v>
      </c>
      <c r="DO115" s="27">
        <f t="shared" ref="DO115:DO133" si="120"> $I$115 *C44</f>
        <v>0</v>
      </c>
      <c r="DX115" s="7">
        <f t="shared" si="7"/>
        <v>37.21994328</v>
      </c>
    </row>
    <row r="116">
      <c r="E116" s="5">
        <v>22.8</v>
      </c>
      <c r="F116" s="5">
        <f t="shared" si="1"/>
        <v>0.95</v>
      </c>
      <c r="G116" s="5">
        <f t="shared" si="2"/>
        <v>119.4435</v>
      </c>
      <c r="H116" s="2">
        <f t="shared" si="4"/>
        <v>58.21321263</v>
      </c>
      <c r="I116" s="2">
        <f t="shared" si="44"/>
        <v>0.795736954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CT116" s="27">
        <f t="shared" si="99"/>
        <v>0</v>
      </c>
      <c r="CX116" s="27">
        <f t="shared" si="103"/>
        <v>0</v>
      </c>
      <c r="CY116" s="27">
        <f t="shared" si="104"/>
        <v>0.141573578</v>
      </c>
      <c r="CZ116" s="27">
        <f t="shared" si="105"/>
        <v>0.530761677</v>
      </c>
      <c r="DA116" s="27">
        <f t="shared" si="106"/>
        <v>0.9230136255</v>
      </c>
      <c r="DB116" s="27">
        <f t="shared" si="107"/>
        <v>1.318260123</v>
      </c>
      <c r="DC116" s="27">
        <f t="shared" si="108"/>
        <v>1.716433718</v>
      </c>
      <c r="DD116" s="27">
        <f t="shared" si="109"/>
        <v>2.117468747</v>
      </c>
      <c r="DE116" s="27">
        <f t="shared" si="110"/>
        <v>2.521301286</v>
      </c>
      <c r="DF116" s="27">
        <f t="shared" si="111"/>
        <v>2.927869089</v>
      </c>
      <c r="DG116" s="27">
        <f t="shared" si="112"/>
        <v>3.337111543</v>
      </c>
      <c r="DH116" s="27">
        <f t="shared" si="113"/>
        <v>3.748969613</v>
      </c>
      <c r="DI116" s="27">
        <f t="shared" si="114"/>
        <v>4.163385799</v>
      </c>
      <c r="DJ116" s="27">
        <f t="shared" si="115"/>
        <v>3.951003834</v>
      </c>
      <c r="DK116" s="27">
        <f t="shared" si="116"/>
        <v>3.303322073</v>
      </c>
      <c r="DL116" s="27">
        <f t="shared" si="117"/>
        <v>2.651188533</v>
      </c>
      <c r="DM116" s="27">
        <f t="shared" si="118"/>
        <v>1.994698158</v>
      </c>
      <c r="DN116" s="27">
        <f t="shared" si="119"/>
        <v>1.333943502</v>
      </c>
      <c r="DO116" s="27">
        <f t="shared" si="120"/>
        <v>0.6690147915</v>
      </c>
      <c r="DP116" s="27">
        <f t="shared" ref="DP116:DP135" si="121"> $I$116 *C44</f>
        <v>0</v>
      </c>
      <c r="DX116" s="7">
        <f t="shared" si="7"/>
        <v>37.34931969</v>
      </c>
    </row>
    <row r="117">
      <c r="E117" s="5">
        <v>23.0</v>
      </c>
      <c r="F117" s="5">
        <f t="shared" si="1"/>
        <v>0.9583333333</v>
      </c>
      <c r="G117" s="5">
        <f t="shared" si="2"/>
        <v>120.49125</v>
      </c>
      <c r="H117" s="2">
        <f t="shared" si="4"/>
        <v>59.01130471</v>
      </c>
      <c r="I117" s="2">
        <f t="shared" si="44"/>
        <v>0.7980920807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CY117" s="27">
        <f t="shared" si="104"/>
        <v>0</v>
      </c>
      <c r="CZ117" s="27">
        <f t="shared" si="105"/>
        <v>0.1421441332</v>
      </c>
      <c r="DA117" s="27">
        <f t="shared" si="106"/>
        <v>0.5328598349</v>
      </c>
      <c r="DB117" s="27">
        <f t="shared" si="107"/>
        <v>0.9265932437</v>
      </c>
      <c r="DC117" s="27">
        <f t="shared" si="108"/>
        <v>1.323276444</v>
      </c>
      <c r="DD117" s="27">
        <f t="shared" si="109"/>
        <v>1.722843323</v>
      </c>
      <c r="DE117" s="27">
        <f t="shared" si="110"/>
        <v>2.125229514</v>
      </c>
      <c r="DF117" s="27">
        <f t="shared" si="111"/>
        <v>2.530372343</v>
      </c>
      <c r="DG117" s="27">
        <f t="shared" si="112"/>
        <v>2.938210777</v>
      </c>
      <c r="DH117" s="27">
        <f t="shared" si="113"/>
        <v>3.348685372</v>
      </c>
      <c r="DI117" s="27">
        <f t="shared" si="114"/>
        <v>3.76173823</v>
      </c>
      <c r="DJ117" s="27">
        <f t="shared" si="115"/>
        <v>4.177312946</v>
      </c>
      <c r="DK117" s="27">
        <f t="shared" si="116"/>
        <v>3.963986488</v>
      </c>
      <c r="DL117" s="27">
        <f t="shared" si="117"/>
        <v>3.313985666</v>
      </c>
      <c r="DM117" s="27">
        <f t="shared" si="118"/>
        <v>2.659597544</v>
      </c>
      <c r="DN117" s="27">
        <f t="shared" si="119"/>
        <v>2.000915253</v>
      </c>
      <c r="DO117" s="27">
        <f t="shared" si="120"/>
        <v>1.338029583</v>
      </c>
      <c r="DP117" s="27">
        <f t="shared" si="121"/>
        <v>0.6710290585</v>
      </c>
      <c r="DQ117" s="27">
        <f t="shared" ref="DQ117:DQ135" si="122"> $I$117 *C44</f>
        <v>0</v>
      </c>
      <c r="DX117" s="7">
        <f t="shared" si="7"/>
        <v>37.47680975</v>
      </c>
    </row>
    <row r="118">
      <c r="E118" s="5">
        <v>23.2</v>
      </c>
      <c r="F118" s="5">
        <f t="shared" si="1"/>
        <v>0.9666666667</v>
      </c>
      <c r="G118" s="5">
        <f t="shared" si="2"/>
        <v>121.539</v>
      </c>
      <c r="H118" s="2">
        <f t="shared" si="4"/>
        <v>59.81171905</v>
      </c>
      <c r="I118" s="2">
        <f t="shared" si="44"/>
        <v>0.8004143471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CY118" s="27">
        <f t="shared" si="104"/>
        <v>0</v>
      </c>
      <c r="CZ118" s="27">
        <f t="shared" si="105"/>
        <v>0</v>
      </c>
      <c r="DA118" s="27">
        <f t="shared" si="106"/>
        <v>0.1427060443</v>
      </c>
      <c r="DB118" s="27">
        <f t="shared" si="107"/>
        <v>0.5349263642</v>
      </c>
      <c r="DC118" s="27">
        <f t="shared" si="108"/>
        <v>0.9301191709</v>
      </c>
      <c r="DD118" s="27">
        <f t="shared" si="109"/>
        <v>1.328217899</v>
      </c>
      <c r="DE118" s="27">
        <f t="shared" si="110"/>
        <v>1.729157743</v>
      </c>
      <c r="DF118" s="27">
        <f t="shared" si="111"/>
        <v>2.132875597</v>
      </c>
      <c r="DG118" s="27">
        <f t="shared" si="112"/>
        <v>2.539310011</v>
      </c>
      <c r="DH118" s="27">
        <f t="shared" si="113"/>
        <v>2.948401132</v>
      </c>
      <c r="DI118" s="27">
        <f t="shared" si="114"/>
        <v>3.360090661</v>
      </c>
      <c r="DJ118" s="27">
        <f t="shared" si="115"/>
        <v>3.774321806</v>
      </c>
      <c r="DK118" s="27">
        <f t="shared" si="116"/>
        <v>4.191039232</v>
      </c>
      <c r="DL118" s="27">
        <f t="shared" si="117"/>
        <v>3.976782799</v>
      </c>
      <c r="DM118" s="27">
        <f t="shared" si="118"/>
        <v>3.32449693</v>
      </c>
      <c r="DN118" s="27">
        <f t="shared" si="119"/>
        <v>2.667887004</v>
      </c>
      <c r="DO118" s="27">
        <f t="shared" si="120"/>
        <v>2.007044375</v>
      </c>
      <c r="DP118" s="27">
        <f t="shared" si="121"/>
        <v>1.342058117</v>
      </c>
      <c r="DQ118" s="27">
        <f t="shared" si="122"/>
        <v>0.6730150898</v>
      </c>
      <c r="DR118" s="27">
        <f t="shared" ref="DR118:DR136" si="123"> $I$118 *C44</f>
        <v>0</v>
      </c>
      <c r="DX118" s="7">
        <f t="shared" si="7"/>
        <v>37.60244998</v>
      </c>
    </row>
    <row r="119">
      <c r="E119" s="5">
        <v>23.4</v>
      </c>
      <c r="F119" s="5">
        <f t="shared" si="1"/>
        <v>0.975</v>
      </c>
      <c r="G119" s="5">
        <f t="shared" si="2"/>
        <v>122.58675</v>
      </c>
      <c r="H119" s="2">
        <f t="shared" si="4"/>
        <v>60.61442341</v>
      </c>
      <c r="I119" s="2">
        <f t="shared" si="44"/>
        <v>0.8027043616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CY119" s="27">
        <f t="shared" si="104"/>
        <v>0</v>
      </c>
      <c r="CZ119" s="27">
        <f t="shared" si="105"/>
        <v>0</v>
      </c>
      <c r="DA119" s="27">
        <f t="shared" si="106"/>
        <v>0</v>
      </c>
      <c r="DB119" s="27">
        <f t="shared" si="107"/>
        <v>0.1432594848</v>
      </c>
      <c r="DC119" s="27">
        <f t="shared" si="108"/>
        <v>0.5369618976</v>
      </c>
      <c r="DD119" s="27">
        <f t="shared" si="109"/>
        <v>0.9335924756</v>
      </c>
      <c r="DE119" s="27">
        <f t="shared" si="110"/>
        <v>1.333085971</v>
      </c>
      <c r="DF119" s="27">
        <f t="shared" si="111"/>
        <v>1.735378851</v>
      </c>
      <c r="DG119" s="27">
        <f t="shared" si="112"/>
        <v>2.140409245</v>
      </c>
      <c r="DH119" s="27">
        <f t="shared" si="113"/>
        <v>2.548116891</v>
      </c>
      <c r="DI119" s="27">
        <f t="shared" si="114"/>
        <v>2.958443092</v>
      </c>
      <c r="DJ119" s="27">
        <f t="shared" si="115"/>
        <v>3.371330666</v>
      </c>
      <c r="DK119" s="27">
        <f t="shared" si="116"/>
        <v>3.786723898</v>
      </c>
      <c r="DL119" s="27">
        <f t="shared" si="117"/>
        <v>4.204568502</v>
      </c>
      <c r="DM119" s="27">
        <f t="shared" si="118"/>
        <v>3.989396317</v>
      </c>
      <c r="DN119" s="27">
        <f t="shared" si="119"/>
        <v>3.334858755</v>
      </c>
      <c r="DO119" s="27">
        <f t="shared" si="120"/>
        <v>2.676059166</v>
      </c>
      <c r="DP119" s="27">
        <f t="shared" si="121"/>
        <v>2.013087176</v>
      </c>
      <c r="DQ119" s="27">
        <f t="shared" si="122"/>
        <v>1.34603018</v>
      </c>
      <c r="DR119" s="27">
        <f t="shared" si="123"/>
        <v>0.6749734106</v>
      </c>
      <c r="DS119" s="27">
        <f t="shared" ref="DS119:DS139" si="124"> $I$119 *C44</f>
        <v>0</v>
      </c>
      <c r="DX119" s="7">
        <f t="shared" si="7"/>
        <v>37.72627598</v>
      </c>
    </row>
    <row r="120">
      <c r="E120" s="5">
        <v>23.6</v>
      </c>
      <c r="F120" s="5">
        <f t="shared" si="1"/>
        <v>0.9833333333</v>
      </c>
      <c r="G120" s="5">
        <f t="shared" si="2"/>
        <v>123.6345</v>
      </c>
      <c r="H120" s="2">
        <f t="shared" si="4"/>
        <v>61.41938613</v>
      </c>
      <c r="I120" s="2">
        <f t="shared" si="44"/>
        <v>0.8049627187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DA120" s="27">
        <f t="shared" si="106"/>
        <v>0</v>
      </c>
      <c r="DB120" s="27">
        <f t="shared" si="107"/>
        <v>0</v>
      </c>
      <c r="DC120" s="27">
        <f t="shared" si="108"/>
        <v>0.1438046242</v>
      </c>
      <c r="DD120" s="27">
        <f t="shared" si="109"/>
        <v>0.5389670517</v>
      </c>
      <c r="DE120" s="27">
        <f t="shared" si="110"/>
        <v>0.9370141996</v>
      </c>
      <c r="DF120" s="27">
        <f t="shared" si="111"/>
        <v>1.337882105</v>
      </c>
      <c r="DG120" s="27">
        <f t="shared" si="112"/>
        <v>1.741508478</v>
      </c>
      <c r="DH120" s="27">
        <f t="shared" si="113"/>
        <v>2.14783265</v>
      </c>
      <c r="DI120" s="27">
        <f t="shared" si="114"/>
        <v>2.556795523</v>
      </c>
      <c r="DJ120" s="27">
        <f t="shared" si="115"/>
        <v>2.968339526</v>
      </c>
      <c r="DK120" s="27">
        <f t="shared" si="116"/>
        <v>3.382408564</v>
      </c>
      <c r="DL120" s="27">
        <f t="shared" si="117"/>
        <v>3.798947981</v>
      </c>
      <c r="DM120" s="27">
        <f t="shared" si="118"/>
        <v>4.217904508</v>
      </c>
      <c r="DN120" s="27">
        <f t="shared" si="119"/>
        <v>4.001830505</v>
      </c>
      <c r="DO120" s="27">
        <f t="shared" si="120"/>
        <v>3.345073958</v>
      </c>
      <c r="DP120" s="27">
        <f t="shared" si="121"/>
        <v>2.684116234</v>
      </c>
      <c r="DQ120" s="27">
        <f t="shared" si="122"/>
        <v>2.019045269</v>
      </c>
      <c r="DR120" s="27">
        <f t="shared" si="123"/>
        <v>1.349946821</v>
      </c>
      <c r="DS120" s="27">
        <f t="shared" si="124"/>
        <v>0.676904534</v>
      </c>
      <c r="DT120" s="27">
        <f t="shared" ref="DT120:DT139" si="125"> $I$120 *C44</f>
        <v>0</v>
      </c>
      <c r="DX120" s="7">
        <f t="shared" si="7"/>
        <v>37.84832253</v>
      </c>
    </row>
    <row r="121">
      <c r="E121" s="5">
        <v>23.8</v>
      </c>
      <c r="F121" s="5">
        <f t="shared" si="1"/>
        <v>0.9916666667</v>
      </c>
      <c r="G121" s="5">
        <f t="shared" si="2"/>
        <v>124.68225</v>
      </c>
      <c r="H121" s="2">
        <f t="shared" si="4"/>
        <v>62.22657613</v>
      </c>
      <c r="I121" s="2">
        <f t="shared" si="44"/>
        <v>0.8071899993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DA121" s="27">
        <f t="shared" si="106"/>
        <v>0</v>
      </c>
      <c r="DB121" s="27">
        <f t="shared" si="107"/>
        <v>0</v>
      </c>
      <c r="DC121" s="27">
        <f t="shared" si="108"/>
        <v>0</v>
      </c>
      <c r="DD121" s="27">
        <f t="shared" si="109"/>
        <v>0.1443416278</v>
      </c>
      <c r="DE121" s="27">
        <f t="shared" si="110"/>
        <v>0.540942428</v>
      </c>
      <c r="DF121" s="27">
        <f t="shared" si="111"/>
        <v>0.9403853594</v>
      </c>
      <c r="DG121" s="27">
        <f t="shared" si="112"/>
        <v>1.342607712</v>
      </c>
      <c r="DH121" s="27">
        <f t="shared" si="113"/>
        <v>1.747548409</v>
      </c>
      <c r="DI121" s="27">
        <f t="shared" si="114"/>
        <v>2.155147954</v>
      </c>
      <c r="DJ121" s="27">
        <f t="shared" si="115"/>
        <v>2.565348386</v>
      </c>
      <c r="DK121" s="27">
        <f t="shared" si="116"/>
        <v>2.978093231</v>
      </c>
      <c r="DL121" s="27">
        <f t="shared" si="117"/>
        <v>3.39332746</v>
      </c>
      <c r="DM121" s="27">
        <f t="shared" si="118"/>
        <v>3.810997444</v>
      </c>
      <c r="DN121" s="27">
        <f t="shared" si="119"/>
        <v>4.231050913</v>
      </c>
      <c r="DO121" s="27">
        <f t="shared" si="120"/>
        <v>4.014088749</v>
      </c>
      <c r="DP121" s="27">
        <f t="shared" si="121"/>
        <v>3.355145293</v>
      </c>
      <c r="DQ121" s="27">
        <f t="shared" si="122"/>
        <v>2.692060359</v>
      </c>
      <c r="DR121" s="27">
        <f t="shared" si="123"/>
        <v>2.024920232</v>
      </c>
      <c r="DS121" s="27">
        <f t="shared" si="124"/>
        <v>1.353809068</v>
      </c>
      <c r="DT121" s="27">
        <f t="shared" si="125"/>
        <v>0.6788089614</v>
      </c>
      <c r="DU121" s="27">
        <f t="shared" ref="DU121:DU139" si="126"> $I$121 *C44</f>
        <v>0</v>
      </c>
      <c r="DX121" s="7">
        <f t="shared" si="7"/>
        <v>37.96862359</v>
      </c>
    </row>
    <row r="122">
      <c r="E122" s="5">
        <v>24.0</v>
      </c>
      <c r="F122" s="5">
        <f t="shared" si="1"/>
        <v>1</v>
      </c>
      <c r="G122" s="5">
        <f t="shared" si="2"/>
        <v>125.73</v>
      </c>
      <c r="H122" s="2">
        <f t="shared" si="4"/>
        <v>63.0359629</v>
      </c>
      <c r="I122" s="2">
        <f t="shared" si="44"/>
        <v>0.8093867709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DB122" s="27">
        <f t="shared" si="107"/>
        <v>0</v>
      </c>
      <c r="DD122" s="27">
        <f t="shared" si="109"/>
        <v>0</v>
      </c>
      <c r="DE122" s="27">
        <f t="shared" si="110"/>
        <v>0.1448706565</v>
      </c>
      <c r="DF122" s="27">
        <f t="shared" si="111"/>
        <v>0.5428886135</v>
      </c>
      <c r="DG122" s="27">
        <f t="shared" si="112"/>
        <v>0.9437069463</v>
      </c>
      <c r="DH122" s="27">
        <f t="shared" si="113"/>
        <v>1.347264168</v>
      </c>
      <c r="DI122" s="27">
        <f t="shared" si="114"/>
        <v>1.753500385</v>
      </c>
      <c r="DJ122" s="27">
        <f t="shared" si="115"/>
        <v>2.162357245</v>
      </c>
      <c r="DK122" s="27">
        <f t="shared" si="116"/>
        <v>2.573777897</v>
      </c>
      <c r="DL122" s="27">
        <f t="shared" si="117"/>
        <v>2.987706938</v>
      </c>
      <c r="DM122" s="27">
        <f t="shared" si="118"/>
        <v>3.40409038</v>
      </c>
      <c r="DN122" s="27">
        <f t="shared" si="119"/>
        <v>3.822875597</v>
      </c>
      <c r="DO122" s="27">
        <f t="shared" si="120"/>
        <v>4.244011295</v>
      </c>
      <c r="DP122" s="27">
        <f t="shared" si="121"/>
        <v>4.026174351</v>
      </c>
      <c r="DQ122" s="27">
        <f t="shared" si="122"/>
        <v>3.365075449</v>
      </c>
      <c r="DR122" s="27">
        <f t="shared" si="123"/>
        <v>2.699893642</v>
      </c>
      <c r="DS122" s="27">
        <f t="shared" si="124"/>
        <v>2.030713602</v>
      </c>
      <c r="DT122" s="27">
        <f t="shared" si="125"/>
        <v>1.357617923</v>
      </c>
      <c r="DU122" s="27">
        <f t="shared" si="126"/>
        <v>0.6806871826</v>
      </c>
      <c r="DV122" s="27">
        <f t="shared" ref="DV122:DV140" si="127"> $I$122 *C44</f>
        <v>0</v>
      </c>
      <c r="DX122" s="7">
        <f t="shared" si="7"/>
        <v>38.08721227</v>
      </c>
    </row>
    <row r="123">
      <c r="G123" s="28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DE123" s="27">
        <f t="shared" si="110"/>
        <v>0</v>
      </c>
      <c r="DF123" s="27">
        <f t="shared" si="111"/>
        <v>0.1453918675</v>
      </c>
      <c r="DG123" s="27">
        <f t="shared" si="112"/>
        <v>0.5448061802</v>
      </c>
      <c r="DH123" s="27">
        <f t="shared" si="113"/>
        <v>0.9469799275</v>
      </c>
      <c r="DI123" s="27">
        <f t="shared" si="114"/>
        <v>1.351852816</v>
      </c>
      <c r="DJ123" s="27">
        <f t="shared" si="115"/>
        <v>1.759366105</v>
      </c>
      <c r="DK123" s="27">
        <f t="shared" si="116"/>
        <v>2.169462563</v>
      </c>
      <c r="DL123" s="27">
        <f t="shared" si="117"/>
        <v>2.582086417</v>
      </c>
      <c r="DM123" s="27">
        <f t="shared" si="118"/>
        <v>2.997183316</v>
      </c>
      <c r="DN123" s="27">
        <f t="shared" si="119"/>
        <v>3.414700281</v>
      </c>
      <c r="DO123" s="27">
        <f t="shared" si="120"/>
        <v>3.834585674</v>
      </c>
      <c r="DP123" s="27">
        <f t="shared" si="121"/>
        <v>4.256789147</v>
      </c>
      <c r="DQ123" s="27">
        <f t="shared" si="122"/>
        <v>4.038090539</v>
      </c>
      <c r="DR123" s="27">
        <f t="shared" si="123"/>
        <v>3.374867053</v>
      </c>
      <c r="DS123" s="27">
        <f t="shared" si="124"/>
        <v>2.707618136</v>
      </c>
      <c r="DT123" s="27">
        <f t="shared" si="125"/>
        <v>2.036426884</v>
      </c>
      <c r="DU123" s="27">
        <f t="shared" si="126"/>
        <v>1.361374365</v>
      </c>
      <c r="DV123" s="27">
        <f t="shared" si="127"/>
        <v>0.6825396762</v>
      </c>
      <c r="DX123" s="7">
        <f t="shared" si="7"/>
        <v>38.20412095</v>
      </c>
    </row>
    <row r="124">
      <c r="G124" s="28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DE124" s="27">
        <f t="shared" si="110"/>
        <v>0</v>
      </c>
      <c r="DF124" s="27">
        <f t="shared" si="111"/>
        <v>0</v>
      </c>
      <c r="DG124" s="27">
        <f t="shared" si="112"/>
        <v>0.1459054141</v>
      </c>
      <c r="DH124" s="27">
        <f t="shared" si="113"/>
        <v>0.5466956867</v>
      </c>
      <c r="DI124" s="27">
        <f t="shared" si="114"/>
        <v>0.9502052468</v>
      </c>
      <c r="DJ124" s="27">
        <f t="shared" si="115"/>
        <v>1.356374965</v>
      </c>
      <c r="DK124" s="27">
        <f t="shared" si="116"/>
        <v>1.765147229</v>
      </c>
      <c r="DL124" s="27">
        <f t="shared" si="117"/>
        <v>2.176465896</v>
      </c>
      <c r="DM124" s="27">
        <f t="shared" si="118"/>
        <v>2.590276252</v>
      </c>
      <c r="DN124" s="27">
        <f t="shared" si="119"/>
        <v>3.006524965</v>
      </c>
      <c r="DO124" s="27">
        <f t="shared" si="120"/>
        <v>3.425160052</v>
      </c>
      <c r="DP124" s="27">
        <f t="shared" si="121"/>
        <v>3.846130829</v>
      </c>
      <c r="DQ124" s="27">
        <f t="shared" si="122"/>
        <v>4.269387881</v>
      </c>
      <c r="DR124" s="27">
        <f t="shared" si="123"/>
        <v>4.049840464</v>
      </c>
      <c r="DS124" s="27">
        <f t="shared" si="124"/>
        <v>3.38452267</v>
      </c>
      <c r="DT124" s="27">
        <f t="shared" si="125"/>
        <v>2.715235846</v>
      </c>
      <c r="DU124" s="27">
        <f t="shared" si="126"/>
        <v>2.042061548</v>
      </c>
      <c r="DV124" s="27">
        <f t="shared" si="127"/>
        <v>1.365079352</v>
      </c>
      <c r="DX124" s="7">
        <f t="shared" si="7"/>
        <v>37.6350143</v>
      </c>
    </row>
    <row r="125">
      <c r="G125" s="28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DF125" s="27">
        <f t="shared" si="111"/>
        <v>0</v>
      </c>
      <c r="DG125" s="27">
        <f t="shared" si="112"/>
        <v>0</v>
      </c>
      <c r="DH125" s="27">
        <f t="shared" si="113"/>
        <v>0.1464114459</v>
      </c>
      <c r="DI125" s="27">
        <f t="shared" si="114"/>
        <v>0.5485576777</v>
      </c>
      <c r="DJ125" s="27">
        <f t="shared" si="115"/>
        <v>0.9533838251</v>
      </c>
      <c r="DK125" s="27">
        <f t="shared" si="116"/>
        <v>1.360831895</v>
      </c>
      <c r="DL125" s="27">
        <f t="shared" si="117"/>
        <v>1.770845375</v>
      </c>
      <c r="DM125" s="27">
        <f t="shared" si="118"/>
        <v>2.183369188</v>
      </c>
      <c r="DN125" s="27">
        <f t="shared" si="119"/>
        <v>2.59834965</v>
      </c>
      <c r="DO125" s="27">
        <f t="shared" si="120"/>
        <v>3.01573443</v>
      </c>
      <c r="DP125" s="27">
        <f t="shared" si="121"/>
        <v>3.43547251</v>
      </c>
      <c r="DQ125" s="27">
        <f t="shared" si="122"/>
        <v>3.857514145</v>
      </c>
      <c r="DR125" s="27">
        <f t="shared" si="123"/>
        <v>4.281810829</v>
      </c>
      <c r="DS125" s="27">
        <f t="shared" si="124"/>
        <v>4.061427204</v>
      </c>
      <c r="DT125" s="27">
        <f t="shared" si="125"/>
        <v>3.394044807</v>
      </c>
      <c r="DU125" s="27">
        <f t="shared" si="126"/>
        <v>2.72274873</v>
      </c>
      <c r="DV125" s="27">
        <f t="shared" si="127"/>
        <v>2.047619028</v>
      </c>
      <c r="DX125" s="7">
        <f t="shared" si="7"/>
        <v>36.37812074</v>
      </c>
    </row>
    <row r="126">
      <c r="G126" s="28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DF126" s="27">
        <f t="shared" si="111"/>
        <v>0</v>
      </c>
      <c r="DH126" s="27">
        <f t="shared" si="113"/>
        <v>0</v>
      </c>
      <c r="DI126" s="27">
        <f t="shared" si="114"/>
        <v>0.1469101087</v>
      </c>
      <c r="DJ126" s="27">
        <f t="shared" si="115"/>
        <v>0.550392685</v>
      </c>
      <c r="DK126" s="27">
        <f t="shared" si="116"/>
        <v>0.9565165613</v>
      </c>
      <c r="DL126" s="27">
        <f t="shared" si="117"/>
        <v>1.365224854</v>
      </c>
      <c r="DM126" s="27">
        <f t="shared" si="118"/>
        <v>1.776462124</v>
      </c>
      <c r="DN126" s="27">
        <f t="shared" si="119"/>
        <v>2.190174334</v>
      </c>
      <c r="DO126" s="27">
        <f t="shared" si="120"/>
        <v>2.606308808</v>
      </c>
      <c r="DP126" s="27">
        <f t="shared" si="121"/>
        <v>3.024814191</v>
      </c>
      <c r="DQ126" s="27">
        <f t="shared" si="122"/>
        <v>3.445640409</v>
      </c>
      <c r="DR126" s="27">
        <f t="shared" si="123"/>
        <v>3.868738634</v>
      </c>
      <c r="DS126" s="27">
        <f t="shared" si="124"/>
        <v>4.294061245</v>
      </c>
      <c r="DT126" s="27">
        <f t="shared" si="125"/>
        <v>4.072853769</v>
      </c>
      <c r="DU126" s="27">
        <f t="shared" si="126"/>
        <v>3.403435913</v>
      </c>
      <c r="DV126" s="27">
        <f t="shared" si="127"/>
        <v>2.730158705</v>
      </c>
      <c r="DX126" s="7">
        <f t="shared" si="7"/>
        <v>34.43169234</v>
      </c>
    </row>
    <row r="127">
      <c r="G127" s="28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DH127" s="27">
        <f> $H$108 *C63</f>
        <v>0</v>
      </c>
      <c r="DI127" s="27">
        <f t="shared" si="114"/>
        <v>0</v>
      </c>
      <c r="DJ127" s="27">
        <f t="shared" si="115"/>
        <v>0.1474015449</v>
      </c>
      <c r="DK127" s="27">
        <f t="shared" si="116"/>
        <v>0.5522012274</v>
      </c>
      <c r="DL127" s="27">
        <f t="shared" si="117"/>
        <v>0.9596043325</v>
      </c>
      <c r="DM127" s="27">
        <f t="shared" si="118"/>
        <v>1.369555059</v>
      </c>
      <c r="DN127" s="27">
        <f t="shared" si="119"/>
        <v>1.781999018</v>
      </c>
      <c r="DO127" s="27">
        <f t="shared" si="120"/>
        <v>2.196883186</v>
      </c>
      <c r="DP127" s="27">
        <f t="shared" si="121"/>
        <v>2.614155872</v>
      </c>
      <c r="DQ127" s="27">
        <f t="shared" si="122"/>
        <v>3.033766673</v>
      </c>
      <c r="DR127" s="27">
        <f t="shared" si="123"/>
        <v>3.455666439</v>
      </c>
      <c r="DS127" s="27">
        <f t="shared" si="124"/>
        <v>3.879807235</v>
      </c>
      <c r="DT127" s="27">
        <f t="shared" si="125"/>
        <v>4.30614231</v>
      </c>
      <c r="DU127" s="27">
        <f t="shared" si="126"/>
        <v>4.084123096</v>
      </c>
      <c r="DV127" s="27">
        <f t="shared" si="127"/>
        <v>3.412698381</v>
      </c>
      <c r="DX127" s="7">
        <f t="shared" si="7"/>
        <v>31.79400437</v>
      </c>
    </row>
    <row r="128">
      <c r="G128" s="28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DI128" s="27">
        <f t="shared" si="114"/>
        <v>0</v>
      </c>
      <c r="DJ128" s="27">
        <f t="shared" si="115"/>
        <v>0</v>
      </c>
      <c r="DK128" s="27">
        <f t="shared" si="116"/>
        <v>0.1478858935</v>
      </c>
      <c r="DL128" s="27">
        <f t="shared" si="117"/>
        <v>0.5539838114</v>
      </c>
      <c r="DM128" s="27">
        <f t="shared" si="118"/>
        <v>0.9626479954</v>
      </c>
      <c r="DN128" s="27">
        <f t="shared" si="119"/>
        <v>1.373823702</v>
      </c>
      <c r="DO128" s="27">
        <f t="shared" si="120"/>
        <v>1.787457564</v>
      </c>
      <c r="DP128" s="27">
        <f t="shared" si="121"/>
        <v>2.203497553</v>
      </c>
      <c r="DQ128" s="27">
        <f t="shared" si="122"/>
        <v>2.621892937</v>
      </c>
      <c r="DR128" s="27">
        <f t="shared" si="123"/>
        <v>3.042594244</v>
      </c>
      <c r="DS128" s="27">
        <f t="shared" si="124"/>
        <v>3.465553226</v>
      </c>
      <c r="DT128" s="27">
        <f t="shared" si="125"/>
        <v>3.890722824</v>
      </c>
      <c r="DU128" s="27">
        <f t="shared" si="126"/>
        <v>4.318057132</v>
      </c>
      <c r="DV128" s="27">
        <f t="shared" si="127"/>
        <v>4.095238057</v>
      </c>
      <c r="DX128" s="7">
        <f t="shared" si="7"/>
        <v>28.46335494</v>
      </c>
    </row>
    <row r="129">
      <c r="G129" s="28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DJ129" s="27">
        <f t="shared" si="115"/>
        <v>0</v>
      </c>
      <c r="DK129" s="27">
        <f t="shared" si="116"/>
        <v>0</v>
      </c>
      <c r="DL129" s="27">
        <f t="shared" si="117"/>
        <v>0.1483632902</v>
      </c>
      <c r="DM129" s="27">
        <f t="shared" si="118"/>
        <v>0.5557409313</v>
      </c>
      <c r="DN129" s="27">
        <f t="shared" si="119"/>
        <v>0.9656483859</v>
      </c>
      <c r="DO129" s="27">
        <f t="shared" si="120"/>
        <v>1.378031942</v>
      </c>
      <c r="DP129" s="27">
        <f t="shared" si="121"/>
        <v>1.792839234</v>
      </c>
      <c r="DQ129" s="27">
        <f t="shared" si="122"/>
        <v>2.210019201</v>
      </c>
      <c r="DR129" s="27">
        <f t="shared" si="123"/>
        <v>2.629522049</v>
      </c>
      <c r="DS129" s="27">
        <f t="shared" si="124"/>
        <v>3.051299216</v>
      </c>
      <c r="DT129" s="27">
        <f t="shared" si="125"/>
        <v>3.475303337</v>
      </c>
      <c r="DU129" s="27">
        <f t="shared" si="126"/>
        <v>3.901488206</v>
      </c>
      <c r="DV129" s="27">
        <f t="shared" si="127"/>
        <v>4.329808746</v>
      </c>
      <c r="DX129" s="7">
        <f t="shared" si="7"/>
        <v>24.43806454</v>
      </c>
    </row>
    <row r="130">
      <c r="G130" s="28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DL130" s="27">
        <f t="shared" si="117"/>
        <v>0</v>
      </c>
      <c r="DM130" s="27">
        <f t="shared" si="118"/>
        <v>0.1488338673</v>
      </c>
      <c r="DN130" s="27">
        <f t="shared" si="119"/>
        <v>0.55747307</v>
      </c>
      <c r="DO130" s="27">
        <f t="shared" si="120"/>
        <v>0.9686063206</v>
      </c>
      <c r="DP130" s="27">
        <f t="shared" si="121"/>
        <v>1.382180915</v>
      </c>
      <c r="DQ130" s="27">
        <f t="shared" si="122"/>
        <v>1.798145465</v>
      </c>
      <c r="DR130" s="27">
        <f t="shared" si="123"/>
        <v>2.216449854</v>
      </c>
      <c r="DS130" s="27">
        <f t="shared" si="124"/>
        <v>2.637045207</v>
      </c>
      <c r="DT130" s="27">
        <f t="shared" si="125"/>
        <v>3.059883851</v>
      </c>
      <c r="DU130" s="27">
        <f t="shared" si="126"/>
        <v>3.48491928</v>
      </c>
      <c r="DV130" s="27">
        <f t="shared" si="127"/>
        <v>3.912106125</v>
      </c>
      <c r="DX130" s="7">
        <f t="shared" si="7"/>
        <v>20.16564395</v>
      </c>
    </row>
    <row r="131">
      <c r="G131" s="28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DL131" s="27">
        <f t="shared" si="117"/>
        <v>0</v>
      </c>
      <c r="DM131" s="27">
        <f t="shared" si="118"/>
        <v>0</v>
      </c>
      <c r="DN131" s="27">
        <f t="shared" si="119"/>
        <v>0.1492977541</v>
      </c>
      <c r="DO131" s="27">
        <f t="shared" si="120"/>
        <v>0.5591806987</v>
      </c>
      <c r="DP131" s="27">
        <f t="shared" si="121"/>
        <v>0.9715225966</v>
      </c>
      <c r="DQ131" s="27">
        <f t="shared" si="122"/>
        <v>1.386271729</v>
      </c>
      <c r="DR131" s="27">
        <f t="shared" si="123"/>
        <v>1.803377659</v>
      </c>
      <c r="DS131" s="27">
        <f t="shared" si="124"/>
        <v>2.222791197</v>
      </c>
      <c r="DT131" s="27">
        <f t="shared" si="125"/>
        <v>2.644464364</v>
      </c>
      <c r="DU131" s="27">
        <f t="shared" si="126"/>
        <v>3.068350354</v>
      </c>
      <c r="DV131" s="27">
        <f t="shared" si="127"/>
        <v>3.494403505</v>
      </c>
      <c r="DX131" s="7">
        <f t="shared" si="7"/>
        <v>16.29965986</v>
      </c>
    </row>
    <row r="132">
      <c r="G132" s="28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DM132" s="27">
        <f t="shared" si="118"/>
        <v>0</v>
      </c>
      <c r="DN132" s="27">
        <f t="shared" si="119"/>
        <v>0</v>
      </c>
      <c r="DO132" s="27">
        <f t="shared" si="120"/>
        <v>0.1497550769</v>
      </c>
      <c r="DP132" s="27">
        <f t="shared" si="121"/>
        <v>0.5608642777</v>
      </c>
      <c r="DQ132" s="27">
        <f t="shared" si="122"/>
        <v>0.9743979926</v>
      </c>
      <c r="DR132" s="27">
        <f t="shared" si="123"/>
        <v>1.390305464</v>
      </c>
      <c r="DS132" s="27">
        <f t="shared" si="124"/>
        <v>1.808537188</v>
      </c>
      <c r="DT132" s="27">
        <f t="shared" si="125"/>
        <v>2.229044878</v>
      </c>
      <c r="DU132" s="27">
        <f t="shared" si="126"/>
        <v>2.651781429</v>
      </c>
      <c r="DV132" s="27">
        <f t="shared" si="127"/>
        <v>3.076700885</v>
      </c>
      <c r="DX132" s="7">
        <f t="shared" si="7"/>
        <v>12.84138719</v>
      </c>
    </row>
    <row r="133">
      <c r="G133" s="28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DN133" s="27">
        <f t="shared" si="119"/>
        <v>0</v>
      </c>
      <c r="DO133" s="27">
        <f t="shared" si="120"/>
        <v>0</v>
      </c>
      <c r="DP133" s="27">
        <f t="shared" si="121"/>
        <v>0.1502059589</v>
      </c>
      <c r="DQ133" s="27">
        <f t="shared" si="122"/>
        <v>0.5625242565</v>
      </c>
      <c r="DR133" s="27">
        <f t="shared" si="123"/>
        <v>0.9772332691</v>
      </c>
      <c r="DS133" s="27">
        <f t="shared" si="124"/>
        <v>1.394283178</v>
      </c>
      <c r="DT133" s="27">
        <f t="shared" si="125"/>
        <v>1.813625391</v>
      </c>
      <c r="DU133" s="27">
        <f t="shared" si="126"/>
        <v>2.235212503</v>
      </c>
      <c r="DV133" s="27">
        <f t="shared" si="127"/>
        <v>2.658998265</v>
      </c>
      <c r="DX133" s="7">
        <f t="shared" si="7"/>
        <v>9.792082821</v>
      </c>
    </row>
    <row r="134">
      <c r="G134" s="28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DP134" s="27">
        <f t="shared" si="121"/>
        <v>0</v>
      </c>
      <c r="DQ134" s="27">
        <f t="shared" si="122"/>
        <v>0.1506505205</v>
      </c>
      <c r="DR134" s="27">
        <f t="shared" si="123"/>
        <v>0.5641610741</v>
      </c>
      <c r="DS134" s="27">
        <f t="shared" si="124"/>
        <v>0.9800291689</v>
      </c>
      <c r="DT134" s="27">
        <f t="shared" si="125"/>
        <v>1.398205905</v>
      </c>
      <c r="DU134" s="27">
        <f t="shared" si="126"/>
        <v>1.818643577</v>
      </c>
      <c r="DV134" s="27">
        <f t="shared" si="127"/>
        <v>2.241295645</v>
      </c>
      <c r="DX134" s="7">
        <f t="shared" si="7"/>
        <v>7.15298589</v>
      </c>
    </row>
    <row r="135">
      <c r="G135" s="28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DP135" s="27">
        <f t="shared" si="121"/>
        <v>0</v>
      </c>
      <c r="DQ135" s="27">
        <f t="shared" si="122"/>
        <v>0</v>
      </c>
      <c r="DR135" s="27">
        <f t="shared" si="123"/>
        <v>0.1510888792</v>
      </c>
      <c r="DS135" s="27">
        <f t="shared" si="124"/>
        <v>0.5657751594</v>
      </c>
      <c r="DT135" s="27">
        <f t="shared" si="125"/>
        <v>0.982786418</v>
      </c>
      <c r="DU135" s="27">
        <f t="shared" si="126"/>
        <v>1.402074651</v>
      </c>
      <c r="DV135" s="27">
        <f t="shared" si="127"/>
        <v>1.823593024</v>
      </c>
      <c r="DX135" s="7">
        <f t="shared" si="7"/>
        <v>4.925318132</v>
      </c>
    </row>
    <row r="136">
      <c r="G136" s="28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DR136" s="27">
        <f t="shared" si="123"/>
        <v>0</v>
      </c>
      <c r="DS136" s="27">
        <f t="shared" si="124"/>
        <v>0.15152115</v>
      </c>
      <c r="DT136" s="27">
        <f t="shared" si="125"/>
        <v>0.5673669315</v>
      </c>
      <c r="DU136" s="27">
        <f t="shared" si="126"/>
        <v>0.9855057254</v>
      </c>
      <c r="DV136" s="27">
        <f t="shared" si="127"/>
        <v>1.405890404</v>
      </c>
      <c r="DX136" s="7">
        <f t="shared" si="7"/>
        <v>3.110284211</v>
      </c>
    </row>
    <row r="137">
      <c r="G137" s="28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DS137" s="27">
        <f t="shared" si="124"/>
        <v>0</v>
      </c>
      <c r="DT137" s="27">
        <f t="shared" si="125"/>
        <v>0.151947445</v>
      </c>
      <c r="DU137" s="27">
        <f t="shared" si="126"/>
        <v>0.5689367997</v>
      </c>
      <c r="DV137" s="27">
        <f t="shared" si="127"/>
        <v>0.9881877841</v>
      </c>
      <c r="DX137" s="7">
        <f t="shared" si="7"/>
        <v>1.709072029</v>
      </c>
    </row>
    <row r="138">
      <c r="G138" s="28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DS138" s="27">
        <f t="shared" si="124"/>
        <v>0</v>
      </c>
      <c r="DT138" s="27">
        <f t="shared" si="125"/>
        <v>0</v>
      </c>
      <c r="DU138" s="27">
        <f t="shared" si="126"/>
        <v>0.1523678739</v>
      </c>
      <c r="DV138" s="27">
        <f t="shared" si="127"/>
        <v>0.570485164</v>
      </c>
      <c r="DX138" s="7">
        <f t="shared" si="7"/>
        <v>0.7228530379</v>
      </c>
    </row>
    <row r="139">
      <c r="G139" s="28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DS139" s="27">
        <f t="shared" si="124"/>
        <v>0</v>
      </c>
      <c r="DT139" s="27">
        <f t="shared" si="125"/>
        <v>0</v>
      </c>
      <c r="DU139" s="27">
        <f t="shared" si="126"/>
        <v>0</v>
      </c>
      <c r="DV139" s="27">
        <f t="shared" si="127"/>
        <v>0.1527825438</v>
      </c>
      <c r="DX139" s="7">
        <f t="shared" si="7"/>
        <v>0.1527825438</v>
      </c>
    </row>
    <row r="140">
      <c r="G140" s="28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DV140" s="27">
        <f t="shared" si="127"/>
        <v>0</v>
      </c>
      <c r="DX140" s="7">
        <f t="shared" si="7"/>
        <v>0</v>
      </c>
    </row>
    <row r="141">
      <c r="G141" s="28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DX141" s="7">
        <f t="shared" si="7"/>
        <v>0</v>
      </c>
    </row>
    <row r="142">
      <c r="G142" s="28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DX142" s="7">
        <f t="shared" si="7"/>
        <v>0</v>
      </c>
    </row>
    <row r="143">
      <c r="G143" s="28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DX143" s="7"/>
    </row>
    <row r="144">
      <c r="G144" s="28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DX144" s="7"/>
    </row>
    <row r="145">
      <c r="G145" s="28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DX145" s="7"/>
    </row>
    <row r="146">
      <c r="G146" s="28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DX146" s="7"/>
    </row>
    <row r="147">
      <c r="G147" s="28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DX147" s="7"/>
    </row>
    <row r="148">
      <c r="G148" s="28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DX148" s="7"/>
    </row>
    <row r="149">
      <c r="G149" s="28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DX149" s="7"/>
    </row>
    <row r="150">
      <c r="G150" s="28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DX150" s="7"/>
    </row>
    <row r="151">
      <c r="G151" s="28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DX151" s="7"/>
    </row>
    <row r="152">
      <c r="G152" s="28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DX152" s="7"/>
    </row>
    <row r="153">
      <c r="G153" s="28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DX153" s="7"/>
    </row>
    <row r="154">
      <c r="G154" s="28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DX154" s="7"/>
    </row>
    <row r="155">
      <c r="G155" s="28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DX155" s="7"/>
    </row>
    <row r="156">
      <c r="G156" s="28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DX156" s="7"/>
    </row>
    <row r="157">
      <c r="G157" s="28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DX157" s="7"/>
    </row>
    <row r="158">
      <c r="G158" s="28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DX158" s="7"/>
    </row>
    <row r="159">
      <c r="G159" s="28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DX159" s="7"/>
    </row>
    <row r="160">
      <c r="G160" s="28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DX160" s="7"/>
    </row>
    <row r="161">
      <c r="G161" s="28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DX161" s="7"/>
    </row>
    <row r="162">
      <c r="G162" s="28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DX162" s="7"/>
    </row>
    <row r="163">
      <c r="G163" s="28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DX163" s="7"/>
    </row>
    <row r="164">
      <c r="G164" s="28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DX164" s="7"/>
    </row>
    <row r="165">
      <c r="G165" s="28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DX165" s="7"/>
    </row>
    <row r="166">
      <c r="G166" s="28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DX166" s="7"/>
    </row>
    <row r="167">
      <c r="G167" s="28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DX167" s="7"/>
    </row>
    <row r="168">
      <c r="G168" s="28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DX168" s="7"/>
    </row>
    <row r="169">
      <c r="G169" s="28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DX169" s="7"/>
    </row>
    <row r="170">
      <c r="G170" s="28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DX170" s="7"/>
    </row>
    <row r="171">
      <c r="G171" s="28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DX171" s="7"/>
    </row>
    <row r="172">
      <c r="G172" s="28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DX172" s="7"/>
    </row>
    <row r="173">
      <c r="G173" s="28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DX173" s="7"/>
    </row>
    <row r="174">
      <c r="G174" s="28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DX174" s="7"/>
    </row>
    <row r="175">
      <c r="G175" s="28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DX175" s="7"/>
    </row>
    <row r="176">
      <c r="G176" s="28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DX176" s="7"/>
    </row>
    <row r="177">
      <c r="G177" s="28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DX177" s="7"/>
    </row>
    <row r="178">
      <c r="G178" s="28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DX178" s="7"/>
    </row>
    <row r="179">
      <c r="G179" s="28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DX179" s="7"/>
    </row>
    <row r="180">
      <c r="G180" s="28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DX180" s="7"/>
    </row>
    <row r="181">
      <c r="G181" s="28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DX181" s="7"/>
    </row>
    <row r="182">
      <c r="G182" s="28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DX182" s="7"/>
    </row>
    <row r="183">
      <c r="G183" s="28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DX183" s="7"/>
    </row>
    <row r="184">
      <c r="G184" s="28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DX184" s="7"/>
    </row>
    <row r="185">
      <c r="G185" s="28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DX185" s="7"/>
    </row>
    <row r="186">
      <c r="G186" s="28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DX186" s="7"/>
    </row>
    <row r="187">
      <c r="G187" s="28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DX187" s="7"/>
    </row>
    <row r="188">
      <c r="G188" s="28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DX188" s="7"/>
    </row>
    <row r="189">
      <c r="G189" s="28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DX189" s="7"/>
    </row>
    <row r="190">
      <c r="G190" s="28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DX190" s="7"/>
    </row>
    <row r="191">
      <c r="G191" s="28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DX191" s="7"/>
    </row>
    <row r="192">
      <c r="G192" s="28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DX192" s="7"/>
    </row>
    <row r="193">
      <c r="G193" s="28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DX193" s="7"/>
    </row>
    <row r="194">
      <c r="G194" s="28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DX194" s="7"/>
    </row>
    <row r="195">
      <c r="G195" s="28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DX195" s="7"/>
    </row>
    <row r="196">
      <c r="G196" s="28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DX196" s="7"/>
    </row>
    <row r="197">
      <c r="G197" s="28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DX197" s="7"/>
    </row>
    <row r="198">
      <c r="G198" s="28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DX198" s="7"/>
    </row>
    <row r="199">
      <c r="G199" s="28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DX199" s="7"/>
    </row>
    <row r="200">
      <c r="G200" s="28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DX200" s="7"/>
    </row>
    <row r="201">
      <c r="G201" s="28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DX201" s="7"/>
    </row>
    <row r="202">
      <c r="G202" s="28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DX202" s="7"/>
    </row>
    <row r="203">
      <c r="G203" s="28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DX203" s="7"/>
    </row>
    <row r="204">
      <c r="G204" s="28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DX204" s="7"/>
    </row>
    <row r="205">
      <c r="G205" s="28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DX205" s="7"/>
    </row>
    <row r="206">
      <c r="G206" s="28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DX206" s="7"/>
    </row>
    <row r="207">
      <c r="G207" s="28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DX207" s="7"/>
    </row>
    <row r="208">
      <c r="G208" s="28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DX208" s="7"/>
    </row>
    <row r="209">
      <c r="G209" s="28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DX209" s="7"/>
    </row>
    <row r="210">
      <c r="G210" s="28"/>
      <c r="H210" s="28"/>
      <c r="I210" s="28"/>
      <c r="DX210" s="7"/>
    </row>
    <row r="211">
      <c r="G211" s="28"/>
      <c r="H211" s="28"/>
      <c r="I211" s="28"/>
      <c r="DX211" s="7"/>
    </row>
    <row r="212">
      <c r="G212" s="28"/>
      <c r="H212" s="28"/>
      <c r="I212" s="28"/>
      <c r="DX212" s="7"/>
    </row>
    <row r="213">
      <c r="G213" s="28"/>
      <c r="H213" s="28"/>
      <c r="I213" s="28"/>
      <c r="DX213" s="7"/>
    </row>
    <row r="214">
      <c r="G214" s="28"/>
      <c r="H214" s="28"/>
      <c r="I214" s="28"/>
      <c r="DX214" s="7"/>
    </row>
    <row r="215">
      <c r="G215" s="28"/>
      <c r="H215" s="28"/>
      <c r="I215" s="28"/>
      <c r="DX215" s="7"/>
    </row>
    <row r="216">
      <c r="G216" s="28"/>
      <c r="H216" s="28"/>
      <c r="I216" s="28"/>
      <c r="DX216" s="7"/>
    </row>
    <row r="217">
      <c r="G217" s="28"/>
      <c r="H217" s="28"/>
      <c r="I217" s="28"/>
      <c r="DX217" s="7"/>
    </row>
    <row r="218">
      <c r="G218" s="28"/>
      <c r="H218" s="28"/>
      <c r="I218" s="28"/>
      <c r="DX218" s="7"/>
    </row>
    <row r="219">
      <c r="G219" s="28"/>
      <c r="H219" s="28"/>
      <c r="I219" s="28"/>
      <c r="DX219" s="7"/>
    </row>
    <row r="220">
      <c r="G220" s="28"/>
      <c r="H220" s="28"/>
      <c r="I220" s="28"/>
      <c r="DX220" s="7"/>
    </row>
    <row r="221">
      <c r="G221" s="28"/>
      <c r="H221" s="28"/>
      <c r="I221" s="28"/>
      <c r="DX221" s="7"/>
    </row>
    <row r="222">
      <c r="G222" s="28"/>
      <c r="H222" s="28"/>
      <c r="I222" s="28"/>
      <c r="DX222" s="7"/>
    </row>
    <row r="223">
      <c r="G223" s="28"/>
      <c r="H223" s="28"/>
      <c r="I223" s="28"/>
      <c r="DX223" s="7"/>
    </row>
    <row r="224">
      <c r="G224" s="28"/>
      <c r="H224" s="28"/>
      <c r="I224" s="28"/>
      <c r="DX224" s="7"/>
    </row>
    <row r="225">
      <c r="G225" s="28"/>
      <c r="H225" s="28"/>
      <c r="I225" s="28"/>
      <c r="DX225" s="7"/>
    </row>
    <row r="226">
      <c r="G226" s="28"/>
      <c r="H226" s="28"/>
      <c r="I226" s="28"/>
      <c r="DX226" s="7"/>
    </row>
    <row r="227">
      <c r="G227" s="28"/>
      <c r="H227" s="28"/>
      <c r="I227" s="28"/>
      <c r="DX227" s="7"/>
    </row>
    <row r="228">
      <c r="G228" s="28"/>
      <c r="H228" s="28"/>
      <c r="I228" s="28"/>
      <c r="DX228" s="7"/>
    </row>
    <row r="229">
      <c r="G229" s="28"/>
      <c r="H229" s="28"/>
      <c r="I229" s="28"/>
      <c r="DX229" s="7"/>
    </row>
    <row r="230">
      <c r="G230" s="28"/>
      <c r="H230" s="28"/>
      <c r="I230" s="28"/>
      <c r="DX230" s="7"/>
    </row>
    <row r="231">
      <c r="G231" s="28"/>
      <c r="H231" s="28"/>
      <c r="I231" s="28"/>
      <c r="DX231" s="7"/>
    </row>
    <row r="232">
      <c r="G232" s="28"/>
      <c r="H232" s="28"/>
      <c r="I232" s="28"/>
      <c r="DX232" s="7"/>
    </row>
    <row r="233">
      <c r="G233" s="28"/>
      <c r="H233" s="28"/>
      <c r="I233" s="28"/>
      <c r="DX233" s="7"/>
    </row>
    <row r="234">
      <c r="G234" s="28"/>
      <c r="H234" s="28"/>
      <c r="I234" s="28"/>
      <c r="DX234" s="7"/>
    </row>
    <row r="235">
      <c r="G235" s="28"/>
      <c r="H235" s="28"/>
      <c r="I235" s="28"/>
      <c r="DX235" s="7"/>
    </row>
    <row r="236">
      <c r="G236" s="28"/>
      <c r="H236" s="28"/>
      <c r="I236" s="28"/>
      <c r="DX236" s="7"/>
    </row>
    <row r="237">
      <c r="G237" s="28"/>
      <c r="H237" s="28"/>
      <c r="I237" s="28"/>
      <c r="DX237" s="7"/>
    </row>
    <row r="238">
      <c r="G238" s="28"/>
      <c r="H238" s="28"/>
      <c r="I238" s="28"/>
      <c r="DX238" s="7"/>
    </row>
    <row r="239">
      <c r="G239" s="28"/>
      <c r="H239" s="28"/>
      <c r="I239" s="28"/>
      <c r="DX239" s="7"/>
    </row>
    <row r="240">
      <c r="G240" s="28"/>
      <c r="H240" s="28"/>
      <c r="I240" s="28"/>
      <c r="DX240" s="7"/>
    </row>
    <row r="241">
      <c r="G241" s="28"/>
      <c r="H241" s="28"/>
      <c r="I241" s="28"/>
      <c r="DX241" s="7"/>
    </row>
    <row r="242">
      <c r="G242" s="28"/>
      <c r="H242" s="28"/>
      <c r="I242" s="28"/>
      <c r="DX242" s="7"/>
    </row>
    <row r="243">
      <c r="G243" s="28"/>
      <c r="H243" s="28"/>
      <c r="I243" s="28"/>
      <c r="DX243" s="7"/>
    </row>
    <row r="244">
      <c r="G244" s="28"/>
      <c r="H244" s="28"/>
      <c r="I244" s="28"/>
      <c r="DX244" s="7"/>
    </row>
    <row r="245">
      <c r="G245" s="28"/>
      <c r="H245" s="28"/>
      <c r="I245" s="28"/>
      <c r="DX245" s="7"/>
    </row>
    <row r="246">
      <c r="G246" s="28"/>
      <c r="H246" s="28"/>
      <c r="I246" s="28"/>
      <c r="DX246" s="7"/>
    </row>
    <row r="247">
      <c r="G247" s="28"/>
      <c r="H247" s="28"/>
      <c r="I247" s="28"/>
      <c r="DX247" s="7"/>
    </row>
    <row r="248">
      <c r="G248" s="28"/>
      <c r="H248" s="28"/>
      <c r="I248" s="28"/>
      <c r="DX248" s="7"/>
    </row>
    <row r="249">
      <c r="G249" s="28"/>
      <c r="H249" s="28"/>
      <c r="I249" s="28"/>
      <c r="DX249" s="7"/>
    </row>
    <row r="250">
      <c r="G250" s="28"/>
      <c r="H250" s="28"/>
      <c r="I250" s="28"/>
      <c r="DX250" s="7"/>
    </row>
    <row r="251">
      <c r="G251" s="28"/>
      <c r="H251" s="28"/>
      <c r="I251" s="28"/>
      <c r="DX251" s="7"/>
    </row>
    <row r="252">
      <c r="G252" s="28"/>
      <c r="H252" s="28"/>
      <c r="I252" s="28"/>
      <c r="DX252" s="7"/>
    </row>
    <row r="253">
      <c r="G253" s="28"/>
      <c r="H253" s="28"/>
      <c r="I253" s="28"/>
      <c r="DX253" s="7"/>
    </row>
    <row r="254">
      <c r="G254" s="28"/>
      <c r="H254" s="28"/>
      <c r="I254" s="28"/>
      <c r="DX254" s="7"/>
    </row>
    <row r="255">
      <c r="G255" s="28"/>
      <c r="H255" s="28"/>
      <c r="I255" s="28"/>
      <c r="DX255" s="7"/>
    </row>
    <row r="256">
      <c r="G256" s="28"/>
      <c r="H256" s="28"/>
      <c r="I256" s="28"/>
      <c r="DX256" s="7"/>
    </row>
    <row r="257">
      <c r="G257" s="28"/>
      <c r="H257" s="28"/>
      <c r="I257" s="28"/>
      <c r="DX257" s="7"/>
    </row>
    <row r="258">
      <c r="G258" s="28"/>
      <c r="H258" s="28"/>
      <c r="I258" s="28"/>
      <c r="DX258" s="7"/>
    </row>
    <row r="259">
      <c r="G259" s="28"/>
      <c r="H259" s="28"/>
      <c r="I259" s="28"/>
      <c r="DX259" s="7"/>
    </row>
    <row r="260">
      <c r="G260" s="28"/>
      <c r="H260" s="28"/>
      <c r="I260" s="28"/>
      <c r="DX260" s="7"/>
    </row>
    <row r="261">
      <c r="G261" s="28"/>
      <c r="H261" s="28"/>
      <c r="I261" s="28"/>
      <c r="DX261" s="7"/>
    </row>
    <row r="262">
      <c r="G262" s="28"/>
      <c r="H262" s="28"/>
      <c r="I262" s="28"/>
      <c r="DX262" s="7"/>
    </row>
    <row r="263">
      <c r="G263" s="28"/>
      <c r="H263" s="28"/>
      <c r="I263" s="28"/>
      <c r="DX263" s="7"/>
    </row>
    <row r="264">
      <c r="G264" s="28"/>
      <c r="H264" s="28"/>
      <c r="I264" s="28"/>
      <c r="DX264" s="7"/>
    </row>
    <row r="265">
      <c r="G265" s="28"/>
      <c r="H265" s="28"/>
      <c r="I265" s="28"/>
      <c r="DX265" s="7"/>
    </row>
    <row r="266">
      <c r="G266" s="28"/>
      <c r="H266" s="28"/>
      <c r="I266" s="28"/>
      <c r="DX266" s="7"/>
    </row>
    <row r="267">
      <c r="G267" s="28"/>
      <c r="H267" s="28"/>
      <c r="I267" s="28"/>
      <c r="DX267" s="7"/>
    </row>
    <row r="268">
      <c r="G268" s="28"/>
      <c r="H268" s="28"/>
      <c r="I268" s="28"/>
      <c r="DX268" s="7"/>
    </row>
    <row r="269">
      <c r="G269" s="28"/>
      <c r="H269" s="28"/>
      <c r="I269" s="28"/>
      <c r="DX269" s="7"/>
    </row>
    <row r="270">
      <c r="G270" s="28"/>
      <c r="H270" s="28"/>
      <c r="I270" s="28"/>
      <c r="DX270" s="7"/>
    </row>
    <row r="271">
      <c r="G271" s="28"/>
      <c r="H271" s="28"/>
      <c r="I271" s="28"/>
      <c r="DX271" s="7"/>
    </row>
    <row r="272">
      <c r="G272" s="28"/>
      <c r="H272" s="28"/>
      <c r="I272" s="28"/>
      <c r="DX272" s="7"/>
    </row>
    <row r="273">
      <c r="G273" s="28"/>
      <c r="H273" s="28"/>
      <c r="I273" s="28"/>
      <c r="DX273" s="7"/>
    </row>
    <row r="274">
      <c r="G274" s="28"/>
      <c r="H274" s="28"/>
      <c r="I274" s="28"/>
      <c r="DX274" s="7"/>
    </row>
    <row r="275">
      <c r="G275" s="28"/>
      <c r="H275" s="28"/>
      <c r="I275" s="28"/>
      <c r="DX275" s="7"/>
    </row>
    <row r="276">
      <c r="G276" s="28"/>
      <c r="H276" s="28"/>
      <c r="I276" s="28"/>
      <c r="DX276" s="7"/>
    </row>
    <row r="277">
      <c r="G277" s="28"/>
      <c r="H277" s="28"/>
      <c r="I277" s="28"/>
      <c r="DX277" s="7"/>
    </row>
    <row r="278">
      <c r="G278" s="28"/>
      <c r="H278" s="28"/>
      <c r="I278" s="28"/>
      <c r="DX278" s="7"/>
    </row>
    <row r="279">
      <c r="G279" s="28"/>
      <c r="H279" s="28"/>
      <c r="I279" s="28"/>
      <c r="DX279" s="7"/>
    </row>
    <row r="280">
      <c r="G280" s="28"/>
      <c r="H280" s="28"/>
      <c r="I280" s="28"/>
      <c r="DX280" s="7"/>
    </row>
    <row r="281">
      <c r="G281" s="28"/>
      <c r="H281" s="28"/>
      <c r="I281" s="28"/>
      <c r="DX281" s="7"/>
    </row>
    <row r="282">
      <c r="G282" s="28"/>
      <c r="H282" s="28"/>
      <c r="I282" s="28"/>
      <c r="DX282" s="7"/>
    </row>
    <row r="283">
      <c r="G283" s="28"/>
      <c r="H283" s="28"/>
      <c r="I283" s="28"/>
      <c r="DX283" s="7"/>
    </row>
    <row r="284">
      <c r="G284" s="28"/>
      <c r="H284" s="28"/>
      <c r="I284" s="28"/>
      <c r="DX284" s="7"/>
    </row>
    <row r="285">
      <c r="G285" s="28"/>
      <c r="H285" s="28"/>
      <c r="I285" s="28"/>
      <c r="DX285" s="7"/>
    </row>
    <row r="286">
      <c r="G286" s="28"/>
      <c r="H286" s="28"/>
      <c r="I286" s="28"/>
      <c r="DX286" s="7"/>
    </row>
    <row r="287">
      <c r="G287" s="28"/>
      <c r="H287" s="28"/>
      <c r="I287" s="28"/>
      <c r="DX287" s="7"/>
    </row>
    <row r="288">
      <c r="G288" s="28"/>
      <c r="H288" s="28"/>
      <c r="I288" s="28"/>
      <c r="DX288" s="7"/>
    </row>
    <row r="289">
      <c r="G289" s="28"/>
      <c r="H289" s="28"/>
      <c r="I289" s="28"/>
      <c r="DX289" s="7"/>
    </row>
    <row r="290">
      <c r="G290" s="28"/>
      <c r="H290" s="28"/>
      <c r="I290" s="28"/>
      <c r="DX290" s="7"/>
    </row>
    <row r="291">
      <c r="G291" s="28"/>
      <c r="H291" s="28"/>
      <c r="I291" s="28"/>
      <c r="DX291" s="7"/>
    </row>
    <row r="292">
      <c r="G292" s="28"/>
      <c r="H292" s="28"/>
      <c r="I292" s="28"/>
      <c r="DX292" s="7"/>
    </row>
    <row r="293">
      <c r="G293" s="28"/>
      <c r="H293" s="28"/>
      <c r="I293" s="28"/>
      <c r="DX293" s="7"/>
    </row>
    <row r="294">
      <c r="G294" s="28"/>
      <c r="H294" s="28"/>
      <c r="I294" s="28"/>
      <c r="DX294" s="7"/>
    </row>
    <row r="295">
      <c r="G295" s="28"/>
      <c r="H295" s="28"/>
      <c r="I295" s="28"/>
      <c r="DX295" s="7"/>
    </row>
    <row r="296">
      <c r="G296" s="28"/>
      <c r="H296" s="28"/>
      <c r="I296" s="28"/>
      <c r="DX296" s="7"/>
    </row>
    <row r="297">
      <c r="G297" s="28"/>
      <c r="H297" s="28"/>
      <c r="I297" s="28"/>
      <c r="DX297" s="7"/>
    </row>
    <row r="298">
      <c r="G298" s="28"/>
      <c r="H298" s="28"/>
      <c r="I298" s="28"/>
      <c r="DX298" s="7"/>
    </row>
    <row r="299">
      <c r="G299" s="28"/>
      <c r="H299" s="28"/>
      <c r="I299" s="28"/>
      <c r="DX299" s="7"/>
    </row>
    <row r="300">
      <c r="G300" s="28"/>
      <c r="H300" s="28"/>
      <c r="I300" s="28"/>
      <c r="DX300" s="7"/>
    </row>
    <row r="301">
      <c r="G301" s="28"/>
      <c r="H301" s="28"/>
      <c r="I301" s="28"/>
      <c r="DX301" s="7"/>
    </row>
    <row r="302">
      <c r="G302" s="28"/>
      <c r="H302" s="28"/>
      <c r="I302" s="28"/>
      <c r="DX302" s="7"/>
    </row>
    <row r="303">
      <c r="G303" s="28"/>
      <c r="H303" s="28"/>
      <c r="I303" s="28"/>
      <c r="DX303" s="7"/>
    </row>
    <row r="304">
      <c r="G304" s="28"/>
      <c r="H304" s="28"/>
      <c r="I304" s="28"/>
      <c r="DX304" s="7"/>
    </row>
    <row r="305">
      <c r="G305" s="28"/>
      <c r="H305" s="28"/>
      <c r="I305" s="28"/>
      <c r="DX305" s="7"/>
    </row>
    <row r="306">
      <c r="G306" s="28"/>
      <c r="H306" s="28"/>
      <c r="I306" s="28"/>
      <c r="DX306" s="7"/>
    </row>
    <row r="307">
      <c r="G307" s="28"/>
      <c r="H307" s="28"/>
      <c r="I307" s="28"/>
      <c r="DX307" s="7"/>
    </row>
    <row r="308">
      <c r="G308" s="28"/>
      <c r="H308" s="28"/>
      <c r="I308" s="28"/>
      <c r="DX308" s="7"/>
    </row>
    <row r="309">
      <c r="G309" s="28"/>
      <c r="H309" s="28"/>
      <c r="I309" s="28"/>
      <c r="DX309" s="7"/>
    </row>
    <row r="310">
      <c r="G310" s="28"/>
      <c r="H310" s="28"/>
      <c r="I310" s="28"/>
      <c r="DX310" s="7"/>
    </row>
    <row r="311">
      <c r="G311" s="28"/>
      <c r="H311" s="28"/>
      <c r="I311" s="28"/>
      <c r="DX311" s="7"/>
    </row>
    <row r="312">
      <c r="G312" s="28"/>
      <c r="H312" s="28"/>
      <c r="I312" s="28"/>
      <c r="DX312" s="7"/>
    </row>
    <row r="313">
      <c r="G313" s="28"/>
      <c r="H313" s="28"/>
      <c r="I313" s="28"/>
      <c r="DX313" s="7"/>
    </row>
    <row r="314">
      <c r="G314" s="28"/>
      <c r="H314" s="28"/>
      <c r="I314" s="28"/>
      <c r="DX314" s="7"/>
    </row>
    <row r="315">
      <c r="G315" s="28"/>
      <c r="H315" s="28"/>
      <c r="I315" s="28"/>
      <c r="DX315" s="7"/>
    </row>
    <row r="316">
      <c r="G316" s="28"/>
      <c r="H316" s="28"/>
      <c r="I316" s="28"/>
      <c r="DX316" s="7"/>
    </row>
    <row r="317">
      <c r="G317" s="28"/>
      <c r="H317" s="28"/>
      <c r="I317" s="28"/>
      <c r="DX317" s="7"/>
    </row>
    <row r="318">
      <c r="G318" s="28"/>
      <c r="H318" s="28"/>
      <c r="I318" s="28"/>
      <c r="DX318" s="7"/>
    </row>
    <row r="319">
      <c r="G319" s="28"/>
      <c r="H319" s="28"/>
      <c r="I319" s="28"/>
      <c r="DX319" s="7"/>
    </row>
    <row r="320">
      <c r="G320" s="28"/>
      <c r="H320" s="28"/>
      <c r="I320" s="28"/>
      <c r="DX320" s="7"/>
    </row>
    <row r="321">
      <c r="G321" s="28"/>
      <c r="H321" s="28"/>
      <c r="I321" s="28"/>
      <c r="DX321" s="7"/>
    </row>
    <row r="322">
      <c r="G322" s="28"/>
      <c r="H322" s="28"/>
      <c r="I322" s="28"/>
      <c r="DX322" s="7"/>
    </row>
    <row r="323">
      <c r="G323" s="28"/>
      <c r="H323" s="28"/>
      <c r="I323" s="28"/>
      <c r="DX323" s="7"/>
    </row>
    <row r="324">
      <c r="G324" s="28"/>
      <c r="H324" s="28"/>
      <c r="I324" s="28"/>
      <c r="DX324" s="7"/>
    </row>
    <row r="325">
      <c r="G325" s="28"/>
      <c r="H325" s="28"/>
      <c r="I325" s="28"/>
      <c r="DX325" s="7"/>
    </row>
    <row r="326">
      <c r="G326" s="28"/>
      <c r="H326" s="28"/>
      <c r="I326" s="28"/>
      <c r="DX326" s="7"/>
    </row>
    <row r="327">
      <c r="G327" s="28"/>
      <c r="H327" s="28"/>
      <c r="I327" s="28"/>
      <c r="DX327" s="7"/>
    </row>
    <row r="328">
      <c r="G328" s="28"/>
      <c r="H328" s="28"/>
      <c r="I328" s="28"/>
      <c r="DX328" s="7"/>
    </row>
    <row r="329">
      <c r="G329" s="28"/>
      <c r="H329" s="28"/>
      <c r="I329" s="28"/>
      <c r="DX329" s="7"/>
    </row>
    <row r="330">
      <c r="G330" s="28"/>
      <c r="H330" s="28"/>
      <c r="I330" s="28"/>
      <c r="DX330" s="7"/>
    </row>
    <row r="331">
      <c r="G331" s="28"/>
      <c r="H331" s="28"/>
      <c r="I331" s="28"/>
      <c r="DX331" s="7"/>
    </row>
    <row r="332">
      <c r="G332" s="28"/>
      <c r="H332" s="28"/>
      <c r="I332" s="28"/>
      <c r="DX332" s="7"/>
    </row>
    <row r="333">
      <c r="G333" s="28"/>
      <c r="H333" s="28"/>
      <c r="I333" s="28"/>
      <c r="DX333" s="7"/>
    </row>
    <row r="334">
      <c r="G334" s="28"/>
      <c r="H334" s="28"/>
      <c r="I334" s="28"/>
      <c r="DX334" s="7"/>
    </row>
    <row r="335">
      <c r="G335" s="28"/>
      <c r="H335" s="28"/>
      <c r="I335" s="28"/>
      <c r="DX335" s="7"/>
    </row>
    <row r="336">
      <c r="G336" s="28"/>
      <c r="H336" s="28"/>
      <c r="I336" s="28"/>
      <c r="DX336" s="7"/>
    </row>
    <row r="337">
      <c r="G337" s="28"/>
      <c r="H337" s="28"/>
      <c r="I337" s="28"/>
      <c r="DX337" s="7"/>
    </row>
    <row r="338">
      <c r="G338" s="28"/>
      <c r="H338" s="28"/>
      <c r="I338" s="28"/>
      <c r="DX338" s="7"/>
    </row>
    <row r="339">
      <c r="G339" s="28"/>
      <c r="H339" s="28"/>
      <c r="I339" s="28"/>
      <c r="DX339" s="7"/>
    </row>
    <row r="340">
      <c r="G340" s="28"/>
      <c r="H340" s="28"/>
      <c r="I340" s="28"/>
      <c r="DX340" s="7"/>
    </row>
    <row r="341">
      <c r="G341" s="28"/>
      <c r="H341" s="28"/>
      <c r="I341" s="28"/>
      <c r="DX341" s="7"/>
    </row>
    <row r="342">
      <c r="G342" s="28"/>
      <c r="H342" s="28"/>
      <c r="I342" s="28"/>
      <c r="DX342" s="7"/>
    </row>
    <row r="343">
      <c r="G343" s="28"/>
      <c r="H343" s="28"/>
      <c r="I343" s="28"/>
      <c r="DX343" s="7"/>
    </row>
    <row r="344">
      <c r="G344" s="28"/>
      <c r="H344" s="28"/>
      <c r="I344" s="28"/>
      <c r="DX344" s="7"/>
    </row>
    <row r="345">
      <c r="G345" s="28"/>
      <c r="H345" s="28"/>
      <c r="I345" s="28"/>
      <c r="DX345" s="7"/>
    </row>
    <row r="346">
      <c r="G346" s="28"/>
      <c r="H346" s="28"/>
      <c r="I346" s="28"/>
      <c r="DX346" s="7"/>
    </row>
    <row r="347">
      <c r="G347" s="28"/>
      <c r="H347" s="28"/>
      <c r="I347" s="28"/>
      <c r="DX347" s="7"/>
    </row>
    <row r="348">
      <c r="G348" s="28"/>
      <c r="H348" s="28"/>
      <c r="I348" s="28"/>
      <c r="DX348" s="7"/>
    </row>
    <row r="349">
      <c r="G349" s="28"/>
      <c r="H349" s="28"/>
      <c r="I349" s="28"/>
      <c r="DX349" s="7"/>
    </row>
    <row r="350">
      <c r="G350" s="28"/>
      <c r="H350" s="28"/>
      <c r="I350" s="28"/>
      <c r="DX350" s="7"/>
    </row>
    <row r="351">
      <c r="G351" s="28"/>
      <c r="H351" s="28"/>
      <c r="I351" s="28"/>
      <c r="DX351" s="7"/>
    </row>
    <row r="352">
      <c r="G352" s="28"/>
      <c r="H352" s="28"/>
      <c r="I352" s="28"/>
      <c r="DX352" s="7"/>
    </row>
    <row r="353">
      <c r="G353" s="28"/>
      <c r="H353" s="28"/>
      <c r="I353" s="28"/>
      <c r="DX353" s="7"/>
    </row>
    <row r="354">
      <c r="G354" s="28"/>
      <c r="H354" s="28"/>
      <c r="I354" s="28"/>
      <c r="DX354" s="7"/>
    </row>
    <row r="355">
      <c r="G355" s="28"/>
      <c r="H355" s="28"/>
      <c r="I355" s="28"/>
      <c r="DX355" s="7"/>
    </row>
    <row r="356">
      <c r="G356" s="28"/>
      <c r="H356" s="28"/>
      <c r="I356" s="28"/>
      <c r="DX356" s="7"/>
    </row>
    <row r="357">
      <c r="G357" s="28"/>
      <c r="H357" s="28"/>
      <c r="I357" s="28"/>
      <c r="DX357" s="7"/>
    </row>
    <row r="358">
      <c r="G358" s="28"/>
      <c r="H358" s="28"/>
      <c r="I358" s="28"/>
      <c r="DX358" s="7"/>
    </row>
    <row r="359">
      <c r="G359" s="28"/>
      <c r="H359" s="28"/>
      <c r="I359" s="28"/>
      <c r="DX359" s="7"/>
    </row>
    <row r="360">
      <c r="G360" s="28"/>
      <c r="H360" s="28"/>
      <c r="I360" s="28"/>
      <c r="DX360" s="7"/>
    </row>
    <row r="361">
      <c r="G361" s="28"/>
      <c r="H361" s="28"/>
      <c r="I361" s="28"/>
      <c r="DX361" s="7"/>
    </row>
    <row r="362">
      <c r="G362" s="28"/>
      <c r="H362" s="28"/>
      <c r="I362" s="28"/>
      <c r="DX362" s="7"/>
    </row>
    <row r="363">
      <c r="G363" s="28"/>
      <c r="H363" s="28"/>
      <c r="I363" s="28"/>
      <c r="DX363" s="7"/>
    </row>
    <row r="364">
      <c r="G364" s="28"/>
      <c r="H364" s="28"/>
      <c r="I364" s="28"/>
      <c r="DX364" s="7"/>
    </row>
    <row r="365">
      <c r="G365" s="28"/>
      <c r="H365" s="28"/>
      <c r="I365" s="28"/>
      <c r="DX365" s="7"/>
    </row>
    <row r="366">
      <c r="G366" s="28"/>
      <c r="H366" s="28"/>
      <c r="I366" s="28"/>
      <c r="DX366" s="7"/>
    </row>
    <row r="367">
      <c r="G367" s="28"/>
      <c r="H367" s="28"/>
      <c r="I367" s="28"/>
      <c r="DX367" s="7"/>
    </row>
    <row r="368">
      <c r="G368" s="28"/>
      <c r="H368" s="28"/>
      <c r="I368" s="28"/>
      <c r="DX368" s="7"/>
    </row>
    <row r="369">
      <c r="G369" s="28"/>
      <c r="H369" s="28"/>
      <c r="I369" s="28"/>
      <c r="DX369" s="7"/>
    </row>
    <row r="370">
      <c r="G370" s="28"/>
      <c r="H370" s="28"/>
      <c r="I370" s="28"/>
      <c r="DX370" s="7"/>
    </row>
    <row r="371">
      <c r="G371" s="28"/>
      <c r="H371" s="28"/>
      <c r="I371" s="28"/>
      <c r="DX371" s="7"/>
    </row>
    <row r="372">
      <c r="G372" s="28"/>
      <c r="H372" s="28"/>
      <c r="I372" s="28"/>
      <c r="DX372" s="7"/>
    </row>
    <row r="373">
      <c r="G373" s="28"/>
      <c r="H373" s="28"/>
      <c r="I373" s="28"/>
      <c r="DX373" s="7"/>
    </row>
    <row r="374">
      <c r="G374" s="28"/>
      <c r="H374" s="28"/>
      <c r="I374" s="28"/>
      <c r="DX374" s="7"/>
    </row>
    <row r="375">
      <c r="G375" s="28"/>
      <c r="H375" s="28"/>
      <c r="I375" s="28"/>
      <c r="DX375" s="7"/>
    </row>
    <row r="376">
      <c r="G376" s="28"/>
      <c r="H376" s="28"/>
      <c r="I376" s="28"/>
      <c r="DX376" s="7"/>
    </row>
    <row r="377">
      <c r="G377" s="28"/>
      <c r="H377" s="28"/>
      <c r="I377" s="28"/>
      <c r="DX377" s="7"/>
    </row>
    <row r="378">
      <c r="G378" s="28"/>
      <c r="H378" s="28"/>
      <c r="I378" s="28"/>
      <c r="DX378" s="7"/>
    </row>
    <row r="379">
      <c r="G379" s="28"/>
      <c r="H379" s="28"/>
      <c r="I379" s="28"/>
      <c r="DX379" s="7"/>
    </row>
    <row r="380">
      <c r="G380" s="28"/>
      <c r="H380" s="28"/>
      <c r="I380" s="28"/>
      <c r="DX380" s="7"/>
    </row>
    <row r="381">
      <c r="G381" s="28"/>
      <c r="H381" s="28"/>
      <c r="I381" s="28"/>
      <c r="DX381" s="7"/>
    </row>
    <row r="382">
      <c r="G382" s="28"/>
      <c r="H382" s="28"/>
      <c r="I382" s="28"/>
      <c r="DX382" s="7"/>
    </row>
    <row r="383">
      <c r="G383" s="28"/>
      <c r="H383" s="28"/>
      <c r="I383" s="28"/>
      <c r="DX383" s="7"/>
    </row>
    <row r="384">
      <c r="G384" s="28"/>
      <c r="H384" s="28"/>
      <c r="I384" s="28"/>
      <c r="DX384" s="7"/>
    </row>
    <row r="385">
      <c r="G385" s="28"/>
      <c r="H385" s="28"/>
      <c r="I385" s="28"/>
      <c r="DX385" s="7"/>
    </row>
    <row r="386">
      <c r="G386" s="28"/>
      <c r="H386" s="28"/>
      <c r="I386" s="28"/>
      <c r="DX386" s="7"/>
    </row>
    <row r="387">
      <c r="G387" s="28"/>
      <c r="H387" s="28"/>
      <c r="I387" s="28"/>
      <c r="DX387" s="7"/>
    </row>
    <row r="388">
      <c r="G388" s="28"/>
      <c r="H388" s="28"/>
      <c r="I388" s="28"/>
      <c r="DX388" s="7"/>
    </row>
    <row r="389">
      <c r="G389" s="28"/>
      <c r="H389" s="28"/>
      <c r="I389" s="28"/>
      <c r="DX389" s="7"/>
    </row>
    <row r="390">
      <c r="G390" s="28"/>
      <c r="H390" s="28"/>
      <c r="I390" s="28"/>
      <c r="DX390" s="7"/>
    </row>
    <row r="391">
      <c r="G391" s="28"/>
      <c r="H391" s="28"/>
      <c r="I391" s="28"/>
      <c r="DX391" s="7"/>
    </row>
    <row r="392">
      <c r="G392" s="28"/>
      <c r="H392" s="28"/>
      <c r="I392" s="28"/>
      <c r="DX392" s="7"/>
    </row>
    <row r="393">
      <c r="G393" s="28"/>
      <c r="H393" s="28"/>
      <c r="I393" s="28"/>
      <c r="DX393" s="7"/>
    </row>
    <row r="394">
      <c r="G394" s="28"/>
      <c r="H394" s="28"/>
      <c r="I394" s="28"/>
      <c r="DX394" s="7"/>
    </row>
    <row r="395">
      <c r="G395" s="28"/>
      <c r="H395" s="28"/>
      <c r="I395" s="28"/>
      <c r="DX395" s="7"/>
    </row>
    <row r="396">
      <c r="G396" s="28"/>
      <c r="H396" s="28"/>
      <c r="I396" s="28"/>
      <c r="DX396" s="7"/>
    </row>
    <row r="397">
      <c r="G397" s="28"/>
      <c r="H397" s="28"/>
      <c r="I397" s="28"/>
      <c r="DX397" s="7"/>
    </row>
    <row r="398">
      <c r="G398" s="28"/>
      <c r="H398" s="28"/>
      <c r="I398" s="28"/>
      <c r="DX398" s="7"/>
    </row>
    <row r="399">
      <c r="G399" s="28"/>
      <c r="H399" s="28"/>
      <c r="I399" s="28"/>
      <c r="DX399" s="7"/>
    </row>
    <row r="400">
      <c r="G400" s="28"/>
      <c r="H400" s="28"/>
      <c r="I400" s="28"/>
      <c r="DX400" s="7"/>
    </row>
    <row r="401">
      <c r="G401" s="28"/>
      <c r="H401" s="28"/>
      <c r="I401" s="28"/>
      <c r="DX401" s="7"/>
    </row>
    <row r="402">
      <c r="G402" s="28"/>
      <c r="H402" s="28"/>
      <c r="I402" s="28"/>
      <c r="DX402" s="7"/>
    </row>
    <row r="403">
      <c r="G403" s="28"/>
      <c r="H403" s="28"/>
      <c r="I403" s="28"/>
      <c r="DX403" s="7"/>
    </row>
    <row r="404">
      <c r="G404" s="28"/>
      <c r="H404" s="28"/>
      <c r="I404" s="28"/>
      <c r="DX404" s="7"/>
    </row>
    <row r="405">
      <c r="G405" s="28"/>
      <c r="H405" s="28"/>
      <c r="I405" s="28"/>
      <c r="DX405" s="7"/>
    </row>
    <row r="406">
      <c r="G406" s="28"/>
      <c r="H406" s="28"/>
      <c r="I406" s="28"/>
      <c r="DX406" s="7"/>
    </row>
    <row r="407">
      <c r="G407" s="28"/>
      <c r="H407" s="28"/>
      <c r="I407" s="28"/>
      <c r="DX407" s="7"/>
    </row>
    <row r="408">
      <c r="G408" s="28"/>
      <c r="H408" s="28"/>
      <c r="I408" s="28"/>
      <c r="DX408" s="7"/>
    </row>
    <row r="409">
      <c r="G409" s="28"/>
      <c r="H409" s="28"/>
      <c r="I409" s="28"/>
      <c r="DX409" s="7"/>
    </row>
    <row r="410">
      <c r="G410" s="28"/>
      <c r="H410" s="28"/>
      <c r="I410" s="28"/>
      <c r="DX410" s="7"/>
    </row>
    <row r="411">
      <c r="G411" s="28"/>
      <c r="H411" s="28"/>
      <c r="I411" s="28"/>
      <c r="DX411" s="7"/>
    </row>
    <row r="412">
      <c r="G412" s="28"/>
      <c r="H412" s="28"/>
      <c r="I412" s="28"/>
      <c r="DX412" s="7"/>
    </row>
    <row r="413">
      <c r="G413" s="28"/>
      <c r="H413" s="28"/>
      <c r="I413" s="28"/>
      <c r="DX413" s="7"/>
    </row>
    <row r="414">
      <c r="G414" s="28"/>
      <c r="H414" s="28"/>
      <c r="I414" s="28"/>
      <c r="DX414" s="7"/>
    </row>
    <row r="415">
      <c r="G415" s="28"/>
      <c r="H415" s="28"/>
      <c r="I415" s="28"/>
      <c r="DX415" s="7"/>
    </row>
    <row r="416">
      <c r="G416" s="28"/>
      <c r="H416" s="28"/>
      <c r="I416" s="28"/>
      <c r="DX416" s="7"/>
    </row>
    <row r="417">
      <c r="G417" s="28"/>
      <c r="H417" s="28"/>
      <c r="I417" s="28"/>
      <c r="DX417" s="7"/>
    </row>
    <row r="418">
      <c r="G418" s="28"/>
      <c r="H418" s="28"/>
      <c r="I418" s="28"/>
      <c r="DX418" s="7"/>
    </row>
    <row r="419">
      <c r="G419" s="28"/>
      <c r="H419" s="28"/>
      <c r="I419" s="28"/>
      <c r="DX419" s="7"/>
    </row>
    <row r="420">
      <c r="G420" s="28"/>
      <c r="H420" s="28"/>
      <c r="I420" s="28"/>
      <c r="DX420" s="7"/>
    </row>
    <row r="421">
      <c r="G421" s="28"/>
      <c r="H421" s="28"/>
      <c r="I421" s="28"/>
      <c r="DX421" s="7"/>
    </row>
    <row r="422">
      <c r="G422" s="28"/>
      <c r="H422" s="28"/>
      <c r="I422" s="28"/>
      <c r="DX422" s="7"/>
    </row>
    <row r="423">
      <c r="G423" s="28"/>
      <c r="H423" s="28"/>
      <c r="I423" s="28"/>
      <c r="DX423" s="7"/>
    </row>
    <row r="424">
      <c r="G424" s="28"/>
      <c r="H424" s="28"/>
      <c r="I424" s="28"/>
      <c r="DX424" s="7"/>
    </row>
    <row r="425">
      <c r="G425" s="28"/>
      <c r="H425" s="28"/>
      <c r="I425" s="28"/>
      <c r="DX425" s="7"/>
    </row>
    <row r="426">
      <c r="G426" s="28"/>
      <c r="H426" s="28"/>
      <c r="I426" s="28"/>
      <c r="DX426" s="7"/>
    </row>
    <row r="427">
      <c r="G427" s="28"/>
      <c r="H427" s="28"/>
      <c r="I427" s="28"/>
      <c r="DX427" s="7"/>
    </row>
    <row r="428">
      <c r="G428" s="28"/>
      <c r="H428" s="28"/>
      <c r="I428" s="28"/>
      <c r="DX428" s="7"/>
    </row>
    <row r="429">
      <c r="G429" s="28"/>
      <c r="H429" s="28"/>
      <c r="I429" s="28"/>
      <c r="DX429" s="7"/>
    </row>
    <row r="430">
      <c r="G430" s="28"/>
      <c r="H430" s="28"/>
      <c r="I430" s="28"/>
      <c r="DX430" s="7"/>
    </row>
    <row r="431">
      <c r="G431" s="28"/>
      <c r="H431" s="28"/>
      <c r="I431" s="28"/>
      <c r="DX431" s="7"/>
    </row>
    <row r="432">
      <c r="G432" s="28"/>
      <c r="H432" s="28"/>
      <c r="I432" s="28"/>
      <c r="DX432" s="7"/>
    </row>
    <row r="433">
      <c r="G433" s="28"/>
      <c r="H433" s="28"/>
      <c r="I433" s="28"/>
      <c r="DX433" s="7"/>
    </row>
    <row r="434">
      <c r="G434" s="28"/>
      <c r="H434" s="28"/>
      <c r="I434" s="28"/>
      <c r="DX434" s="7"/>
    </row>
    <row r="435">
      <c r="G435" s="28"/>
      <c r="H435" s="28"/>
      <c r="I435" s="28"/>
      <c r="DX435" s="7"/>
    </row>
    <row r="436">
      <c r="G436" s="28"/>
      <c r="H436" s="28"/>
      <c r="I436" s="28"/>
      <c r="DX436" s="7"/>
    </row>
    <row r="437">
      <c r="G437" s="28"/>
      <c r="H437" s="28"/>
      <c r="I437" s="28"/>
      <c r="DX437" s="7"/>
    </row>
    <row r="438">
      <c r="G438" s="28"/>
      <c r="H438" s="28"/>
      <c r="I438" s="28"/>
      <c r="DX438" s="7"/>
    </row>
    <row r="439">
      <c r="G439" s="28"/>
      <c r="H439" s="28"/>
      <c r="I439" s="28"/>
      <c r="DX439" s="7"/>
    </row>
    <row r="440">
      <c r="G440" s="28"/>
      <c r="H440" s="28"/>
      <c r="I440" s="28"/>
      <c r="DX440" s="7"/>
    </row>
    <row r="441">
      <c r="G441" s="28"/>
      <c r="H441" s="28"/>
      <c r="I441" s="28"/>
      <c r="DX441" s="7"/>
    </row>
    <row r="442">
      <c r="G442" s="28"/>
      <c r="H442" s="28"/>
      <c r="I442" s="28"/>
      <c r="DX442" s="7"/>
    </row>
    <row r="443">
      <c r="G443" s="28"/>
      <c r="H443" s="28"/>
      <c r="I443" s="28"/>
      <c r="DX443" s="7"/>
    </row>
    <row r="444">
      <c r="G444" s="28"/>
      <c r="H444" s="28"/>
      <c r="I444" s="28"/>
      <c r="DX444" s="7"/>
    </row>
    <row r="445">
      <c r="G445" s="28"/>
      <c r="H445" s="28"/>
      <c r="I445" s="28"/>
      <c r="DX445" s="7"/>
    </row>
    <row r="446">
      <c r="G446" s="28"/>
      <c r="H446" s="28"/>
      <c r="I446" s="28"/>
      <c r="DX446" s="7"/>
    </row>
    <row r="447">
      <c r="G447" s="28"/>
      <c r="H447" s="28"/>
      <c r="I447" s="28"/>
      <c r="DX447" s="7"/>
    </row>
    <row r="448">
      <c r="G448" s="28"/>
      <c r="H448" s="28"/>
      <c r="I448" s="28"/>
      <c r="DX448" s="7"/>
    </row>
    <row r="449">
      <c r="G449" s="28"/>
      <c r="H449" s="28"/>
      <c r="I449" s="28"/>
      <c r="DX449" s="7"/>
    </row>
    <row r="450">
      <c r="G450" s="28"/>
      <c r="H450" s="28"/>
      <c r="I450" s="28"/>
      <c r="DX450" s="7"/>
    </row>
    <row r="451">
      <c r="G451" s="28"/>
      <c r="H451" s="28"/>
      <c r="I451" s="28"/>
      <c r="DX451" s="7"/>
    </row>
    <row r="452">
      <c r="G452" s="28"/>
      <c r="H452" s="28"/>
      <c r="I452" s="28"/>
      <c r="DX452" s="7"/>
    </row>
    <row r="453">
      <c r="G453" s="28"/>
      <c r="H453" s="28"/>
      <c r="I453" s="28"/>
      <c r="DX453" s="7"/>
    </row>
    <row r="454">
      <c r="G454" s="28"/>
      <c r="H454" s="28"/>
      <c r="I454" s="28"/>
      <c r="DX454" s="7"/>
    </row>
    <row r="455">
      <c r="G455" s="28"/>
      <c r="H455" s="28"/>
      <c r="I455" s="28"/>
      <c r="DX455" s="7"/>
    </row>
    <row r="456">
      <c r="G456" s="28"/>
      <c r="H456" s="28"/>
      <c r="I456" s="28"/>
      <c r="DX456" s="7"/>
    </row>
    <row r="457">
      <c r="G457" s="28"/>
      <c r="H457" s="28"/>
      <c r="I457" s="28"/>
      <c r="DX457" s="7"/>
    </row>
    <row r="458">
      <c r="G458" s="28"/>
      <c r="H458" s="28"/>
      <c r="I458" s="28"/>
      <c r="DX458" s="7"/>
    </row>
    <row r="459">
      <c r="G459" s="28"/>
      <c r="H459" s="28"/>
      <c r="I459" s="28"/>
      <c r="DX459" s="7"/>
    </row>
    <row r="460">
      <c r="G460" s="28"/>
      <c r="H460" s="28"/>
      <c r="I460" s="28"/>
      <c r="DX460" s="7"/>
    </row>
    <row r="461">
      <c r="G461" s="28"/>
      <c r="H461" s="28"/>
      <c r="I461" s="28"/>
      <c r="DX461" s="7"/>
    </row>
    <row r="462">
      <c r="G462" s="28"/>
      <c r="H462" s="28"/>
      <c r="I462" s="28"/>
      <c r="DX462" s="7"/>
    </row>
    <row r="463">
      <c r="G463" s="28"/>
      <c r="H463" s="28"/>
      <c r="I463" s="28"/>
      <c r="DX463" s="7"/>
    </row>
    <row r="464">
      <c r="G464" s="28"/>
      <c r="H464" s="28"/>
      <c r="I464" s="28"/>
      <c r="DX464" s="7"/>
    </row>
    <row r="465">
      <c r="G465" s="28"/>
      <c r="H465" s="28"/>
      <c r="I465" s="28"/>
      <c r="DX465" s="7"/>
    </row>
    <row r="466">
      <c r="G466" s="28"/>
      <c r="H466" s="28"/>
      <c r="I466" s="28"/>
      <c r="DX466" s="7"/>
    </row>
    <row r="467">
      <c r="G467" s="28"/>
      <c r="H467" s="28"/>
      <c r="I467" s="28"/>
      <c r="DX467" s="7"/>
    </row>
    <row r="468">
      <c r="G468" s="28"/>
      <c r="H468" s="28"/>
      <c r="I468" s="28"/>
      <c r="DX468" s="7"/>
    </row>
    <row r="469">
      <c r="G469" s="28"/>
      <c r="H469" s="28"/>
      <c r="I469" s="28"/>
      <c r="DX469" s="7"/>
    </row>
    <row r="470">
      <c r="G470" s="28"/>
      <c r="H470" s="28"/>
      <c r="I470" s="28"/>
      <c r="DX470" s="7"/>
    </row>
    <row r="471">
      <c r="G471" s="28"/>
      <c r="H471" s="28"/>
      <c r="I471" s="28"/>
      <c r="DX471" s="7"/>
    </row>
    <row r="472">
      <c r="G472" s="28"/>
      <c r="H472" s="28"/>
      <c r="I472" s="28"/>
      <c r="DX472" s="7"/>
    </row>
    <row r="473">
      <c r="G473" s="28"/>
      <c r="H473" s="28"/>
      <c r="I473" s="28"/>
      <c r="DX473" s="7"/>
    </row>
    <row r="474">
      <c r="G474" s="28"/>
      <c r="H474" s="28"/>
      <c r="I474" s="28"/>
      <c r="DX474" s="7"/>
    </row>
    <row r="475">
      <c r="G475" s="28"/>
      <c r="H475" s="28"/>
      <c r="I475" s="28"/>
      <c r="DX475" s="7"/>
    </row>
    <row r="476">
      <c r="G476" s="28"/>
      <c r="H476" s="28"/>
      <c r="I476" s="28"/>
      <c r="DX476" s="7"/>
    </row>
    <row r="477">
      <c r="G477" s="28"/>
      <c r="H477" s="28"/>
      <c r="I477" s="28"/>
      <c r="DX477" s="7"/>
    </row>
    <row r="478">
      <c r="G478" s="28"/>
      <c r="H478" s="28"/>
      <c r="I478" s="28"/>
      <c r="DX478" s="7"/>
    </row>
    <row r="479">
      <c r="G479" s="28"/>
      <c r="H479" s="28"/>
      <c r="I479" s="28"/>
      <c r="DX479" s="7"/>
    </row>
    <row r="480">
      <c r="G480" s="28"/>
      <c r="H480" s="28"/>
      <c r="I480" s="28"/>
      <c r="DX480" s="7"/>
    </row>
    <row r="481">
      <c r="G481" s="28"/>
      <c r="H481" s="28"/>
      <c r="I481" s="28"/>
      <c r="DX481" s="7"/>
    </row>
    <row r="482">
      <c r="G482" s="28"/>
      <c r="H482" s="28"/>
      <c r="I482" s="28"/>
      <c r="DX482" s="7"/>
    </row>
    <row r="483">
      <c r="G483" s="28"/>
      <c r="H483" s="28"/>
      <c r="I483" s="28"/>
      <c r="DX483" s="7"/>
    </row>
    <row r="484">
      <c r="G484" s="28"/>
      <c r="H484" s="28"/>
      <c r="I484" s="28"/>
      <c r="DX484" s="7"/>
    </row>
    <row r="485">
      <c r="G485" s="28"/>
      <c r="H485" s="28"/>
      <c r="I485" s="28"/>
      <c r="DX485" s="7"/>
    </row>
    <row r="486">
      <c r="G486" s="28"/>
      <c r="H486" s="28"/>
      <c r="I486" s="28"/>
      <c r="DX486" s="7"/>
    </row>
    <row r="487">
      <c r="G487" s="28"/>
      <c r="H487" s="28"/>
      <c r="I487" s="28"/>
      <c r="DX487" s="7"/>
    </row>
    <row r="488">
      <c r="G488" s="28"/>
      <c r="H488" s="28"/>
      <c r="I488" s="28"/>
      <c r="DX488" s="7"/>
    </row>
    <row r="489">
      <c r="G489" s="28"/>
      <c r="H489" s="28"/>
      <c r="I489" s="28"/>
      <c r="DX489" s="7"/>
    </row>
    <row r="490">
      <c r="G490" s="28"/>
      <c r="H490" s="28"/>
      <c r="I490" s="28"/>
      <c r="DX490" s="7"/>
    </row>
    <row r="491">
      <c r="G491" s="28"/>
      <c r="H491" s="28"/>
      <c r="I491" s="28"/>
      <c r="DX491" s="7"/>
    </row>
    <row r="492">
      <c r="G492" s="28"/>
      <c r="H492" s="28"/>
      <c r="I492" s="28"/>
      <c r="DX492" s="7"/>
    </row>
    <row r="493">
      <c r="G493" s="28"/>
      <c r="H493" s="28"/>
      <c r="I493" s="28"/>
      <c r="DX493" s="7"/>
    </row>
    <row r="494">
      <c r="G494" s="28"/>
      <c r="H494" s="28"/>
      <c r="I494" s="28"/>
      <c r="DX494" s="7"/>
    </row>
    <row r="495">
      <c r="G495" s="28"/>
      <c r="H495" s="28"/>
      <c r="I495" s="28"/>
      <c r="DX495" s="7"/>
    </row>
    <row r="496">
      <c r="G496" s="28"/>
      <c r="H496" s="28"/>
      <c r="I496" s="28"/>
      <c r="DX496" s="7"/>
    </row>
    <row r="497">
      <c r="G497" s="28"/>
      <c r="H497" s="28"/>
      <c r="I497" s="28"/>
      <c r="DX497" s="7"/>
    </row>
    <row r="498">
      <c r="G498" s="28"/>
      <c r="H498" s="28"/>
      <c r="I498" s="28"/>
      <c r="DX498" s="7"/>
    </row>
    <row r="499">
      <c r="G499" s="28"/>
      <c r="H499" s="28"/>
      <c r="I499" s="28"/>
      <c r="DX499" s="7"/>
    </row>
    <row r="500">
      <c r="G500" s="28"/>
      <c r="H500" s="28"/>
      <c r="I500" s="28"/>
      <c r="DX500" s="7"/>
    </row>
    <row r="501">
      <c r="G501" s="28"/>
      <c r="H501" s="28"/>
      <c r="I501" s="28"/>
      <c r="DX501" s="7"/>
    </row>
    <row r="502">
      <c r="G502" s="28"/>
      <c r="H502" s="28"/>
      <c r="I502" s="28"/>
      <c r="DX502" s="7"/>
    </row>
    <row r="503">
      <c r="G503" s="28"/>
      <c r="H503" s="28"/>
      <c r="I503" s="28"/>
      <c r="DX503" s="7"/>
    </row>
    <row r="504">
      <c r="G504" s="28"/>
      <c r="H504" s="28"/>
      <c r="I504" s="28"/>
      <c r="DX504" s="7"/>
    </row>
    <row r="505">
      <c r="G505" s="28"/>
      <c r="H505" s="28"/>
      <c r="I505" s="28"/>
      <c r="DX505" s="7"/>
    </row>
    <row r="506">
      <c r="G506" s="28"/>
      <c r="H506" s="28"/>
      <c r="I506" s="28"/>
      <c r="DX506" s="7"/>
    </row>
    <row r="507">
      <c r="G507" s="28"/>
      <c r="H507" s="28"/>
      <c r="I507" s="28"/>
      <c r="DX507" s="7"/>
    </row>
    <row r="508">
      <c r="G508" s="28"/>
      <c r="H508" s="28"/>
      <c r="I508" s="28"/>
      <c r="DX508" s="7"/>
    </row>
    <row r="509">
      <c r="G509" s="28"/>
      <c r="H509" s="28"/>
      <c r="I509" s="28"/>
      <c r="DX509" s="7"/>
    </row>
    <row r="510">
      <c r="G510" s="28"/>
      <c r="H510" s="28"/>
      <c r="I510" s="28"/>
      <c r="DX510" s="7"/>
    </row>
    <row r="511">
      <c r="G511" s="28"/>
      <c r="H511" s="28"/>
      <c r="I511" s="28"/>
      <c r="DX511" s="7"/>
    </row>
    <row r="512">
      <c r="G512" s="28"/>
      <c r="H512" s="28"/>
      <c r="I512" s="28"/>
      <c r="DX512" s="7"/>
    </row>
    <row r="513">
      <c r="G513" s="28"/>
      <c r="H513" s="28"/>
      <c r="I513" s="28"/>
      <c r="DX513" s="7"/>
    </row>
    <row r="514">
      <c r="G514" s="28"/>
      <c r="H514" s="28"/>
      <c r="I514" s="28"/>
      <c r="DX514" s="7"/>
    </row>
    <row r="515">
      <c r="G515" s="28"/>
      <c r="H515" s="28"/>
      <c r="I515" s="28"/>
      <c r="DX515" s="7"/>
    </row>
    <row r="516">
      <c r="G516" s="28"/>
      <c r="H516" s="28"/>
      <c r="I516" s="28"/>
      <c r="DX516" s="7"/>
    </row>
    <row r="517">
      <c r="G517" s="28"/>
      <c r="H517" s="28"/>
      <c r="I517" s="28"/>
      <c r="DX517" s="7"/>
    </row>
    <row r="518">
      <c r="G518" s="28"/>
      <c r="H518" s="28"/>
      <c r="I518" s="28"/>
      <c r="DX518" s="7"/>
    </row>
    <row r="519">
      <c r="G519" s="28"/>
      <c r="H519" s="28"/>
      <c r="I519" s="28"/>
      <c r="DX519" s="7"/>
    </row>
    <row r="520">
      <c r="G520" s="28"/>
      <c r="H520" s="28"/>
      <c r="I520" s="28"/>
      <c r="DX520" s="7"/>
    </row>
    <row r="521">
      <c r="G521" s="28"/>
      <c r="H521" s="28"/>
      <c r="I521" s="28"/>
      <c r="DX521" s="7"/>
    </row>
    <row r="522">
      <c r="G522" s="28"/>
      <c r="H522" s="28"/>
      <c r="I522" s="28"/>
      <c r="DX522" s="7"/>
    </row>
    <row r="523">
      <c r="G523" s="28"/>
      <c r="H523" s="28"/>
      <c r="I523" s="28"/>
      <c r="DX523" s="7"/>
    </row>
    <row r="524">
      <c r="G524" s="28"/>
      <c r="H524" s="28"/>
      <c r="I524" s="28"/>
      <c r="DX524" s="7"/>
    </row>
    <row r="525">
      <c r="G525" s="28"/>
      <c r="H525" s="28"/>
      <c r="I525" s="28"/>
      <c r="DX525" s="7"/>
    </row>
    <row r="526">
      <c r="G526" s="28"/>
      <c r="H526" s="28"/>
      <c r="I526" s="28"/>
      <c r="DX526" s="7"/>
    </row>
    <row r="527">
      <c r="G527" s="28"/>
      <c r="H527" s="28"/>
      <c r="I527" s="28"/>
      <c r="DX527" s="7"/>
    </row>
    <row r="528">
      <c r="G528" s="28"/>
      <c r="H528" s="28"/>
      <c r="I528" s="28"/>
      <c r="DX528" s="7"/>
    </row>
    <row r="529">
      <c r="G529" s="28"/>
      <c r="H529" s="28"/>
      <c r="I529" s="28"/>
      <c r="DX529" s="7"/>
    </row>
    <row r="530">
      <c r="G530" s="28"/>
      <c r="H530" s="28"/>
      <c r="I530" s="28"/>
      <c r="DX530" s="7"/>
    </row>
    <row r="531">
      <c r="G531" s="28"/>
      <c r="H531" s="28"/>
      <c r="I531" s="28"/>
      <c r="DX531" s="7"/>
    </row>
    <row r="532">
      <c r="G532" s="28"/>
      <c r="H532" s="28"/>
      <c r="I532" s="28"/>
      <c r="DX532" s="7"/>
    </row>
    <row r="533">
      <c r="G533" s="28"/>
      <c r="H533" s="28"/>
      <c r="I533" s="28"/>
      <c r="DX533" s="7"/>
    </row>
    <row r="534">
      <c r="G534" s="28"/>
      <c r="H534" s="28"/>
      <c r="I534" s="28"/>
      <c r="DX534" s="7"/>
    </row>
    <row r="535">
      <c r="G535" s="28"/>
      <c r="H535" s="28"/>
      <c r="I535" s="28"/>
      <c r="DX535" s="7"/>
    </row>
    <row r="536">
      <c r="G536" s="28"/>
      <c r="H536" s="28"/>
      <c r="I536" s="28"/>
      <c r="DX536" s="7"/>
    </row>
    <row r="537">
      <c r="G537" s="28"/>
      <c r="H537" s="28"/>
      <c r="I537" s="28"/>
      <c r="DX537" s="7"/>
    </row>
    <row r="538">
      <c r="G538" s="28"/>
      <c r="H538" s="28"/>
      <c r="I538" s="28"/>
      <c r="DX538" s="7"/>
    </row>
    <row r="539">
      <c r="G539" s="28"/>
      <c r="H539" s="28"/>
      <c r="I539" s="28"/>
      <c r="DX539" s="7"/>
    </row>
    <row r="540">
      <c r="G540" s="28"/>
      <c r="H540" s="28"/>
      <c r="I540" s="28"/>
      <c r="DX540" s="7"/>
    </row>
    <row r="541">
      <c r="G541" s="28"/>
      <c r="H541" s="28"/>
      <c r="I541" s="28"/>
      <c r="DX541" s="7"/>
    </row>
    <row r="542">
      <c r="G542" s="28"/>
      <c r="H542" s="28"/>
      <c r="I542" s="28"/>
      <c r="DX542" s="7"/>
    </row>
    <row r="543">
      <c r="G543" s="28"/>
      <c r="H543" s="28"/>
      <c r="I543" s="28"/>
      <c r="DX543" s="7"/>
    </row>
    <row r="544">
      <c r="G544" s="28"/>
      <c r="H544" s="28"/>
      <c r="I544" s="28"/>
      <c r="DX544" s="7"/>
    </row>
    <row r="545">
      <c r="G545" s="28"/>
      <c r="H545" s="28"/>
      <c r="I545" s="28"/>
      <c r="DX545" s="7"/>
    </row>
    <row r="546">
      <c r="G546" s="28"/>
      <c r="H546" s="28"/>
      <c r="I546" s="28"/>
      <c r="DX546" s="7"/>
    </row>
    <row r="547">
      <c r="G547" s="28"/>
      <c r="H547" s="28"/>
      <c r="I547" s="28"/>
      <c r="DX547" s="7"/>
    </row>
    <row r="548">
      <c r="G548" s="28"/>
      <c r="H548" s="28"/>
      <c r="I548" s="28"/>
      <c r="DX548" s="7"/>
    </row>
    <row r="549">
      <c r="G549" s="28"/>
      <c r="H549" s="28"/>
      <c r="I549" s="28"/>
      <c r="DX549" s="7"/>
    </row>
    <row r="550">
      <c r="G550" s="28"/>
      <c r="H550" s="28"/>
      <c r="I550" s="28"/>
      <c r="DX550" s="7"/>
    </row>
    <row r="551">
      <c r="G551" s="28"/>
      <c r="H551" s="28"/>
      <c r="I551" s="28"/>
      <c r="DX551" s="7"/>
    </row>
    <row r="552">
      <c r="G552" s="28"/>
      <c r="H552" s="28"/>
      <c r="I552" s="28"/>
      <c r="DX552" s="7"/>
    </row>
    <row r="553">
      <c r="G553" s="28"/>
      <c r="H553" s="28"/>
      <c r="I553" s="28"/>
      <c r="DX553" s="7"/>
    </row>
    <row r="554">
      <c r="G554" s="28"/>
      <c r="H554" s="28"/>
      <c r="I554" s="28"/>
      <c r="DX554" s="7"/>
    </row>
    <row r="555">
      <c r="G555" s="28"/>
      <c r="H555" s="28"/>
      <c r="I555" s="28"/>
      <c r="DX555" s="7"/>
    </row>
    <row r="556">
      <c r="G556" s="28"/>
      <c r="H556" s="28"/>
      <c r="I556" s="28"/>
      <c r="DX556" s="7"/>
    </row>
    <row r="557">
      <c r="G557" s="28"/>
      <c r="H557" s="28"/>
      <c r="I557" s="28"/>
      <c r="DX557" s="7"/>
    </row>
    <row r="558">
      <c r="G558" s="28"/>
      <c r="H558" s="28"/>
      <c r="I558" s="28"/>
      <c r="DX558" s="7"/>
    </row>
    <row r="559">
      <c r="G559" s="28"/>
      <c r="H559" s="28"/>
      <c r="I559" s="28"/>
      <c r="DX559" s="7"/>
    </row>
    <row r="560">
      <c r="G560" s="28"/>
      <c r="H560" s="28"/>
      <c r="I560" s="28"/>
      <c r="DX560" s="7"/>
    </row>
    <row r="561">
      <c r="G561" s="28"/>
      <c r="H561" s="28"/>
      <c r="I561" s="28"/>
      <c r="DX561" s="7"/>
    </row>
    <row r="562">
      <c r="G562" s="28"/>
      <c r="H562" s="28"/>
      <c r="I562" s="28"/>
      <c r="DX562" s="7"/>
    </row>
    <row r="563">
      <c r="G563" s="28"/>
      <c r="H563" s="28"/>
      <c r="I563" s="28"/>
      <c r="DX563" s="7"/>
    </row>
    <row r="564">
      <c r="G564" s="28"/>
      <c r="H564" s="28"/>
      <c r="I564" s="28"/>
      <c r="DX564" s="7"/>
    </row>
    <row r="565">
      <c r="G565" s="28"/>
      <c r="H565" s="28"/>
      <c r="I565" s="28"/>
      <c r="DX565" s="7"/>
    </row>
    <row r="566">
      <c r="G566" s="28"/>
      <c r="H566" s="28"/>
      <c r="I566" s="28"/>
      <c r="DX566" s="7"/>
    </row>
    <row r="567">
      <c r="G567" s="28"/>
      <c r="H567" s="28"/>
      <c r="I567" s="28"/>
      <c r="DX567" s="7"/>
    </row>
    <row r="568">
      <c r="G568" s="28"/>
      <c r="H568" s="28"/>
      <c r="I568" s="28"/>
      <c r="DX568" s="7"/>
    </row>
    <row r="569">
      <c r="G569" s="28"/>
      <c r="H569" s="28"/>
      <c r="I569" s="28"/>
      <c r="DX569" s="7"/>
    </row>
    <row r="570">
      <c r="G570" s="28"/>
      <c r="H570" s="28"/>
      <c r="I570" s="28"/>
      <c r="DX570" s="7"/>
    </row>
    <row r="571">
      <c r="G571" s="28"/>
      <c r="H571" s="28"/>
      <c r="I571" s="28"/>
      <c r="DX571" s="7"/>
    </row>
    <row r="572">
      <c r="G572" s="28"/>
      <c r="H572" s="28"/>
      <c r="I572" s="28"/>
      <c r="DX572" s="7"/>
    </row>
    <row r="573">
      <c r="G573" s="28"/>
      <c r="H573" s="28"/>
      <c r="I573" s="28"/>
      <c r="DX573" s="7"/>
    </row>
    <row r="574">
      <c r="G574" s="28"/>
      <c r="H574" s="28"/>
      <c r="I574" s="28"/>
      <c r="DX574" s="7"/>
    </row>
    <row r="575">
      <c r="G575" s="28"/>
      <c r="H575" s="28"/>
      <c r="I575" s="28"/>
      <c r="DX575" s="7"/>
    </row>
    <row r="576">
      <c r="G576" s="28"/>
      <c r="H576" s="28"/>
      <c r="I576" s="28"/>
      <c r="DX576" s="7"/>
    </row>
    <row r="577">
      <c r="G577" s="28"/>
      <c r="H577" s="28"/>
      <c r="I577" s="28"/>
      <c r="DX577" s="7"/>
    </row>
    <row r="578">
      <c r="G578" s="28"/>
      <c r="H578" s="28"/>
      <c r="I578" s="28"/>
      <c r="DX578" s="7"/>
    </row>
    <row r="579">
      <c r="G579" s="28"/>
      <c r="H579" s="28"/>
      <c r="I579" s="28"/>
      <c r="DX579" s="7"/>
    </row>
    <row r="580">
      <c r="G580" s="28"/>
      <c r="H580" s="28"/>
      <c r="I580" s="28"/>
      <c r="DX580" s="7"/>
    </row>
    <row r="581">
      <c r="G581" s="28"/>
      <c r="H581" s="28"/>
      <c r="I581" s="28"/>
      <c r="DX581" s="7"/>
    </row>
    <row r="582">
      <c r="G582" s="28"/>
      <c r="H582" s="28"/>
      <c r="I582" s="28"/>
      <c r="DX582" s="7"/>
    </row>
    <row r="583">
      <c r="G583" s="28"/>
      <c r="H583" s="28"/>
      <c r="I583" s="28"/>
      <c r="DX583" s="7"/>
    </row>
    <row r="584">
      <c r="G584" s="28"/>
      <c r="H584" s="28"/>
      <c r="I584" s="28"/>
      <c r="DX584" s="7"/>
    </row>
    <row r="585">
      <c r="G585" s="28"/>
      <c r="H585" s="28"/>
      <c r="I585" s="28"/>
      <c r="DX585" s="7"/>
    </row>
    <row r="586">
      <c r="G586" s="28"/>
      <c r="H586" s="28"/>
      <c r="I586" s="28"/>
      <c r="DX586" s="7"/>
    </row>
    <row r="587">
      <c r="G587" s="28"/>
      <c r="H587" s="28"/>
      <c r="I587" s="28"/>
      <c r="DX587" s="7"/>
    </row>
    <row r="588">
      <c r="G588" s="28"/>
      <c r="H588" s="28"/>
      <c r="I588" s="28"/>
      <c r="DX588" s="7"/>
    </row>
    <row r="589">
      <c r="G589" s="28"/>
      <c r="H589" s="28"/>
      <c r="I589" s="28"/>
      <c r="DX589" s="7"/>
    </row>
    <row r="590">
      <c r="G590" s="28"/>
      <c r="H590" s="28"/>
      <c r="I590" s="28"/>
      <c r="DX590" s="7"/>
    </row>
    <row r="591">
      <c r="G591" s="28"/>
      <c r="H591" s="28"/>
      <c r="I591" s="28"/>
      <c r="DX591" s="7"/>
    </row>
    <row r="592">
      <c r="G592" s="28"/>
      <c r="H592" s="28"/>
      <c r="I592" s="28"/>
      <c r="DX592" s="7"/>
    </row>
    <row r="593">
      <c r="G593" s="28"/>
      <c r="H593" s="28"/>
      <c r="I593" s="28"/>
      <c r="DX593" s="7"/>
    </row>
    <row r="594">
      <c r="G594" s="28"/>
      <c r="H594" s="28"/>
      <c r="I594" s="28"/>
      <c r="DX594" s="7"/>
    </row>
    <row r="595">
      <c r="G595" s="28"/>
      <c r="H595" s="28"/>
      <c r="I595" s="28"/>
      <c r="DX595" s="7"/>
    </row>
    <row r="596">
      <c r="G596" s="28"/>
      <c r="H596" s="28"/>
      <c r="I596" s="28"/>
      <c r="DX596" s="7"/>
    </row>
    <row r="597">
      <c r="G597" s="28"/>
      <c r="H597" s="28"/>
      <c r="I597" s="28"/>
      <c r="DX597" s="7"/>
    </row>
    <row r="598">
      <c r="G598" s="28"/>
      <c r="H598" s="28"/>
      <c r="I598" s="28"/>
      <c r="DX598" s="7"/>
    </row>
    <row r="599">
      <c r="G599" s="28"/>
      <c r="H599" s="28"/>
      <c r="I599" s="28"/>
      <c r="DX599" s="7"/>
    </row>
    <row r="600">
      <c r="G600" s="28"/>
      <c r="H600" s="28"/>
      <c r="I600" s="28"/>
      <c r="DX600" s="7"/>
    </row>
    <row r="601">
      <c r="G601" s="28"/>
      <c r="H601" s="28"/>
      <c r="I601" s="28"/>
      <c r="DX601" s="7"/>
    </row>
    <row r="602">
      <c r="G602" s="28"/>
      <c r="H602" s="28"/>
      <c r="I602" s="28"/>
      <c r="DX602" s="7"/>
    </row>
    <row r="603">
      <c r="G603" s="28"/>
      <c r="H603" s="28"/>
      <c r="I603" s="28"/>
      <c r="DX603" s="7"/>
    </row>
    <row r="604">
      <c r="G604" s="28"/>
      <c r="H604" s="28"/>
      <c r="I604" s="28"/>
      <c r="DX604" s="7"/>
    </row>
    <row r="605">
      <c r="G605" s="28"/>
      <c r="H605" s="28"/>
      <c r="I605" s="28"/>
      <c r="DX605" s="7"/>
    </row>
    <row r="606">
      <c r="G606" s="28"/>
      <c r="H606" s="28"/>
      <c r="I606" s="28"/>
      <c r="DX606" s="7"/>
    </row>
    <row r="607">
      <c r="G607" s="28"/>
      <c r="H607" s="28"/>
      <c r="I607" s="28"/>
      <c r="DX607" s="7"/>
    </row>
    <row r="608">
      <c r="G608" s="28"/>
      <c r="H608" s="28"/>
      <c r="I608" s="28"/>
      <c r="DX608" s="7"/>
    </row>
    <row r="609">
      <c r="G609" s="28"/>
      <c r="H609" s="28"/>
      <c r="I609" s="28"/>
      <c r="DX609" s="7"/>
    </row>
    <row r="610">
      <c r="G610" s="28"/>
      <c r="H610" s="28"/>
      <c r="I610" s="28"/>
      <c r="DX610" s="7"/>
    </row>
    <row r="611">
      <c r="G611" s="28"/>
      <c r="H611" s="28"/>
      <c r="I611" s="28"/>
      <c r="DX611" s="7"/>
    </row>
    <row r="612">
      <c r="G612" s="28"/>
      <c r="H612" s="28"/>
      <c r="I612" s="28"/>
      <c r="DX612" s="7"/>
    </row>
    <row r="613">
      <c r="G613" s="28"/>
      <c r="H613" s="28"/>
      <c r="I613" s="28"/>
      <c r="DX613" s="7"/>
    </row>
    <row r="614">
      <c r="G614" s="28"/>
      <c r="H614" s="28"/>
      <c r="I614" s="28"/>
      <c r="DX614" s="7"/>
    </row>
    <row r="615">
      <c r="G615" s="28"/>
      <c r="H615" s="28"/>
      <c r="I615" s="28"/>
      <c r="DX615" s="7"/>
    </row>
    <row r="616">
      <c r="G616" s="28"/>
      <c r="H616" s="28"/>
      <c r="I616" s="28"/>
      <c r="DX616" s="7"/>
    </row>
    <row r="617">
      <c r="G617" s="28"/>
      <c r="H617" s="28"/>
      <c r="I617" s="28"/>
      <c r="DX617" s="7"/>
    </row>
    <row r="618">
      <c r="G618" s="28"/>
      <c r="H618" s="28"/>
      <c r="I618" s="28"/>
      <c r="DX618" s="7"/>
    </row>
    <row r="619">
      <c r="G619" s="28"/>
      <c r="H619" s="28"/>
      <c r="I619" s="28"/>
      <c r="DX619" s="7"/>
    </row>
    <row r="620">
      <c r="G620" s="28"/>
      <c r="H620" s="28"/>
      <c r="I620" s="28"/>
      <c r="DX620" s="7"/>
    </row>
    <row r="621">
      <c r="G621" s="28"/>
      <c r="H621" s="28"/>
      <c r="I621" s="28"/>
      <c r="DX621" s="7"/>
    </row>
    <row r="622">
      <c r="G622" s="28"/>
      <c r="H622" s="28"/>
      <c r="I622" s="28"/>
      <c r="DX622" s="7"/>
    </row>
    <row r="623">
      <c r="G623" s="28"/>
      <c r="H623" s="28"/>
      <c r="I623" s="28"/>
      <c r="DX623" s="7"/>
    </row>
    <row r="624">
      <c r="G624" s="28"/>
      <c r="H624" s="28"/>
      <c r="I624" s="28"/>
      <c r="DX624" s="7"/>
    </row>
    <row r="625">
      <c r="G625" s="28"/>
      <c r="H625" s="28"/>
      <c r="I625" s="28"/>
      <c r="DX625" s="7"/>
    </row>
    <row r="626">
      <c r="G626" s="28"/>
      <c r="H626" s="28"/>
      <c r="I626" s="28"/>
      <c r="DX626" s="7"/>
    </row>
    <row r="627">
      <c r="G627" s="28"/>
      <c r="H627" s="28"/>
      <c r="I627" s="28"/>
      <c r="DX627" s="7"/>
    </row>
    <row r="628">
      <c r="G628" s="28"/>
      <c r="H628" s="28"/>
      <c r="I628" s="28"/>
      <c r="DX628" s="7"/>
    </row>
    <row r="629">
      <c r="G629" s="28"/>
      <c r="H629" s="28"/>
      <c r="I629" s="28"/>
      <c r="DX629" s="7"/>
    </row>
    <row r="630">
      <c r="G630" s="28"/>
      <c r="H630" s="28"/>
      <c r="I630" s="28"/>
      <c r="DX630" s="7"/>
    </row>
    <row r="631">
      <c r="G631" s="28"/>
      <c r="H631" s="28"/>
      <c r="I631" s="28"/>
      <c r="DX631" s="7"/>
    </row>
    <row r="632">
      <c r="G632" s="28"/>
      <c r="H632" s="28"/>
      <c r="I632" s="28"/>
      <c r="DX632" s="7"/>
    </row>
    <row r="633">
      <c r="G633" s="28"/>
      <c r="H633" s="28"/>
      <c r="I633" s="28"/>
      <c r="DX633" s="7"/>
    </row>
    <row r="634">
      <c r="G634" s="28"/>
      <c r="H634" s="28"/>
      <c r="I634" s="28"/>
      <c r="DX634" s="7"/>
    </row>
    <row r="635">
      <c r="G635" s="28"/>
      <c r="H635" s="28"/>
      <c r="I635" s="28"/>
      <c r="DX635" s="7"/>
    </row>
    <row r="636">
      <c r="G636" s="28"/>
      <c r="H636" s="28"/>
      <c r="I636" s="28"/>
      <c r="DX636" s="7"/>
    </row>
    <row r="637">
      <c r="G637" s="28"/>
      <c r="H637" s="28"/>
      <c r="I637" s="28"/>
      <c r="DX637" s="7"/>
    </row>
    <row r="638">
      <c r="G638" s="28"/>
      <c r="H638" s="28"/>
      <c r="I638" s="28"/>
      <c r="DX638" s="7"/>
    </row>
    <row r="639">
      <c r="G639" s="28"/>
      <c r="H639" s="28"/>
      <c r="I639" s="28"/>
      <c r="DX639" s="7"/>
    </row>
    <row r="640">
      <c r="G640" s="28"/>
      <c r="H640" s="28"/>
      <c r="I640" s="28"/>
      <c r="DX640" s="7"/>
    </row>
    <row r="641">
      <c r="G641" s="28"/>
      <c r="H641" s="28"/>
      <c r="I641" s="28"/>
      <c r="DX641" s="7"/>
    </row>
    <row r="642">
      <c r="G642" s="28"/>
      <c r="H642" s="28"/>
      <c r="I642" s="28"/>
      <c r="DX642" s="7"/>
    </row>
    <row r="643">
      <c r="G643" s="28"/>
      <c r="H643" s="28"/>
      <c r="I643" s="28"/>
      <c r="DX643" s="7"/>
    </row>
    <row r="644">
      <c r="G644" s="28"/>
      <c r="H644" s="28"/>
      <c r="I644" s="28"/>
      <c r="DX644" s="7"/>
    </row>
    <row r="645">
      <c r="G645" s="28"/>
      <c r="H645" s="28"/>
      <c r="I645" s="28"/>
      <c r="DX645" s="7"/>
    </row>
    <row r="646">
      <c r="G646" s="28"/>
      <c r="H646" s="28"/>
      <c r="I646" s="28"/>
      <c r="DX646" s="7"/>
    </row>
    <row r="647">
      <c r="G647" s="28"/>
      <c r="H647" s="28"/>
      <c r="I647" s="28"/>
      <c r="DX647" s="7"/>
    </row>
    <row r="648">
      <c r="G648" s="28"/>
      <c r="H648" s="28"/>
      <c r="I648" s="28"/>
      <c r="DX648" s="7"/>
    </row>
    <row r="649">
      <c r="G649" s="28"/>
      <c r="H649" s="28"/>
      <c r="I649" s="28"/>
      <c r="DX649" s="7"/>
    </row>
    <row r="650">
      <c r="G650" s="28"/>
      <c r="H650" s="28"/>
      <c r="I650" s="28"/>
      <c r="DX650" s="7"/>
    </row>
    <row r="651">
      <c r="G651" s="28"/>
      <c r="H651" s="28"/>
      <c r="I651" s="28"/>
      <c r="DX651" s="7"/>
    </row>
    <row r="652">
      <c r="G652" s="28"/>
      <c r="H652" s="28"/>
      <c r="I652" s="28"/>
      <c r="DX652" s="7"/>
    </row>
    <row r="653">
      <c r="G653" s="28"/>
      <c r="H653" s="28"/>
      <c r="I653" s="28"/>
      <c r="DX653" s="7"/>
    </row>
    <row r="654">
      <c r="G654" s="28"/>
      <c r="H654" s="28"/>
      <c r="I654" s="28"/>
      <c r="DX654" s="7"/>
    </row>
    <row r="655">
      <c r="G655" s="28"/>
      <c r="H655" s="28"/>
      <c r="I655" s="28"/>
      <c r="DX655" s="7"/>
    </row>
    <row r="656">
      <c r="G656" s="28"/>
      <c r="H656" s="28"/>
      <c r="I656" s="28"/>
      <c r="DX656" s="7"/>
    </row>
    <row r="657">
      <c r="G657" s="28"/>
      <c r="H657" s="28"/>
      <c r="I657" s="28"/>
      <c r="DX657" s="7"/>
    </row>
    <row r="658">
      <c r="G658" s="28"/>
      <c r="H658" s="28"/>
      <c r="I658" s="28"/>
      <c r="DX658" s="7"/>
    </row>
    <row r="659">
      <c r="G659" s="28"/>
      <c r="H659" s="28"/>
      <c r="I659" s="28"/>
      <c r="DX659" s="7"/>
    </row>
    <row r="660">
      <c r="G660" s="28"/>
      <c r="H660" s="28"/>
      <c r="I660" s="28"/>
      <c r="DX660" s="7"/>
    </row>
    <row r="661">
      <c r="G661" s="28"/>
      <c r="H661" s="28"/>
      <c r="I661" s="28"/>
      <c r="DX661" s="7"/>
    </row>
    <row r="662">
      <c r="G662" s="28"/>
      <c r="H662" s="28"/>
      <c r="I662" s="28"/>
      <c r="DX662" s="7"/>
    </row>
    <row r="663">
      <c r="G663" s="28"/>
      <c r="H663" s="28"/>
      <c r="I663" s="28"/>
      <c r="DX663" s="7"/>
    </row>
    <row r="664">
      <c r="G664" s="28"/>
      <c r="H664" s="28"/>
      <c r="I664" s="28"/>
      <c r="DX664" s="7"/>
    </row>
    <row r="665">
      <c r="G665" s="28"/>
      <c r="H665" s="28"/>
      <c r="I665" s="28"/>
      <c r="DX665" s="7"/>
    </row>
    <row r="666">
      <c r="G666" s="28"/>
      <c r="H666" s="28"/>
      <c r="I666" s="28"/>
      <c r="DX666" s="7"/>
    </row>
    <row r="667">
      <c r="G667" s="28"/>
      <c r="H667" s="28"/>
      <c r="I667" s="28"/>
      <c r="DX667" s="7"/>
    </row>
    <row r="668">
      <c r="G668" s="28"/>
      <c r="H668" s="28"/>
      <c r="I668" s="28"/>
      <c r="DX668" s="7"/>
    </row>
    <row r="669">
      <c r="G669" s="28"/>
      <c r="H669" s="28"/>
      <c r="I669" s="28"/>
      <c r="DX669" s="7"/>
    </row>
    <row r="670">
      <c r="G670" s="28"/>
      <c r="H670" s="28"/>
      <c r="I670" s="28"/>
      <c r="DX670" s="7"/>
    </row>
    <row r="671">
      <c r="G671" s="28"/>
      <c r="H671" s="28"/>
      <c r="I671" s="28"/>
      <c r="DX671" s="7"/>
    </row>
    <row r="672">
      <c r="G672" s="28"/>
      <c r="H672" s="28"/>
      <c r="I672" s="28"/>
      <c r="DX672" s="7"/>
    </row>
    <row r="673">
      <c r="G673" s="28"/>
      <c r="H673" s="28"/>
      <c r="I673" s="28"/>
      <c r="DX673" s="7"/>
    </row>
    <row r="674">
      <c r="G674" s="28"/>
      <c r="H674" s="28"/>
      <c r="I674" s="28"/>
      <c r="DX674" s="7"/>
    </row>
    <row r="675">
      <c r="G675" s="28"/>
      <c r="H675" s="28"/>
      <c r="I675" s="28"/>
      <c r="DX675" s="7"/>
    </row>
    <row r="676">
      <c r="G676" s="28"/>
      <c r="H676" s="28"/>
      <c r="I676" s="28"/>
      <c r="DX676" s="7"/>
    </row>
    <row r="677">
      <c r="G677" s="28"/>
      <c r="H677" s="28"/>
      <c r="I677" s="28"/>
      <c r="DX677" s="7"/>
    </row>
    <row r="678">
      <c r="G678" s="28"/>
      <c r="H678" s="28"/>
      <c r="I678" s="28"/>
      <c r="DX678" s="7"/>
    </row>
    <row r="679">
      <c r="G679" s="28"/>
      <c r="H679" s="28"/>
      <c r="I679" s="28"/>
      <c r="DX679" s="7"/>
    </row>
    <row r="680">
      <c r="G680" s="28"/>
      <c r="H680" s="28"/>
      <c r="I680" s="28"/>
      <c r="DX680" s="7"/>
    </row>
    <row r="681">
      <c r="G681" s="28"/>
      <c r="H681" s="28"/>
      <c r="I681" s="28"/>
      <c r="DX681" s="7"/>
    </row>
    <row r="682">
      <c r="G682" s="28"/>
      <c r="H682" s="28"/>
      <c r="I682" s="28"/>
      <c r="DX682" s="7"/>
    </row>
    <row r="683">
      <c r="G683" s="28"/>
      <c r="H683" s="28"/>
      <c r="I683" s="28"/>
      <c r="DX683" s="7"/>
    </row>
    <row r="684">
      <c r="G684" s="28"/>
      <c r="H684" s="28"/>
      <c r="I684" s="28"/>
      <c r="DX684" s="7"/>
    </row>
    <row r="685">
      <c r="G685" s="28"/>
      <c r="H685" s="28"/>
      <c r="I685" s="28"/>
      <c r="DX685" s="7"/>
    </row>
    <row r="686">
      <c r="G686" s="28"/>
      <c r="H686" s="28"/>
      <c r="I686" s="28"/>
      <c r="DX686" s="7"/>
    </row>
    <row r="687">
      <c r="G687" s="28"/>
      <c r="H687" s="28"/>
      <c r="I687" s="28"/>
      <c r="DX687" s="7"/>
    </row>
    <row r="688">
      <c r="G688" s="28"/>
      <c r="H688" s="28"/>
      <c r="I688" s="28"/>
      <c r="DX688" s="7"/>
    </row>
    <row r="689">
      <c r="G689" s="28"/>
      <c r="H689" s="28"/>
      <c r="I689" s="28"/>
      <c r="DX689" s="7"/>
    </row>
    <row r="690">
      <c r="G690" s="28"/>
      <c r="H690" s="28"/>
      <c r="I690" s="28"/>
      <c r="DX690" s="7"/>
    </row>
    <row r="691">
      <c r="G691" s="28"/>
      <c r="H691" s="28"/>
      <c r="I691" s="28"/>
      <c r="DX691" s="7"/>
    </row>
    <row r="692">
      <c r="G692" s="28"/>
      <c r="H692" s="28"/>
      <c r="I692" s="28"/>
      <c r="DX692" s="7"/>
    </row>
    <row r="693">
      <c r="G693" s="28"/>
      <c r="H693" s="28"/>
      <c r="I693" s="28"/>
      <c r="DX693" s="7"/>
    </row>
    <row r="694">
      <c r="G694" s="28"/>
      <c r="H694" s="28"/>
      <c r="I694" s="28"/>
      <c r="DX694" s="7"/>
    </row>
    <row r="695">
      <c r="G695" s="28"/>
      <c r="H695" s="28"/>
      <c r="I695" s="28"/>
      <c r="DX695" s="7"/>
    </row>
    <row r="696">
      <c r="G696" s="28"/>
      <c r="H696" s="28"/>
      <c r="I696" s="28"/>
      <c r="DX696" s="7"/>
    </row>
    <row r="697">
      <c r="G697" s="28"/>
      <c r="H697" s="28"/>
      <c r="I697" s="28"/>
      <c r="DX697" s="7"/>
    </row>
    <row r="698">
      <c r="G698" s="28"/>
      <c r="H698" s="28"/>
      <c r="I698" s="28"/>
      <c r="DX698" s="7"/>
    </row>
    <row r="699">
      <c r="G699" s="28"/>
      <c r="H699" s="28"/>
      <c r="I699" s="28"/>
      <c r="DX699" s="7"/>
    </row>
    <row r="700">
      <c r="G700" s="28"/>
      <c r="H700" s="28"/>
      <c r="I700" s="28"/>
      <c r="DX700" s="7"/>
    </row>
    <row r="701">
      <c r="G701" s="28"/>
      <c r="H701" s="28"/>
      <c r="I701" s="28"/>
      <c r="DX701" s="7"/>
    </row>
    <row r="702">
      <c r="G702" s="28"/>
      <c r="H702" s="28"/>
      <c r="I702" s="28"/>
      <c r="DX702" s="7"/>
    </row>
    <row r="703">
      <c r="G703" s="28"/>
      <c r="H703" s="28"/>
      <c r="I703" s="28"/>
      <c r="DX703" s="7"/>
    </row>
    <row r="704">
      <c r="G704" s="28"/>
      <c r="H704" s="28"/>
      <c r="I704" s="28"/>
      <c r="DX704" s="7"/>
    </row>
    <row r="705">
      <c r="G705" s="28"/>
      <c r="H705" s="28"/>
      <c r="I705" s="28"/>
      <c r="DX705" s="7"/>
    </row>
    <row r="706">
      <c r="G706" s="28"/>
      <c r="H706" s="28"/>
      <c r="I706" s="28"/>
      <c r="DX706" s="7"/>
    </row>
    <row r="707">
      <c r="G707" s="28"/>
      <c r="H707" s="28"/>
      <c r="I707" s="28"/>
      <c r="DX707" s="7"/>
    </row>
    <row r="708">
      <c r="G708" s="28"/>
      <c r="H708" s="28"/>
      <c r="I708" s="28"/>
      <c r="DX708" s="7"/>
    </row>
    <row r="709">
      <c r="G709" s="28"/>
      <c r="H709" s="28"/>
      <c r="I709" s="28"/>
      <c r="DX709" s="7"/>
    </row>
    <row r="710">
      <c r="G710" s="28"/>
      <c r="H710" s="28"/>
      <c r="I710" s="28"/>
      <c r="DX710" s="7"/>
    </row>
    <row r="711">
      <c r="G711" s="28"/>
      <c r="H711" s="28"/>
      <c r="I711" s="28"/>
      <c r="DX711" s="7"/>
    </row>
    <row r="712">
      <c r="G712" s="28"/>
      <c r="H712" s="28"/>
      <c r="I712" s="28"/>
      <c r="DX712" s="7"/>
    </row>
    <row r="713">
      <c r="G713" s="28"/>
      <c r="H713" s="28"/>
      <c r="I713" s="28"/>
      <c r="DX713" s="7"/>
    </row>
    <row r="714">
      <c r="G714" s="28"/>
      <c r="H714" s="28"/>
      <c r="I714" s="28"/>
      <c r="DX714" s="7"/>
    </row>
    <row r="715">
      <c r="G715" s="28"/>
      <c r="H715" s="28"/>
      <c r="I715" s="28"/>
      <c r="DX715" s="7"/>
    </row>
    <row r="716">
      <c r="G716" s="28"/>
      <c r="H716" s="28"/>
      <c r="I716" s="28"/>
      <c r="DX716" s="7"/>
    </row>
    <row r="717">
      <c r="G717" s="28"/>
      <c r="H717" s="28"/>
      <c r="I717" s="28"/>
      <c r="DX717" s="7"/>
    </row>
    <row r="718">
      <c r="G718" s="28"/>
      <c r="H718" s="28"/>
      <c r="I718" s="28"/>
      <c r="DX718" s="7"/>
    </row>
    <row r="719">
      <c r="G719" s="28"/>
      <c r="H719" s="28"/>
      <c r="I719" s="28"/>
      <c r="DX719" s="7"/>
    </row>
    <row r="720">
      <c r="G720" s="28"/>
      <c r="H720" s="28"/>
      <c r="I720" s="28"/>
      <c r="DX720" s="7"/>
    </row>
    <row r="721">
      <c r="G721" s="28"/>
      <c r="H721" s="28"/>
      <c r="I721" s="28"/>
      <c r="DX721" s="7"/>
    </row>
    <row r="722">
      <c r="G722" s="28"/>
      <c r="H722" s="28"/>
      <c r="I722" s="28"/>
      <c r="DX722" s="7"/>
    </row>
    <row r="723">
      <c r="G723" s="28"/>
      <c r="H723" s="28"/>
      <c r="I723" s="28"/>
      <c r="DX723" s="7"/>
    </row>
    <row r="724">
      <c r="G724" s="28"/>
      <c r="H724" s="28"/>
      <c r="I724" s="28"/>
      <c r="DX724" s="7"/>
    </row>
    <row r="725">
      <c r="G725" s="28"/>
      <c r="H725" s="28"/>
      <c r="I725" s="28"/>
      <c r="DX725" s="7"/>
    </row>
    <row r="726">
      <c r="G726" s="28"/>
      <c r="H726" s="28"/>
      <c r="I726" s="28"/>
      <c r="DX726" s="7"/>
    </row>
    <row r="727">
      <c r="G727" s="28"/>
      <c r="H727" s="28"/>
      <c r="I727" s="28"/>
      <c r="DX727" s="7"/>
    </row>
    <row r="728">
      <c r="G728" s="28"/>
      <c r="H728" s="28"/>
      <c r="I728" s="28"/>
      <c r="DX728" s="7"/>
    </row>
    <row r="729">
      <c r="G729" s="28"/>
      <c r="H729" s="28"/>
      <c r="I729" s="28"/>
      <c r="DX729" s="7"/>
    </row>
    <row r="730">
      <c r="G730" s="28"/>
      <c r="H730" s="28"/>
      <c r="I730" s="28"/>
      <c r="DX730" s="7"/>
    </row>
    <row r="731">
      <c r="G731" s="28"/>
      <c r="H731" s="28"/>
      <c r="I731" s="28"/>
      <c r="DX731" s="7"/>
    </row>
    <row r="732">
      <c r="G732" s="28"/>
      <c r="H732" s="28"/>
      <c r="I732" s="28"/>
      <c r="DX732" s="7"/>
    </row>
    <row r="733">
      <c r="G733" s="28"/>
      <c r="H733" s="28"/>
      <c r="I733" s="28"/>
      <c r="DX733" s="7"/>
    </row>
    <row r="734">
      <c r="G734" s="28"/>
      <c r="H734" s="28"/>
      <c r="I734" s="28"/>
      <c r="DX734" s="7"/>
    </row>
    <row r="735">
      <c r="G735" s="28"/>
      <c r="H735" s="28"/>
      <c r="I735" s="28"/>
      <c r="DX735" s="7"/>
    </row>
    <row r="736">
      <c r="G736" s="28"/>
      <c r="H736" s="28"/>
      <c r="I736" s="28"/>
      <c r="DX736" s="7"/>
    </row>
    <row r="737">
      <c r="G737" s="28"/>
      <c r="H737" s="28"/>
      <c r="I737" s="28"/>
      <c r="DX737" s="7"/>
    </row>
    <row r="738">
      <c r="G738" s="28"/>
      <c r="H738" s="28"/>
      <c r="I738" s="28"/>
      <c r="DX738" s="7"/>
    </row>
    <row r="739">
      <c r="G739" s="28"/>
      <c r="H739" s="28"/>
      <c r="I739" s="28"/>
      <c r="DX739" s="7"/>
    </row>
    <row r="740">
      <c r="G740" s="28"/>
      <c r="H740" s="28"/>
      <c r="I740" s="28"/>
      <c r="DX740" s="7"/>
    </row>
    <row r="741">
      <c r="G741" s="28"/>
      <c r="H741" s="28"/>
      <c r="I741" s="28"/>
      <c r="DX741" s="7"/>
    </row>
    <row r="742">
      <c r="G742" s="28"/>
      <c r="H742" s="28"/>
      <c r="I742" s="28"/>
      <c r="DX742" s="7"/>
    </row>
    <row r="743">
      <c r="G743" s="28"/>
      <c r="H743" s="28"/>
      <c r="I743" s="28"/>
      <c r="DX743" s="7"/>
    </row>
    <row r="744">
      <c r="G744" s="28"/>
      <c r="H744" s="28"/>
      <c r="I744" s="28"/>
      <c r="DX744" s="7"/>
    </row>
    <row r="745">
      <c r="G745" s="28"/>
      <c r="H745" s="28"/>
      <c r="I745" s="28"/>
      <c r="DX745" s="7"/>
    </row>
    <row r="746">
      <c r="G746" s="28"/>
      <c r="H746" s="28"/>
      <c r="I746" s="28"/>
      <c r="DX746" s="7"/>
    </row>
    <row r="747">
      <c r="G747" s="28"/>
      <c r="H747" s="28"/>
      <c r="I747" s="28"/>
      <c r="DX747" s="7"/>
    </row>
    <row r="748">
      <c r="G748" s="28"/>
      <c r="H748" s="28"/>
      <c r="I748" s="28"/>
      <c r="DX748" s="7"/>
    </row>
    <row r="749">
      <c r="G749" s="28"/>
      <c r="H749" s="28"/>
      <c r="I749" s="28"/>
      <c r="DX749" s="7"/>
    </row>
    <row r="750">
      <c r="G750" s="28"/>
      <c r="H750" s="28"/>
      <c r="I750" s="28"/>
      <c r="DX750" s="7"/>
    </row>
    <row r="751">
      <c r="G751" s="28"/>
      <c r="H751" s="28"/>
      <c r="I751" s="28"/>
      <c r="DX751" s="7"/>
    </row>
    <row r="752">
      <c r="G752" s="28"/>
      <c r="H752" s="28"/>
      <c r="I752" s="28"/>
      <c r="DX752" s="7"/>
    </row>
    <row r="753">
      <c r="G753" s="28"/>
      <c r="H753" s="28"/>
      <c r="I753" s="28"/>
      <c r="DX753" s="7"/>
    </row>
    <row r="754">
      <c r="G754" s="28"/>
      <c r="H754" s="28"/>
      <c r="I754" s="28"/>
      <c r="DX754" s="7"/>
    </row>
    <row r="755">
      <c r="G755" s="28"/>
      <c r="H755" s="28"/>
      <c r="I755" s="28"/>
      <c r="DX755" s="7"/>
    </row>
    <row r="756">
      <c r="G756" s="28"/>
      <c r="H756" s="28"/>
      <c r="I756" s="28"/>
      <c r="DX756" s="7"/>
    </row>
    <row r="757">
      <c r="G757" s="28"/>
      <c r="H757" s="28"/>
      <c r="I757" s="28"/>
      <c r="DX757" s="7"/>
    </row>
    <row r="758">
      <c r="G758" s="28"/>
      <c r="H758" s="28"/>
      <c r="I758" s="28"/>
      <c r="DX758" s="7"/>
    </row>
    <row r="759">
      <c r="G759" s="28"/>
      <c r="H759" s="28"/>
      <c r="I759" s="28"/>
      <c r="DX759" s="7"/>
    </row>
    <row r="760">
      <c r="G760" s="28"/>
      <c r="H760" s="28"/>
      <c r="I760" s="28"/>
      <c r="DX760" s="7"/>
    </row>
    <row r="761">
      <c r="G761" s="28"/>
      <c r="H761" s="28"/>
      <c r="I761" s="28"/>
      <c r="DX761" s="7"/>
    </row>
    <row r="762">
      <c r="G762" s="28"/>
      <c r="H762" s="28"/>
      <c r="I762" s="28"/>
      <c r="DX762" s="7"/>
    </row>
    <row r="763">
      <c r="G763" s="28"/>
      <c r="H763" s="28"/>
      <c r="I763" s="28"/>
      <c r="DX763" s="7"/>
    </row>
    <row r="764">
      <c r="G764" s="28"/>
      <c r="H764" s="28"/>
      <c r="I764" s="28"/>
      <c r="DX764" s="7"/>
    </row>
    <row r="765">
      <c r="G765" s="28"/>
      <c r="H765" s="28"/>
      <c r="I765" s="28"/>
      <c r="DX765" s="7"/>
    </row>
    <row r="766">
      <c r="G766" s="28"/>
      <c r="H766" s="28"/>
      <c r="I766" s="28"/>
      <c r="DX766" s="7"/>
    </row>
    <row r="767">
      <c r="G767" s="28"/>
      <c r="H767" s="28"/>
      <c r="I767" s="28"/>
      <c r="DX767" s="7"/>
    </row>
    <row r="768">
      <c r="G768" s="28"/>
      <c r="H768" s="28"/>
      <c r="I768" s="28"/>
      <c r="DX768" s="7"/>
    </row>
    <row r="769">
      <c r="G769" s="28"/>
      <c r="H769" s="28"/>
      <c r="I769" s="28"/>
      <c r="DX769" s="7"/>
    </row>
    <row r="770">
      <c r="G770" s="28"/>
      <c r="H770" s="28"/>
      <c r="I770" s="28"/>
      <c r="DX770" s="7"/>
    </row>
    <row r="771">
      <c r="G771" s="28"/>
      <c r="H771" s="28"/>
      <c r="I771" s="28"/>
      <c r="DX771" s="7"/>
    </row>
    <row r="772">
      <c r="G772" s="28"/>
      <c r="H772" s="28"/>
      <c r="I772" s="28"/>
      <c r="DX772" s="7"/>
    </row>
    <row r="773">
      <c r="G773" s="28"/>
      <c r="H773" s="28"/>
      <c r="I773" s="28"/>
      <c r="DX773" s="7"/>
    </row>
    <row r="774">
      <c r="G774" s="28"/>
      <c r="H774" s="28"/>
      <c r="I774" s="28"/>
      <c r="DX774" s="7"/>
    </row>
    <row r="775">
      <c r="G775" s="28"/>
      <c r="H775" s="28"/>
      <c r="I775" s="28"/>
      <c r="DX775" s="7"/>
    </row>
    <row r="776">
      <c r="G776" s="28"/>
      <c r="H776" s="28"/>
      <c r="I776" s="28"/>
      <c r="DX776" s="7"/>
    </row>
    <row r="777">
      <c r="G777" s="28"/>
      <c r="H777" s="28"/>
      <c r="I777" s="28"/>
      <c r="DX777" s="7"/>
    </row>
    <row r="778">
      <c r="G778" s="28"/>
      <c r="H778" s="28"/>
      <c r="I778" s="28"/>
      <c r="DX778" s="7"/>
    </row>
    <row r="779">
      <c r="G779" s="28"/>
      <c r="H779" s="28"/>
      <c r="I779" s="28"/>
      <c r="DX779" s="7"/>
    </row>
    <row r="780">
      <c r="G780" s="28"/>
      <c r="H780" s="28"/>
      <c r="I780" s="28"/>
      <c r="DX780" s="7"/>
    </row>
    <row r="781">
      <c r="G781" s="28"/>
      <c r="H781" s="28"/>
      <c r="I781" s="28"/>
      <c r="DX781" s="7"/>
    </row>
    <row r="782">
      <c r="G782" s="28"/>
      <c r="H782" s="28"/>
      <c r="I782" s="28"/>
      <c r="DX782" s="7"/>
    </row>
    <row r="783">
      <c r="G783" s="28"/>
      <c r="H783" s="28"/>
      <c r="I783" s="28"/>
      <c r="DX783" s="7"/>
    </row>
    <row r="784">
      <c r="G784" s="28"/>
      <c r="H784" s="28"/>
      <c r="I784" s="28"/>
      <c r="DX784" s="7"/>
    </row>
    <row r="785">
      <c r="G785" s="28"/>
      <c r="H785" s="28"/>
      <c r="I785" s="28"/>
      <c r="DX785" s="7"/>
    </row>
    <row r="786">
      <c r="G786" s="28"/>
      <c r="H786" s="28"/>
      <c r="I786" s="28"/>
      <c r="DX786" s="7"/>
    </row>
    <row r="787">
      <c r="G787" s="28"/>
      <c r="H787" s="28"/>
      <c r="I787" s="28"/>
      <c r="DX787" s="7"/>
    </row>
    <row r="788">
      <c r="G788" s="28"/>
      <c r="H788" s="28"/>
      <c r="I788" s="28"/>
      <c r="DX788" s="7"/>
    </row>
    <row r="789">
      <c r="G789" s="28"/>
      <c r="H789" s="28"/>
      <c r="I789" s="28"/>
      <c r="DX789" s="7"/>
    </row>
    <row r="790">
      <c r="G790" s="28"/>
      <c r="H790" s="28"/>
      <c r="I790" s="28"/>
      <c r="DX790" s="7"/>
    </row>
    <row r="791">
      <c r="G791" s="28"/>
      <c r="H791" s="28"/>
      <c r="I791" s="28"/>
      <c r="DX791" s="7"/>
    </row>
    <row r="792">
      <c r="G792" s="28"/>
      <c r="H792" s="28"/>
      <c r="I792" s="28"/>
      <c r="DX792" s="7"/>
    </row>
    <row r="793">
      <c r="G793" s="28"/>
      <c r="H793" s="28"/>
      <c r="I793" s="28"/>
      <c r="DX793" s="7"/>
    </row>
    <row r="794">
      <c r="G794" s="28"/>
      <c r="H794" s="28"/>
      <c r="I794" s="28"/>
      <c r="DX794" s="7"/>
    </row>
    <row r="795">
      <c r="G795" s="28"/>
      <c r="H795" s="28"/>
      <c r="I795" s="28"/>
      <c r="DX795" s="7"/>
    </row>
    <row r="796">
      <c r="G796" s="28"/>
      <c r="H796" s="28"/>
      <c r="I796" s="28"/>
      <c r="DX796" s="7"/>
    </row>
    <row r="797">
      <c r="G797" s="28"/>
      <c r="H797" s="28"/>
      <c r="I797" s="28"/>
      <c r="DX797" s="7"/>
    </row>
    <row r="798">
      <c r="G798" s="28"/>
      <c r="H798" s="28"/>
      <c r="I798" s="28"/>
      <c r="DX798" s="7"/>
    </row>
    <row r="799">
      <c r="G799" s="28"/>
      <c r="H799" s="28"/>
      <c r="I799" s="28"/>
      <c r="DX799" s="7"/>
    </row>
    <row r="800">
      <c r="G800" s="28"/>
      <c r="H800" s="28"/>
      <c r="I800" s="28"/>
      <c r="DX800" s="7"/>
    </row>
    <row r="801">
      <c r="G801" s="28"/>
      <c r="H801" s="28"/>
      <c r="I801" s="28"/>
      <c r="DX801" s="7"/>
    </row>
    <row r="802">
      <c r="G802" s="28"/>
      <c r="H802" s="28"/>
      <c r="I802" s="28"/>
      <c r="DX802" s="7"/>
    </row>
    <row r="803">
      <c r="G803" s="28"/>
      <c r="H803" s="28"/>
      <c r="I803" s="28"/>
      <c r="DX803" s="7"/>
    </row>
    <row r="804">
      <c r="G804" s="28"/>
      <c r="H804" s="28"/>
      <c r="I804" s="28"/>
      <c r="DX804" s="7"/>
    </row>
    <row r="805">
      <c r="G805" s="28"/>
      <c r="H805" s="28"/>
      <c r="I805" s="28"/>
      <c r="DX805" s="7"/>
    </row>
    <row r="806">
      <c r="G806" s="28"/>
      <c r="H806" s="28"/>
      <c r="I806" s="28"/>
      <c r="DX806" s="7"/>
    </row>
    <row r="807">
      <c r="G807" s="28"/>
      <c r="H807" s="28"/>
      <c r="I807" s="28"/>
      <c r="DX807" s="7"/>
    </row>
    <row r="808">
      <c r="G808" s="28"/>
      <c r="H808" s="28"/>
      <c r="I808" s="28"/>
      <c r="DX808" s="7"/>
    </row>
    <row r="809">
      <c r="G809" s="28"/>
      <c r="H809" s="28"/>
      <c r="I809" s="28"/>
      <c r="DX809" s="7"/>
    </row>
    <row r="810">
      <c r="G810" s="28"/>
      <c r="H810" s="28"/>
      <c r="I810" s="28"/>
      <c r="DX810" s="7"/>
    </row>
    <row r="811">
      <c r="G811" s="28"/>
      <c r="H811" s="28"/>
      <c r="I811" s="28"/>
      <c r="DX811" s="7"/>
    </row>
    <row r="812">
      <c r="G812" s="28"/>
      <c r="H812" s="28"/>
      <c r="I812" s="28"/>
      <c r="DX812" s="7"/>
    </row>
    <row r="813">
      <c r="G813" s="28"/>
      <c r="H813" s="28"/>
      <c r="I813" s="28"/>
      <c r="DX813" s="7"/>
    </row>
    <row r="814">
      <c r="G814" s="28"/>
      <c r="H814" s="28"/>
      <c r="I814" s="28"/>
      <c r="DX814" s="7"/>
    </row>
    <row r="815">
      <c r="G815" s="28"/>
      <c r="H815" s="28"/>
      <c r="I815" s="28"/>
      <c r="DX815" s="7"/>
    </row>
    <row r="816">
      <c r="G816" s="28"/>
      <c r="H816" s="28"/>
      <c r="I816" s="28"/>
      <c r="DX816" s="7"/>
    </row>
    <row r="817">
      <c r="G817" s="28"/>
      <c r="H817" s="28"/>
      <c r="I817" s="28"/>
      <c r="DX817" s="7"/>
    </row>
    <row r="818">
      <c r="G818" s="28"/>
      <c r="H818" s="28"/>
      <c r="I818" s="28"/>
      <c r="DX818" s="7"/>
    </row>
    <row r="819">
      <c r="G819" s="28"/>
      <c r="H819" s="28"/>
      <c r="I819" s="28"/>
      <c r="DX819" s="7"/>
    </row>
    <row r="820">
      <c r="G820" s="28"/>
      <c r="H820" s="28"/>
      <c r="I820" s="28"/>
      <c r="DX820" s="7"/>
    </row>
    <row r="821">
      <c r="G821" s="28"/>
      <c r="H821" s="28"/>
      <c r="I821" s="28"/>
      <c r="DX821" s="7"/>
    </row>
    <row r="822">
      <c r="G822" s="28"/>
      <c r="H822" s="28"/>
      <c r="I822" s="28"/>
      <c r="DX822" s="7"/>
    </row>
    <row r="823">
      <c r="G823" s="28"/>
      <c r="H823" s="28"/>
      <c r="I823" s="28"/>
      <c r="DX823" s="7"/>
    </row>
    <row r="824">
      <c r="G824" s="28"/>
      <c r="H824" s="28"/>
      <c r="I824" s="28"/>
      <c r="DX824" s="7"/>
    </row>
    <row r="825">
      <c r="G825" s="28"/>
      <c r="H825" s="28"/>
      <c r="I825" s="28"/>
      <c r="DX825" s="7"/>
    </row>
    <row r="826">
      <c r="G826" s="28"/>
      <c r="H826" s="28"/>
      <c r="I826" s="28"/>
      <c r="DX826" s="7"/>
    </row>
    <row r="827">
      <c r="G827" s="28"/>
      <c r="H827" s="28"/>
      <c r="I827" s="28"/>
      <c r="DX827" s="7"/>
    </row>
    <row r="828">
      <c r="G828" s="28"/>
      <c r="H828" s="28"/>
      <c r="I828" s="28"/>
      <c r="DX828" s="7"/>
    </row>
    <row r="829">
      <c r="G829" s="28"/>
      <c r="H829" s="28"/>
      <c r="I829" s="28"/>
      <c r="DX829" s="7"/>
    </row>
    <row r="830">
      <c r="G830" s="28"/>
      <c r="H830" s="28"/>
      <c r="I830" s="28"/>
      <c r="DX830" s="7"/>
    </row>
    <row r="831">
      <c r="G831" s="28"/>
      <c r="H831" s="28"/>
      <c r="I831" s="28"/>
      <c r="DX831" s="7"/>
    </row>
    <row r="832">
      <c r="G832" s="28"/>
      <c r="H832" s="28"/>
      <c r="I832" s="28"/>
      <c r="DX832" s="7"/>
    </row>
    <row r="833">
      <c r="G833" s="28"/>
      <c r="H833" s="28"/>
      <c r="I833" s="28"/>
      <c r="DX833" s="7"/>
    </row>
    <row r="834">
      <c r="G834" s="28"/>
      <c r="H834" s="28"/>
      <c r="I834" s="28"/>
      <c r="DX834" s="7"/>
    </row>
    <row r="835">
      <c r="G835" s="28"/>
      <c r="H835" s="28"/>
      <c r="I835" s="28"/>
      <c r="DX835" s="7"/>
    </row>
    <row r="836">
      <c r="G836" s="28"/>
      <c r="H836" s="28"/>
      <c r="I836" s="28"/>
      <c r="DX836" s="7"/>
    </row>
    <row r="837">
      <c r="G837" s="28"/>
      <c r="H837" s="28"/>
      <c r="I837" s="28"/>
      <c r="DX837" s="7"/>
    </row>
    <row r="838">
      <c r="G838" s="28"/>
      <c r="H838" s="28"/>
      <c r="I838" s="28"/>
      <c r="DX838" s="7"/>
    </row>
    <row r="839">
      <c r="G839" s="28"/>
      <c r="H839" s="28"/>
      <c r="I839" s="28"/>
      <c r="DX839" s="7"/>
    </row>
    <row r="840">
      <c r="G840" s="28"/>
      <c r="H840" s="28"/>
      <c r="I840" s="28"/>
      <c r="DX840" s="7"/>
    </row>
    <row r="841">
      <c r="G841" s="28"/>
      <c r="H841" s="28"/>
      <c r="I841" s="28"/>
      <c r="DX841" s="7"/>
    </row>
    <row r="842">
      <c r="G842" s="28"/>
      <c r="H842" s="28"/>
      <c r="I842" s="28"/>
      <c r="DX842" s="7"/>
    </row>
    <row r="843">
      <c r="G843" s="28"/>
      <c r="H843" s="28"/>
      <c r="I843" s="28"/>
      <c r="DX843" s="7"/>
    </row>
    <row r="844">
      <c r="G844" s="28"/>
      <c r="H844" s="28"/>
      <c r="I844" s="28"/>
      <c r="DX844" s="7"/>
    </row>
    <row r="845">
      <c r="G845" s="28"/>
      <c r="H845" s="28"/>
      <c r="I845" s="28"/>
      <c r="DX845" s="7"/>
    </row>
    <row r="846">
      <c r="G846" s="28"/>
      <c r="H846" s="28"/>
      <c r="I846" s="28"/>
      <c r="DX846" s="7"/>
    </row>
    <row r="847">
      <c r="G847" s="28"/>
      <c r="H847" s="28"/>
      <c r="I847" s="28"/>
      <c r="DX847" s="7"/>
    </row>
    <row r="848">
      <c r="G848" s="28"/>
      <c r="H848" s="28"/>
      <c r="I848" s="28"/>
      <c r="DX848" s="7"/>
    </row>
    <row r="849">
      <c r="G849" s="28"/>
      <c r="H849" s="28"/>
      <c r="I849" s="28"/>
      <c r="DX849" s="7"/>
    </row>
    <row r="850">
      <c r="G850" s="28"/>
      <c r="H850" s="28"/>
      <c r="I850" s="28"/>
      <c r="DX850" s="7"/>
    </row>
    <row r="851">
      <c r="G851" s="28"/>
      <c r="H851" s="28"/>
      <c r="I851" s="28"/>
      <c r="DX851" s="7"/>
    </row>
    <row r="852">
      <c r="G852" s="28"/>
      <c r="H852" s="28"/>
      <c r="I852" s="28"/>
      <c r="DX852" s="7"/>
    </row>
    <row r="853">
      <c r="G853" s="28"/>
      <c r="H853" s="28"/>
      <c r="I853" s="28"/>
      <c r="DX853" s="7"/>
    </row>
    <row r="854">
      <c r="G854" s="28"/>
      <c r="H854" s="28"/>
      <c r="I854" s="28"/>
      <c r="DX854" s="7"/>
    </row>
    <row r="855">
      <c r="G855" s="28"/>
      <c r="H855" s="28"/>
      <c r="I855" s="28"/>
      <c r="DX855" s="7"/>
    </row>
    <row r="856">
      <c r="G856" s="28"/>
      <c r="H856" s="28"/>
      <c r="I856" s="28"/>
      <c r="DX856" s="7"/>
    </row>
    <row r="857">
      <c r="G857" s="28"/>
      <c r="H857" s="28"/>
      <c r="I857" s="28"/>
      <c r="DX857" s="7"/>
    </row>
    <row r="858">
      <c r="G858" s="28"/>
      <c r="H858" s="28"/>
      <c r="I858" s="28"/>
      <c r="DX858" s="7"/>
    </row>
    <row r="859">
      <c r="G859" s="28"/>
      <c r="H859" s="28"/>
      <c r="I859" s="28"/>
      <c r="DX859" s="7"/>
    </row>
    <row r="860">
      <c r="G860" s="28"/>
      <c r="H860" s="28"/>
      <c r="I860" s="28"/>
      <c r="DX860" s="7"/>
    </row>
    <row r="861">
      <c r="G861" s="28"/>
      <c r="H861" s="28"/>
      <c r="I861" s="28"/>
      <c r="DX861" s="7"/>
    </row>
    <row r="862">
      <c r="G862" s="28"/>
      <c r="H862" s="28"/>
      <c r="I862" s="28"/>
      <c r="DX862" s="7"/>
    </row>
    <row r="863">
      <c r="G863" s="28"/>
      <c r="H863" s="28"/>
      <c r="I863" s="28"/>
      <c r="DX863" s="7"/>
    </row>
    <row r="864">
      <c r="G864" s="28"/>
      <c r="H864" s="28"/>
      <c r="I864" s="28"/>
      <c r="DX864" s="7"/>
    </row>
    <row r="865">
      <c r="G865" s="28"/>
      <c r="H865" s="28"/>
      <c r="I865" s="28"/>
      <c r="DX865" s="7"/>
    </row>
    <row r="866">
      <c r="G866" s="28"/>
      <c r="H866" s="28"/>
      <c r="I866" s="28"/>
      <c r="DX866" s="7"/>
    </row>
    <row r="867">
      <c r="G867" s="28"/>
      <c r="H867" s="28"/>
      <c r="I867" s="28"/>
      <c r="DX867" s="7"/>
    </row>
    <row r="868">
      <c r="G868" s="28"/>
      <c r="H868" s="28"/>
      <c r="I868" s="28"/>
      <c r="DX868" s="7"/>
    </row>
    <row r="869">
      <c r="G869" s="28"/>
      <c r="H869" s="28"/>
      <c r="I869" s="28"/>
      <c r="DX869" s="7"/>
    </row>
    <row r="870">
      <c r="G870" s="28"/>
      <c r="H870" s="28"/>
      <c r="I870" s="28"/>
      <c r="DX870" s="7"/>
    </row>
    <row r="871">
      <c r="G871" s="28"/>
      <c r="H871" s="28"/>
      <c r="I871" s="28"/>
      <c r="DX871" s="7"/>
    </row>
    <row r="872">
      <c r="G872" s="28"/>
      <c r="H872" s="28"/>
      <c r="I872" s="28"/>
      <c r="DX872" s="7"/>
    </row>
    <row r="873">
      <c r="G873" s="28"/>
      <c r="H873" s="28"/>
      <c r="I873" s="28"/>
      <c r="DX873" s="7"/>
    </row>
    <row r="874">
      <c r="G874" s="28"/>
      <c r="H874" s="28"/>
      <c r="I874" s="28"/>
      <c r="DX874" s="7"/>
    </row>
    <row r="875">
      <c r="G875" s="28"/>
      <c r="H875" s="28"/>
      <c r="I875" s="28"/>
      <c r="DX875" s="7"/>
    </row>
    <row r="876">
      <c r="G876" s="28"/>
      <c r="H876" s="28"/>
      <c r="I876" s="28"/>
      <c r="DX876" s="7"/>
    </row>
    <row r="877">
      <c r="G877" s="28"/>
      <c r="H877" s="28"/>
      <c r="I877" s="28"/>
      <c r="DX877" s="7"/>
    </row>
    <row r="878">
      <c r="G878" s="28"/>
      <c r="H878" s="28"/>
      <c r="I878" s="28"/>
      <c r="DX878" s="7"/>
    </row>
    <row r="879">
      <c r="G879" s="28"/>
      <c r="H879" s="28"/>
      <c r="I879" s="28"/>
      <c r="DX879" s="7"/>
    </row>
    <row r="880">
      <c r="H880" s="28"/>
      <c r="I880" s="28"/>
      <c r="DX880" s="7"/>
    </row>
    <row r="881">
      <c r="H881" s="28"/>
      <c r="I881" s="28"/>
      <c r="DX881" s="7"/>
    </row>
    <row r="882">
      <c r="H882" s="28"/>
      <c r="I882" s="28"/>
      <c r="DX882" s="7"/>
    </row>
    <row r="883">
      <c r="H883" s="28"/>
      <c r="I883" s="28"/>
      <c r="DX883" s="7"/>
    </row>
    <row r="884">
      <c r="H884" s="28"/>
      <c r="I884" s="28"/>
      <c r="DX884" s="7"/>
    </row>
    <row r="885">
      <c r="H885" s="28"/>
      <c r="I885" s="28"/>
      <c r="DX885" s="7"/>
    </row>
    <row r="886">
      <c r="H886" s="28"/>
      <c r="I886" s="28"/>
      <c r="DX886" s="7"/>
    </row>
    <row r="887">
      <c r="H887" s="28"/>
      <c r="I887" s="28"/>
      <c r="DX887" s="7"/>
    </row>
    <row r="888">
      <c r="H888" s="28"/>
      <c r="I888" s="28"/>
      <c r="DX888" s="7"/>
    </row>
    <row r="889">
      <c r="H889" s="28"/>
      <c r="I889" s="28"/>
      <c r="DX889" s="7"/>
    </row>
    <row r="890">
      <c r="H890" s="28"/>
      <c r="I890" s="28"/>
      <c r="DX890" s="7"/>
    </row>
    <row r="891">
      <c r="H891" s="28"/>
      <c r="I891" s="28"/>
      <c r="DX891" s="7"/>
    </row>
    <row r="892">
      <c r="H892" s="28"/>
      <c r="I892" s="28"/>
      <c r="DX892" s="7"/>
    </row>
    <row r="893">
      <c r="H893" s="28"/>
      <c r="I893" s="28"/>
      <c r="DX893" s="7"/>
    </row>
    <row r="894">
      <c r="H894" s="28"/>
      <c r="I894" s="28"/>
      <c r="DX894" s="7"/>
    </row>
    <row r="895">
      <c r="H895" s="28"/>
      <c r="I895" s="28"/>
      <c r="DX895" s="7"/>
    </row>
    <row r="896">
      <c r="H896" s="28"/>
      <c r="I896" s="28"/>
      <c r="DX896" s="7"/>
    </row>
    <row r="897">
      <c r="H897" s="28"/>
      <c r="I897" s="28"/>
      <c r="DX897" s="7"/>
    </row>
    <row r="898">
      <c r="H898" s="28"/>
      <c r="I898" s="28"/>
      <c r="DX898" s="7"/>
    </row>
    <row r="899">
      <c r="H899" s="28"/>
      <c r="I899" s="28"/>
      <c r="DX899" s="7"/>
    </row>
    <row r="900">
      <c r="H900" s="28"/>
      <c r="I900" s="28"/>
      <c r="DX900" s="7"/>
    </row>
    <row r="901">
      <c r="H901" s="28"/>
      <c r="I901" s="28"/>
      <c r="DX901" s="7"/>
    </row>
    <row r="902">
      <c r="H902" s="28"/>
      <c r="I902" s="28"/>
      <c r="DX902" s="7"/>
    </row>
    <row r="903">
      <c r="H903" s="28"/>
      <c r="I903" s="28"/>
      <c r="DX903" s="7"/>
    </row>
    <row r="904">
      <c r="H904" s="28"/>
      <c r="I904" s="28"/>
      <c r="DX904" s="7"/>
    </row>
    <row r="905">
      <c r="H905" s="28"/>
      <c r="I905" s="28"/>
      <c r="DX905" s="7"/>
    </row>
    <row r="906">
      <c r="H906" s="28"/>
      <c r="I906" s="28"/>
      <c r="DX906" s="7"/>
    </row>
    <row r="907">
      <c r="H907" s="28"/>
      <c r="I907" s="28"/>
      <c r="DX907" s="7"/>
    </row>
    <row r="908">
      <c r="H908" s="28"/>
      <c r="I908" s="28"/>
      <c r="DX908" s="7"/>
    </row>
    <row r="909">
      <c r="H909" s="28"/>
      <c r="I909" s="28"/>
      <c r="DX909" s="7"/>
    </row>
    <row r="910">
      <c r="H910" s="28"/>
      <c r="I910" s="28"/>
      <c r="DX910" s="7"/>
    </row>
    <row r="911">
      <c r="H911" s="28"/>
      <c r="I911" s="28"/>
      <c r="DX911" s="7"/>
    </row>
    <row r="912">
      <c r="H912" s="28"/>
      <c r="I912" s="28"/>
      <c r="DX912" s="7"/>
    </row>
    <row r="913">
      <c r="H913" s="28"/>
      <c r="I913" s="28"/>
      <c r="DX913" s="7"/>
    </row>
    <row r="914">
      <c r="H914" s="28"/>
      <c r="I914" s="28"/>
      <c r="DX914" s="7"/>
    </row>
    <row r="915">
      <c r="H915" s="28"/>
      <c r="I915" s="28"/>
      <c r="DX915" s="7"/>
    </row>
    <row r="916">
      <c r="H916" s="28"/>
      <c r="I916" s="28"/>
      <c r="DX916" s="7"/>
    </row>
    <row r="917">
      <c r="H917" s="28"/>
      <c r="I917" s="28"/>
      <c r="DX917" s="7"/>
    </row>
    <row r="918">
      <c r="H918" s="28"/>
      <c r="I918" s="28"/>
      <c r="DX918" s="7"/>
    </row>
    <row r="919">
      <c r="H919" s="28"/>
      <c r="I919" s="28"/>
      <c r="DX919" s="7"/>
    </row>
    <row r="920">
      <c r="H920" s="28"/>
      <c r="I920" s="28"/>
      <c r="DX920" s="7"/>
    </row>
    <row r="921">
      <c r="H921" s="28"/>
      <c r="I921" s="28"/>
      <c r="DX921" s="7"/>
    </row>
    <row r="922">
      <c r="H922" s="28"/>
      <c r="I922" s="28"/>
      <c r="DX922" s="7"/>
    </row>
    <row r="923">
      <c r="H923" s="28"/>
      <c r="I923" s="28"/>
      <c r="DX923" s="7"/>
    </row>
    <row r="924">
      <c r="H924" s="28"/>
      <c r="I924" s="28"/>
      <c r="DX924" s="7"/>
    </row>
    <row r="925">
      <c r="H925" s="28"/>
      <c r="I925" s="28"/>
      <c r="DX925" s="7"/>
    </row>
    <row r="926">
      <c r="H926" s="28"/>
      <c r="I926" s="28"/>
      <c r="DX926" s="7"/>
    </row>
    <row r="927">
      <c r="H927" s="28"/>
      <c r="I927" s="28"/>
      <c r="DX927" s="7"/>
    </row>
    <row r="928">
      <c r="H928" s="28"/>
      <c r="I928" s="28"/>
      <c r="DX928" s="7"/>
    </row>
    <row r="929">
      <c r="H929" s="28"/>
      <c r="I929" s="28"/>
      <c r="DX929" s="7"/>
    </row>
    <row r="930">
      <c r="H930" s="28"/>
      <c r="I930" s="28"/>
      <c r="DX930" s="7"/>
    </row>
    <row r="931">
      <c r="H931" s="28"/>
      <c r="I931" s="28"/>
      <c r="DX931" s="7"/>
    </row>
    <row r="932">
      <c r="H932" s="28"/>
      <c r="I932" s="28"/>
      <c r="DX932" s="7"/>
    </row>
    <row r="933">
      <c r="H933" s="28"/>
      <c r="I933" s="28"/>
      <c r="DX933" s="7"/>
    </row>
    <row r="934">
      <c r="H934" s="28"/>
      <c r="I934" s="28"/>
      <c r="DX934" s="7"/>
    </row>
    <row r="935">
      <c r="H935" s="28"/>
      <c r="I935" s="28"/>
      <c r="DX935" s="7"/>
    </row>
    <row r="936">
      <c r="H936" s="28"/>
      <c r="I936" s="28"/>
      <c r="DX936" s="7"/>
    </row>
    <row r="937">
      <c r="H937" s="28"/>
      <c r="I937" s="28"/>
      <c r="DX937" s="7"/>
    </row>
    <row r="938">
      <c r="H938" s="28"/>
      <c r="I938" s="28"/>
      <c r="DX938" s="7"/>
    </row>
    <row r="939">
      <c r="H939" s="28"/>
      <c r="I939" s="28"/>
      <c r="DX939" s="7"/>
    </row>
    <row r="940">
      <c r="H940" s="28"/>
      <c r="I940" s="28"/>
      <c r="DX940" s="7"/>
    </row>
    <row r="941">
      <c r="H941" s="28"/>
      <c r="I941" s="28"/>
      <c r="DX941" s="7"/>
    </row>
    <row r="942">
      <c r="H942" s="28"/>
      <c r="I942" s="28"/>
      <c r="DX942" s="7"/>
    </row>
    <row r="943">
      <c r="H943" s="28"/>
      <c r="I943" s="28"/>
      <c r="DX943" s="7"/>
    </row>
    <row r="944">
      <c r="H944" s="28"/>
      <c r="I944" s="28"/>
      <c r="DX944" s="7"/>
    </row>
    <row r="945">
      <c r="H945" s="28"/>
      <c r="I945" s="28"/>
      <c r="DX945" s="7"/>
    </row>
    <row r="946">
      <c r="H946" s="28"/>
      <c r="I946" s="28"/>
      <c r="DX946" s="7"/>
    </row>
    <row r="947">
      <c r="H947" s="28"/>
      <c r="I947" s="28"/>
      <c r="DX947" s="7"/>
    </row>
    <row r="948">
      <c r="H948" s="28"/>
      <c r="I948" s="28"/>
      <c r="DX948" s="7"/>
    </row>
    <row r="949">
      <c r="H949" s="28"/>
      <c r="I949" s="28"/>
      <c r="DX949" s="7"/>
    </row>
    <row r="950">
      <c r="H950" s="28"/>
      <c r="I950" s="28"/>
      <c r="DX950" s="7"/>
    </row>
    <row r="951">
      <c r="H951" s="28"/>
      <c r="I951" s="28"/>
      <c r="DX951" s="7"/>
    </row>
    <row r="952">
      <c r="H952" s="28"/>
      <c r="I952" s="28"/>
      <c r="DX952" s="7"/>
    </row>
    <row r="953">
      <c r="H953" s="28"/>
      <c r="I953" s="28"/>
      <c r="DX953" s="7"/>
    </row>
    <row r="954">
      <c r="H954" s="28"/>
      <c r="I954" s="28"/>
      <c r="DX954" s="7"/>
    </row>
    <row r="955">
      <c r="H955" s="28"/>
      <c r="I955" s="28"/>
      <c r="DX955" s="7"/>
    </row>
    <row r="956">
      <c r="H956" s="28"/>
      <c r="I956" s="28"/>
      <c r="DX956" s="7"/>
    </row>
    <row r="957">
      <c r="H957" s="28"/>
      <c r="I957" s="28"/>
      <c r="DX957" s="7"/>
    </row>
    <row r="958">
      <c r="H958" s="28"/>
      <c r="I958" s="28"/>
      <c r="DX958" s="7"/>
    </row>
    <row r="959">
      <c r="H959" s="28"/>
      <c r="I959" s="28"/>
      <c r="DX959" s="7"/>
    </row>
    <row r="960">
      <c r="H960" s="28"/>
      <c r="I960" s="28"/>
      <c r="DX960" s="7"/>
    </row>
    <row r="961">
      <c r="H961" s="28"/>
      <c r="I961" s="28"/>
      <c r="DX961" s="7"/>
    </row>
    <row r="962">
      <c r="H962" s="28"/>
      <c r="I962" s="28"/>
      <c r="DX962" s="7"/>
    </row>
    <row r="963">
      <c r="H963" s="28"/>
      <c r="I963" s="28"/>
      <c r="DX963" s="7"/>
    </row>
    <row r="964">
      <c r="H964" s="28"/>
      <c r="I964" s="28"/>
      <c r="DX964" s="7"/>
    </row>
    <row r="965">
      <c r="H965" s="28"/>
      <c r="I965" s="28"/>
      <c r="DX965" s="7"/>
    </row>
    <row r="966">
      <c r="H966" s="28"/>
      <c r="I966" s="28"/>
      <c r="DX966" s="7"/>
    </row>
    <row r="967">
      <c r="H967" s="28"/>
      <c r="I967" s="28"/>
      <c r="DX967" s="7"/>
    </row>
    <row r="968">
      <c r="DX968" s="7"/>
    </row>
    <row r="969">
      <c r="DX969" s="7"/>
    </row>
    <row r="970">
      <c r="DX970" s="7"/>
    </row>
    <row r="971">
      <c r="DX971" s="7"/>
    </row>
    <row r="972">
      <c r="DX972" s="7"/>
    </row>
    <row r="973">
      <c r="DX973" s="7"/>
    </row>
    <row r="974">
      <c r="DX97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0"/>
    <col customWidth="1" min="2" max="2" width="26.0"/>
    <col customWidth="1" min="3" max="4" width="21.0"/>
    <col customWidth="1" min="7" max="7" width="17.86"/>
    <col customWidth="1" min="8" max="9" width="41.43"/>
    <col customWidth="1" min="10" max="10" width="24.71"/>
    <col customWidth="1" min="11" max="11" width="20.43"/>
    <col customWidth="1" min="12" max="12" width="20.29"/>
    <col customWidth="1" min="13" max="13" width="19.0"/>
    <col customWidth="1" min="14" max="53" width="18.0"/>
  </cols>
  <sheetData>
    <row r="1">
      <c r="A1" s="1" t="s">
        <v>0</v>
      </c>
      <c r="E1" s="2" t="s">
        <v>1</v>
      </c>
      <c r="F1" s="2" t="s">
        <v>2</v>
      </c>
      <c r="G1" s="2" t="s">
        <v>38</v>
      </c>
      <c r="H1" s="2" t="s">
        <v>4</v>
      </c>
      <c r="I1" s="2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DN1" s="3" t="s">
        <v>8</v>
      </c>
    </row>
    <row r="2">
      <c r="A2" s="4" t="s">
        <v>9</v>
      </c>
      <c r="B2" s="4">
        <v>2.0</v>
      </c>
      <c r="C2" s="1"/>
      <c r="D2" s="1"/>
      <c r="E2" s="5">
        <v>0.0</v>
      </c>
      <c r="F2" s="5">
        <v>0.0</v>
      </c>
      <c r="G2" s="5">
        <f> 4.95*F2</f>
        <v>0</v>
      </c>
      <c r="H2" s="2">
        <v>0.0</v>
      </c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DN2" s="7"/>
    </row>
    <row r="3">
      <c r="A3" s="4" t="s">
        <v>10</v>
      </c>
      <c r="B3" s="4">
        <f> 70*0.4 + 85*0.23 + 74*0.2 + 83*0.15 + 98*0.02</f>
        <v>76.76</v>
      </c>
      <c r="C3" s="1"/>
      <c r="D3" s="1"/>
      <c r="E3" s="5">
        <v>0.2</v>
      </c>
      <c r="F3" s="5">
        <v>0.00202</v>
      </c>
      <c r="G3" s="5">
        <f t="shared" ref="G3:G122" si="1"> 4.95*F3 * 25.4</f>
        <v>0.2539746</v>
      </c>
      <c r="H3" s="2">
        <v>0.0</v>
      </c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DN3" s="7">
        <f t="shared" ref="DN3:DN98" si="2"> sum(J3:DM3)</f>
        <v>0</v>
      </c>
    </row>
    <row r="4">
      <c r="A4" s="4" t="s">
        <v>11</v>
      </c>
      <c r="B4" s="4">
        <f> 15</f>
        <v>15</v>
      </c>
      <c r="E4" s="5">
        <v>0.4</v>
      </c>
      <c r="F4" s="5">
        <v>0.00408</v>
      </c>
      <c r="G4" s="5">
        <f t="shared" si="1"/>
        <v>0.5129784</v>
      </c>
      <c r="H4" s="2">
        <v>0.0</v>
      </c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DN4" s="7">
        <f t="shared" si="2"/>
        <v>0</v>
      </c>
    </row>
    <row r="5">
      <c r="A5" s="4" t="s">
        <v>12</v>
      </c>
      <c r="B5" s="4">
        <f> 0.25</f>
        <v>0.25</v>
      </c>
      <c r="E5" s="5">
        <v>0.6</v>
      </c>
      <c r="F5" s="5">
        <v>0.00618</v>
      </c>
      <c r="G5" s="5">
        <f t="shared" si="1"/>
        <v>0.7770114</v>
      </c>
      <c r="H5" s="2">
        <v>0.0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DN5" s="7">
        <f t="shared" si="2"/>
        <v>0</v>
      </c>
    </row>
    <row r="6">
      <c r="A6" s="4" t="s">
        <v>13</v>
      </c>
      <c r="B6" s="4">
        <f> 1-((1-B5)^(1/B4))</f>
        <v>0.01899606168</v>
      </c>
      <c r="E6" s="5">
        <v>0.8</v>
      </c>
      <c r="F6" s="5">
        <v>0.00832</v>
      </c>
      <c r="G6" s="5">
        <f t="shared" si="1"/>
        <v>1.0460736</v>
      </c>
      <c r="H6" s="2">
        <v>0.0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DN6" s="7">
        <f t="shared" si="2"/>
        <v>0</v>
      </c>
    </row>
    <row r="7">
      <c r="A7" s="4" t="s">
        <v>14</v>
      </c>
      <c r="B7" s="4">
        <f> 1/B6</f>
        <v>52.64249068</v>
      </c>
      <c r="E7" s="5">
        <v>1.0</v>
      </c>
      <c r="F7" s="5">
        <v>0.0105</v>
      </c>
      <c r="G7" s="5">
        <f t="shared" si="1"/>
        <v>1.320165</v>
      </c>
      <c r="H7" s="2">
        <v>0.0</v>
      </c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DN7" s="7">
        <f t="shared" si="2"/>
        <v>0</v>
      </c>
    </row>
    <row r="8">
      <c r="A8" s="4" t="s">
        <v>15</v>
      </c>
      <c r="B8" s="4">
        <f> 4.98/24*25.4</f>
        <v>5.2705</v>
      </c>
      <c r="E8" s="5">
        <v>1.2</v>
      </c>
      <c r="F8" s="5">
        <v>0.01272</v>
      </c>
      <c r="G8" s="5">
        <f t="shared" si="1"/>
        <v>1.5992856</v>
      </c>
      <c r="H8" s="2">
        <v>0.0</v>
      </c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DN8" s="7">
        <f t="shared" si="2"/>
        <v>0</v>
      </c>
    </row>
    <row r="9">
      <c r="A9" s="4" t="s">
        <v>16</v>
      </c>
      <c r="B9" s="8">
        <f> (1000/B3-10)* 25.4*1.42</f>
        <v>109.2001459</v>
      </c>
      <c r="E9" s="5">
        <v>1.4</v>
      </c>
      <c r="F9" s="5">
        <v>0.01498</v>
      </c>
      <c r="G9" s="5">
        <f t="shared" si="1"/>
        <v>1.8834354</v>
      </c>
      <c r="H9" s="2">
        <v>0.0</v>
      </c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DN9" s="7">
        <f t="shared" si="2"/>
        <v>0</v>
      </c>
    </row>
    <row r="10">
      <c r="A10" s="4" t="s">
        <v>17</v>
      </c>
      <c r="B10" s="9">
        <f> 0.05*B9</f>
        <v>5.460007295</v>
      </c>
      <c r="E10" s="5">
        <v>1.6</v>
      </c>
      <c r="F10" s="5">
        <v>0.01728</v>
      </c>
      <c r="G10" s="5">
        <f t="shared" si="1"/>
        <v>2.1726144</v>
      </c>
      <c r="H10" s="2">
        <v>0.0</v>
      </c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DN10" s="7">
        <f t="shared" si="2"/>
        <v>0</v>
      </c>
    </row>
    <row r="11">
      <c r="E11" s="5">
        <v>1.8</v>
      </c>
      <c r="F11" s="5">
        <v>0.01962</v>
      </c>
      <c r="G11" s="5">
        <f t="shared" si="1"/>
        <v>2.4668226</v>
      </c>
      <c r="H11" s="2">
        <v>0.0</v>
      </c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DN11" s="7">
        <f t="shared" si="2"/>
        <v>0</v>
      </c>
    </row>
    <row r="12">
      <c r="A12" s="10"/>
      <c r="B12" s="10"/>
      <c r="C12" s="11"/>
      <c r="E12" s="5">
        <v>2.0</v>
      </c>
      <c r="F12" s="5">
        <v>0.022</v>
      </c>
      <c r="G12" s="5">
        <f t="shared" si="1"/>
        <v>2.76606</v>
      </c>
      <c r="H12" s="2">
        <v>0.0</v>
      </c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DN12" s="7">
        <f t="shared" si="2"/>
        <v>0</v>
      </c>
    </row>
    <row r="13">
      <c r="A13" s="10"/>
      <c r="B13" s="10"/>
      <c r="C13" s="11"/>
      <c r="E13" s="5">
        <v>2.2</v>
      </c>
      <c r="F13" s="5">
        <v>0.02442</v>
      </c>
      <c r="G13" s="5">
        <f t="shared" si="1"/>
        <v>3.0703266</v>
      </c>
      <c r="H13" s="2">
        <v>0.0</v>
      </c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DN13" s="7">
        <f t="shared" si="2"/>
        <v>0</v>
      </c>
    </row>
    <row r="14">
      <c r="A14" s="12" t="s">
        <v>18</v>
      </c>
      <c r="B14" s="12">
        <v>0.2</v>
      </c>
      <c r="C14" s="13"/>
      <c r="E14" s="5">
        <v>2.4</v>
      </c>
      <c r="F14" s="5">
        <v>0.02688</v>
      </c>
      <c r="G14" s="5">
        <f t="shared" si="1"/>
        <v>3.3796224</v>
      </c>
      <c r="H14" s="2">
        <v>0.0</v>
      </c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DN14" s="7">
        <f t="shared" si="2"/>
        <v>0</v>
      </c>
    </row>
    <row r="15">
      <c r="A15" s="12" t="s">
        <v>19</v>
      </c>
      <c r="B15" s="12" t="s">
        <v>20</v>
      </c>
      <c r="C15" s="14">
        <f> (B14/2)+ 0.6*B2</f>
        <v>1.3</v>
      </c>
      <c r="E15" s="5">
        <v>2.6</v>
      </c>
      <c r="F15" s="5">
        <v>0.02938</v>
      </c>
      <c r="G15" s="5">
        <f t="shared" si="1"/>
        <v>3.6939474</v>
      </c>
      <c r="H15" s="2">
        <v>0.0</v>
      </c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DN15" s="7">
        <f t="shared" si="2"/>
        <v>0</v>
      </c>
    </row>
    <row r="16">
      <c r="A16" s="12" t="s">
        <v>21</v>
      </c>
      <c r="B16" s="12" t="s">
        <v>22</v>
      </c>
      <c r="C16" s="13">
        <f>1.67 *C15</f>
        <v>2.171</v>
      </c>
      <c r="E16" s="5">
        <v>2.8</v>
      </c>
      <c r="F16" s="5">
        <v>0.03192</v>
      </c>
      <c r="G16" s="5">
        <f t="shared" si="1"/>
        <v>4.0133016</v>
      </c>
      <c r="H16" s="2">
        <f t="shared" ref="H16:H122" si="3"> (G16 - $B$10)^2 / ( G16- $B$10 +$B$9)</f>
        <v>0.01942357817</v>
      </c>
      <c r="I16" s="2">
        <f t="shared" ref="I16:I42" si="4">H16-H15</f>
        <v>0.01942357817</v>
      </c>
      <c r="J16" s="1">
        <f t="shared" ref="J16:J41" si="5"> $I$16 *C44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DN16" s="7">
        <f t="shared" si="2"/>
        <v>0</v>
      </c>
    </row>
    <row r="17">
      <c r="A17" s="10" t="s">
        <v>23</v>
      </c>
      <c r="B17" s="10">
        <f>35*1000^2</f>
        <v>35000000</v>
      </c>
      <c r="E17" s="5">
        <v>3.0</v>
      </c>
      <c r="F17" s="5">
        <v>0.0345</v>
      </c>
      <c r="G17" s="5">
        <f t="shared" si="1"/>
        <v>4.337685</v>
      </c>
      <c r="H17" s="2">
        <f t="shared" si="3"/>
        <v>0.01165463268</v>
      </c>
      <c r="I17" s="2">
        <f t="shared" si="4"/>
        <v>-0.007768945494</v>
      </c>
      <c r="J17" s="1">
        <f t="shared" si="5"/>
        <v>0.016379515</v>
      </c>
      <c r="K17" s="1">
        <f t="shared" ref="K17:K34" si="6"> $I$17 *C44</f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DN17" s="7">
        <f t="shared" si="2"/>
        <v>0.016379515</v>
      </c>
    </row>
    <row r="18">
      <c r="A18" s="10" t="s">
        <v>24</v>
      </c>
      <c r="B18" s="11">
        <f>0.001*B17</f>
        <v>35000</v>
      </c>
      <c r="E18" s="5">
        <v>3.2</v>
      </c>
      <c r="F18" s="5">
        <v>0.03712</v>
      </c>
      <c r="G18" s="5">
        <f t="shared" si="1"/>
        <v>4.6670976</v>
      </c>
      <c r="H18" s="2">
        <f t="shared" si="3"/>
        <v>0.005799481724</v>
      </c>
      <c r="I18" s="2">
        <f t="shared" si="4"/>
        <v>-0.005855150954</v>
      </c>
      <c r="J18" s="1">
        <f t="shared" si="5"/>
        <v>0.03275903</v>
      </c>
      <c r="K18" s="1">
        <f t="shared" si="6"/>
        <v>-0.006551396356</v>
      </c>
      <c r="L18" s="1">
        <f t="shared" ref="L18:L37" si="7"> $I$18 *C44</f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DN18" s="7">
        <f t="shared" si="2"/>
        <v>0.02620763365</v>
      </c>
    </row>
    <row r="19">
      <c r="A19" s="10" t="s">
        <v>25</v>
      </c>
      <c r="B19" s="10">
        <f>2*B18/(C15+C16)/3600</f>
        <v>5.601971894</v>
      </c>
      <c r="E19" s="5">
        <v>3.4</v>
      </c>
      <c r="F19" s="5">
        <v>0.03978</v>
      </c>
      <c r="G19" s="5">
        <f t="shared" si="1"/>
        <v>5.0015394</v>
      </c>
      <c r="H19" s="2">
        <f t="shared" si="3"/>
        <v>0.001932955377</v>
      </c>
      <c r="I19" s="2">
        <f t="shared" si="4"/>
        <v>-0.003866526347</v>
      </c>
      <c r="J19" s="1">
        <f t="shared" si="5"/>
        <v>0.049138545</v>
      </c>
      <c r="K19" s="1">
        <f t="shared" si="6"/>
        <v>-0.01310279271</v>
      </c>
      <c r="L19" s="1">
        <f t="shared" si="7"/>
        <v>-0.004937531697</v>
      </c>
      <c r="M19" s="1">
        <f t="shared" ref="M19:M37" si="8"> $I$19 *C44</f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DN19" s="7">
        <f t="shared" si="2"/>
        <v>0.03109822059</v>
      </c>
    </row>
    <row r="20">
      <c r="A20" s="11"/>
      <c r="B20" s="11"/>
      <c r="E20" s="5">
        <v>3.6</v>
      </c>
      <c r="F20" s="5">
        <v>0.04248</v>
      </c>
      <c r="G20" s="5">
        <f t="shared" si="1"/>
        <v>5.3410104</v>
      </c>
      <c r="H20" s="2">
        <f t="shared" si="3"/>
        <v>0.0001298140078</v>
      </c>
      <c r="I20" s="2">
        <f t="shared" si="4"/>
        <v>-0.001803141369</v>
      </c>
      <c r="J20" s="1">
        <f t="shared" si="5"/>
        <v>0.06551806</v>
      </c>
      <c r="K20" s="1">
        <f t="shared" si="6"/>
        <v>-0.01965418907</v>
      </c>
      <c r="L20" s="1">
        <f t="shared" si="7"/>
        <v>-0.009875063394</v>
      </c>
      <c r="M20" s="1">
        <f t="shared" si="8"/>
        <v>-0.003260564338</v>
      </c>
      <c r="N20" s="1">
        <f t="shared" ref="N20:N39" si="9"> $I$20 *C44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DN20" s="7">
        <f t="shared" si="2"/>
        <v>0.0327282432</v>
      </c>
    </row>
    <row r="21">
      <c r="A21" s="11"/>
      <c r="B21" s="11"/>
      <c r="E21" s="5">
        <v>3.8</v>
      </c>
      <c r="F21" s="5">
        <v>0.04522</v>
      </c>
      <c r="G21" s="5">
        <f t="shared" si="1"/>
        <v>5.6855106</v>
      </c>
      <c r="H21" s="2">
        <f t="shared" si="3"/>
        <v>0.000464714998</v>
      </c>
      <c r="I21" s="2">
        <f t="shared" si="4"/>
        <v>0.0003349009902</v>
      </c>
      <c r="J21" s="1">
        <f t="shared" si="5"/>
        <v>0.081897575</v>
      </c>
      <c r="K21" s="1">
        <f t="shared" si="6"/>
        <v>-0.02620558542</v>
      </c>
      <c r="L21" s="1">
        <f t="shared" si="7"/>
        <v>-0.01481259509</v>
      </c>
      <c r="M21" s="1">
        <f t="shared" si="8"/>
        <v>-0.006521128676</v>
      </c>
      <c r="N21" s="1">
        <f t="shared" si="9"/>
        <v>-0.001520553053</v>
      </c>
      <c r="O21" s="1">
        <f t="shared" ref="O21:O39" si="10"> $I$21 *C44</f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>
        <f> $I$21 *C44</f>
        <v>0</v>
      </c>
      <c r="DN21" s="7">
        <f t="shared" si="2"/>
        <v>0.03283771276</v>
      </c>
    </row>
    <row r="22">
      <c r="A22" s="15" t="s">
        <v>26</v>
      </c>
      <c r="B22" s="16"/>
      <c r="C22" s="17"/>
      <c r="E22" s="5">
        <v>4.0</v>
      </c>
      <c r="F22" s="5">
        <v>0.048</v>
      </c>
      <c r="G22" s="5">
        <f t="shared" si="1"/>
        <v>6.03504</v>
      </c>
      <c r="H22" s="2">
        <f t="shared" si="3"/>
        <v>0.003012180125</v>
      </c>
      <c r="I22" s="2">
        <f t="shared" si="4"/>
        <v>0.002547465127</v>
      </c>
      <c r="J22" s="1">
        <f t="shared" si="5"/>
        <v>0.09827709001</v>
      </c>
      <c r="K22" s="1">
        <f t="shared" si="6"/>
        <v>-0.03275698178</v>
      </c>
      <c r="L22" s="1">
        <f t="shared" si="7"/>
        <v>-0.01975012679</v>
      </c>
      <c r="M22" s="1">
        <f t="shared" si="8"/>
        <v>-0.009781693015</v>
      </c>
      <c r="N22" s="1">
        <f t="shared" si="9"/>
        <v>-0.003041106107</v>
      </c>
      <c r="O22" s="1">
        <f t="shared" si="10"/>
        <v>0.000282415307</v>
      </c>
      <c r="P22" s="1">
        <f t="shared" ref="P22:P41" si="11"> $I$22 *C44</f>
        <v>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DN22" s="7">
        <f t="shared" si="2"/>
        <v>0.03322959762</v>
      </c>
    </row>
    <row r="23">
      <c r="A23" s="18" t="s">
        <v>27</v>
      </c>
      <c r="B23" s="16"/>
      <c r="C23" s="17"/>
      <c r="E23" s="5">
        <v>4.2</v>
      </c>
      <c r="F23" s="5">
        <v>0.05084</v>
      </c>
      <c r="G23" s="5">
        <f t="shared" si="1"/>
        <v>6.3921132</v>
      </c>
      <c r="H23" s="2">
        <f t="shared" si="3"/>
        <v>0.007888891791</v>
      </c>
      <c r="I23" s="2">
        <f t="shared" si="4"/>
        <v>0.004876711666</v>
      </c>
      <c r="J23" s="1">
        <f t="shared" si="5"/>
        <v>0.1039062926</v>
      </c>
      <c r="K23" s="1">
        <f t="shared" si="6"/>
        <v>-0.03930837813</v>
      </c>
      <c r="L23" s="1">
        <f t="shared" si="7"/>
        <v>-0.02468765848</v>
      </c>
      <c r="M23" s="1">
        <f t="shared" si="8"/>
        <v>-0.01304225735</v>
      </c>
      <c r="N23" s="1">
        <f t="shared" si="9"/>
        <v>-0.00456165916</v>
      </c>
      <c r="O23" s="1">
        <f t="shared" si="10"/>
        <v>0.000564830614</v>
      </c>
      <c r="P23" s="1">
        <f t="shared" si="11"/>
        <v>0.002148226393</v>
      </c>
      <c r="Q23" s="1">
        <f t="shared" ref="Q23:Q43" si="12"> $I$23 *C44</f>
        <v>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DN23" s="7">
        <f t="shared" si="2"/>
        <v>0.02501939647</v>
      </c>
    </row>
    <row r="24">
      <c r="A24" s="18" t="s">
        <v>28</v>
      </c>
      <c r="B24" s="16"/>
      <c r="C24" s="17"/>
      <c r="E24" s="5">
        <v>4.4</v>
      </c>
      <c r="F24" s="5">
        <v>0.05376</v>
      </c>
      <c r="G24" s="5">
        <f t="shared" si="1"/>
        <v>6.7592448</v>
      </c>
      <c r="H24" s="2">
        <f t="shared" si="3"/>
        <v>0.01527626708</v>
      </c>
      <c r="I24" s="2">
        <f t="shared" si="4"/>
        <v>0.007387375289</v>
      </c>
      <c r="J24" s="1">
        <f t="shared" si="5"/>
        <v>0.09388230927</v>
      </c>
      <c r="K24" s="1">
        <f t="shared" si="6"/>
        <v>-0.04155991839</v>
      </c>
      <c r="L24" s="1">
        <f t="shared" si="7"/>
        <v>-0.02962519018</v>
      </c>
      <c r="M24" s="1">
        <f t="shared" si="8"/>
        <v>-0.01630282169</v>
      </c>
      <c r="N24" s="1">
        <f t="shared" si="9"/>
        <v>-0.006082212214</v>
      </c>
      <c r="O24" s="1">
        <f t="shared" si="10"/>
        <v>0.000847245921</v>
      </c>
      <c r="P24" s="1">
        <f t="shared" si="11"/>
        <v>0.004296452785</v>
      </c>
      <c r="Q24" s="1">
        <f t="shared" si="12"/>
        <v>0.004112433413</v>
      </c>
      <c r="R24" s="1">
        <f t="shared" ref="R24:R43" si="13"> $I$24 *C44</f>
        <v>0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DN24" s="7">
        <f t="shared" si="2"/>
        <v>0.009568298916</v>
      </c>
    </row>
    <row r="25">
      <c r="A25" s="18" t="s">
        <v>29</v>
      </c>
      <c r="B25" s="18" t="s">
        <v>30</v>
      </c>
      <c r="C25" s="17">
        <f> B19/C15</f>
        <v>4.309209149</v>
      </c>
      <c r="E25" s="5">
        <v>4.6</v>
      </c>
      <c r="F25" s="5">
        <v>0.05676</v>
      </c>
      <c r="G25" s="5">
        <f t="shared" si="1"/>
        <v>7.1364348</v>
      </c>
      <c r="H25" s="2">
        <f t="shared" si="3"/>
        <v>0.02534718644</v>
      </c>
      <c r="I25" s="2">
        <f t="shared" si="4"/>
        <v>0.01007091936</v>
      </c>
      <c r="J25" s="1">
        <f t="shared" si="5"/>
        <v>0.08385832594</v>
      </c>
      <c r="K25" s="1">
        <f t="shared" si="6"/>
        <v>-0.03755057575</v>
      </c>
      <c r="L25" s="1">
        <f t="shared" si="7"/>
        <v>-0.03132208818</v>
      </c>
      <c r="M25" s="1">
        <f t="shared" si="8"/>
        <v>-0.01956338603</v>
      </c>
      <c r="N25" s="1">
        <f t="shared" si="9"/>
        <v>-0.007602765267</v>
      </c>
      <c r="O25" s="1">
        <f t="shared" si="10"/>
        <v>0.001129661228</v>
      </c>
      <c r="P25" s="1">
        <f t="shared" si="11"/>
        <v>0.006444679178</v>
      </c>
      <c r="Q25" s="1">
        <f t="shared" si="12"/>
        <v>0.008224866827</v>
      </c>
      <c r="R25" s="1">
        <f t="shared" si="13"/>
        <v>0.006229625834</v>
      </c>
      <c r="S25" s="1">
        <f t="shared" ref="S25:S45" si="14"> $I$25 *C44</f>
        <v>0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DN25" s="7">
        <f t="shared" si="2"/>
        <v>0.009848343782</v>
      </c>
    </row>
    <row r="26">
      <c r="A26" s="16"/>
      <c r="B26" s="16"/>
      <c r="C26" s="17"/>
      <c r="E26" s="5">
        <v>4.8</v>
      </c>
      <c r="F26" s="5">
        <v>0.05984</v>
      </c>
      <c r="G26" s="5">
        <f t="shared" si="1"/>
        <v>7.5236832</v>
      </c>
      <c r="H26" s="2">
        <f t="shared" si="3"/>
        <v>0.03827621746</v>
      </c>
      <c r="I26" s="2">
        <f t="shared" si="4"/>
        <v>0.01292903102</v>
      </c>
      <c r="J26" s="1">
        <f t="shared" si="5"/>
        <v>0.07383434262</v>
      </c>
      <c r="K26" s="1">
        <f t="shared" si="6"/>
        <v>-0.03354123312</v>
      </c>
      <c r="L26" s="1">
        <f t="shared" si="7"/>
        <v>-0.02830040314</v>
      </c>
      <c r="M26" s="1">
        <f t="shared" si="8"/>
        <v>-0.02068395506</v>
      </c>
      <c r="N26" s="1">
        <f t="shared" si="9"/>
        <v>-0.009123318321</v>
      </c>
      <c r="O26" s="1">
        <f t="shared" si="10"/>
        <v>0.001412076535</v>
      </c>
      <c r="P26" s="1">
        <f t="shared" si="11"/>
        <v>0.008592905571</v>
      </c>
      <c r="Q26" s="1">
        <f t="shared" si="12"/>
        <v>0.01233730024</v>
      </c>
      <c r="R26" s="1">
        <f t="shared" si="13"/>
        <v>0.01245925167</v>
      </c>
      <c r="S26" s="1">
        <f t="shared" si="14"/>
        <v>0.008492604877</v>
      </c>
      <c r="T26" s="1">
        <f t="shared" ref="T26:T45" si="15"> $I$26 *C44</f>
        <v>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DN26" s="7">
        <f t="shared" si="2"/>
        <v>0.02547957187</v>
      </c>
    </row>
    <row r="27">
      <c r="A27" s="18" t="s">
        <v>31</v>
      </c>
      <c r="B27" s="18" t="s">
        <v>32</v>
      </c>
      <c r="C27" s="17"/>
      <c r="E27" s="5">
        <v>5.0</v>
      </c>
      <c r="F27" s="5">
        <v>0.063</v>
      </c>
      <c r="G27" s="5">
        <f t="shared" si="1"/>
        <v>7.92099</v>
      </c>
      <c r="H27" s="2">
        <f t="shared" si="3"/>
        <v>0.05423942913</v>
      </c>
      <c r="I27" s="2">
        <f t="shared" si="4"/>
        <v>0.01596321167</v>
      </c>
      <c r="J27" s="1">
        <f t="shared" si="5"/>
        <v>0.06381035929</v>
      </c>
      <c r="K27" s="1">
        <f t="shared" si="6"/>
        <v>-0.02953189048</v>
      </c>
      <c r="L27" s="1">
        <f t="shared" si="7"/>
        <v>-0.0252787181</v>
      </c>
      <c r="M27" s="1">
        <f t="shared" si="8"/>
        <v>-0.01868854539</v>
      </c>
      <c r="N27" s="1">
        <f t="shared" si="9"/>
        <v>-0.009645891864</v>
      </c>
      <c r="O27" s="1">
        <f t="shared" si="10"/>
        <v>0.001694491842</v>
      </c>
      <c r="P27" s="1">
        <f t="shared" si="11"/>
        <v>0.01074113196</v>
      </c>
      <c r="Q27" s="1">
        <f t="shared" si="12"/>
        <v>0.01644973365</v>
      </c>
      <c r="R27" s="1">
        <f t="shared" si="13"/>
        <v>0.0186888775</v>
      </c>
      <c r="S27" s="1">
        <f t="shared" si="14"/>
        <v>0.01698520975</v>
      </c>
      <c r="T27" s="1">
        <f t="shared" si="15"/>
        <v>0.01090279328</v>
      </c>
      <c r="U27" s="1">
        <f t="shared" ref="U27:U47" si="16"> $I$27 *C44</f>
        <v>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DN27" s="7">
        <f t="shared" si="2"/>
        <v>0.05612755144</v>
      </c>
    </row>
    <row r="28">
      <c r="E28" s="5">
        <v>5.2</v>
      </c>
      <c r="F28" s="5">
        <v>0.06624</v>
      </c>
      <c r="G28" s="5">
        <f t="shared" si="1"/>
        <v>8.3283552</v>
      </c>
      <c r="H28" s="2">
        <f t="shared" si="3"/>
        <v>0.07341420788</v>
      </c>
      <c r="I28" s="2">
        <f t="shared" si="4"/>
        <v>0.01917477875</v>
      </c>
      <c r="J28" s="1">
        <f t="shared" si="5"/>
        <v>0.05378637597</v>
      </c>
      <c r="K28" s="1">
        <f t="shared" si="6"/>
        <v>-0.02552254785</v>
      </c>
      <c r="L28" s="1">
        <f t="shared" si="7"/>
        <v>-0.02225703307</v>
      </c>
      <c r="M28" s="1">
        <f t="shared" si="8"/>
        <v>-0.01669313573</v>
      </c>
      <c r="N28" s="1">
        <f t="shared" si="9"/>
        <v>-0.008715339375</v>
      </c>
      <c r="O28" s="1">
        <f t="shared" si="10"/>
        <v>0.001791550453</v>
      </c>
      <c r="P28" s="1">
        <f t="shared" si="11"/>
        <v>0.01288935836</v>
      </c>
      <c r="Q28" s="1">
        <f t="shared" si="12"/>
        <v>0.02056216707</v>
      </c>
      <c r="R28" s="1">
        <f t="shared" si="13"/>
        <v>0.02491850333</v>
      </c>
      <c r="S28" s="1">
        <f t="shared" si="14"/>
        <v>0.02547781463</v>
      </c>
      <c r="T28" s="1">
        <f t="shared" si="15"/>
        <v>0.02180558656</v>
      </c>
      <c r="U28" s="1">
        <f t="shared" si="16"/>
        <v>0.01346145714</v>
      </c>
      <c r="V28" s="1">
        <f t="shared" ref="V28:V47" si="17"> $I$28 *C44</f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DN28" s="7">
        <f t="shared" si="2"/>
        <v>0.1015047575</v>
      </c>
    </row>
    <row r="29">
      <c r="E29" s="5">
        <v>5.4</v>
      </c>
      <c r="F29" s="5">
        <v>0.06956</v>
      </c>
      <c r="G29" s="5">
        <f t="shared" si="1"/>
        <v>8.7457788</v>
      </c>
      <c r="H29" s="2">
        <f t="shared" si="3"/>
        <v>0.09597907568</v>
      </c>
      <c r="I29" s="2">
        <f t="shared" si="4"/>
        <v>0.0225648678</v>
      </c>
      <c r="J29" s="1">
        <f t="shared" si="5"/>
        <v>0.04376239264</v>
      </c>
      <c r="K29" s="1">
        <f t="shared" si="6"/>
        <v>-0.02151320521</v>
      </c>
      <c r="L29" s="1">
        <f t="shared" si="7"/>
        <v>-0.01923534803</v>
      </c>
      <c r="M29" s="1">
        <f t="shared" si="8"/>
        <v>-0.01469772606</v>
      </c>
      <c r="N29" s="1">
        <f t="shared" si="9"/>
        <v>-0.007784786885</v>
      </c>
      <c r="O29" s="1">
        <f t="shared" si="10"/>
        <v>0.001618717111</v>
      </c>
      <c r="P29" s="1">
        <f t="shared" si="11"/>
        <v>0.01362764649</v>
      </c>
      <c r="Q29" s="1">
        <f t="shared" si="12"/>
        <v>0.02467460048</v>
      </c>
      <c r="R29" s="1">
        <f t="shared" si="13"/>
        <v>0.03114812917</v>
      </c>
      <c r="S29" s="1">
        <f t="shared" si="14"/>
        <v>0.03397041951</v>
      </c>
      <c r="T29" s="1">
        <f t="shared" si="15"/>
        <v>0.03270837983</v>
      </c>
      <c r="U29" s="1">
        <f t="shared" si="16"/>
        <v>0.02692291428</v>
      </c>
      <c r="V29" s="1">
        <f t="shared" si="17"/>
        <v>0.01616970742</v>
      </c>
      <c r="W29" s="1">
        <f t="shared" ref="W29:W46" si="18"> $I$29 *C44</f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DN29" s="7">
        <f t="shared" si="2"/>
        <v>0.1613718407</v>
      </c>
    </row>
    <row r="30">
      <c r="A30" s="19" t="s">
        <v>33</v>
      </c>
      <c r="B30" s="20"/>
      <c r="C30" s="21"/>
      <c r="E30" s="5">
        <v>5.6</v>
      </c>
      <c r="F30" s="5">
        <v>0.07296</v>
      </c>
      <c r="G30" s="5">
        <f t="shared" si="1"/>
        <v>9.1732608</v>
      </c>
      <c r="H30" s="2">
        <f t="shared" si="3"/>
        <v>0.1221135105</v>
      </c>
      <c r="I30" s="2">
        <f t="shared" si="4"/>
        <v>0.02613443486</v>
      </c>
      <c r="J30" s="1">
        <f t="shared" si="5"/>
        <v>0.03373840931</v>
      </c>
      <c r="K30" s="1">
        <f t="shared" si="6"/>
        <v>-0.01750386258</v>
      </c>
      <c r="L30" s="1">
        <f t="shared" si="7"/>
        <v>-0.01621366299</v>
      </c>
      <c r="M30" s="1">
        <f t="shared" si="8"/>
        <v>-0.01270231639</v>
      </c>
      <c r="N30" s="1">
        <f t="shared" si="9"/>
        <v>-0.006854234396</v>
      </c>
      <c r="O30" s="1">
        <f t="shared" si="10"/>
        <v>0.001445883768</v>
      </c>
      <c r="P30" s="1">
        <f t="shared" si="11"/>
        <v>0.01231296864</v>
      </c>
      <c r="Q30" s="1">
        <f t="shared" si="12"/>
        <v>0.0260879342</v>
      </c>
      <c r="R30" s="1">
        <f t="shared" si="13"/>
        <v>0.037377755</v>
      </c>
      <c r="S30" s="1">
        <f t="shared" si="14"/>
        <v>0.04246302438</v>
      </c>
      <c r="T30" s="1">
        <f t="shared" si="15"/>
        <v>0.04361117311</v>
      </c>
      <c r="U30" s="1">
        <f t="shared" si="16"/>
        <v>0.04038437142</v>
      </c>
      <c r="V30" s="1">
        <f t="shared" si="17"/>
        <v>0.03233941485</v>
      </c>
      <c r="W30" s="1">
        <f t="shared" si="18"/>
        <v>0.01902850172</v>
      </c>
      <c r="X30" s="1">
        <f t="shared" ref="X30:X48" si="19"> $I$30 *C44</f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DN30" s="7">
        <f t="shared" si="2"/>
        <v>0.23551536</v>
      </c>
    </row>
    <row r="31">
      <c r="A31" s="22" t="s">
        <v>27</v>
      </c>
      <c r="B31" s="20"/>
      <c r="C31" s="21"/>
      <c r="E31" s="5">
        <v>5.8</v>
      </c>
      <c r="F31" s="5">
        <v>0.07644</v>
      </c>
      <c r="G31" s="5">
        <f t="shared" si="1"/>
        <v>9.6108012</v>
      </c>
      <c r="H31" s="2">
        <f t="shared" si="3"/>
        <v>0.1519977696</v>
      </c>
      <c r="I31" s="2">
        <f t="shared" si="4"/>
        <v>0.0298842591</v>
      </c>
      <c r="J31" s="1">
        <f t="shared" si="5"/>
        <v>0.02371442599</v>
      </c>
      <c r="K31" s="1">
        <f t="shared" si="6"/>
        <v>-0.01349451994</v>
      </c>
      <c r="L31" s="1">
        <f t="shared" si="7"/>
        <v>-0.01319197795</v>
      </c>
      <c r="M31" s="1">
        <f t="shared" si="8"/>
        <v>-0.01070690673</v>
      </c>
      <c r="N31" s="1">
        <f t="shared" si="9"/>
        <v>-0.005923681907</v>
      </c>
      <c r="O31" s="1">
        <f t="shared" si="10"/>
        <v>0.001273050425</v>
      </c>
      <c r="P31" s="1">
        <f t="shared" si="11"/>
        <v>0.01099829079</v>
      </c>
      <c r="Q31" s="1">
        <f t="shared" si="12"/>
        <v>0.02357119521</v>
      </c>
      <c r="R31" s="1">
        <f t="shared" si="13"/>
        <v>0.0395187113</v>
      </c>
      <c r="S31" s="1">
        <f t="shared" si="14"/>
        <v>0.05095562926</v>
      </c>
      <c r="T31" s="1">
        <f t="shared" si="15"/>
        <v>0.05451396639</v>
      </c>
      <c r="U31" s="1">
        <f t="shared" si="16"/>
        <v>0.05384582855</v>
      </c>
      <c r="V31" s="1">
        <f t="shared" si="17"/>
        <v>0.04850912227</v>
      </c>
      <c r="W31" s="1">
        <f t="shared" si="18"/>
        <v>0.03805700343</v>
      </c>
      <c r="X31" s="1">
        <f t="shared" si="19"/>
        <v>0.02203864623</v>
      </c>
      <c r="Y31" s="1">
        <f t="shared" ref="Y31:Y51" si="20"> $I$31 *C44</f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DN31" s="7">
        <f t="shared" si="2"/>
        <v>0.3236787833</v>
      </c>
    </row>
    <row r="32">
      <c r="A32" s="22" t="s">
        <v>28</v>
      </c>
      <c r="B32" s="20"/>
      <c r="C32" s="21"/>
      <c r="E32" s="5">
        <v>6.0</v>
      </c>
      <c r="F32" s="5">
        <v>0.08</v>
      </c>
      <c r="G32" s="5">
        <f t="shared" si="1"/>
        <v>10.0584</v>
      </c>
      <c r="H32" s="2">
        <f t="shared" si="3"/>
        <v>0.1858127154</v>
      </c>
      <c r="I32" s="2">
        <f t="shared" si="4"/>
        <v>0.03381494573</v>
      </c>
      <c r="J32" s="1">
        <f t="shared" si="5"/>
        <v>0.01369044266</v>
      </c>
      <c r="K32" s="1">
        <f t="shared" si="6"/>
        <v>-0.009485177308</v>
      </c>
      <c r="L32" s="1">
        <f t="shared" si="7"/>
        <v>-0.01017029292</v>
      </c>
      <c r="M32" s="1">
        <f t="shared" si="8"/>
        <v>-0.008711497061</v>
      </c>
      <c r="N32" s="1">
        <f t="shared" si="9"/>
        <v>-0.004993129418</v>
      </c>
      <c r="O32" s="1">
        <f t="shared" si="10"/>
        <v>0.001100217083</v>
      </c>
      <c r="P32" s="1">
        <f t="shared" si="11"/>
        <v>0.009683612945</v>
      </c>
      <c r="Q32" s="1">
        <f t="shared" si="12"/>
        <v>0.02105445623</v>
      </c>
      <c r="R32" s="1">
        <f t="shared" si="13"/>
        <v>0.03570628673</v>
      </c>
      <c r="S32" s="1">
        <f t="shared" si="14"/>
        <v>0.05387431112</v>
      </c>
      <c r="T32" s="1">
        <f t="shared" si="15"/>
        <v>0.06541675967</v>
      </c>
      <c r="U32" s="1">
        <f t="shared" si="16"/>
        <v>0.06730728569</v>
      </c>
      <c r="V32" s="1">
        <f t="shared" si="17"/>
        <v>0.06467882969</v>
      </c>
      <c r="W32" s="1">
        <f t="shared" si="18"/>
        <v>0.05708550515</v>
      </c>
      <c r="X32" s="1">
        <f t="shared" si="19"/>
        <v>0.04407729246</v>
      </c>
      <c r="Y32" s="1">
        <f t="shared" si="20"/>
        <v>0.02520079801</v>
      </c>
      <c r="Z32" s="1">
        <f t="shared" ref="Z32:Z50" si="21"> $I$32 *C44</f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DN32" s="7">
        <f t="shared" si="2"/>
        <v>0.4255157007</v>
      </c>
    </row>
    <row r="33">
      <c r="A33" s="23" t="s">
        <v>29</v>
      </c>
      <c r="B33" s="23" t="s">
        <v>34</v>
      </c>
      <c r="C33" s="21">
        <f>B19/C16 </f>
        <v>2.58036476</v>
      </c>
      <c r="E33" s="5">
        <v>6.2</v>
      </c>
      <c r="F33" s="5">
        <v>0.08364</v>
      </c>
      <c r="G33" s="5">
        <f t="shared" si="1"/>
        <v>10.5160572</v>
      </c>
      <c r="H33" s="2">
        <f t="shared" si="3"/>
        <v>0.2237396445</v>
      </c>
      <c r="I33" s="2">
        <f t="shared" si="4"/>
        <v>0.03792692916</v>
      </c>
      <c r="J33" s="1">
        <f t="shared" si="5"/>
        <v>0.003666459336</v>
      </c>
      <c r="K33" s="1">
        <f t="shared" si="6"/>
        <v>-0.005475834673</v>
      </c>
      <c r="L33" s="1">
        <f t="shared" si="7"/>
        <v>-0.007148607879</v>
      </c>
      <c r="M33" s="1">
        <f t="shared" si="8"/>
        <v>-0.006716087395</v>
      </c>
      <c r="N33" s="1">
        <f t="shared" si="9"/>
        <v>-0.004062576929</v>
      </c>
      <c r="O33" s="1">
        <f t="shared" si="10"/>
        <v>0.00092738374</v>
      </c>
      <c r="P33" s="1">
        <f t="shared" si="11"/>
        <v>0.008368935096</v>
      </c>
      <c r="Q33" s="1">
        <f t="shared" si="12"/>
        <v>0.01853771724</v>
      </c>
      <c r="R33" s="1">
        <f t="shared" si="13"/>
        <v>0.03189386216</v>
      </c>
      <c r="S33" s="1">
        <f t="shared" si="14"/>
        <v>0.04867698204</v>
      </c>
      <c r="T33" s="1">
        <f t="shared" si="15"/>
        <v>0.06916375903</v>
      </c>
      <c r="U33" s="1">
        <f t="shared" si="16"/>
        <v>0.08076874283</v>
      </c>
      <c r="V33" s="1">
        <f t="shared" si="17"/>
        <v>0.08084853711</v>
      </c>
      <c r="W33" s="1">
        <f t="shared" si="18"/>
        <v>0.07611400687</v>
      </c>
      <c r="X33" s="1">
        <f t="shared" si="19"/>
        <v>0.06611593868</v>
      </c>
      <c r="Y33" s="1">
        <f t="shared" si="20"/>
        <v>0.05040159603</v>
      </c>
      <c r="Z33" s="1">
        <f t="shared" si="21"/>
        <v>0.02851546744</v>
      </c>
      <c r="AA33" s="1">
        <f t="shared" ref="AA33:AA51" si="22"> $I$33 *C44</f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DN33" s="7">
        <f t="shared" si="2"/>
        <v>0.5405962807</v>
      </c>
    </row>
    <row r="34">
      <c r="A34" s="20"/>
      <c r="B34" s="20"/>
      <c r="C34" s="21"/>
      <c r="E34" s="5">
        <v>6.4</v>
      </c>
      <c r="F34" s="5">
        <v>0.08736</v>
      </c>
      <c r="G34" s="5">
        <f t="shared" si="1"/>
        <v>10.9837728</v>
      </c>
      <c r="H34" s="2">
        <f t="shared" si="3"/>
        <v>0.2659601209</v>
      </c>
      <c r="I34" s="2">
        <f t="shared" si="4"/>
        <v>0.04222047636</v>
      </c>
      <c r="J34" s="1">
        <f t="shared" si="5"/>
        <v>0</v>
      </c>
      <c r="K34" s="1">
        <f t="shared" si="6"/>
        <v>-0.001466492038</v>
      </c>
      <c r="L34" s="1">
        <f t="shared" si="7"/>
        <v>-0.004126922842</v>
      </c>
      <c r="M34" s="1">
        <f t="shared" si="8"/>
        <v>-0.004720677729</v>
      </c>
      <c r="N34" s="1">
        <f t="shared" si="9"/>
        <v>-0.00313202444</v>
      </c>
      <c r="O34" s="1">
        <f t="shared" si="10"/>
        <v>0.0007545503974</v>
      </c>
      <c r="P34" s="1">
        <f t="shared" si="11"/>
        <v>0.007054257248</v>
      </c>
      <c r="Q34" s="1">
        <f t="shared" si="12"/>
        <v>0.01602097826</v>
      </c>
      <c r="R34" s="1">
        <f t="shared" si="13"/>
        <v>0.02808143759</v>
      </c>
      <c r="S34" s="1">
        <f t="shared" si="14"/>
        <v>0.04347965296</v>
      </c>
      <c r="T34" s="1">
        <f t="shared" si="15"/>
        <v>0.06249143582</v>
      </c>
      <c r="U34" s="1">
        <f t="shared" si="16"/>
        <v>0.08539508674</v>
      </c>
      <c r="V34" s="1">
        <f t="shared" si="17"/>
        <v>0.09701824454</v>
      </c>
      <c r="W34" s="1">
        <f t="shared" si="18"/>
        <v>0.09514250858</v>
      </c>
      <c r="X34" s="1">
        <f t="shared" si="19"/>
        <v>0.08815458491</v>
      </c>
      <c r="Y34" s="1">
        <f t="shared" si="20"/>
        <v>0.07560239404</v>
      </c>
      <c r="Z34" s="1">
        <f t="shared" si="21"/>
        <v>0.05703093488</v>
      </c>
      <c r="AA34" s="1">
        <f t="shared" si="22"/>
        <v>0.03198302082</v>
      </c>
      <c r="AB34" s="1">
        <f t="shared" ref="AB34:AB51" si="23"> $I$34 *C44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DN34" s="7">
        <f t="shared" si="2"/>
        <v>0.6747629697</v>
      </c>
    </row>
    <row r="35">
      <c r="A35" s="23" t="s">
        <v>31</v>
      </c>
      <c r="B35" s="23" t="s">
        <v>35</v>
      </c>
      <c r="C35" s="24">
        <f>B14  *C33 </f>
        <v>0.516072952</v>
      </c>
      <c r="E35" s="5">
        <v>6.6</v>
      </c>
      <c r="F35" s="5">
        <v>0.09116</v>
      </c>
      <c r="G35" s="5">
        <f t="shared" si="1"/>
        <v>11.4615468</v>
      </c>
      <c r="H35" s="2">
        <f t="shared" si="3"/>
        <v>0.3126558114</v>
      </c>
      <c r="I35" s="2">
        <f t="shared" si="4"/>
        <v>0.04669569048</v>
      </c>
      <c r="J35" s="1">
        <f t="shared" si="5"/>
        <v>0</v>
      </c>
      <c r="K35" s="1"/>
      <c r="L35" s="1">
        <f t="shared" si="7"/>
        <v>-0.001105237804</v>
      </c>
      <c r="M35" s="1">
        <f t="shared" si="8"/>
        <v>-0.002725268063</v>
      </c>
      <c r="N35" s="1">
        <f t="shared" si="9"/>
        <v>-0.002201471951</v>
      </c>
      <c r="O35" s="1">
        <f t="shared" si="10"/>
        <v>0.0005817170547</v>
      </c>
      <c r="P35" s="1">
        <f t="shared" si="11"/>
        <v>0.0057395794</v>
      </c>
      <c r="Q35" s="1">
        <f t="shared" si="12"/>
        <v>0.01350423927</v>
      </c>
      <c r="R35" s="1">
        <f t="shared" si="13"/>
        <v>0.02426901301</v>
      </c>
      <c r="S35" s="1">
        <f t="shared" si="14"/>
        <v>0.03828232387</v>
      </c>
      <c r="T35" s="1">
        <f t="shared" si="15"/>
        <v>0.05581911262</v>
      </c>
      <c r="U35" s="1">
        <f t="shared" si="16"/>
        <v>0.07715690497</v>
      </c>
      <c r="V35" s="1">
        <f t="shared" si="17"/>
        <v>0.1025753419</v>
      </c>
      <c r="W35" s="1">
        <f t="shared" si="18"/>
        <v>0.1141710103</v>
      </c>
      <c r="X35" s="1">
        <f t="shared" si="19"/>
        <v>0.1101932311</v>
      </c>
      <c r="Y35" s="1">
        <f t="shared" si="20"/>
        <v>0.1008031921</v>
      </c>
      <c r="Z35" s="1">
        <f t="shared" si="21"/>
        <v>0.08554640232</v>
      </c>
      <c r="AA35" s="1">
        <f t="shared" si="22"/>
        <v>0.06396604165</v>
      </c>
      <c r="AB35" s="1">
        <f t="shared" si="23"/>
        <v>0.03560368331</v>
      </c>
      <c r="AC35" s="1">
        <f t="shared" ref="AC35:AC52" si="24"> $I$35 *C44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DN35" s="7">
        <f t="shared" si="2"/>
        <v>0.822179815</v>
      </c>
    </row>
    <row r="36">
      <c r="E36" s="5">
        <v>6.8</v>
      </c>
      <c r="F36" s="5">
        <v>0.09504</v>
      </c>
      <c r="G36" s="5">
        <f t="shared" si="1"/>
        <v>11.9493792</v>
      </c>
      <c r="H36" s="2">
        <f t="shared" si="3"/>
        <v>0.364008326</v>
      </c>
      <c r="I36" s="2">
        <f t="shared" si="4"/>
        <v>0.05135251463</v>
      </c>
      <c r="J36" s="1">
        <f t="shared" si="5"/>
        <v>0</v>
      </c>
      <c r="K36" s="1"/>
      <c r="L36" s="1">
        <f t="shared" si="7"/>
        <v>0</v>
      </c>
      <c r="M36" s="1">
        <f t="shared" si="8"/>
        <v>-0.0007298583969</v>
      </c>
      <c r="N36" s="1">
        <f t="shared" si="9"/>
        <v>-0.001270919462</v>
      </c>
      <c r="O36" s="1">
        <f t="shared" si="10"/>
        <v>0.0004088837121</v>
      </c>
      <c r="P36" s="1">
        <f t="shared" si="11"/>
        <v>0.004424901551</v>
      </c>
      <c r="Q36" s="1">
        <f t="shared" si="12"/>
        <v>0.01098750029</v>
      </c>
      <c r="R36" s="1">
        <f t="shared" si="13"/>
        <v>0.02045658844</v>
      </c>
      <c r="S36" s="1">
        <f t="shared" si="14"/>
        <v>0.03308499479</v>
      </c>
      <c r="T36" s="1">
        <f t="shared" si="15"/>
        <v>0.04914678941</v>
      </c>
      <c r="U36" s="1">
        <f t="shared" si="16"/>
        <v>0.06891872319</v>
      </c>
      <c r="V36" s="1">
        <f t="shared" si="17"/>
        <v>0.09267975718</v>
      </c>
      <c r="W36" s="1">
        <f t="shared" si="18"/>
        <v>0.120710599</v>
      </c>
      <c r="X36" s="1">
        <f t="shared" si="19"/>
        <v>0.1322318774</v>
      </c>
      <c r="Y36" s="1">
        <f t="shared" si="20"/>
        <v>0.1260039901</v>
      </c>
      <c r="Z36" s="1">
        <f t="shared" si="21"/>
        <v>0.1140618698</v>
      </c>
      <c r="AA36" s="1">
        <f t="shared" si="22"/>
        <v>0.09594906247</v>
      </c>
      <c r="AB36" s="1">
        <f t="shared" si="23"/>
        <v>0.07120736661</v>
      </c>
      <c r="AC36" s="1">
        <f t="shared" si="24"/>
        <v>0.03937754187</v>
      </c>
      <c r="AD36" s="1">
        <f t="shared" ref="AD36:AD55" si="25"> $I$36 *C44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DN36" s="7">
        <f t="shared" si="2"/>
        <v>0.9776496679</v>
      </c>
    </row>
    <row r="37">
      <c r="E37" s="5">
        <v>7.0</v>
      </c>
      <c r="F37" s="5">
        <v>0.099</v>
      </c>
      <c r="G37" s="5">
        <f t="shared" si="1"/>
        <v>12.44727</v>
      </c>
      <c r="H37" s="2">
        <f t="shared" si="3"/>
        <v>0.4201990619</v>
      </c>
      <c r="I37" s="2">
        <f t="shared" si="4"/>
        <v>0.05619073588</v>
      </c>
      <c r="J37" s="1">
        <f t="shared" si="5"/>
        <v>0</v>
      </c>
      <c r="K37" s="1"/>
      <c r="L37" s="1">
        <f t="shared" si="7"/>
        <v>0</v>
      </c>
      <c r="M37" s="1">
        <f t="shared" si="8"/>
        <v>0</v>
      </c>
      <c r="N37" s="1">
        <f t="shared" si="9"/>
        <v>-0.000340366973</v>
      </c>
      <c r="O37" s="1">
        <f t="shared" si="10"/>
        <v>0.0002360503695</v>
      </c>
      <c r="P37" s="1">
        <f t="shared" si="11"/>
        <v>0.003110223703</v>
      </c>
      <c r="Q37" s="1">
        <f t="shared" si="12"/>
        <v>0.0084707613</v>
      </c>
      <c r="R37" s="1">
        <f t="shared" si="13"/>
        <v>0.01664416387</v>
      </c>
      <c r="S37" s="1">
        <f t="shared" si="14"/>
        <v>0.02788766571</v>
      </c>
      <c r="T37" s="1">
        <f t="shared" si="15"/>
        <v>0.04247446621</v>
      </c>
      <c r="U37" s="1">
        <f t="shared" si="16"/>
        <v>0.06068054142</v>
      </c>
      <c r="V37" s="1">
        <f t="shared" si="17"/>
        <v>0.08278417251</v>
      </c>
      <c r="W37" s="1">
        <f t="shared" si="18"/>
        <v>0.1090654811</v>
      </c>
      <c r="X37" s="1">
        <f t="shared" si="19"/>
        <v>0.1398059725</v>
      </c>
      <c r="Y37" s="1">
        <f t="shared" si="20"/>
        <v>0.1512047881</v>
      </c>
      <c r="Z37" s="1">
        <f t="shared" si="21"/>
        <v>0.1425773372</v>
      </c>
      <c r="AA37" s="1">
        <f t="shared" si="22"/>
        <v>0.1279320833</v>
      </c>
      <c r="AB37" s="1">
        <f t="shared" si="23"/>
        <v>0.1068110499</v>
      </c>
      <c r="AC37" s="1">
        <f t="shared" si="24"/>
        <v>0.07875508373</v>
      </c>
      <c r="AD37" s="1">
        <f t="shared" si="25"/>
        <v>0.04330454854</v>
      </c>
      <c r="AE37" s="1">
        <f t="shared" ref="AE37:AE56" si="26"> $I$37 *C44</f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DN37" s="7">
        <f t="shared" si="2"/>
        <v>1.141404022</v>
      </c>
    </row>
    <row r="38">
      <c r="E38" s="5">
        <v>7.2</v>
      </c>
      <c r="F38" s="5">
        <v>0.10304</v>
      </c>
      <c r="G38" s="5">
        <f t="shared" si="1"/>
        <v>12.9552192</v>
      </c>
      <c r="H38" s="2">
        <f t="shared" si="3"/>
        <v>0.4814090513</v>
      </c>
      <c r="I38" s="2">
        <f t="shared" si="4"/>
        <v>0.0612099894</v>
      </c>
      <c r="J38" s="1">
        <f t="shared" si="5"/>
        <v>0</v>
      </c>
      <c r="K38" s="1"/>
      <c r="L38" s="1"/>
      <c r="M38" s="1"/>
      <c r="N38" s="1">
        <f t="shared" si="9"/>
        <v>0</v>
      </c>
      <c r="O38" s="1">
        <f t="shared" si="10"/>
        <v>0.00006321702682</v>
      </c>
      <c r="P38" s="1">
        <f t="shared" si="11"/>
        <v>0.001795545854</v>
      </c>
      <c r="Q38" s="1">
        <f t="shared" si="12"/>
        <v>0.005954022314</v>
      </c>
      <c r="R38" s="1">
        <f t="shared" si="13"/>
        <v>0.01283173929</v>
      </c>
      <c r="S38" s="1">
        <f t="shared" si="14"/>
        <v>0.02269033663</v>
      </c>
      <c r="T38" s="1">
        <f t="shared" si="15"/>
        <v>0.035802143</v>
      </c>
      <c r="U38" s="1">
        <f t="shared" si="16"/>
        <v>0.05244235965</v>
      </c>
      <c r="V38" s="1">
        <f t="shared" si="17"/>
        <v>0.07288858784</v>
      </c>
      <c r="W38" s="1">
        <f t="shared" si="18"/>
        <v>0.09742036313</v>
      </c>
      <c r="X38" s="1">
        <f t="shared" si="19"/>
        <v>0.1263186975</v>
      </c>
      <c r="Y38" s="1">
        <f t="shared" si="20"/>
        <v>0.1598656305</v>
      </c>
      <c r="Z38" s="1">
        <f t="shared" si="21"/>
        <v>0.1710928046</v>
      </c>
      <c r="AA38" s="1">
        <f t="shared" si="22"/>
        <v>0.1599151041</v>
      </c>
      <c r="AB38" s="1">
        <f t="shared" si="23"/>
        <v>0.1424147332</v>
      </c>
      <c r="AC38" s="1">
        <f t="shared" si="24"/>
        <v>0.1181326256</v>
      </c>
      <c r="AD38" s="1">
        <f t="shared" si="25"/>
        <v>0.08660909707</v>
      </c>
      <c r="AE38" s="1">
        <f t="shared" si="26"/>
        <v>0.04738452375</v>
      </c>
      <c r="AF38" s="1">
        <f t="shared" ref="AF38:AF56" si="27"> $I$38 *C44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DN38" s="7">
        <f t="shared" si="2"/>
        <v>1.313621531</v>
      </c>
    </row>
    <row r="39">
      <c r="E39" s="5">
        <v>7.4</v>
      </c>
      <c r="F39" s="5">
        <v>0.10716</v>
      </c>
      <c r="G39" s="5">
        <f t="shared" si="1"/>
        <v>13.4732268</v>
      </c>
      <c r="H39" s="2">
        <f t="shared" si="3"/>
        <v>0.547818814</v>
      </c>
      <c r="I39" s="2">
        <f t="shared" si="4"/>
        <v>0.06640976274</v>
      </c>
      <c r="J39" s="1">
        <f t="shared" si="5"/>
        <v>0</v>
      </c>
      <c r="K39" s="1"/>
      <c r="L39" s="1"/>
      <c r="M39" s="1"/>
      <c r="N39" s="1">
        <f t="shared" si="9"/>
        <v>0</v>
      </c>
      <c r="O39" s="1">
        <f t="shared" si="10"/>
        <v>0</v>
      </c>
      <c r="P39" s="1">
        <f t="shared" si="11"/>
        <v>0.0004808680058</v>
      </c>
      <c r="Q39" s="1">
        <f t="shared" si="12"/>
        <v>0.003437283329</v>
      </c>
      <c r="R39" s="1">
        <f t="shared" si="13"/>
        <v>0.009019314721</v>
      </c>
      <c r="S39" s="1">
        <f t="shared" si="14"/>
        <v>0.01749300754</v>
      </c>
      <c r="T39" s="1">
        <f t="shared" si="15"/>
        <v>0.0291298198</v>
      </c>
      <c r="U39" s="1">
        <f t="shared" si="16"/>
        <v>0.04420417788</v>
      </c>
      <c r="V39" s="1">
        <f t="shared" si="17"/>
        <v>0.06299300317</v>
      </c>
      <c r="W39" s="1">
        <f t="shared" si="18"/>
        <v>0.08577524519</v>
      </c>
      <c r="X39" s="1">
        <f t="shared" si="19"/>
        <v>0.1128314226</v>
      </c>
      <c r="Y39" s="1">
        <f t="shared" si="20"/>
        <v>0.1444431726</v>
      </c>
      <c r="Z39" s="1">
        <f t="shared" si="21"/>
        <v>0.1808928105</v>
      </c>
      <c r="AA39" s="1">
        <f t="shared" si="22"/>
        <v>0.1918981249</v>
      </c>
      <c r="AB39" s="1">
        <f t="shared" si="23"/>
        <v>0.1780184165</v>
      </c>
      <c r="AC39" s="1">
        <f t="shared" si="24"/>
        <v>0.1575101675</v>
      </c>
      <c r="AD39" s="1">
        <f t="shared" si="25"/>
        <v>0.1299136456</v>
      </c>
      <c r="AE39" s="1">
        <f t="shared" si="26"/>
        <v>0.09476904751</v>
      </c>
      <c r="AF39" s="1">
        <f t="shared" si="27"/>
        <v>0.05161715986</v>
      </c>
      <c r="AG39" s="1">
        <f t="shared" ref="AG39:AG58" si="28"> $I$39 *C44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DN39" s="7">
        <f t="shared" si="2"/>
        <v>1.494426687</v>
      </c>
    </row>
    <row r="40">
      <c r="E40" s="5">
        <v>7.6</v>
      </c>
      <c r="F40" s="5">
        <v>0.11136</v>
      </c>
      <c r="G40" s="5">
        <f t="shared" si="1"/>
        <v>14.0012928</v>
      </c>
      <c r="H40" s="2">
        <f t="shared" si="3"/>
        <v>0.6196082143</v>
      </c>
      <c r="I40" s="2">
        <f t="shared" si="4"/>
        <v>0.07178940031</v>
      </c>
      <c r="J40" s="1">
        <f t="shared" si="5"/>
        <v>0</v>
      </c>
      <c r="K40" s="1"/>
      <c r="L40" s="1"/>
      <c r="M40" s="1"/>
      <c r="N40" s="1"/>
      <c r="O40" s="1"/>
      <c r="P40" s="1">
        <f t="shared" si="11"/>
        <v>0</v>
      </c>
      <c r="Q40" s="1">
        <f t="shared" si="12"/>
        <v>0.0009205443436</v>
      </c>
      <c r="R40" s="1">
        <f t="shared" si="13"/>
        <v>0.005206890148</v>
      </c>
      <c r="S40" s="1">
        <f t="shared" si="14"/>
        <v>0.01229567846</v>
      </c>
      <c r="T40" s="1">
        <f t="shared" si="15"/>
        <v>0.02245749659</v>
      </c>
      <c r="U40" s="1">
        <f t="shared" si="16"/>
        <v>0.03596599611</v>
      </c>
      <c r="V40" s="1">
        <f t="shared" si="17"/>
        <v>0.05309741849</v>
      </c>
      <c r="W40" s="1">
        <f t="shared" si="18"/>
        <v>0.07413012725</v>
      </c>
      <c r="X40" s="1">
        <f t="shared" si="19"/>
        <v>0.09934414763</v>
      </c>
      <c r="Y40" s="1">
        <f t="shared" si="20"/>
        <v>0.1290207148</v>
      </c>
      <c r="Z40" s="1">
        <f t="shared" si="21"/>
        <v>0.1634418316</v>
      </c>
      <c r="AA40" s="1">
        <f t="shared" si="22"/>
        <v>0.2028898365</v>
      </c>
      <c r="AB40" s="1">
        <f t="shared" si="23"/>
        <v>0.2136220998</v>
      </c>
      <c r="AC40" s="1">
        <f t="shared" si="24"/>
        <v>0.1968877093</v>
      </c>
      <c r="AD40" s="1">
        <f t="shared" si="25"/>
        <v>0.1732181941</v>
      </c>
      <c r="AE40" s="1">
        <f t="shared" si="26"/>
        <v>0.1421535713</v>
      </c>
      <c r="AF40" s="1">
        <f t="shared" si="27"/>
        <v>0.1032343197</v>
      </c>
      <c r="AG40" s="1">
        <f t="shared" si="28"/>
        <v>0.05600202472</v>
      </c>
      <c r="AH40" s="1">
        <f t="shared" ref="AH40:AH58" si="29"> $I$40 *C44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DN40" s="7">
        <f t="shared" si="2"/>
        <v>1.683888601</v>
      </c>
    </row>
    <row r="41">
      <c r="E41" s="5">
        <v>7.8</v>
      </c>
      <c r="F41" s="5">
        <v>0.11564</v>
      </c>
      <c r="G41" s="5">
        <f t="shared" si="1"/>
        <v>14.5394172</v>
      </c>
      <c r="H41" s="2">
        <f t="shared" si="3"/>
        <v>0.6969563222</v>
      </c>
      <c r="I41" s="2">
        <f t="shared" si="4"/>
        <v>0.0773481079</v>
      </c>
      <c r="J41" s="1">
        <f t="shared" si="5"/>
        <v>0</v>
      </c>
      <c r="K41" s="1"/>
      <c r="L41" s="1"/>
      <c r="M41" s="1"/>
      <c r="N41" s="1"/>
      <c r="O41" s="1"/>
      <c r="P41" s="1">
        <f t="shared" si="11"/>
        <v>0</v>
      </c>
      <c r="Q41" s="1">
        <f t="shared" si="12"/>
        <v>0</v>
      </c>
      <c r="R41" s="1">
        <f t="shared" si="13"/>
        <v>0.001394465575</v>
      </c>
      <c r="S41" s="1">
        <f t="shared" si="14"/>
        <v>0.007098349378</v>
      </c>
      <c r="T41" s="1">
        <f t="shared" si="15"/>
        <v>0.01578517339</v>
      </c>
      <c r="U41" s="1">
        <f t="shared" si="16"/>
        <v>0.02772781434</v>
      </c>
      <c r="V41" s="1">
        <f t="shared" si="17"/>
        <v>0.04320183382</v>
      </c>
      <c r="W41" s="1">
        <f t="shared" si="18"/>
        <v>0.06248500932</v>
      </c>
      <c r="X41" s="1">
        <f t="shared" si="19"/>
        <v>0.08585687269</v>
      </c>
      <c r="Y41" s="1">
        <f t="shared" si="20"/>
        <v>0.113598257</v>
      </c>
      <c r="Z41" s="1">
        <f t="shared" si="21"/>
        <v>0.1459908528</v>
      </c>
      <c r="AA41" s="1">
        <f t="shared" si="22"/>
        <v>0.1833167742</v>
      </c>
      <c r="AB41" s="1">
        <f t="shared" si="23"/>
        <v>0.2258581365</v>
      </c>
      <c r="AC41" s="1">
        <f t="shared" si="24"/>
        <v>0.2362652512</v>
      </c>
      <c r="AD41" s="1">
        <f t="shared" si="25"/>
        <v>0.2165227427</v>
      </c>
      <c r="AE41" s="1">
        <f t="shared" si="26"/>
        <v>0.189538095</v>
      </c>
      <c r="AF41" s="1">
        <f t="shared" si="27"/>
        <v>0.1548514796</v>
      </c>
      <c r="AG41" s="1">
        <f t="shared" si="28"/>
        <v>0.1120040494</v>
      </c>
      <c r="AH41" s="1">
        <f t="shared" si="29"/>
        <v>0.06053856549</v>
      </c>
      <c r="AI41" s="1">
        <f t="shared" ref="AI41:AI59" si="30"> $I$41 *C44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DN41" s="7">
        <f t="shared" si="2"/>
        <v>1.882033722</v>
      </c>
    </row>
    <row r="42">
      <c r="E42" s="5">
        <v>8.0</v>
      </c>
      <c r="F42" s="5">
        <v>0.12</v>
      </c>
      <c r="G42" s="5">
        <f t="shared" si="1"/>
        <v>15.0876</v>
      </c>
      <c r="H42" s="2">
        <f t="shared" si="3"/>
        <v>0.7800412796</v>
      </c>
      <c r="I42" s="2">
        <f t="shared" si="4"/>
        <v>0.08308495741</v>
      </c>
      <c r="J42" s="1"/>
      <c r="K42" s="1"/>
      <c r="L42" s="1"/>
      <c r="M42" s="1"/>
      <c r="N42" s="1"/>
      <c r="O42" s="1"/>
      <c r="P42" s="1"/>
      <c r="Q42" s="1">
        <f t="shared" si="12"/>
        <v>0</v>
      </c>
      <c r="R42" s="1">
        <f t="shared" si="13"/>
        <v>0</v>
      </c>
      <c r="S42" s="1">
        <f t="shared" si="14"/>
        <v>0.001901020295</v>
      </c>
      <c r="T42" s="1">
        <f t="shared" si="15"/>
        <v>0.009112850181</v>
      </c>
      <c r="U42" s="1">
        <f t="shared" si="16"/>
        <v>0.01948963257</v>
      </c>
      <c r="V42" s="1">
        <f t="shared" si="17"/>
        <v>0.03330624915</v>
      </c>
      <c r="W42" s="1">
        <f t="shared" si="18"/>
        <v>0.05083989138</v>
      </c>
      <c r="X42" s="1">
        <f t="shared" si="19"/>
        <v>0.07236959774</v>
      </c>
      <c r="Y42" s="1">
        <f t="shared" si="20"/>
        <v>0.0981757992</v>
      </c>
      <c r="Z42" s="1">
        <f t="shared" si="21"/>
        <v>0.1285398739</v>
      </c>
      <c r="AA42" s="1">
        <f t="shared" si="22"/>
        <v>0.1637437119</v>
      </c>
      <c r="AB42" s="1">
        <f t="shared" si="23"/>
        <v>0.2040692906</v>
      </c>
      <c r="AC42" s="1">
        <f t="shared" si="24"/>
        <v>0.2497982624</v>
      </c>
      <c r="AD42" s="1">
        <f t="shared" si="25"/>
        <v>0.2598272912</v>
      </c>
      <c r="AE42" s="1">
        <f t="shared" si="26"/>
        <v>0.2369226188</v>
      </c>
      <c r="AF42" s="1">
        <f t="shared" si="27"/>
        <v>0.2064686394</v>
      </c>
      <c r="AG42" s="1">
        <f t="shared" si="28"/>
        <v>0.1680060742</v>
      </c>
      <c r="AH42" s="1">
        <f t="shared" si="29"/>
        <v>0.121077131</v>
      </c>
      <c r="AI42" s="1">
        <f t="shared" si="30"/>
        <v>0.06522611243</v>
      </c>
      <c r="AJ42" s="1">
        <f t="shared" ref="AJ42:AJ61" si="31"> $I$42 *C44</f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DN42" s="7">
        <f t="shared" si="2"/>
        <v>2.088874046</v>
      </c>
    </row>
    <row r="43">
      <c r="B43" s="25" t="s">
        <v>18</v>
      </c>
      <c r="C43" s="25" t="s">
        <v>36</v>
      </c>
      <c r="E43" s="5">
        <v>8.2</v>
      </c>
      <c r="F43" s="5">
        <v>0.1246</v>
      </c>
      <c r="G43" s="5">
        <f t="shared" si="1"/>
        <v>15.665958</v>
      </c>
      <c r="H43" s="2">
        <f t="shared" si="3"/>
        <v>0.8723292423</v>
      </c>
      <c r="I43" s="2">
        <f t="shared" ref="I43:I122" si="32"> H43-H42</f>
        <v>0.09228796265</v>
      </c>
      <c r="J43" s="1"/>
      <c r="K43" s="1"/>
      <c r="L43" s="1"/>
      <c r="M43" s="1"/>
      <c r="N43" s="1"/>
      <c r="O43" s="1"/>
      <c r="P43" s="1"/>
      <c r="Q43" s="1">
        <f t="shared" si="12"/>
        <v>0</v>
      </c>
      <c r="R43" s="1">
        <f t="shared" si="13"/>
        <v>0</v>
      </c>
      <c r="S43" s="1">
        <f t="shared" si="14"/>
        <v>0</v>
      </c>
      <c r="T43" s="1">
        <f t="shared" si="15"/>
        <v>0.002440526976</v>
      </c>
      <c r="U43" s="1">
        <f t="shared" si="16"/>
        <v>0.0112514508</v>
      </c>
      <c r="V43" s="1">
        <f t="shared" si="17"/>
        <v>0.02341066447</v>
      </c>
      <c r="W43" s="1">
        <f t="shared" si="18"/>
        <v>0.03919477344</v>
      </c>
      <c r="X43" s="1">
        <f t="shared" si="19"/>
        <v>0.05888232279</v>
      </c>
      <c r="Y43" s="1">
        <f t="shared" si="20"/>
        <v>0.08275334139</v>
      </c>
      <c r="Z43" s="1">
        <f t="shared" si="21"/>
        <v>0.111088895</v>
      </c>
      <c r="AA43" s="1">
        <f t="shared" si="22"/>
        <v>0.1441706496</v>
      </c>
      <c r="AB43" s="1">
        <f t="shared" si="23"/>
        <v>0.1822804448</v>
      </c>
      <c r="AC43" s="1">
        <f t="shared" si="24"/>
        <v>0.2256998796</v>
      </c>
      <c r="AD43" s="1">
        <f t="shared" si="25"/>
        <v>0.27470991</v>
      </c>
      <c r="AE43" s="1">
        <f t="shared" si="26"/>
        <v>0.2843071425</v>
      </c>
      <c r="AF43" s="1">
        <f t="shared" si="27"/>
        <v>0.2580857993</v>
      </c>
      <c r="AG43" s="1">
        <f t="shared" si="28"/>
        <v>0.2240080989</v>
      </c>
      <c r="AH43" s="1">
        <f t="shared" si="29"/>
        <v>0.1816156965</v>
      </c>
      <c r="AI43" s="1">
        <f t="shared" si="30"/>
        <v>0.1304522249</v>
      </c>
      <c r="AJ43" s="1">
        <f t="shared" si="31"/>
        <v>0.07006388288</v>
      </c>
      <c r="AK43" s="1">
        <f t="shared" ref="AK43:AK61" si="33"> $I$43 *C44</f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DN43" s="7">
        <f t="shared" si="2"/>
        <v>2.304415704</v>
      </c>
    </row>
    <row r="44">
      <c r="B44" s="25">
        <v>0.0</v>
      </c>
      <c r="C44" s="7">
        <f t="shared" ref="C44:C50" si="34">B44 *4.2164</f>
        <v>0</v>
      </c>
      <c r="E44" s="5">
        <v>8.4</v>
      </c>
      <c r="F44" s="5">
        <v>0.1296</v>
      </c>
      <c r="G44" s="5">
        <f t="shared" si="1"/>
        <v>16.294608</v>
      </c>
      <c r="H44" s="2">
        <f t="shared" si="3"/>
        <v>0.9779549317</v>
      </c>
      <c r="I44" s="2">
        <f t="shared" si="32"/>
        <v>0.1056256894</v>
      </c>
      <c r="J44" s="1"/>
      <c r="K44" s="1"/>
      <c r="L44" s="1"/>
      <c r="M44" s="1"/>
      <c r="N44" s="1"/>
      <c r="O44" s="1"/>
      <c r="P44" s="1"/>
      <c r="Q44" s="1"/>
      <c r="R44" s="1"/>
      <c r="S44" s="1">
        <f t="shared" si="14"/>
        <v>0</v>
      </c>
      <c r="T44" s="1">
        <f t="shared" si="15"/>
        <v>0</v>
      </c>
      <c r="U44" s="1">
        <f t="shared" si="16"/>
        <v>0.003013269026</v>
      </c>
      <c r="V44" s="1">
        <f t="shared" si="17"/>
        <v>0.0135150798</v>
      </c>
      <c r="W44" s="1">
        <f t="shared" si="18"/>
        <v>0.02754965551</v>
      </c>
      <c r="X44" s="1">
        <f t="shared" si="19"/>
        <v>0.04539504785</v>
      </c>
      <c r="Y44" s="1">
        <f t="shared" si="20"/>
        <v>0.06733088358</v>
      </c>
      <c r="Z44" s="1">
        <f t="shared" si="21"/>
        <v>0.09363791617</v>
      </c>
      <c r="AA44" s="1">
        <f t="shared" si="22"/>
        <v>0.1245975873</v>
      </c>
      <c r="AB44" s="1">
        <f t="shared" si="23"/>
        <v>0.1604915989</v>
      </c>
      <c r="AC44" s="1">
        <f t="shared" si="24"/>
        <v>0.2016014968</v>
      </c>
      <c r="AD44" s="1">
        <f t="shared" si="25"/>
        <v>0.2482082661</v>
      </c>
      <c r="AE44" s="1">
        <f t="shared" si="26"/>
        <v>0.30059194</v>
      </c>
      <c r="AF44" s="1">
        <f t="shared" si="27"/>
        <v>0.3097029591</v>
      </c>
      <c r="AG44" s="1">
        <f t="shared" si="28"/>
        <v>0.2800101236</v>
      </c>
      <c r="AH44" s="1">
        <f t="shared" si="29"/>
        <v>0.242154262</v>
      </c>
      <c r="AI44" s="1">
        <f t="shared" si="30"/>
        <v>0.1956783373</v>
      </c>
      <c r="AJ44" s="1">
        <f t="shared" si="31"/>
        <v>0.1401277658</v>
      </c>
      <c r="AK44" s="1">
        <f t="shared" si="33"/>
        <v>0.07782459314</v>
      </c>
      <c r="AL44" s="1">
        <f t="shared" ref="AL44:AL61" si="35"> $I$44 *C44</f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DN44" s="7">
        <f t="shared" si="2"/>
        <v>2.531430782</v>
      </c>
    </row>
    <row r="45">
      <c r="B45" s="25">
        <v>0.2</v>
      </c>
      <c r="C45" s="7">
        <f t="shared" si="34"/>
        <v>0.84328</v>
      </c>
      <c r="E45" s="5">
        <v>8.6</v>
      </c>
      <c r="F45" s="5">
        <v>0.135</v>
      </c>
      <c r="G45" s="5">
        <f t="shared" si="1"/>
        <v>16.97355</v>
      </c>
      <c r="H45" s="2">
        <f t="shared" si="3"/>
        <v>1.098149407</v>
      </c>
      <c r="I45" s="2">
        <f t="shared" si="32"/>
        <v>0.1201944756</v>
      </c>
      <c r="J45" s="1"/>
      <c r="K45" s="1"/>
      <c r="L45" s="1"/>
      <c r="M45" s="1"/>
      <c r="N45" s="1"/>
      <c r="O45" s="1"/>
      <c r="P45" s="1"/>
      <c r="Q45" s="1"/>
      <c r="R45" s="1"/>
      <c r="S45" s="1">
        <f t="shared" si="14"/>
        <v>0</v>
      </c>
      <c r="T45" s="1">
        <f t="shared" si="15"/>
        <v>0</v>
      </c>
      <c r="U45" s="1">
        <f t="shared" si="16"/>
        <v>0</v>
      </c>
      <c r="V45" s="1">
        <f t="shared" si="17"/>
        <v>0.003619495128</v>
      </c>
      <c r="W45" s="1">
        <f t="shared" si="18"/>
        <v>0.01590453757</v>
      </c>
      <c r="X45" s="1">
        <f t="shared" si="19"/>
        <v>0.0319077729</v>
      </c>
      <c r="Y45" s="1">
        <f t="shared" si="20"/>
        <v>0.05190842576</v>
      </c>
      <c r="Z45" s="1">
        <f t="shared" si="21"/>
        <v>0.0761869373</v>
      </c>
      <c r="AA45" s="1">
        <f t="shared" si="22"/>
        <v>0.105024525</v>
      </c>
      <c r="AB45" s="1">
        <f t="shared" si="23"/>
        <v>0.138702753</v>
      </c>
      <c r="AC45" s="1">
        <f t="shared" si="24"/>
        <v>0.1775031139</v>
      </c>
      <c r="AD45" s="1">
        <f t="shared" si="25"/>
        <v>0.2217066223</v>
      </c>
      <c r="AE45" s="1">
        <f t="shared" si="26"/>
        <v>0.271593421</v>
      </c>
      <c r="AF45" s="1">
        <f t="shared" si="27"/>
        <v>0.3274424008</v>
      </c>
      <c r="AG45" s="1">
        <f t="shared" si="28"/>
        <v>0.3360121483</v>
      </c>
      <c r="AH45" s="1">
        <f t="shared" si="29"/>
        <v>0.3026928274</v>
      </c>
      <c r="AI45" s="1">
        <f t="shared" si="30"/>
        <v>0.2609044497</v>
      </c>
      <c r="AJ45" s="1">
        <f t="shared" si="31"/>
        <v>0.2101916486</v>
      </c>
      <c r="AK45" s="1">
        <f t="shared" si="33"/>
        <v>0.1556491863</v>
      </c>
      <c r="AL45" s="1">
        <f t="shared" si="35"/>
        <v>0.08907203137</v>
      </c>
      <c r="AM45" s="1">
        <f t="shared" ref="AM45:AM65" si="36"> $I$45 * C44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DN45" s="7">
        <f t="shared" si="2"/>
        <v>2.776022297</v>
      </c>
    </row>
    <row r="46">
      <c r="B46" s="25">
        <v>0.4</v>
      </c>
      <c r="C46" s="7">
        <f t="shared" si="34"/>
        <v>1.68656</v>
      </c>
      <c r="E46" s="5">
        <v>8.8</v>
      </c>
      <c r="F46" s="5">
        <v>0.1408</v>
      </c>
      <c r="G46" s="5">
        <f t="shared" si="1"/>
        <v>17.702784</v>
      </c>
      <c r="H46" s="2">
        <f t="shared" si="3"/>
        <v>1.234205981</v>
      </c>
      <c r="I46" s="2">
        <f t="shared" si="32"/>
        <v>0.1360565736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>
        <f t="shared" si="16"/>
        <v>0</v>
      </c>
      <c r="V46" s="1">
        <f t="shared" si="17"/>
        <v>0</v>
      </c>
      <c r="W46" s="1">
        <f t="shared" si="18"/>
        <v>0.004259419633</v>
      </c>
      <c r="X46" s="1">
        <f t="shared" si="19"/>
        <v>0.01842049795</v>
      </c>
      <c r="Y46" s="1">
        <f t="shared" si="20"/>
        <v>0.03648596795</v>
      </c>
      <c r="Z46" s="1">
        <f t="shared" si="21"/>
        <v>0.05873595843</v>
      </c>
      <c r="AA46" s="1">
        <f t="shared" si="22"/>
        <v>0.0854514627</v>
      </c>
      <c r="AB46" s="1">
        <f t="shared" si="23"/>
        <v>0.1169139072</v>
      </c>
      <c r="AC46" s="1">
        <f t="shared" si="24"/>
        <v>0.1534047311</v>
      </c>
      <c r="AD46" s="1">
        <f t="shared" si="25"/>
        <v>0.1952049785</v>
      </c>
      <c r="AE46" s="1">
        <f t="shared" si="26"/>
        <v>0.2425949021</v>
      </c>
      <c r="AF46" s="1">
        <f t="shared" si="27"/>
        <v>0.2958535808</v>
      </c>
      <c r="AG46" s="1">
        <f t="shared" si="28"/>
        <v>0.3552585511</v>
      </c>
      <c r="AH46" s="1">
        <f t="shared" si="29"/>
        <v>0.3632313929</v>
      </c>
      <c r="AI46" s="1">
        <f t="shared" si="30"/>
        <v>0.3261305622</v>
      </c>
      <c r="AJ46" s="1">
        <f t="shared" si="31"/>
        <v>0.2802555315</v>
      </c>
      <c r="AK46" s="1">
        <f t="shared" si="33"/>
        <v>0.2334737794</v>
      </c>
      <c r="AL46" s="1">
        <f t="shared" si="35"/>
        <v>0.1781440627</v>
      </c>
      <c r="AM46" s="1">
        <f t="shared" si="36"/>
        <v>0.1013575974</v>
      </c>
      <c r="AN46" s="1">
        <f t="shared" ref="AN46:AN65" si="37"> $I$46 * C44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DN46" s="7">
        <f t="shared" si="2"/>
        <v>3.045176884</v>
      </c>
    </row>
    <row r="47">
      <c r="B47" s="25">
        <v>0.6</v>
      </c>
      <c r="C47" s="7">
        <f t="shared" si="34"/>
        <v>2.52984</v>
      </c>
      <c r="E47" s="5">
        <v>9.0</v>
      </c>
      <c r="F47" s="5">
        <v>0.147</v>
      </c>
      <c r="G47" s="5">
        <f t="shared" si="1"/>
        <v>18.48231</v>
      </c>
      <c r="H47" s="2">
        <f t="shared" si="3"/>
        <v>1.387473166</v>
      </c>
      <c r="I47" s="2">
        <f t="shared" si="32"/>
        <v>0.153267185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>
        <f t="shared" si="16"/>
        <v>0</v>
      </c>
      <c r="V47" s="1">
        <f t="shared" si="17"/>
        <v>0</v>
      </c>
      <c r="W47" s="1"/>
      <c r="X47" s="1">
        <f t="shared" si="19"/>
        <v>0.004933223006</v>
      </c>
      <c r="Y47" s="1">
        <f t="shared" si="20"/>
        <v>0.02106351014</v>
      </c>
      <c r="Z47" s="1">
        <f t="shared" si="21"/>
        <v>0.04128497957</v>
      </c>
      <c r="AA47" s="1">
        <f t="shared" si="22"/>
        <v>0.0658784004</v>
      </c>
      <c r="AB47" s="1">
        <f t="shared" si="23"/>
        <v>0.09512506128</v>
      </c>
      <c r="AC47" s="1">
        <f t="shared" si="24"/>
        <v>0.1293063483</v>
      </c>
      <c r="AD47" s="1">
        <f t="shared" si="25"/>
        <v>0.1687033347</v>
      </c>
      <c r="AE47" s="1">
        <f t="shared" si="26"/>
        <v>0.2135963831</v>
      </c>
      <c r="AF47" s="1">
        <f t="shared" si="27"/>
        <v>0.2642647609</v>
      </c>
      <c r="AG47" s="1">
        <f t="shared" si="28"/>
        <v>0.3209862688</v>
      </c>
      <c r="AH47" s="1">
        <f t="shared" si="29"/>
        <v>0.3840368838</v>
      </c>
      <c r="AI47" s="1">
        <f t="shared" si="30"/>
        <v>0.3913566746</v>
      </c>
      <c r="AJ47" s="1">
        <f t="shared" si="31"/>
        <v>0.3503194144</v>
      </c>
      <c r="AK47" s="1">
        <f t="shared" si="33"/>
        <v>0.3112983726</v>
      </c>
      <c r="AL47" s="1">
        <f t="shared" si="35"/>
        <v>0.2672160941</v>
      </c>
      <c r="AM47" s="1">
        <f t="shared" si="36"/>
        <v>0.2027151948</v>
      </c>
      <c r="AN47" s="1">
        <f t="shared" si="37"/>
        <v>0.1147337874</v>
      </c>
      <c r="AO47" s="1">
        <f t="shared" ref="AO47:AO65" si="38"> $I$47 * C44</f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DN47" s="7">
        <f t="shared" si="2"/>
        <v>3.346818692</v>
      </c>
    </row>
    <row r="48">
      <c r="B48" s="25">
        <v>0.8</v>
      </c>
      <c r="C48" s="7">
        <f t="shared" si="34"/>
        <v>3.37312</v>
      </c>
      <c r="E48" s="5">
        <v>9.2</v>
      </c>
      <c r="F48" s="5">
        <v>0.1534</v>
      </c>
      <c r="G48" s="5">
        <f t="shared" si="1"/>
        <v>19.286982</v>
      </c>
      <c r="H48" s="2">
        <f t="shared" si="3"/>
        <v>1.554008811</v>
      </c>
      <c r="I48" s="2">
        <f t="shared" si="32"/>
        <v>0.1665356455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>
        <f t="shared" si="19"/>
        <v>0</v>
      </c>
      <c r="Y48" s="1">
        <f t="shared" si="20"/>
        <v>0.005641052324</v>
      </c>
      <c r="Z48" s="1">
        <f t="shared" si="21"/>
        <v>0.0238340007</v>
      </c>
      <c r="AA48" s="1">
        <f t="shared" si="22"/>
        <v>0.04630533811</v>
      </c>
      <c r="AB48" s="1">
        <f t="shared" si="23"/>
        <v>0.07333621541</v>
      </c>
      <c r="AC48" s="1">
        <f t="shared" si="24"/>
        <v>0.1052079655</v>
      </c>
      <c r="AD48" s="1">
        <f t="shared" si="25"/>
        <v>0.1422016909</v>
      </c>
      <c r="AE48" s="1">
        <f t="shared" si="26"/>
        <v>0.1845978642</v>
      </c>
      <c r="AF48" s="1">
        <f t="shared" si="27"/>
        <v>0.232675941</v>
      </c>
      <c r="AG48" s="1">
        <f t="shared" si="28"/>
        <v>0.2867139865</v>
      </c>
      <c r="AH48" s="1">
        <f t="shared" si="29"/>
        <v>0.3469883161</v>
      </c>
      <c r="AI48" s="1">
        <f t="shared" si="30"/>
        <v>0.4137731504</v>
      </c>
      <c r="AJ48" s="1">
        <f t="shared" si="31"/>
        <v>0.4203832973</v>
      </c>
      <c r="AK48" s="1">
        <f t="shared" si="33"/>
        <v>0.3891229657</v>
      </c>
      <c r="AL48" s="1">
        <f t="shared" si="35"/>
        <v>0.3562881255</v>
      </c>
      <c r="AM48" s="1">
        <f t="shared" si="36"/>
        <v>0.3040727922</v>
      </c>
      <c r="AN48" s="1">
        <f t="shared" si="37"/>
        <v>0.2294675748</v>
      </c>
      <c r="AO48" s="1">
        <f t="shared" si="38"/>
        <v>0.1292471517</v>
      </c>
      <c r="AP48" s="1">
        <f t="shared" ref="AP48:AP66" si="39"> $I$48 * C44</f>
        <v>0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DN48" s="7">
        <f t="shared" si="2"/>
        <v>3.689857428</v>
      </c>
    </row>
    <row r="49">
      <c r="B49" s="25">
        <v>1.0</v>
      </c>
      <c r="C49" s="7">
        <f t="shared" si="34"/>
        <v>4.2164</v>
      </c>
      <c r="E49" s="5">
        <v>9.4</v>
      </c>
      <c r="F49" s="5">
        <v>0.1598</v>
      </c>
      <c r="G49" s="5">
        <f t="shared" si="1"/>
        <v>20.091654</v>
      </c>
      <c r="H49" s="2">
        <f t="shared" si="3"/>
        <v>1.728837811</v>
      </c>
      <c r="I49" s="2">
        <f t="shared" si="32"/>
        <v>0.1748289997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f t="shared" si="20"/>
        <v>0</v>
      </c>
      <c r="Z49" s="1">
        <f t="shared" si="21"/>
        <v>0.006383021831</v>
      </c>
      <c r="AA49" s="1">
        <f t="shared" si="22"/>
        <v>0.02673227582</v>
      </c>
      <c r="AB49" s="1">
        <f t="shared" si="23"/>
        <v>0.05154736954</v>
      </c>
      <c r="AC49" s="1">
        <f t="shared" si="24"/>
        <v>0.08110958262</v>
      </c>
      <c r="AD49" s="1">
        <f t="shared" si="25"/>
        <v>0.115700047</v>
      </c>
      <c r="AE49" s="1">
        <f t="shared" si="26"/>
        <v>0.1555993452</v>
      </c>
      <c r="AF49" s="1">
        <f t="shared" si="27"/>
        <v>0.2010871211</v>
      </c>
      <c r="AG49" s="1">
        <f t="shared" si="28"/>
        <v>0.2524417042</v>
      </c>
      <c r="AH49" s="1">
        <f t="shared" si="29"/>
        <v>0.3099397483</v>
      </c>
      <c r="AI49" s="1">
        <f t="shared" si="30"/>
        <v>0.373855884</v>
      </c>
      <c r="AJ49" s="1">
        <f t="shared" si="31"/>
        <v>0.4444623858</v>
      </c>
      <c r="AK49" s="1">
        <f t="shared" si="33"/>
        <v>0.4669475589</v>
      </c>
      <c r="AL49" s="1">
        <f t="shared" si="35"/>
        <v>0.4453601569</v>
      </c>
      <c r="AM49" s="1">
        <f t="shared" si="36"/>
        <v>0.4054303897</v>
      </c>
      <c r="AN49" s="1">
        <f t="shared" si="37"/>
        <v>0.3442013622</v>
      </c>
      <c r="AO49" s="1">
        <f t="shared" si="38"/>
        <v>0.2584943035</v>
      </c>
      <c r="AP49" s="1">
        <f t="shared" si="39"/>
        <v>0.1404361791</v>
      </c>
      <c r="AQ49" s="1">
        <f t="shared" ref="AQ49:AQ66" si="40"> $I$49 * C44</f>
        <v>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  <c r="DN49" s="7">
        <f t="shared" si="2"/>
        <v>4.079728436</v>
      </c>
    </row>
    <row r="50">
      <c r="B50" s="25">
        <v>1.2</v>
      </c>
      <c r="C50" s="7">
        <f t="shared" si="34"/>
        <v>5.05968</v>
      </c>
      <c r="E50" s="5">
        <v>9.6</v>
      </c>
      <c r="F50" s="5">
        <v>0.16628</v>
      </c>
      <c r="G50" s="5">
        <f t="shared" si="1"/>
        <v>20.9063844</v>
      </c>
      <c r="H50" s="2">
        <f t="shared" si="3"/>
        <v>1.914137353</v>
      </c>
      <c r="I50" s="2">
        <f t="shared" si="32"/>
        <v>0.1852995422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f t="shared" si="20"/>
        <v>0</v>
      </c>
      <c r="Z50" s="1">
        <f t="shared" si="21"/>
        <v>0</v>
      </c>
      <c r="AA50" s="1">
        <f t="shared" si="22"/>
        <v>0.007159213524</v>
      </c>
      <c r="AB50" s="1">
        <f t="shared" si="23"/>
        <v>0.02975852367</v>
      </c>
      <c r="AC50" s="1">
        <f t="shared" si="24"/>
        <v>0.05701119979</v>
      </c>
      <c r="AD50" s="1">
        <f t="shared" si="25"/>
        <v>0.08919840323</v>
      </c>
      <c r="AE50" s="1">
        <f t="shared" si="26"/>
        <v>0.1266008263</v>
      </c>
      <c r="AF50" s="1">
        <f t="shared" si="27"/>
        <v>0.1694983012</v>
      </c>
      <c r="AG50" s="1">
        <f t="shared" si="28"/>
        <v>0.2181694219</v>
      </c>
      <c r="AH50" s="1">
        <f t="shared" si="29"/>
        <v>0.2728911806</v>
      </c>
      <c r="AI50" s="1">
        <f t="shared" si="30"/>
        <v>0.3339386176</v>
      </c>
      <c r="AJ50" s="1">
        <f t="shared" si="31"/>
        <v>0.4015844865</v>
      </c>
      <c r="AK50" s="1">
        <f t="shared" si="33"/>
        <v>0.4936937965</v>
      </c>
      <c r="AL50" s="1">
        <f t="shared" si="35"/>
        <v>0.5344321882</v>
      </c>
      <c r="AM50" s="1">
        <f t="shared" si="36"/>
        <v>0.5067879871</v>
      </c>
      <c r="AN50" s="1">
        <f t="shared" si="37"/>
        <v>0.4589351497</v>
      </c>
      <c r="AO50" s="1">
        <f t="shared" si="38"/>
        <v>0.3877414552</v>
      </c>
      <c r="AP50" s="1">
        <f t="shared" si="39"/>
        <v>0.2808723583</v>
      </c>
      <c r="AQ50" s="1">
        <f t="shared" si="40"/>
        <v>0.1474297988</v>
      </c>
      <c r="AR50" s="1">
        <f t="shared" ref="AR50:AR69" si="41"> $I$50 * C44</f>
        <v>0</v>
      </c>
      <c r="AS50" s="1"/>
      <c r="AT50" s="1"/>
      <c r="AU50" s="1"/>
      <c r="AV50" s="1"/>
      <c r="AW50" s="1"/>
      <c r="AX50" s="1"/>
      <c r="AY50" s="1"/>
      <c r="AZ50" s="1"/>
      <c r="BA50" s="1"/>
      <c r="DN50" s="7">
        <f t="shared" si="2"/>
        <v>4.515702908</v>
      </c>
    </row>
    <row r="51">
      <c r="B51" s="25">
        <v>1.4</v>
      </c>
      <c r="C51" s="7">
        <f>B19- 0.2524790419</f>
        <v>5.349492852</v>
      </c>
      <c r="E51" s="5">
        <v>9.8</v>
      </c>
      <c r="F51" s="5">
        <v>0.17332</v>
      </c>
      <c r="G51" s="5">
        <f t="shared" si="1"/>
        <v>21.7915236</v>
      </c>
      <c r="H51" s="2">
        <f t="shared" si="3"/>
        <v>2.124710373</v>
      </c>
      <c r="I51" s="2">
        <f t="shared" si="32"/>
        <v>0.2105730194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f t="shared" si="20"/>
        <v>0</v>
      </c>
      <c r="Z51" s="1"/>
      <c r="AA51" s="1">
        <f t="shared" si="22"/>
        <v>0</v>
      </c>
      <c r="AB51" s="1">
        <f t="shared" si="23"/>
        <v>0.007969677799</v>
      </c>
      <c r="AC51" s="1">
        <f t="shared" si="24"/>
        <v>0.03291281696</v>
      </c>
      <c r="AD51" s="1">
        <f t="shared" si="25"/>
        <v>0.06269675941</v>
      </c>
      <c r="AE51" s="1">
        <f t="shared" si="26"/>
        <v>0.09760230736</v>
      </c>
      <c r="AF51" s="1">
        <f t="shared" si="27"/>
        <v>0.1379094812</v>
      </c>
      <c r="AG51" s="1">
        <f t="shared" si="28"/>
        <v>0.1838971396</v>
      </c>
      <c r="AH51" s="1">
        <f t="shared" si="29"/>
        <v>0.2358426128</v>
      </c>
      <c r="AI51" s="1">
        <f t="shared" si="30"/>
        <v>0.2940213512</v>
      </c>
      <c r="AJ51" s="1">
        <f t="shared" si="31"/>
        <v>0.3587065873</v>
      </c>
      <c r="AK51" s="1">
        <f t="shared" si="33"/>
        <v>0.4460664752</v>
      </c>
      <c r="AL51" s="1">
        <f t="shared" si="35"/>
        <v>0.5650438705</v>
      </c>
      <c r="AM51" s="1">
        <f t="shared" si="36"/>
        <v>0.6081455845</v>
      </c>
      <c r="AN51" s="1">
        <f t="shared" si="37"/>
        <v>0.5736689371</v>
      </c>
      <c r="AO51" s="1">
        <f t="shared" si="38"/>
        <v>0.516988607</v>
      </c>
      <c r="AP51" s="1">
        <f t="shared" si="39"/>
        <v>0.4213085374</v>
      </c>
      <c r="AQ51" s="1">
        <f t="shared" si="40"/>
        <v>0.2948595977</v>
      </c>
      <c r="AR51" s="1">
        <f t="shared" si="41"/>
        <v>0.1562593979</v>
      </c>
      <c r="AS51" s="1">
        <f t="shared" ref="AS51:AS69" si="42"> $I$51 * C44</f>
        <v>0</v>
      </c>
      <c r="AT51" s="1"/>
      <c r="AU51" s="1"/>
      <c r="AV51" s="1"/>
      <c r="AW51" s="1"/>
      <c r="AX51" s="1"/>
      <c r="AY51" s="1"/>
      <c r="AZ51" s="1"/>
      <c r="BA51" s="1"/>
      <c r="DN51" s="7">
        <f t="shared" si="2"/>
        <v>4.993899741</v>
      </c>
    </row>
    <row r="52">
      <c r="B52" s="25">
        <v>1.6</v>
      </c>
      <c r="C52" s="7">
        <f t="shared" ref="C52:C61" si="43">C51-$C$35</f>
        <v>4.8334199</v>
      </c>
      <c r="E52" s="5">
        <v>10.0</v>
      </c>
      <c r="F52" s="5">
        <v>0.181</v>
      </c>
      <c r="G52" s="5">
        <f t="shared" si="1"/>
        <v>22.75713</v>
      </c>
      <c r="H52" s="2">
        <f t="shared" si="3"/>
        <v>2.365192997</v>
      </c>
      <c r="I52" s="2">
        <f t="shared" si="32"/>
        <v>0.2404826242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>
        <f t="shared" si="24"/>
        <v>0.008814434128</v>
      </c>
      <c r="AD52" s="1">
        <f t="shared" si="25"/>
        <v>0.03619511559</v>
      </c>
      <c r="AE52" s="1">
        <f t="shared" si="26"/>
        <v>0.06860378842</v>
      </c>
      <c r="AF52" s="1">
        <f t="shared" si="27"/>
        <v>0.1063206613</v>
      </c>
      <c r="AG52" s="1">
        <f t="shared" si="28"/>
        <v>0.1496248573</v>
      </c>
      <c r="AH52" s="1">
        <f t="shared" si="29"/>
        <v>0.1987940451</v>
      </c>
      <c r="AI52" s="1">
        <f t="shared" si="30"/>
        <v>0.2541040849</v>
      </c>
      <c r="AJ52" s="1">
        <f t="shared" si="31"/>
        <v>0.3158286881</v>
      </c>
      <c r="AK52" s="1">
        <f t="shared" si="33"/>
        <v>0.3984391539</v>
      </c>
      <c r="AL52" s="1">
        <f t="shared" si="35"/>
        <v>0.5105333092</v>
      </c>
      <c r="AM52" s="1">
        <f t="shared" si="36"/>
        <v>0.6429794883</v>
      </c>
      <c r="AN52" s="1">
        <f t="shared" si="37"/>
        <v>0.6884027245</v>
      </c>
      <c r="AO52" s="1">
        <f t="shared" si="38"/>
        <v>0.6462357587</v>
      </c>
      <c r="AP52" s="1">
        <f t="shared" si="39"/>
        <v>0.5617447165</v>
      </c>
      <c r="AQ52" s="1">
        <f t="shared" si="40"/>
        <v>0.4422893965</v>
      </c>
      <c r="AR52" s="1">
        <f t="shared" si="41"/>
        <v>0.3125187958</v>
      </c>
      <c r="AS52" s="1">
        <f t="shared" si="42"/>
        <v>0.1775720158</v>
      </c>
      <c r="AT52" s="1">
        <f t="shared" ref="AT52:AT73" si="44"> $I$52 * C44</f>
        <v>0</v>
      </c>
      <c r="AU52" s="1"/>
      <c r="AV52" s="1"/>
      <c r="AW52" s="1"/>
      <c r="AX52" s="1"/>
      <c r="AY52" s="1"/>
      <c r="AZ52" s="1"/>
      <c r="BA52" s="1"/>
      <c r="DN52" s="7">
        <f t="shared" si="2"/>
        <v>5.519001034</v>
      </c>
    </row>
    <row r="53">
      <c r="B53" s="25">
        <v>1.8</v>
      </c>
      <c r="C53" s="7">
        <f t="shared" si="43"/>
        <v>4.317346948</v>
      </c>
      <c r="E53" s="5">
        <v>10.2</v>
      </c>
      <c r="F53" s="5">
        <v>0.18948</v>
      </c>
      <c r="G53" s="5">
        <f t="shared" si="1"/>
        <v>23.8233204</v>
      </c>
      <c r="H53" s="2">
        <f t="shared" si="3"/>
        <v>2.643478554</v>
      </c>
      <c r="I53" s="2">
        <f t="shared" si="32"/>
        <v>0.2782855571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>
        <f t="shared" si="25"/>
        <v>0.009693471772</v>
      </c>
      <c r="AE53" s="1">
        <f t="shared" si="26"/>
        <v>0.03960526948</v>
      </c>
      <c r="AF53" s="1">
        <f t="shared" si="27"/>
        <v>0.0747318414</v>
      </c>
      <c r="AG53" s="1">
        <f t="shared" si="28"/>
        <v>0.115352575</v>
      </c>
      <c r="AH53" s="1">
        <f t="shared" si="29"/>
        <v>0.1617454774</v>
      </c>
      <c r="AI53" s="1">
        <f t="shared" si="30"/>
        <v>0.2141868185</v>
      </c>
      <c r="AJ53" s="1">
        <f t="shared" si="31"/>
        <v>0.2729507888</v>
      </c>
      <c r="AK53" s="1">
        <f t="shared" si="33"/>
        <v>0.3508118326</v>
      </c>
      <c r="AL53" s="1">
        <f t="shared" si="35"/>
        <v>0.4560227479</v>
      </c>
      <c r="AM53" s="1">
        <f t="shared" si="36"/>
        <v>0.5809503704</v>
      </c>
      <c r="AN53" s="1">
        <f t="shared" si="37"/>
        <v>0.7278336682</v>
      </c>
      <c r="AO53" s="1">
        <f t="shared" si="38"/>
        <v>0.7754829105</v>
      </c>
      <c r="AP53" s="1">
        <f t="shared" si="39"/>
        <v>0.7021808956</v>
      </c>
      <c r="AQ53" s="1">
        <f t="shared" si="40"/>
        <v>0.5897191953</v>
      </c>
      <c r="AR53" s="1">
        <f t="shared" si="41"/>
        <v>0.4687781938</v>
      </c>
      <c r="AS53" s="1">
        <f t="shared" si="42"/>
        <v>0.3551440316</v>
      </c>
      <c r="AT53" s="1">
        <f t="shared" si="44"/>
        <v>0.2027941874</v>
      </c>
      <c r="AU53" s="1">
        <f t="shared" ref="AU53:AU71" si="45"> $I$53 * C44</f>
        <v>0</v>
      </c>
      <c r="AV53" s="1"/>
      <c r="AW53" s="1"/>
      <c r="AX53" s="1"/>
      <c r="AY53" s="1"/>
      <c r="AZ53" s="1"/>
      <c r="BA53" s="1"/>
      <c r="DN53" s="7">
        <f t="shared" si="2"/>
        <v>6.097984276</v>
      </c>
    </row>
    <row r="54">
      <c r="B54" s="25">
        <v>2.0</v>
      </c>
      <c r="C54" s="7">
        <f t="shared" si="43"/>
        <v>3.801273996</v>
      </c>
      <c r="E54" s="5">
        <v>10.4</v>
      </c>
      <c r="F54" s="5">
        <v>0.19892</v>
      </c>
      <c r="G54" s="5">
        <f t="shared" si="1"/>
        <v>25.0102116</v>
      </c>
      <c r="H54" s="2">
        <f t="shared" si="3"/>
        <v>2.968617077</v>
      </c>
      <c r="I54" s="2">
        <f t="shared" si="32"/>
        <v>0.3251385233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>
        <f t="shared" si="25"/>
        <v>0</v>
      </c>
      <c r="AE54" s="1">
        <f t="shared" si="26"/>
        <v>0.01060675054</v>
      </c>
      <c r="AF54" s="1">
        <f t="shared" si="27"/>
        <v>0.04314302147</v>
      </c>
      <c r="AG54" s="1">
        <f t="shared" si="28"/>
        <v>0.08108029269</v>
      </c>
      <c r="AH54" s="1">
        <f t="shared" si="29"/>
        <v>0.1246969096</v>
      </c>
      <c r="AI54" s="1">
        <f t="shared" si="30"/>
        <v>0.1742695521</v>
      </c>
      <c r="AJ54" s="1">
        <f t="shared" si="31"/>
        <v>0.2300728896</v>
      </c>
      <c r="AK54" s="1">
        <f t="shared" si="33"/>
        <v>0.3031845113</v>
      </c>
      <c r="AL54" s="1">
        <f t="shared" si="35"/>
        <v>0.4015121865</v>
      </c>
      <c r="AM54" s="1">
        <f t="shared" si="36"/>
        <v>0.5189212526</v>
      </c>
      <c r="AN54" s="1">
        <f t="shared" si="37"/>
        <v>0.6576185506</v>
      </c>
      <c r="AO54" s="1">
        <f t="shared" si="38"/>
        <v>0.8199017105</v>
      </c>
      <c r="AP54" s="1">
        <f t="shared" si="39"/>
        <v>0.8426170748</v>
      </c>
      <c r="AQ54" s="1">
        <f t="shared" si="40"/>
        <v>0.7371489941</v>
      </c>
      <c r="AR54" s="1">
        <f t="shared" si="41"/>
        <v>0.6250375917</v>
      </c>
      <c r="AS54" s="1">
        <f t="shared" si="42"/>
        <v>0.5327160474</v>
      </c>
      <c r="AT54" s="1">
        <f t="shared" si="44"/>
        <v>0.4055883748</v>
      </c>
      <c r="AU54" s="1">
        <f t="shared" si="45"/>
        <v>0.2346726446</v>
      </c>
      <c r="AV54" s="1">
        <f t="shared" ref="AV54:AV74" si="46"> $I$54 * C44</f>
        <v>0</v>
      </c>
      <c r="AW54" s="1"/>
      <c r="AX54" s="1"/>
      <c r="AY54" s="1"/>
      <c r="AZ54" s="1"/>
      <c r="BA54" s="1"/>
      <c r="DN54" s="7">
        <f t="shared" si="2"/>
        <v>6.742788355</v>
      </c>
    </row>
    <row r="55">
      <c r="B55" s="25">
        <v>2.2</v>
      </c>
      <c r="C55" s="7">
        <f t="shared" si="43"/>
        <v>3.285201044</v>
      </c>
      <c r="E55" s="5">
        <v>10.6</v>
      </c>
      <c r="F55" s="5">
        <v>0.2094</v>
      </c>
      <c r="G55" s="5">
        <f t="shared" si="1"/>
        <v>26.327862</v>
      </c>
      <c r="H55" s="2">
        <f t="shared" si="3"/>
        <v>3.347997647</v>
      </c>
      <c r="I55" s="2">
        <f t="shared" si="32"/>
        <v>0.3793805695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>
        <f t="shared" si="25"/>
        <v>0</v>
      </c>
      <c r="AE55" s="1">
        <f t="shared" si="26"/>
        <v>0</v>
      </c>
      <c r="AF55" s="1">
        <f t="shared" si="27"/>
        <v>0.01155420155</v>
      </c>
      <c r="AG55" s="1">
        <f t="shared" si="28"/>
        <v>0.04680801039</v>
      </c>
      <c r="AH55" s="1">
        <f t="shared" si="29"/>
        <v>0.08764834189</v>
      </c>
      <c r="AI55" s="1">
        <f t="shared" si="30"/>
        <v>0.1343522857</v>
      </c>
      <c r="AJ55" s="1">
        <f t="shared" si="31"/>
        <v>0.1871949904</v>
      </c>
      <c r="AK55" s="1">
        <f t="shared" si="33"/>
        <v>0.2555571899</v>
      </c>
      <c r="AL55" s="1">
        <f t="shared" si="35"/>
        <v>0.3470016252</v>
      </c>
      <c r="AM55" s="1">
        <f t="shared" si="36"/>
        <v>0.4568921347</v>
      </c>
      <c r="AN55" s="1">
        <f t="shared" si="37"/>
        <v>0.587403433</v>
      </c>
      <c r="AO55" s="1">
        <f t="shared" si="38"/>
        <v>0.7408046619</v>
      </c>
      <c r="AP55" s="1">
        <f t="shared" si="39"/>
        <v>0.8908812452</v>
      </c>
      <c r="AQ55" s="1">
        <f t="shared" si="40"/>
        <v>0.884578793</v>
      </c>
      <c r="AR55" s="1">
        <f t="shared" si="41"/>
        <v>0.7812969896</v>
      </c>
      <c r="AS55" s="1">
        <f t="shared" si="42"/>
        <v>0.7102880632</v>
      </c>
      <c r="AT55" s="1">
        <f t="shared" si="44"/>
        <v>0.6083825621</v>
      </c>
      <c r="AU55" s="1">
        <f t="shared" si="45"/>
        <v>0.4693452891</v>
      </c>
      <c r="AV55" s="1">
        <f t="shared" si="46"/>
        <v>0.2741828139</v>
      </c>
      <c r="AW55" s="1">
        <f t="shared" ref="AW55:AW73" si="47"> $I$55 * C44</f>
        <v>0</v>
      </c>
      <c r="AX55" s="1"/>
      <c r="AY55" s="1"/>
      <c r="AZ55" s="1"/>
      <c r="BA55" s="1"/>
      <c r="DN55" s="7">
        <f t="shared" si="2"/>
        <v>7.474172631</v>
      </c>
    </row>
    <row r="56">
      <c r="B56" s="25">
        <v>2.4</v>
      </c>
      <c r="C56" s="7">
        <f t="shared" si="43"/>
        <v>2.769128092</v>
      </c>
      <c r="E56" s="5">
        <v>10.8</v>
      </c>
      <c r="F56" s="5">
        <v>0.2214</v>
      </c>
      <c r="G56" s="5">
        <f t="shared" si="1"/>
        <v>27.836622</v>
      </c>
      <c r="H56" s="2">
        <f t="shared" si="3"/>
        <v>3.805481175</v>
      </c>
      <c r="I56" s="2">
        <f t="shared" si="32"/>
        <v>0.4574835287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>
        <f t="shared" si="26"/>
        <v>0</v>
      </c>
      <c r="AF56" s="1">
        <f t="shared" si="27"/>
        <v>0</v>
      </c>
      <c r="AG56" s="1">
        <f t="shared" si="28"/>
        <v>0.0125357281</v>
      </c>
      <c r="AH56" s="1">
        <f t="shared" si="29"/>
        <v>0.05059977415</v>
      </c>
      <c r="AI56" s="1">
        <f t="shared" si="30"/>
        <v>0.09443501934</v>
      </c>
      <c r="AJ56" s="1">
        <f t="shared" si="31"/>
        <v>0.1443170911</v>
      </c>
      <c r="AK56" s="1">
        <f t="shared" si="33"/>
        <v>0.2079298686</v>
      </c>
      <c r="AL56" s="1">
        <f t="shared" si="35"/>
        <v>0.2924910638</v>
      </c>
      <c r="AM56" s="1">
        <f t="shared" si="36"/>
        <v>0.3948630169</v>
      </c>
      <c r="AN56" s="1">
        <f t="shared" si="37"/>
        <v>0.5171883154</v>
      </c>
      <c r="AO56" s="1">
        <f t="shared" si="38"/>
        <v>0.6617076133</v>
      </c>
      <c r="AP56" s="1">
        <f t="shared" si="39"/>
        <v>0.804936703</v>
      </c>
      <c r="AQ56" s="1">
        <f t="shared" si="40"/>
        <v>0.935246484</v>
      </c>
      <c r="AR56" s="1">
        <f t="shared" si="41"/>
        <v>0.9375563875</v>
      </c>
      <c r="AS56" s="1">
        <f t="shared" si="42"/>
        <v>0.8878600791</v>
      </c>
      <c r="AT56" s="1">
        <f t="shared" si="44"/>
        <v>0.8111767495</v>
      </c>
      <c r="AU56" s="1">
        <f t="shared" si="45"/>
        <v>0.7040179337</v>
      </c>
      <c r="AV56" s="1">
        <f t="shared" si="46"/>
        <v>0.5483656278</v>
      </c>
      <c r="AW56" s="1">
        <f t="shared" si="47"/>
        <v>0.3199240466</v>
      </c>
      <c r="AX56" s="1">
        <f t="shared" ref="AX56:AX74" si="48"> $I$56 * C44</f>
        <v>0</v>
      </c>
      <c r="AY56" s="1"/>
      <c r="AZ56" s="1"/>
      <c r="BA56" s="1"/>
      <c r="DN56" s="7">
        <f t="shared" si="2"/>
        <v>8.325151502</v>
      </c>
    </row>
    <row r="57">
      <c r="B57" s="25">
        <v>2.6</v>
      </c>
      <c r="C57" s="7">
        <f t="shared" si="43"/>
        <v>2.25305514</v>
      </c>
      <c r="E57" s="5">
        <v>11.0</v>
      </c>
      <c r="F57" s="5">
        <v>0.235</v>
      </c>
      <c r="G57" s="5">
        <f t="shared" si="1"/>
        <v>29.54655</v>
      </c>
      <c r="H57" s="2">
        <f t="shared" si="3"/>
        <v>4.352734286</v>
      </c>
      <c r="I57" s="2">
        <f t="shared" si="32"/>
        <v>0.5472531111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>
        <f t="shared" si="28"/>
        <v>0</v>
      </c>
      <c r="AH57" s="1">
        <f t="shared" si="29"/>
        <v>0.01355120641</v>
      </c>
      <c r="AI57" s="1">
        <f t="shared" si="30"/>
        <v>0.05451775296</v>
      </c>
      <c r="AJ57" s="1">
        <f t="shared" si="31"/>
        <v>0.1014391919</v>
      </c>
      <c r="AK57" s="1">
        <f t="shared" si="33"/>
        <v>0.1603025473</v>
      </c>
      <c r="AL57" s="1">
        <f t="shared" si="35"/>
        <v>0.2379805025</v>
      </c>
      <c r="AM57" s="1">
        <f t="shared" si="36"/>
        <v>0.332833899</v>
      </c>
      <c r="AN57" s="1">
        <f t="shared" si="37"/>
        <v>0.4469731978</v>
      </c>
      <c r="AO57" s="1">
        <f t="shared" si="38"/>
        <v>0.5826105647</v>
      </c>
      <c r="AP57" s="1">
        <f t="shared" si="39"/>
        <v>0.7189921608</v>
      </c>
      <c r="AQ57" s="1">
        <f t="shared" si="40"/>
        <v>0.8450219661</v>
      </c>
      <c r="AR57" s="1">
        <f t="shared" si="41"/>
        <v>0.9912585764</v>
      </c>
      <c r="AS57" s="1">
        <f t="shared" si="42"/>
        <v>1.065432095</v>
      </c>
      <c r="AT57" s="1">
        <f t="shared" si="44"/>
        <v>1.013970937</v>
      </c>
      <c r="AU57" s="1">
        <f t="shared" si="45"/>
        <v>0.9386905782</v>
      </c>
      <c r="AV57" s="1">
        <f t="shared" si="46"/>
        <v>0.8225484417</v>
      </c>
      <c r="AW57" s="1">
        <f t="shared" si="47"/>
        <v>0.6398480932</v>
      </c>
      <c r="AX57" s="1">
        <f t="shared" si="48"/>
        <v>0.3857867101</v>
      </c>
      <c r="AY57" s="1">
        <f t="shared" ref="AY57:AY75" si="49"> $I$57 * C44</f>
        <v>0</v>
      </c>
      <c r="AZ57" s="1"/>
      <c r="BA57" s="1"/>
      <c r="DN57" s="7">
        <f t="shared" si="2"/>
        <v>9.351758421</v>
      </c>
    </row>
    <row r="58">
      <c r="B58" s="25">
        <v>2.8</v>
      </c>
      <c r="C58" s="7">
        <f t="shared" si="43"/>
        <v>1.736982188</v>
      </c>
      <c r="E58" s="5">
        <v>11.2</v>
      </c>
      <c r="F58" s="5">
        <v>0.25132</v>
      </c>
      <c r="G58" s="5">
        <f t="shared" si="1"/>
        <v>31.5984636</v>
      </c>
      <c r="H58" s="2">
        <f t="shared" si="3"/>
        <v>5.048218962</v>
      </c>
      <c r="I58" s="2">
        <f t="shared" si="32"/>
        <v>0.6954846755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>
        <f t="shared" si="28"/>
        <v>0</v>
      </c>
      <c r="AH58" s="1">
        <f t="shared" si="29"/>
        <v>0</v>
      </c>
      <c r="AI58" s="1">
        <f t="shared" si="30"/>
        <v>0.01460048658</v>
      </c>
      <c r="AJ58" s="1">
        <f t="shared" si="31"/>
        <v>0.05856129264</v>
      </c>
      <c r="AK58" s="1">
        <f t="shared" si="33"/>
        <v>0.112675226</v>
      </c>
      <c r="AL58" s="1">
        <f t="shared" si="35"/>
        <v>0.1834699411</v>
      </c>
      <c r="AM58" s="1">
        <f t="shared" si="36"/>
        <v>0.2708047811</v>
      </c>
      <c r="AN58" s="1">
        <f t="shared" si="37"/>
        <v>0.3767580802</v>
      </c>
      <c r="AO58" s="1">
        <f t="shared" si="38"/>
        <v>0.5035135161</v>
      </c>
      <c r="AP58" s="1">
        <f t="shared" si="39"/>
        <v>0.6330476186</v>
      </c>
      <c r="AQ58" s="1">
        <f t="shared" si="40"/>
        <v>0.7547974481</v>
      </c>
      <c r="AR58" s="1">
        <f t="shared" si="41"/>
        <v>0.8956304946</v>
      </c>
      <c r="AS58" s="1">
        <f t="shared" si="42"/>
        <v>1.126458862</v>
      </c>
      <c r="AT58" s="1">
        <f t="shared" si="44"/>
        <v>1.216765124</v>
      </c>
      <c r="AU58" s="1">
        <f t="shared" si="45"/>
        <v>1.173363223</v>
      </c>
      <c r="AV58" s="1">
        <f t="shared" si="46"/>
        <v>1.096731256</v>
      </c>
      <c r="AW58" s="1">
        <f t="shared" si="47"/>
        <v>0.9597721398</v>
      </c>
      <c r="AX58" s="1">
        <f t="shared" si="48"/>
        <v>0.7715734201</v>
      </c>
      <c r="AY58" s="1">
        <f t="shared" si="49"/>
        <v>0.4614876035</v>
      </c>
      <c r="AZ58" s="1">
        <f t="shared" ref="AZ58:AZ78" si="50"> $I$58 * C44</f>
        <v>0</v>
      </c>
      <c r="BA58" s="1"/>
      <c r="DN58" s="7">
        <f t="shared" si="2"/>
        <v>10.61001051</v>
      </c>
    </row>
    <row r="59">
      <c r="B59" s="25">
        <v>3.0</v>
      </c>
      <c r="C59" s="7">
        <f t="shared" si="43"/>
        <v>1.220909236</v>
      </c>
      <c r="E59" s="5">
        <v>11.4</v>
      </c>
      <c r="F59" s="5">
        <v>0.27148</v>
      </c>
      <c r="G59" s="5">
        <f t="shared" si="1"/>
        <v>34.1331804</v>
      </c>
      <c r="H59" s="2">
        <f t="shared" si="3"/>
        <v>5.963088883</v>
      </c>
      <c r="I59" s="2">
        <f t="shared" si="32"/>
        <v>0.9148699211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>
        <f t="shared" si="30"/>
        <v>0</v>
      </c>
      <c r="AJ59" s="1">
        <f t="shared" si="31"/>
        <v>0.01568339341</v>
      </c>
      <c r="AK59" s="1">
        <f t="shared" si="33"/>
        <v>0.06504790466</v>
      </c>
      <c r="AL59" s="1">
        <f t="shared" si="35"/>
        <v>0.1289593798</v>
      </c>
      <c r="AM59" s="1">
        <f t="shared" si="36"/>
        <v>0.2087756633</v>
      </c>
      <c r="AN59" s="1">
        <f t="shared" si="37"/>
        <v>0.3065429626</v>
      </c>
      <c r="AO59" s="1">
        <f t="shared" si="38"/>
        <v>0.4244164675</v>
      </c>
      <c r="AP59" s="1">
        <f t="shared" si="39"/>
        <v>0.5471030764</v>
      </c>
      <c r="AQ59" s="1">
        <f t="shared" si="40"/>
        <v>0.6645729302</v>
      </c>
      <c r="AR59" s="1">
        <f t="shared" si="41"/>
        <v>0.8000024129</v>
      </c>
      <c r="AS59" s="1">
        <f t="shared" si="42"/>
        <v>1.017787822</v>
      </c>
      <c r="AT59" s="1">
        <f t="shared" si="44"/>
        <v>1.286460079</v>
      </c>
      <c r="AU59" s="1">
        <f t="shared" si="45"/>
        <v>1.408035867</v>
      </c>
      <c r="AV59" s="1">
        <f t="shared" si="46"/>
        <v>1.37091407</v>
      </c>
      <c r="AW59" s="1">
        <f t="shared" si="47"/>
        <v>1.279696186</v>
      </c>
      <c r="AX59" s="1">
        <f t="shared" si="48"/>
        <v>1.15736013</v>
      </c>
      <c r="AY59" s="1">
        <f t="shared" si="49"/>
        <v>0.922975207</v>
      </c>
      <c r="AZ59" s="1">
        <f t="shared" si="50"/>
        <v>0.5864883172</v>
      </c>
      <c r="BA59" s="1">
        <f t="shared" ref="BA59:BA79" si="51"> $I$59 * C44</f>
        <v>0</v>
      </c>
      <c r="DN59" s="7">
        <f t="shared" si="2"/>
        <v>12.19082187</v>
      </c>
    </row>
    <row r="60">
      <c r="B60" s="25">
        <v>3.2</v>
      </c>
      <c r="C60" s="7">
        <f t="shared" si="43"/>
        <v>0.7048362841</v>
      </c>
      <c r="E60" s="5">
        <v>11.6</v>
      </c>
      <c r="F60" s="5">
        <v>0.30684</v>
      </c>
      <c r="G60" s="5">
        <f t="shared" si="1"/>
        <v>38.5789932</v>
      </c>
      <c r="H60" s="2">
        <f t="shared" si="3"/>
        <v>7.707096111</v>
      </c>
      <c r="I60" s="2">
        <f t="shared" si="32"/>
        <v>1.744007228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f t="shared" si="31"/>
        <v>0</v>
      </c>
      <c r="AK60" s="1">
        <f t="shared" si="33"/>
        <v>0.01742058334</v>
      </c>
      <c r="AL60" s="1">
        <f t="shared" si="35"/>
        <v>0.07444881843</v>
      </c>
      <c r="AM60" s="1">
        <f t="shared" si="36"/>
        <v>0.1467465454</v>
      </c>
      <c r="AN60" s="1">
        <f t="shared" si="37"/>
        <v>0.236327845</v>
      </c>
      <c r="AO60" s="1">
        <f t="shared" si="38"/>
        <v>0.3453194189</v>
      </c>
      <c r="AP60" s="1">
        <f t="shared" si="39"/>
        <v>0.4611585343</v>
      </c>
      <c r="AQ60" s="1">
        <f t="shared" si="40"/>
        <v>0.5743484122</v>
      </c>
      <c r="AR60" s="1">
        <f t="shared" si="41"/>
        <v>0.7043743312</v>
      </c>
      <c r="AS60" s="1">
        <f t="shared" si="42"/>
        <v>0.9091167827</v>
      </c>
      <c r="AT60" s="1">
        <f t="shared" si="44"/>
        <v>1.162353502</v>
      </c>
      <c r="AU60" s="1">
        <f t="shared" si="45"/>
        <v>1.488686598</v>
      </c>
      <c r="AV60" s="1">
        <f t="shared" si="46"/>
        <v>1.645096883</v>
      </c>
      <c r="AW60" s="1">
        <f t="shared" si="47"/>
        <v>1.599620233</v>
      </c>
      <c r="AX60" s="1">
        <f t="shared" si="48"/>
        <v>1.54314684</v>
      </c>
      <c r="AY60" s="1">
        <f t="shared" si="49"/>
        <v>1.38446281</v>
      </c>
      <c r="AZ60" s="1">
        <f t="shared" si="50"/>
        <v>1.172976634</v>
      </c>
      <c r="BA60" s="1">
        <f t="shared" si="51"/>
        <v>0.7714915071</v>
      </c>
      <c r="BB60" s="27">
        <f t="shared" ref="BB60:BB81" si="52"> $I$60 *C44</f>
        <v>0</v>
      </c>
      <c r="DN60" s="7">
        <f t="shared" si="2"/>
        <v>14.23709628</v>
      </c>
    </row>
    <row r="61">
      <c r="B61" s="25">
        <v>3.4</v>
      </c>
      <c r="C61" s="7">
        <f t="shared" si="43"/>
        <v>0.1887633321</v>
      </c>
      <c r="E61" s="5">
        <v>11.8</v>
      </c>
      <c r="F61" s="5">
        <v>0.43079</v>
      </c>
      <c r="G61" s="5">
        <f t="shared" si="1"/>
        <v>54.1632267</v>
      </c>
      <c r="H61" s="2">
        <f t="shared" si="3"/>
        <v>15.02186844</v>
      </c>
      <c r="I61" s="2">
        <f t="shared" si="32"/>
        <v>7.314772331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f t="shared" si="31"/>
        <v>0</v>
      </c>
      <c r="AK61" s="1">
        <f t="shared" si="33"/>
        <v>0</v>
      </c>
      <c r="AL61" s="1">
        <f t="shared" si="35"/>
        <v>0.01993825709</v>
      </c>
      <c r="AM61" s="1">
        <f t="shared" si="36"/>
        <v>0.08471742758</v>
      </c>
      <c r="AN61" s="1">
        <f t="shared" si="37"/>
        <v>0.1661127274</v>
      </c>
      <c r="AO61" s="1">
        <f t="shared" si="38"/>
        <v>0.2662223703</v>
      </c>
      <c r="AP61" s="1">
        <f t="shared" si="39"/>
        <v>0.3752139921</v>
      </c>
      <c r="AQ61" s="1">
        <f t="shared" si="40"/>
        <v>0.4841238943</v>
      </c>
      <c r="AR61" s="1">
        <f t="shared" si="41"/>
        <v>0.6087462494</v>
      </c>
      <c r="AS61" s="1">
        <f t="shared" si="42"/>
        <v>0.800445743</v>
      </c>
      <c r="AT61" s="1">
        <f t="shared" si="44"/>
        <v>1.038246924</v>
      </c>
      <c r="AU61" s="1">
        <f t="shared" si="45"/>
        <v>1.345070949</v>
      </c>
      <c r="AV61" s="1">
        <f t="shared" si="46"/>
        <v>1.739326206</v>
      </c>
      <c r="AW61" s="1">
        <f t="shared" si="47"/>
        <v>1.91954428</v>
      </c>
      <c r="AX61" s="1">
        <f t="shared" si="48"/>
        <v>1.92893355</v>
      </c>
      <c r="AY61" s="1">
        <f t="shared" si="49"/>
        <v>1.845950414</v>
      </c>
      <c r="AZ61" s="1">
        <f t="shared" si="50"/>
        <v>1.759464952</v>
      </c>
      <c r="BA61" s="1">
        <f t="shared" si="51"/>
        <v>1.542983014</v>
      </c>
      <c r="BB61" s="27">
        <f t="shared" si="52"/>
        <v>1.470686415</v>
      </c>
      <c r="BC61" s="27">
        <f t="shared" ref="BC61:BC79" si="53"> $I$61 *C44</f>
        <v>0</v>
      </c>
      <c r="DN61" s="7">
        <f t="shared" si="2"/>
        <v>17.39572737</v>
      </c>
    </row>
    <row r="62">
      <c r="E62" s="5">
        <v>12.0</v>
      </c>
      <c r="F62" s="5">
        <v>0.663</v>
      </c>
      <c r="G62" s="5">
        <f t="shared" si="1"/>
        <v>83.35899</v>
      </c>
      <c r="H62" s="2">
        <f t="shared" si="3"/>
        <v>32.43334991</v>
      </c>
      <c r="I62" s="2">
        <f t="shared" si="32"/>
        <v>17.41148147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>
        <f t="shared" si="36"/>
        <v>0.02268830972</v>
      </c>
      <c r="AN62" s="1">
        <f t="shared" si="37"/>
        <v>0.09589760979</v>
      </c>
      <c r="AO62" s="1">
        <f t="shared" si="38"/>
        <v>0.1871253217</v>
      </c>
      <c r="AP62" s="1">
        <f t="shared" si="39"/>
        <v>0.2892694499</v>
      </c>
      <c r="AQ62" s="1">
        <f t="shared" si="40"/>
        <v>0.3938993763</v>
      </c>
      <c r="AR62" s="1">
        <f t="shared" si="41"/>
        <v>0.5131181677</v>
      </c>
      <c r="AS62" s="1">
        <f t="shared" si="42"/>
        <v>0.6917747032</v>
      </c>
      <c r="AT62" s="1">
        <f t="shared" si="44"/>
        <v>0.9141403461</v>
      </c>
      <c r="AU62" s="1">
        <f t="shared" si="45"/>
        <v>1.2014553</v>
      </c>
      <c r="AV62" s="1">
        <f t="shared" si="46"/>
        <v>1.571531009</v>
      </c>
      <c r="AW62" s="1">
        <f t="shared" si="47"/>
        <v>2.029493645</v>
      </c>
      <c r="AX62" s="1">
        <f t="shared" si="48"/>
        <v>2.31472026</v>
      </c>
      <c r="AY62" s="1">
        <f t="shared" si="49"/>
        <v>2.307438017</v>
      </c>
      <c r="AZ62" s="1">
        <f t="shared" si="50"/>
        <v>2.345953269</v>
      </c>
      <c r="BA62" s="1">
        <f t="shared" si="51"/>
        <v>2.314474521</v>
      </c>
      <c r="BB62" s="27">
        <f t="shared" si="52"/>
        <v>2.941372831</v>
      </c>
      <c r="BC62" s="27">
        <f t="shared" si="53"/>
        <v>6.168401212</v>
      </c>
      <c r="BD62" s="27">
        <f t="shared" ref="BD62:BD81" si="54"> $I$62 *C44</f>
        <v>0</v>
      </c>
      <c r="DN62" s="7">
        <f t="shared" si="2"/>
        <v>26.30275335</v>
      </c>
    </row>
    <row r="63">
      <c r="E63" s="5">
        <v>12.2</v>
      </c>
      <c r="F63" s="5">
        <v>0.69864</v>
      </c>
      <c r="G63" s="5">
        <f t="shared" si="1"/>
        <v>87.8400072</v>
      </c>
      <c r="H63" s="2">
        <f t="shared" si="3"/>
        <v>35.42363096</v>
      </c>
      <c r="I63" s="2">
        <f t="shared" si="32"/>
        <v>2.990281047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>
        <f t="shared" si="36"/>
        <v>0</v>
      </c>
      <c r="AN63" s="1">
        <f t="shared" si="37"/>
        <v>0.02568249219</v>
      </c>
      <c r="AO63" s="1">
        <f t="shared" si="38"/>
        <v>0.1080282731</v>
      </c>
      <c r="AP63" s="1">
        <f t="shared" si="39"/>
        <v>0.2033249077</v>
      </c>
      <c r="AQ63" s="1">
        <f t="shared" si="40"/>
        <v>0.3036748584</v>
      </c>
      <c r="AR63" s="1">
        <f t="shared" si="41"/>
        <v>0.417490086</v>
      </c>
      <c r="AS63" s="1">
        <f t="shared" si="42"/>
        <v>0.5831036635</v>
      </c>
      <c r="AT63" s="1">
        <f t="shared" si="44"/>
        <v>0.7900337683</v>
      </c>
      <c r="AU63" s="1">
        <f t="shared" si="45"/>
        <v>1.057839652</v>
      </c>
      <c r="AV63" s="1">
        <f t="shared" si="46"/>
        <v>1.403735811</v>
      </c>
      <c r="AW63" s="1">
        <f t="shared" si="47"/>
        <v>1.833705594</v>
      </c>
      <c r="AX63" s="1">
        <f t="shared" si="48"/>
        <v>2.447304867</v>
      </c>
      <c r="AY63" s="1">
        <f t="shared" si="49"/>
        <v>2.768925621</v>
      </c>
      <c r="AZ63" s="1">
        <f t="shared" si="50"/>
        <v>2.932441586</v>
      </c>
      <c r="BA63" s="1">
        <f t="shared" si="51"/>
        <v>3.085966028</v>
      </c>
      <c r="BB63" s="27">
        <f t="shared" si="52"/>
        <v>4.412059246</v>
      </c>
      <c r="BC63" s="27">
        <f t="shared" si="53"/>
        <v>12.33680242</v>
      </c>
      <c r="BD63" s="27">
        <f t="shared" si="54"/>
        <v>14.68275409</v>
      </c>
      <c r="BE63" s="27">
        <f t="shared" ref="BE63:BE82" si="55"> $I$63 *C44</f>
        <v>0</v>
      </c>
      <c r="DN63" s="7">
        <f t="shared" si="2"/>
        <v>49.39287297</v>
      </c>
    </row>
    <row r="64">
      <c r="E64" s="5">
        <v>12.4</v>
      </c>
      <c r="F64" s="5">
        <v>0.72516</v>
      </c>
      <c r="G64" s="5">
        <f t="shared" si="1"/>
        <v>91.1743668</v>
      </c>
      <c r="H64" s="2">
        <f t="shared" si="3"/>
        <v>37.69319995</v>
      </c>
      <c r="I64" s="2">
        <f t="shared" si="32"/>
        <v>2.269568989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>
        <f t="shared" si="36"/>
        <v>0</v>
      </c>
      <c r="AN64" s="1">
        <f t="shared" si="37"/>
        <v>0</v>
      </c>
      <c r="AO64" s="1">
        <f t="shared" si="38"/>
        <v>0.02893122453</v>
      </c>
      <c r="AP64" s="1">
        <f t="shared" si="39"/>
        <v>0.1173803655</v>
      </c>
      <c r="AQ64" s="1">
        <f t="shared" si="40"/>
        <v>0.2134503404</v>
      </c>
      <c r="AR64" s="1">
        <f t="shared" si="41"/>
        <v>0.3218620042</v>
      </c>
      <c r="AS64" s="1">
        <f t="shared" si="42"/>
        <v>0.4744326238</v>
      </c>
      <c r="AT64" s="1">
        <f t="shared" si="44"/>
        <v>0.6659271905</v>
      </c>
      <c r="AU64" s="1">
        <f t="shared" si="45"/>
        <v>0.9142240026</v>
      </c>
      <c r="AV64" s="1">
        <f t="shared" si="46"/>
        <v>1.235940614</v>
      </c>
      <c r="AW64" s="1">
        <f t="shared" si="47"/>
        <v>1.637917544</v>
      </c>
      <c r="AX64" s="1">
        <f t="shared" si="48"/>
        <v>2.211209991</v>
      </c>
      <c r="AY64" s="1">
        <f t="shared" si="49"/>
        <v>2.927526606</v>
      </c>
      <c r="AZ64" s="1">
        <f t="shared" si="50"/>
        <v>3.518929903</v>
      </c>
      <c r="BA64" s="1">
        <f t="shared" si="51"/>
        <v>3.857457535</v>
      </c>
      <c r="BB64" s="27">
        <f t="shared" si="52"/>
        <v>5.882745661</v>
      </c>
      <c r="BC64" s="27">
        <f t="shared" si="53"/>
        <v>18.50520363</v>
      </c>
      <c r="BD64" s="27">
        <f t="shared" si="54"/>
        <v>29.36550819</v>
      </c>
      <c r="BE64" s="27">
        <f t="shared" si="55"/>
        <v>2.521644202</v>
      </c>
      <c r="BF64" s="27">
        <f t="shared" ref="BF64:BF83" si="56"> $I$64 *C44</f>
        <v>0</v>
      </c>
      <c r="DN64" s="7">
        <f t="shared" si="2"/>
        <v>74.40029163</v>
      </c>
    </row>
    <row r="65">
      <c r="E65" s="5">
        <v>12.6</v>
      </c>
      <c r="F65" s="5">
        <v>0.74344</v>
      </c>
      <c r="G65" s="5">
        <f t="shared" si="1"/>
        <v>93.4727112</v>
      </c>
      <c r="H65" s="2">
        <f t="shared" si="3"/>
        <v>39.27855642</v>
      </c>
      <c r="I65" s="2">
        <f t="shared" si="32"/>
        <v>1.585356474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>
        <f t="shared" si="36"/>
        <v>0</v>
      </c>
      <c r="AN65" s="1">
        <f t="shared" si="37"/>
        <v>0</v>
      </c>
      <c r="AO65" s="1">
        <f t="shared" si="38"/>
        <v>0</v>
      </c>
      <c r="AP65" s="1">
        <f t="shared" si="39"/>
        <v>0.03143582335</v>
      </c>
      <c r="AQ65" s="1">
        <f t="shared" si="40"/>
        <v>0.1232258225</v>
      </c>
      <c r="AR65" s="1">
        <f t="shared" si="41"/>
        <v>0.2262339225</v>
      </c>
      <c r="AS65" s="1">
        <f t="shared" si="42"/>
        <v>0.365761584</v>
      </c>
      <c r="AT65" s="1">
        <f t="shared" si="44"/>
        <v>0.5418206127</v>
      </c>
      <c r="AU65" s="1">
        <f t="shared" si="45"/>
        <v>0.7706083537</v>
      </c>
      <c r="AV65" s="1">
        <f t="shared" si="46"/>
        <v>1.068145416</v>
      </c>
      <c r="AW65" s="1">
        <f t="shared" si="47"/>
        <v>1.442129493</v>
      </c>
      <c r="AX65" s="1">
        <f t="shared" si="48"/>
        <v>1.975115116</v>
      </c>
      <c r="AY65" s="1">
        <f t="shared" si="49"/>
        <v>2.645104077</v>
      </c>
      <c r="AZ65" s="1">
        <f t="shared" si="50"/>
        <v>3.720490301</v>
      </c>
      <c r="BA65" s="1">
        <f t="shared" si="51"/>
        <v>4.628949042</v>
      </c>
      <c r="BB65" s="27">
        <f t="shared" si="52"/>
        <v>7.353432077</v>
      </c>
      <c r="BC65" s="27">
        <f t="shared" si="53"/>
        <v>24.67360485</v>
      </c>
      <c r="BD65" s="27">
        <f t="shared" si="54"/>
        <v>44.04826228</v>
      </c>
      <c r="BE65" s="27">
        <f t="shared" si="55"/>
        <v>5.043288403</v>
      </c>
      <c r="BF65" s="27">
        <f t="shared" si="56"/>
        <v>1.913882137</v>
      </c>
      <c r="BG65" s="27">
        <f t="shared" ref="BG65:BG84" si="57"> $I$65 *C44</f>
        <v>0</v>
      </c>
      <c r="DN65" s="7">
        <f t="shared" si="2"/>
        <v>100.5714893</v>
      </c>
    </row>
    <row r="66">
      <c r="E66" s="5">
        <v>12.8</v>
      </c>
      <c r="F66" s="5">
        <v>0.75876</v>
      </c>
      <c r="G66" s="5">
        <f t="shared" si="1"/>
        <v>95.3988948</v>
      </c>
      <c r="H66" s="2">
        <f t="shared" si="3"/>
        <v>40.61987922</v>
      </c>
      <c r="I66" s="2">
        <f t="shared" si="32"/>
        <v>1.341322799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f t="shared" si="39"/>
        <v>0</v>
      </c>
      <c r="AQ66" s="1">
        <f t="shared" si="40"/>
        <v>0.03300130452</v>
      </c>
      <c r="AR66" s="1">
        <f t="shared" si="41"/>
        <v>0.1306058407</v>
      </c>
      <c r="AS66" s="1">
        <f t="shared" si="42"/>
        <v>0.2570905443</v>
      </c>
      <c r="AT66" s="1">
        <f t="shared" si="44"/>
        <v>0.4177140349</v>
      </c>
      <c r="AU66" s="1">
        <f t="shared" si="45"/>
        <v>0.6269927048</v>
      </c>
      <c r="AV66" s="1">
        <f t="shared" si="46"/>
        <v>0.9003502187</v>
      </c>
      <c r="AW66" s="1">
        <f t="shared" si="47"/>
        <v>1.246341443</v>
      </c>
      <c r="AX66" s="1">
        <f t="shared" si="48"/>
        <v>1.739020241</v>
      </c>
      <c r="AY66" s="1">
        <f t="shared" si="49"/>
        <v>2.362681549</v>
      </c>
      <c r="AZ66" s="1">
        <f t="shared" si="50"/>
        <v>3.361569471</v>
      </c>
      <c r="BA66" s="1">
        <f t="shared" si="51"/>
        <v>4.894090104</v>
      </c>
      <c r="BB66" s="27">
        <f t="shared" si="52"/>
        <v>8.824118492</v>
      </c>
      <c r="BC66" s="27">
        <f t="shared" si="53"/>
        <v>30.84200606</v>
      </c>
      <c r="BD66" s="27">
        <f t="shared" si="54"/>
        <v>58.73101637</v>
      </c>
      <c r="BE66" s="27">
        <f t="shared" si="55"/>
        <v>7.564932605</v>
      </c>
      <c r="BF66" s="27">
        <f t="shared" si="56"/>
        <v>3.827764275</v>
      </c>
      <c r="BG66" s="27">
        <f t="shared" si="57"/>
        <v>1.336899408</v>
      </c>
      <c r="BH66" s="27">
        <f t="shared" ref="BH66:BH84" si="58"> $I$66 *C44</f>
        <v>0</v>
      </c>
      <c r="DN66" s="7">
        <f t="shared" si="2"/>
        <v>127.0961947</v>
      </c>
    </row>
    <row r="67">
      <c r="E67" s="5">
        <v>13.0</v>
      </c>
      <c r="F67" s="5">
        <v>0.772</v>
      </c>
      <c r="G67" s="5">
        <f t="shared" si="1"/>
        <v>97.06356</v>
      </c>
      <c r="H67" s="2">
        <f t="shared" si="3"/>
        <v>41.78812903</v>
      </c>
      <c r="I67" s="2">
        <f t="shared" si="32"/>
        <v>1.168249812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>
        <f t="shared" si="41"/>
        <v>0.03497775901</v>
      </c>
      <c r="AS67" s="1">
        <f t="shared" si="42"/>
        <v>0.1484195045</v>
      </c>
      <c r="AT67" s="1">
        <f t="shared" si="44"/>
        <v>0.2936074571</v>
      </c>
      <c r="AU67" s="1">
        <f t="shared" si="45"/>
        <v>0.4833770558</v>
      </c>
      <c r="AV67" s="1">
        <f t="shared" si="46"/>
        <v>0.7325550211</v>
      </c>
      <c r="AW67" s="1">
        <f t="shared" si="47"/>
        <v>1.050553392</v>
      </c>
      <c r="AX67" s="1">
        <f t="shared" si="48"/>
        <v>1.502925366</v>
      </c>
      <c r="AY67" s="1">
        <f t="shared" si="49"/>
        <v>2.08025902</v>
      </c>
      <c r="AZ67" s="1">
        <f t="shared" si="50"/>
        <v>3.002648641</v>
      </c>
      <c r="BA67" s="1">
        <f t="shared" si="51"/>
        <v>4.421950483</v>
      </c>
      <c r="BB67" s="27">
        <f t="shared" si="52"/>
        <v>9.329554201</v>
      </c>
      <c r="BC67" s="27">
        <f t="shared" si="53"/>
        <v>37.01040727</v>
      </c>
      <c r="BD67" s="27">
        <f t="shared" si="54"/>
        <v>73.41377046</v>
      </c>
      <c r="BE67" s="27">
        <f t="shared" si="55"/>
        <v>10.08657681</v>
      </c>
      <c r="BF67" s="27">
        <f t="shared" si="56"/>
        <v>5.741646412</v>
      </c>
      <c r="BG67" s="27">
        <f t="shared" si="57"/>
        <v>2.673798816</v>
      </c>
      <c r="BH67" s="27">
        <f t="shared" si="58"/>
        <v>1.13111069</v>
      </c>
      <c r="BI67" s="27">
        <f t="shared" ref="BI67:BI85" si="59"> $I$67 *C44</f>
        <v>0</v>
      </c>
      <c r="DN67" s="7">
        <f t="shared" si="2"/>
        <v>153.1381384</v>
      </c>
    </row>
    <row r="68">
      <c r="E68" s="5">
        <v>13.2</v>
      </c>
      <c r="F68" s="5">
        <v>0.78364</v>
      </c>
      <c r="G68" s="5">
        <f t="shared" si="1"/>
        <v>98.5270572</v>
      </c>
      <c r="H68" s="2">
        <f t="shared" si="3"/>
        <v>42.82195016</v>
      </c>
      <c r="I68" s="2">
        <f t="shared" si="32"/>
        <v>1.033821125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>
        <f t="shared" si="41"/>
        <v>0</v>
      </c>
      <c r="AS68" s="1">
        <f t="shared" si="42"/>
        <v>0.03974846479</v>
      </c>
      <c r="AT68" s="1">
        <f t="shared" si="44"/>
        <v>0.1695008793</v>
      </c>
      <c r="AU68" s="1">
        <f t="shared" si="45"/>
        <v>0.3397614069</v>
      </c>
      <c r="AV68" s="1">
        <f t="shared" si="46"/>
        <v>0.5647598236</v>
      </c>
      <c r="AW68" s="1">
        <f t="shared" si="47"/>
        <v>0.8547653421</v>
      </c>
      <c r="AX68" s="1">
        <f t="shared" si="48"/>
        <v>1.266830491</v>
      </c>
      <c r="AY68" s="1">
        <f t="shared" si="49"/>
        <v>1.797836492</v>
      </c>
      <c r="AZ68" s="1">
        <f t="shared" si="50"/>
        <v>2.643727812</v>
      </c>
      <c r="BA68" s="1">
        <f t="shared" si="51"/>
        <v>3.949810862</v>
      </c>
      <c r="BB68" s="27">
        <f t="shared" si="52"/>
        <v>8.429519242</v>
      </c>
      <c r="BC68" s="27">
        <f t="shared" si="53"/>
        <v>39.1303223</v>
      </c>
      <c r="BD68" s="27">
        <f t="shared" si="54"/>
        <v>88.09652456</v>
      </c>
      <c r="BE68" s="27">
        <f t="shared" si="55"/>
        <v>12.60822101</v>
      </c>
      <c r="BF68" s="27">
        <f t="shared" si="56"/>
        <v>7.655528549</v>
      </c>
      <c r="BG68" s="27">
        <f t="shared" si="57"/>
        <v>4.010698223</v>
      </c>
      <c r="BH68" s="27">
        <f t="shared" si="58"/>
        <v>2.26222138</v>
      </c>
      <c r="BI68" s="27">
        <f t="shared" si="59"/>
        <v>0.9851617015</v>
      </c>
      <c r="BJ68" s="27">
        <f t="shared" ref="BJ68:BJ87" si="60"> $I$68 *C44</f>
        <v>0</v>
      </c>
      <c r="DN68" s="7">
        <f t="shared" si="2"/>
        <v>174.8049385</v>
      </c>
    </row>
    <row r="69">
      <c r="E69" s="5">
        <v>13.4</v>
      </c>
      <c r="F69" s="5">
        <v>0.79416</v>
      </c>
      <c r="G69" s="5">
        <f t="shared" si="1"/>
        <v>99.8497368</v>
      </c>
      <c r="H69" s="2">
        <f t="shared" si="3"/>
        <v>43.76161151</v>
      </c>
      <c r="I69" s="2">
        <f t="shared" si="32"/>
        <v>0.9396613545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>
        <f t="shared" si="41"/>
        <v>0</v>
      </c>
      <c r="AS69" s="1">
        <f t="shared" si="42"/>
        <v>0</v>
      </c>
      <c r="AT69" s="1">
        <f t="shared" si="44"/>
        <v>0.04539430146</v>
      </c>
      <c r="AU69" s="1">
        <f t="shared" si="45"/>
        <v>0.196145758</v>
      </c>
      <c r="AV69" s="1">
        <f t="shared" si="46"/>
        <v>0.3969646261</v>
      </c>
      <c r="AW69" s="1">
        <f t="shared" si="47"/>
        <v>0.6589772917</v>
      </c>
      <c r="AX69" s="1">
        <f t="shared" si="48"/>
        <v>1.030735616</v>
      </c>
      <c r="AY69" s="1">
        <f t="shared" si="49"/>
        <v>1.515413963</v>
      </c>
      <c r="AZ69" s="1">
        <f t="shared" si="50"/>
        <v>2.284806982</v>
      </c>
      <c r="BA69" s="1">
        <f t="shared" si="51"/>
        <v>3.477671241</v>
      </c>
      <c r="BB69" s="27">
        <f t="shared" si="52"/>
        <v>7.529484284</v>
      </c>
      <c r="BC69" s="27">
        <f t="shared" si="53"/>
        <v>35.35536615</v>
      </c>
      <c r="BD69" s="27">
        <f t="shared" si="54"/>
        <v>93.14259566</v>
      </c>
      <c r="BE69" s="27">
        <f t="shared" si="55"/>
        <v>15.12986521</v>
      </c>
      <c r="BF69" s="27">
        <f t="shared" si="56"/>
        <v>9.569410686</v>
      </c>
      <c r="BG69" s="27">
        <f t="shared" si="57"/>
        <v>5.347597631</v>
      </c>
      <c r="BH69" s="27">
        <f t="shared" si="58"/>
        <v>3.393332071</v>
      </c>
      <c r="BI69" s="27">
        <f t="shared" si="59"/>
        <v>1.970323403</v>
      </c>
      <c r="BJ69" s="27">
        <f t="shared" si="60"/>
        <v>0.8718006786</v>
      </c>
      <c r="BK69" s="27">
        <f t="shared" ref="BK69:BK88" si="61"> $I$69 *C44</f>
        <v>0</v>
      </c>
      <c r="DN69" s="7">
        <f t="shared" si="2"/>
        <v>181.9158856</v>
      </c>
    </row>
    <row r="70">
      <c r="E70" s="5">
        <v>13.6</v>
      </c>
      <c r="F70" s="5">
        <v>0.8036</v>
      </c>
      <c r="G70" s="5">
        <f t="shared" si="1"/>
        <v>101.036628</v>
      </c>
      <c r="H70" s="2">
        <f t="shared" si="3"/>
        <v>44.60901779</v>
      </c>
      <c r="I70" s="2">
        <f t="shared" si="32"/>
        <v>0.8474062787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>
        <f t="shared" si="44"/>
        <v>0</v>
      </c>
      <c r="AU70" s="1">
        <f t="shared" si="45"/>
        <v>0.05253010902</v>
      </c>
      <c r="AV70" s="1">
        <f t="shared" si="46"/>
        <v>0.2291694286</v>
      </c>
      <c r="AW70" s="1">
        <f t="shared" si="47"/>
        <v>0.4631892412</v>
      </c>
      <c r="AX70" s="1">
        <f t="shared" si="48"/>
        <v>0.7946407406</v>
      </c>
      <c r="AY70" s="1">
        <f t="shared" si="49"/>
        <v>1.232991435</v>
      </c>
      <c r="AZ70" s="1">
        <f t="shared" si="50"/>
        <v>1.925886153</v>
      </c>
      <c r="BA70" s="1">
        <f t="shared" si="51"/>
        <v>3.00553162</v>
      </c>
      <c r="BB70" s="27">
        <f t="shared" si="52"/>
        <v>6.629449325</v>
      </c>
      <c r="BC70" s="27">
        <f t="shared" si="53"/>
        <v>31.58041</v>
      </c>
      <c r="BD70" s="27">
        <f t="shared" si="54"/>
        <v>84.15700102</v>
      </c>
      <c r="BE70" s="27">
        <f t="shared" si="55"/>
        <v>15.99648709</v>
      </c>
      <c r="BF70" s="27">
        <f t="shared" si="56"/>
        <v>11.48329282</v>
      </c>
      <c r="BG70" s="27">
        <f t="shared" si="57"/>
        <v>6.684497039</v>
      </c>
      <c r="BH70" s="27">
        <f t="shared" si="58"/>
        <v>4.524442761</v>
      </c>
      <c r="BI70" s="27">
        <f t="shared" si="59"/>
        <v>2.955485105</v>
      </c>
      <c r="BJ70" s="27">
        <f t="shared" si="60"/>
        <v>1.743601357</v>
      </c>
      <c r="BK70" s="27">
        <f t="shared" si="61"/>
        <v>0.792397627</v>
      </c>
      <c r="BL70" s="27">
        <f t="shared" ref="BL70:BL88" si="62"> $I$70 *C44</f>
        <v>0</v>
      </c>
      <c r="DN70" s="7">
        <f t="shared" si="2"/>
        <v>174.2510029</v>
      </c>
    </row>
    <row r="71">
      <c r="E71" s="5">
        <v>13.8</v>
      </c>
      <c r="F71" s="5">
        <v>0.8122</v>
      </c>
      <c r="G71" s="5">
        <f t="shared" si="1"/>
        <v>102.117906</v>
      </c>
      <c r="H71" s="2">
        <f t="shared" si="3"/>
        <v>45.38442692</v>
      </c>
      <c r="I71" s="2">
        <f t="shared" si="32"/>
        <v>0.7754091293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>
        <f t="shared" si="44"/>
        <v>0</v>
      </c>
      <c r="AU71" s="1">
        <f t="shared" si="45"/>
        <v>0</v>
      </c>
      <c r="AV71" s="1">
        <f t="shared" si="46"/>
        <v>0.06137423104</v>
      </c>
      <c r="AW71" s="1">
        <f t="shared" si="47"/>
        <v>0.2674011908</v>
      </c>
      <c r="AX71" s="1">
        <f t="shared" si="48"/>
        <v>0.5585458655</v>
      </c>
      <c r="AY71" s="1">
        <f t="shared" si="49"/>
        <v>0.9505689063</v>
      </c>
      <c r="AZ71" s="1">
        <f t="shared" si="50"/>
        <v>1.566965323</v>
      </c>
      <c r="BA71" s="1">
        <f t="shared" si="51"/>
        <v>2.533391999</v>
      </c>
      <c r="BB71" s="27">
        <f t="shared" si="52"/>
        <v>5.729414367</v>
      </c>
      <c r="BC71" s="27">
        <f t="shared" si="53"/>
        <v>27.80545385</v>
      </c>
      <c r="BD71" s="27">
        <f t="shared" si="54"/>
        <v>75.17140638</v>
      </c>
      <c r="BE71" s="27">
        <f t="shared" si="55"/>
        <v>14.45328392</v>
      </c>
      <c r="BF71" s="27">
        <f t="shared" si="56"/>
        <v>12.14104309</v>
      </c>
      <c r="BG71" s="27">
        <f t="shared" si="57"/>
        <v>8.021396447</v>
      </c>
      <c r="BH71" s="27">
        <f t="shared" si="58"/>
        <v>5.655553451</v>
      </c>
      <c r="BI71" s="27">
        <f t="shared" si="59"/>
        <v>3.940646806</v>
      </c>
      <c r="BJ71" s="27">
        <f t="shared" si="60"/>
        <v>2.615402036</v>
      </c>
      <c r="BK71" s="27">
        <f t="shared" si="61"/>
        <v>1.584795254</v>
      </c>
      <c r="BL71" s="27">
        <f t="shared" si="62"/>
        <v>0.7146007667</v>
      </c>
      <c r="BM71" s="27">
        <f t="shared" ref="BM71:BM91" si="63"> $I$71 *C44</f>
        <v>0</v>
      </c>
      <c r="DN71" s="7">
        <f t="shared" si="2"/>
        <v>163.7712439</v>
      </c>
    </row>
    <row r="72">
      <c r="E72" s="5">
        <v>14.0</v>
      </c>
      <c r="F72" s="5">
        <v>0.82</v>
      </c>
      <c r="G72" s="5">
        <f t="shared" si="1"/>
        <v>103.0986</v>
      </c>
      <c r="H72" s="2">
        <f t="shared" si="3"/>
        <v>46.09047052</v>
      </c>
      <c r="I72" s="2">
        <f t="shared" si="32"/>
        <v>0.7060436026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>
        <f t="shared" si="44"/>
        <v>0</v>
      </c>
      <c r="AU72" s="1"/>
      <c r="AV72" s="1">
        <f t="shared" si="46"/>
        <v>0</v>
      </c>
      <c r="AW72" s="1">
        <f t="shared" si="47"/>
        <v>0.07161314041</v>
      </c>
      <c r="AX72" s="1">
        <f t="shared" si="48"/>
        <v>0.3224509904</v>
      </c>
      <c r="AY72" s="1">
        <f t="shared" si="49"/>
        <v>0.6681463778</v>
      </c>
      <c r="AZ72" s="1">
        <f t="shared" si="50"/>
        <v>1.208044493</v>
      </c>
      <c r="BA72" s="1">
        <f t="shared" si="51"/>
        <v>2.061252378</v>
      </c>
      <c r="BB72" s="27">
        <f t="shared" si="52"/>
        <v>4.829379408</v>
      </c>
      <c r="BC72" s="27">
        <f t="shared" si="53"/>
        <v>24.0304977</v>
      </c>
      <c r="BD72" s="27">
        <f t="shared" si="54"/>
        <v>66.18581174</v>
      </c>
      <c r="BE72" s="27">
        <f t="shared" si="55"/>
        <v>12.91008075</v>
      </c>
      <c r="BF72" s="27">
        <f t="shared" si="56"/>
        <v>10.96977992</v>
      </c>
      <c r="BG72" s="27">
        <f t="shared" si="57"/>
        <v>8.480853128</v>
      </c>
      <c r="BH72" s="27">
        <f t="shared" si="58"/>
        <v>6.786664141</v>
      </c>
      <c r="BI72" s="27">
        <f t="shared" si="59"/>
        <v>4.925808508</v>
      </c>
      <c r="BJ72" s="27">
        <f t="shared" si="60"/>
        <v>3.487202714</v>
      </c>
      <c r="BK72" s="27">
        <f t="shared" si="61"/>
        <v>2.377192881</v>
      </c>
      <c r="BL72" s="27">
        <f t="shared" si="62"/>
        <v>1.429201533</v>
      </c>
      <c r="BM72" s="27">
        <f t="shared" si="63"/>
        <v>0.6538870106</v>
      </c>
      <c r="BN72" s="27">
        <f t="shared" ref="BN72:BN91" si="64"> $I$72 *C44</f>
        <v>0</v>
      </c>
      <c r="DN72" s="7">
        <f t="shared" si="2"/>
        <v>151.3978668</v>
      </c>
    </row>
    <row r="73">
      <c r="E73" s="5">
        <v>14.2</v>
      </c>
      <c r="F73" s="5">
        <v>0.82726</v>
      </c>
      <c r="G73" s="5">
        <f t="shared" si="1"/>
        <v>104.0113998</v>
      </c>
      <c r="H73" s="2">
        <f t="shared" si="3"/>
        <v>46.74996411</v>
      </c>
      <c r="I73" s="2">
        <f t="shared" si="32"/>
        <v>0.6594935856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>
        <f t="shared" si="44"/>
        <v>0</v>
      </c>
      <c r="AU73" s="1"/>
      <c r="AV73" s="1">
        <f t="shared" si="46"/>
        <v>0</v>
      </c>
      <c r="AW73" s="1">
        <f t="shared" si="47"/>
        <v>0</v>
      </c>
      <c r="AX73" s="1">
        <f t="shared" si="48"/>
        <v>0.08635611524</v>
      </c>
      <c r="AY73" s="1">
        <f t="shared" si="49"/>
        <v>0.3857238493</v>
      </c>
      <c r="AZ73" s="1">
        <f t="shared" si="50"/>
        <v>0.8491236639</v>
      </c>
      <c r="BA73" s="1">
        <f t="shared" si="51"/>
        <v>1.589112757</v>
      </c>
      <c r="BB73" s="27">
        <f t="shared" si="52"/>
        <v>3.92934445</v>
      </c>
      <c r="BC73" s="27">
        <f t="shared" si="53"/>
        <v>20.25554155</v>
      </c>
      <c r="BD73" s="27">
        <f t="shared" si="54"/>
        <v>57.2002171</v>
      </c>
      <c r="BE73" s="27">
        <f t="shared" si="55"/>
        <v>11.36687759</v>
      </c>
      <c r="BF73" s="27">
        <f t="shared" si="56"/>
        <v>9.79851675</v>
      </c>
      <c r="BG73" s="27">
        <f t="shared" si="57"/>
        <v>7.662693532</v>
      </c>
      <c r="BH73" s="27">
        <f t="shared" si="58"/>
        <v>7.175396728</v>
      </c>
      <c r="BI73" s="27">
        <f t="shared" si="59"/>
        <v>5.910970209</v>
      </c>
      <c r="BJ73" s="27">
        <f t="shared" si="60"/>
        <v>4.359003393</v>
      </c>
      <c r="BK73" s="27">
        <f t="shared" si="61"/>
        <v>3.169590508</v>
      </c>
      <c r="BL73" s="27">
        <f t="shared" si="62"/>
        <v>2.1438023</v>
      </c>
      <c r="BM73" s="27">
        <f t="shared" si="63"/>
        <v>1.307774021</v>
      </c>
      <c r="BN73" s="27">
        <f t="shared" si="64"/>
        <v>0.5953924492</v>
      </c>
      <c r="BO73" s="27">
        <f t="shared" ref="BO73:BO94" si="65"> $I$73 *C44</f>
        <v>0</v>
      </c>
      <c r="DN73" s="7">
        <f t="shared" si="2"/>
        <v>137.785437</v>
      </c>
    </row>
    <row r="74">
      <c r="E74" s="5">
        <v>14.4</v>
      </c>
      <c r="F74" s="5">
        <v>0.83424</v>
      </c>
      <c r="G74" s="5">
        <f t="shared" si="1"/>
        <v>104.8889952</v>
      </c>
      <c r="H74" s="2">
        <f t="shared" si="3"/>
        <v>47.38611264</v>
      </c>
      <c r="I74" s="2">
        <f t="shared" si="32"/>
        <v>0.6361485343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f t="shared" si="46"/>
        <v>0</v>
      </c>
      <c r="AW74" s="1"/>
      <c r="AX74" s="1">
        <f t="shared" si="48"/>
        <v>0</v>
      </c>
      <c r="AY74" s="1">
        <f t="shared" si="49"/>
        <v>0.1033013207</v>
      </c>
      <c r="AZ74" s="1">
        <f t="shared" si="50"/>
        <v>0.4902028343</v>
      </c>
      <c r="BA74" s="1">
        <f t="shared" si="51"/>
        <v>1.116973136</v>
      </c>
      <c r="BB74" s="27">
        <f t="shared" si="52"/>
        <v>3.029309491</v>
      </c>
      <c r="BC74" s="27">
        <f t="shared" si="53"/>
        <v>16.4805854</v>
      </c>
      <c r="BD74" s="27">
        <f t="shared" si="54"/>
        <v>48.21462246</v>
      </c>
      <c r="BE74" s="27">
        <f t="shared" si="55"/>
        <v>9.823674419</v>
      </c>
      <c r="BF74" s="27">
        <f t="shared" si="56"/>
        <v>8.627253581</v>
      </c>
      <c r="BG74" s="27">
        <f t="shared" si="57"/>
        <v>6.844533937</v>
      </c>
      <c r="BH74" s="27">
        <f t="shared" si="58"/>
        <v>6.483176311</v>
      </c>
      <c r="BI74" s="27">
        <f t="shared" si="59"/>
        <v>6.249544019</v>
      </c>
      <c r="BJ74" s="27">
        <f t="shared" si="60"/>
        <v>5.230804072</v>
      </c>
      <c r="BK74" s="27">
        <f t="shared" si="61"/>
        <v>3.961988135</v>
      </c>
      <c r="BL74" s="27">
        <f t="shared" si="62"/>
        <v>2.858403067</v>
      </c>
      <c r="BM74" s="27">
        <f t="shared" si="63"/>
        <v>1.961661032</v>
      </c>
      <c r="BN74" s="27">
        <f t="shared" si="64"/>
        <v>1.190784898</v>
      </c>
      <c r="BO74" s="27">
        <f t="shared" si="65"/>
        <v>0.5561377509</v>
      </c>
      <c r="BP74" s="27">
        <f t="shared" ref="BP74:BP92" si="66"> $I$74 *C44</f>
        <v>0</v>
      </c>
      <c r="DN74" s="7">
        <f t="shared" si="2"/>
        <v>123.2229559</v>
      </c>
    </row>
    <row r="75">
      <c r="E75" s="5">
        <v>14.6</v>
      </c>
      <c r="F75" s="5">
        <v>0.84094</v>
      </c>
      <c r="G75" s="5">
        <f t="shared" si="1"/>
        <v>105.7313862</v>
      </c>
      <c r="H75" s="2">
        <f t="shared" si="3"/>
        <v>47.99864534</v>
      </c>
      <c r="I75" s="2">
        <f t="shared" si="32"/>
        <v>0.6125326915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>
        <f t="shared" si="49"/>
        <v>0</v>
      </c>
      <c r="AZ75" s="1">
        <f t="shared" si="50"/>
        <v>0.1312820048</v>
      </c>
      <c r="BA75" s="1">
        <f t="shared" si="51"/>
        <v>0.6448335156</v>
      </c>
      <c r="BB75" s="27">
        <f t="shared" si="52"/>
        <v>2.129274533</v>
      </c>
      <c r="BC75" s="27">
        <f t="shared" si="53"/>
        <v>12.70562925</v>
      </c>
      <c r="BD75" s="27">
        <f t="shared" si="54"/>
        <v>39.22902782</v>
      </c>
      <c r="BE75" s="27">
        <f t="shared" si="55"/>
        <v>8.280471251</v>
      </c>
      <c r="BF75" s="27">
        <f t="shared" si="56"/>
        <v>7.455990413</v>
      </c>
      <c r="BG75" s="27">
        <f t="shared" si="57"/>
        <v>6.026374341</v>
      </c>
      <c r="BH75" s="27">
        <f t="shared" si="58"/>
        <v>5.790955894</v>
      </c>
      <c r="BI75" s="27">
        <f t="shared" si="59"/>
        <v>5.64664189</v>
      </c>
      <c r="BJ75" s="27">
        <f t="shared" si="60"/>
        <v>5.530418721</v>
      </c>
      <c r="BK75" s="27">
        <f t="shared" si="61"/>
        <v>4.754385762</v>
      </c>
      <c r="BL75" s="27">
        <f t="shared" si="62"/>
        <v>3.573003833</v>
      </c>
      <c r="BM75" s="27">
        <f t="shared" si="63"/>
        <v>2.615548042</v>
      </c>
      <c r="BN75" s="27">
        <f t="shared" si="64"/>
        <v>1.786177348</v>
      </c>
      <c r="BO75" s="27">
        <f t="shared" si="65"/>
        <v>1.112275502</v>
      </c>
      <c r="BP75" s="27">
        <f t="shared" si="66"/>
        <v>0.536451336</v>
      </c>
      <c r="BQ75" s="27">
        <f t="shared" ref="BQ75:BQ93" si="67"> $I$75 *C44</f>
        <v>0</v>
      </c>
      <c r="DN75" s="7">
        <f t="shared" si="2"/>
        <v>107.9487415</v>
      </c>
    </row>
    <row r="76">
      <c r="E76" s="5">
        <v>14.8</v>
      </c>
      <c r="F76" s="5">
        <v>0.84736</v>
      </c>
      <c r="G76" s="5">
        <f t="shared" si="1"/>
        <v>106.5385728</v>
      </c>
      <c r="H76" s="2">
        <f t="shared" si="3"/>
        <v>48.58730746</v>
      </c>
      <c r="I76" s="2">
        <f t="shared" si="32"/>
        <v>0.5886621279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>
        <f t="shared" si="50"/>
        <v>0</v>
      </c>
      <c r="BA76" s="1">
        <f t="shared" si="51"/>
        <v>0.1726938947</v>
      </c>
      <c r="BB76" s="27">
        <f t="shared" si="52"/>
        <v>1.229239574</v>
      </c>
      <c r="BC76" s="27">
        <f t="shared" si="53"/>
        <v>8.930673099</v>
      </c>
      <c r="BD76" s="27">
        <f t="shared" si="54"/>
        <v>30.24343318</v>
      </c>
      <c r="BE76" s="27">
        <f t="shared" si="55"/>
        <v>6.737268084</v>
      </c>
      <c r="BF76" s="27">
        <f t="shared" si="56"/>
        <v>6.284727245</v>
      </c>
      <c r="BG76" s="27">
        <f t="shared" si="57"/>
        <v>5.208214745</v>
      </c>
      <c r="BH76" s="27">
        <f t="shared" si="58"/>
        <v>5.098735478</v>
      </c>
      <c r="BI76" s="27">
        <f t="shared" si="59"/>
        <v>5.043739761</v>
      </c>
      <c r="BJ76" s="27">
        <f t="shared" si="60"/>
        <v>4.996891601</v>
      </c>
      <c r="BK76" s="27">
        <f t="shared" si="61"/>
        <v>5.0267117</v>
      </c>
      <c r="BL76" s="27">
        <f t="shared" si="62"/>
        <v>4.2876046</v>
      </c>
      <c r="BM76" s="27">
        <f t="shared" si="63"/>
        <v>3.269435053</v>
      </c>
      <c r="BN76" s="27">
        <f t="shared" si="64"/>
        <v>2.381569797</v>
      </c>
      <c r="BO76" s="27">
        <f t="shared" si="65"/>
        <v>1.668413253</v>
      </c>
      <c r="BP76" s="27">
        <f t="shared" si="66"/>
        <v>1.072902672</v>
      </c>
      <c r="BQ76" s="27">
        <f t="shared" si="67"/>
        <v>0.5165365681</v>
      </c>
      <c r="BR76" s="27">
        <f t="shared" ref="BR76:BR95" si="68"> $I$76 *C44</f>
        <v>0</v>
      </c>
      <c r="DN76" s="7">
        <f t="shared" si="2"/>
        <v>92.1687903</v>
      </c>
    </row>
    <row r="77">
      <c r="E77" s="5">
        <v>15.0</v>
      </c>
      <c r="F77" s="5">
        <v>0.8535</v>
      </c>
      <c r="G77" s="5">
        <f t="shared" si="1"/>
        <v>107.310555</v>
      </c>
      <c r="H77" s="2">
        <f t="shared" si="3"/>
        <v>49.15185963</v>
      </c>
      <c r="I77" s="2">
        <f t="shared" si="32"/>
        <v>0.5645521685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>
        <f t="shared" si="50"/>
        <v>0</v>
      </c>
      <c r="BA77" s="1">
        <f t="shared" si="51"/>
        <v>0</v>
      </c>
      <c r="BB77" s="27">
        <f t="shared" si="52"/>
        <v>0.3292046155</v>
      </c>
      <c r="BC77" s="27">
        <f t="shared" si="53"/>
        <v>5.155716949</v>
      </c>
      <c r="BD77" s="27">
        <f t="shared" si="54"/>
        <v>21.25783854</v>
      </c>
      <c r="BE77" s="27">
        <f t="shared" si="55"/>
        <v>5.194064917</v>
      </c>
      <c r="BF77" s="27">
        <f t="shared" si="56"/>
        <v>5.113464077</v>
      </c>
      <c r="BG77" s="27">
        <f t="shared" si="57"/>
        <v>4.390055149</v>
      </c>
      <c r="BH77" s="27">
        <f t="shared" si="58"/>
        <v>4.406515061</v>
      </c>
      <c r="BI77" s="27">
        <f t="shared" si="59"/>
        <v>4.440837632</v>
      </c>
      <c r="BJ77" s="27">
        <f t="shared" si="60"/>
        <v>4.463364481</v>
      </c>
      <c r="BK77" s="27">
        <f t="shared" si="61"/>
        <v>4.54177789</v>
      </c>
      <c r="BL77" s="27">
        <f t="shared" si="62"/>
        <v>4.533193831</v>
      </c>
      <c r="BM77" s="27">
        <f t="shared" si="63"/>
        <v>3.923322063</v>
      </c>
      <c r="BN77" s="27">
        <f t="shared" si="64"/>
        <v>2.976962246</v>
      </c>
      <c r="BO77" s="27">
        <f t="shared" si="65"/>
        <v>2.224551003</v>
      </c>
      <c r="BP77" s="27">
        <f t="shared" si="66"/>
        <v>1.609354008</v>
      </c>
      <c r="BQ77" s="27">
        <f t="shared" si="67"/>
        <v>1.033073136</v>
      </c>
      <c r="BR77" s="27">
        <f t="shared" si="68"/>
        <v>0.4964069992</v>
      </c>
      <c r="BS77" s="27">
        <f t="shared" ref="BS77:BS96" si="69"> $I$77 *C44</f>
        <v>0</v>
      </c>
      <c r="DN77" s="7">
        <f t="shared" si="2"/>
        <v>76.0897026</v>
      </c>
    </row>
    <row r="78">
      <c r="E78" s="5">
        <v>15.2</v>
      </c>
      <c r="F78" s="5">
        <v>0.85936</v>
      </c>
      <c r="G78" s="5">
        <f t="shared" si="1"/>
        <v>108.0473328</v>
      </c>
      <c r="H78" s="2">
        <f t="shared" si="3"/>
        <v>49.69207708</v>
      </c>
      <c r="I78" s="2">
        <f t="shared" si="32"/>
        <v>0.5402174486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>
        <f t="shared" si="50"/>
        <v>0</v>
      </c>
      <c r="BA78" s="1">
        <f t="shared" si="51"/>
        <v>0</v>
      </c>
      <c r="BB78" s="27">
        <f t="shared" si="52"/>
        <v>0</v>
      </c>
      <c r="BC78" s="27">
        <f t="shared" si="53"/>
        <v>1.380760799</v>
      </c>
      <c r="BD78" s="27">
        <f t="shared" si="54"/>
        <v>12.2722439</v>
      </c>
      <c r="BE78" s="27">
        <f t="shared" si="55"/>
        <v>3.650861749</v>
      </c>
      <c r="BF78" s="27">
        <f t="shared" si="56"/>
        <v>3.942200909</v>
      </c>
      <c r="BG78" s="27">
        <f t="shared" si="57"/>
        <v>3.571895554</v>
      </c>
      <c r="BH78" s="27">
        <f t="shared" si="58"/>
        <v>3.714294644</v>
      </c>
      <c r="BI78" s="27">
        <f t="shared" si="59"/>
        <v>3.837935502</v>
      </c>
      <c r="BJ78" s="27">
        <f t="shared" si="60"/>
        <v>3.929837361</v>
      </c>
      <c r="BK78" s="27">
        <f t="shared" si="61"/>
        <v>4.056844081</v>
      </c>
      <c r="BL78" s="27">
        <f t="shared" si="62"/>
        <v>4.095870371</v>
      </c>
      <c r="BM78" s="27">
        <f t="shared" si="63"/>
        <v>4.148045595</v>
      </c>
      <c r="BN78" s="27">
        <f t="shared" si="64"/>
        <v>3.572354695</v>
      </c>
      <c r="BO78" s="27">
        <f t="shared" si="65"/>
        <v>2.780688754</v>
      </c>
      <c r="BP78" s="27">
        <f t="shared" si="66"/>
        <v>2.145805344</v>
      </c>
      <c r="BQ78" s="27">
        <f t="shared" si="67"/>
        <v>1.549609704</v>
      </c>
      <c r="BR78" s="27">
        <f t="shared" si="68"/>
        <v>0.9928139984</v>
      </c>
      <c r="BS78" s="27">
        <f t="shared" si="69"/>
        <v>0.4760755527</v>
      </c>
      <c r="BT78" s="27">
        <f t="shared" ref="BT78:BT96" si="70"> $I$78 *C44</f>
        <v>0</v>
      </c>
      <c r="DN78" s="7">
        <f t="shared" si="2"/>
        <v>60.11813851</v>
      </c>
    </row>
    <row r="79">
      <c r="E79" s="5">
        <v>15.4</v>
      </c>
      <c r="F79" s="5">
        <v>0.86494</v>
      </c>
      <c r="G79" s="5">
        <f t="shared" si="1"/>
        <v>108.7489062</v>
      </c>
      <c r="H79" s="2">
        <f t="shared" si="3"/>
        <v>50.20774905</v>
      </c>
      <c r="I79" s="2">
        <f t="shared" si="32"/>
        <v>0.5156719649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>
        <f t="shared" si="51"/>
        <v>0</v>
      </c>
      <c r="BB79" s="27">
        <f t="shared" si="52"/>
        <v>0</v>
      </c>
      <c r="BC79" s="27">
        <f t="shared" si="53"/>
        <v>0</v>
      </c>
      <c r="BD79" s="27">
        <f t="shared" si="54"/>
        <v>3.286649258</v>
      </c>
      <c r="BE79" s="27">
        <f t="shared" si="55"/>
        <v>2.107658582</v>
      </c>
      <c r="BF79" s="27">
        <f t="shared" si="56"/>
        <v>2.770937741</v>
      </c>
      <c r="BG79" s="27">
        <f t="shared" si="57"/>
        <v>2.753735958</v>
      </c>
      <c r="BH79" s="27">
        <f t="shared" si="58"/>
        <v>3.022074228</v>
      </c>
      <c r="BI79" s="27">
        <f t="shared" si="59"/>
        <v>3.235033373</v>
      </c>
      <c r="BJ79" s="27">
        <f t="shared" si="60"/>
        <v>3.396310241</v>
      </c>
      <c r="BK79" s="27">
        <f t="shared" si="61"/>
        <v>3.571910272</v>
      </c>
      <c r="BL79" s="27">
        <f t="shared" si="62"/>
        <v>3.658546911</v>
      </c>
      <c r="BM79" s="27">
        <f t="shared" si="63"/>
        <v>3.747877916</v>
      </c>
      <c r="BN79" s="27">
        <f t="shared" si="64"/>
        <v>3.776975206</v>
      </c>
      <c r="BO79" s="27">
        <f t="shared" si="65"/>
        <v>3.336826505</v>
      </c>
      <c r="BP79" s="27">
        <f t="shared" si="66"/>
        <v>2.68225668</v>
      </c>
      <c r="BQ79" s="27">
        <f t="shared" si="67"/>
        <v>2.066146272</v>
      </c>
      <c r="BR79" s="27">
        <f t="shared" si="68"/>
        <v>1.489220998</v>
      </c>
      <c r="BS79" s="27">
        <f t="shared" si="69"/>
        <v>0.9521511054</v>
      </c>
      <c r="BT79" s="27">
        <f t="shared" si="70"/>
        <v>0.4555545701</v>
      </c>
      <c r="BU79" s="27">
        <f t="shared" ref="BU79:BU102" si="71"> $I$79 *C44</f>
        <v>0</v>
      </c>
      <c r="DN79" s="7">
        <f t="shared" si="2"/>
        <v>46.30986582</v>
      </c>
    </row>
    <row r="80">
      <c r="E80" s="5">
        <v>15.6</v>
      </c>
      <c r="F80" s="5">
        <v>0.87024</v>
      </c>
      <c r="G80" s="5">
        <f t="shared" si="1"/>
        <v>109.4152752</v>
      </c>
      <c r="H80" s="2">
        <f t="shared" si="3"/>
        <v>50.69867817</v>
      </c>
      <c r="I80" s="2">
        <f t="shared" si="32"/>
        <v>0.4909291244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27">
        <f t="shared" si="52"/>
        <v>0</v>
      </c>
      <c r="BD80" s="27">
        <f t="shared" si="54"/>
        <v>0</v>
      </c>
      <c r="BE80" s="27">
        <f t="shared" si="55"/>
        <v>0.5644554143</v>
      </c>
      <c r="BF80" s="27">
        <f t="shared" si="56"/>
        <v>1.599674573</v>
      </c>
      <c r="BG80" s="27">
        <f t="shared" si="57"/>
        <v>1.935576362</v>
      </c>
      <c r="BH80" s="27">
        <f t="shared" si="58"/>
        <v>2.329853811</v>
      </c>
      <c r="BI80" s="27">
        <f t="shared" si="59"/>
        <v>2.632131244</v>
      </c>
      <c r="BJ80" s="27">
        <f t="shared" si="60"/>
        <v>2.862783121</v>
      </c>
      <c r="BK80" s="27">
        <f t="shared" si="61"/>
        <v>3.086976463</v>
      </c>
      <c r="BL80" s="27">
        <f t="shared" si="62"/>
        <v>3.221223451</v>
      </c>
      <c r="BM80" s="27">
        <f t="shared" si="63"/>
        <v>3.347710238</v>
      </c>
      <c r="BN80" s="27">
        <f t="shared" si="64"/>
        <v>3.412605199</v>
      </c>
      <c r="BO80" s="27">
        <f t="shared" si="65"/>
        <v>3.527956222</v>
      </c>
      <c r="BP80" s="27">
        <f t="shared" si="66"/>
        <v>3.218708016</v>
      </c>
      <c r="BQ80" s="27">
        <f t="shared" si="67"/>
        <v>2.58268284</v>
      </c>
      <c r="BR80" s="27">
        <f t="shared" si="68"/>
        <v>1.985627997</v>
      </c>
      <c r="BS80" s="27">
        <f t="shared" si="69"/>
        <v>1.428226658</v>
      </c>
      <c r="BT80" s="27">
        <f t="shared" si="70"/>
        <v>0.9111091401</v>
      </c>
      <c r="BU80" s="27">
        <f t="shared" si="71"/>
        <v>0.4348558546</v>
      </c>
      <c r="BV80" s="27">
        <f t="shared" ref="BV80:BV100" si="72"> $I$80 *C44</f>
        <v>0</v>
      </c>
      <c r="DN80" s="7">
        <f t="shared" si="2"/>
        <v>39.0821566</v>
      </c>
    </row>
    <row r="81">
      <c r="E81" s="5">
        <v>15.8</v>
      </c>
      <c r="F81" s="5">
        <v>0.87526</v>
      </c>
      <c r="G81" s="5">
        <f t="shared" si="1"/>
        <v>110.0464398</v>
      </c>
      <c r="H81" s="2">
        <f t="shared" si="3"/>
        <v>51.16467996</v>
      </c>
      <c r="I81" s="2">
        <f t="shared" si="32"/>
        <v>0.466001789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27">
        <f t="shared" si="52"/>
        <v>0</v>
      </c>
      <c r="BD81" s="27">
        <f t="shared" si="54"/>
        <v>0</v>
      </c>
      <c r="BE81" s="27">
        <f t="shared" si="55"/>
        <v>0</v>
      </c>
      <c r="BF81" s="27">
        <f t="shared" si="56"/>
        <v>0.4284114048</v>
      </c>
      <c r="BG81" s="27">
        <f t="shared" si="57"/>
        <v>1.117416766</v>
      </c>
      <c r="BH81" s="27">
        <f t="shared" si="58"/>
        <v>1.637633394</v>
      </c>
      <c r="BI81" s="27">
        <f t="shared" si="59"/>
        <v>2.029229115</v>
      </c>
      <c r="BJ81" s="27">
        <f t="shared" si="60"/>
        <v>2.329256001</v>
      </c>
      <c r="BK81" s="27">
        <f t="shared" si="61"/>
        <v>2.602042654</v>
      </c>
      <c r="BL81" s="27">
        <f t="shared" si="62"/>
        <v>2.783899992</v>
      </c>
      <c r="BM81" s="27">
        <f t="shared" si="63"/>
        <v>2.94754256</v>
      </c>
      <c r="BN81" s="27">
        <f t="shared" si="64"/>
        <v>3.048235193</v>
      </c>
      <c r="BO81" s="27">
        <f t="shared" si="65"/>
        <v>3.187609421</v>
      </c>
      <c r="BP81" s="27">
        <f t="shared" si="66"/>
        <v>3.403072037</v>
      </c>
      <c r="BQ81" s="27">
        <f t="shared" si="67"/>
        <v>3.099219408</v>
      </c>
      <c r="BR81" s="27">
        <f t="shared" si="68"/>
        <v>2.482034996</v>
      </c>
      <c r="BS81" s="27">
        <f t="shared" si="69"/>
        <v>1.904302211</v>
      </c>
      <c r="BT81" s="27">
        <f t="shared" si="70"/>
        <v>1.36666371</v>
      </c>
      <c r="BU81" s="27">
        <f t="shared" si="71"/>
        <v>0.8697117092</v>
      </c>
      <c r="BV81" s="27">
        <f t="shared" si="72"/>
        <v>0.413990712</v>
      </c>
      <c r="BW81" s="27">
        <f t="shared" ref="BW81:BW102" si="73"> $I$81 *C44</f>
        <v>0</v>
      </c>
      <c r="DN81" s="7">
        <f t="shared" si="2"/>
        <v>35.65027128</v>
      </c>
    </row>
    <row r="82">
      <c r="E82" s="5">
        <v>16.0</v>
      </c>
      <c r="F82" s="5">
        <v>0.88</v>
      </c>
      <c r="G82" s="5">
        <f t="shared" si="1"/>
        <v>110.6424</v>
      </c>
      <c r="H82" s="2">
        <f t="shared" si="3"/>
        <v>51.60558228</v>
      </c>
      <c r="I82" s="2">
        <f t="shared" si="32"/>
        <v>0.4409023176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E82" s="27">
        <f t="shared" si="55"/>
        <v>0</v>
      </c>
      <c r="BF82" s="27">
        <f t="shared" si="56"/>
        <v>0</v>
      </c>
      <c r="BG82" s="27">
        <f t="shared" si="57"/>
        <v>0.2992571706</v>
      </c>
      <c r="BH82" s="27">
        <f t="shared" si="58"/>
        <v>0.9454129776</v>
      </c>
      <c r="BI82" s="27">
        <f t="shared" si="59"/>
        <v>1.426326986</v>
      </c>
      <c r="BJ82" s="27">
        <f t="shared" si="60"/>
        <v>1.795728881</v>
      </c>
      <c r="BK82" s="27">
        <f t="shared" si="61"/>
        <v>2.117108845</v>
      </c>
      <c r="BL82" s="27">
        <f t="shared" si="62"/>
        <v>2.346576532</v>
      </c>
      <c r="BM82" s="27">
        <f t="shared" si="63"/>
        <v>2.547374881</v>
      </c>
      <c r="BN82" s="27">
        <f t="shared" si="64"/>
        <v>2.683865187</v>
      </c>
      <c r="BO82" s="27">
        <f t="shared" si="65"/>
        <v>2.847262619</v>
      </c>
      <c r="BP82" s="27">
        <f t="shared" si="66"/>
        <v>3.074772985</v>
      </c>
      <c r="BQ82" s="27">
        <f t="shared" si="67"/>
        <v>3.276739255</v>
      </c>
      <c r="BR82" s="27">
        <f t="shared" si="68"/>
        <v>2.978441995</v>
      </c>
      <c r="BS82" s="27">
        <f t="shared" si="69"/>
        <v>2.380377763</v>
      </c>
      <c r="BT82" s="27">
        <f t="shared" si="70"/>
        <v>1.82221828</v>
      </c>
      <c r="BU82" s="27">
        <f t="shared" si="71"/>
        <v>1.304567564</v>
      </c>
      <c r="BV82" s="27">
        <f t="shared" si="72"/>
        <v>0.8279814241</v>
      </c>
      <c r="BW82" s="27">
        <f t="shared" si="73"/>
        <v>0.3929699886</v>
      </c>
      <c r="BX82" s="27">
        <f t="shared" ref="BX82:BX101" si="74"> $I$82 *C44</f>
        <v>0</v>
      </c>
      <c r="DN82" s="7">
        <f t="shared" si="2"/>
        <v>33.06698333</v>
      </c>
    </row>
    <row r="83">
      <c r="E83" s="5">
        <v>16.2</v>
      </c>
      <c r="F83" s="5">
        <v>0.88455</v>
      </c>
      <c r="G83" s="5">
        <f t="shared" si="1"/>
        <v>111.2144715</v>
      </c>
      <c r="H83" s="2">
        <f t="shared" si="3"/>
        <v>52.02962008</v>
      </c>
      <c r="I83" s="2">
        <f t="shared" si="32"/>
        <v>0.4240378061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F83" s="27">
        <f t="shared" si="56"/>
        <v>0</v>
      </c>
      <c r="BG83" s="27">
        <f t="shared" si="57"/>
        <v>0</v>
      </c>
      <c r="BH83" s="27">
        <f t="shared" si="58"/>
        <v>0.253192561</v>
      </c>
      <c r="BI83" s="27">
        <f t="shared" si="59"/>
        <v>0.8234248564</v>
      </c>
      <c r="BJ83" s="27">
        <f t="shared" si="60"/>
        <v>1.26220176</v>
      </c>
      <c r="BK83" s="27">
        <f t="shared" si="61"/>
        <v>1.632175036</v>
      </c>
      <c r="BL83" s="27">
        <f t="shared" si="62"/>
        <v>1.909253072</v>
      </c>
      <c r="BM83" s="27">
        <f t="shared" si="63"/>
        <v>2.147207203</v>
      </c>
      <c r="BN83" s="27">
        <f t="shared" si="64"/>
        <v>2.319495181</v>
      </c>
      <c r="BO83" s="27">
        <f t="shared" si="65"/>
        <v>2.506915818</v>
      </c>
      <c r="BP83" s="27">
        <f t="shared" si="66"/>
        <v>2.746473933</v>
      </c>
      <c r="BQ83" s="27">
        <f t="shared" si="67"/>
        <v>2.9606277</v>
      </c>
      <c r="BR83" s="27">
        <f t="shared" si="68"/>
        <v>3.149043845</v>
      </c>
      <c r="BS83" s="27">
        <f t="shared" si="69"/>
        <v>2.856453316</v>
      </c>
      <c r="BT83" s="27">
        <f t="shared" si="70"/>
        <v>2.27777285</v>
      </c>
      <c r="BU83" s="27">
        <f t="shared" si="71"/>
        <v>1.739423418</v>
      </c>
      <c r="BV83" s="27">
        <f t="shared" si="72"/>
        <v>1.241972136</v>
      </c>
      <c r="BW83" s="27">
        <f t="shared" si="73"/>
        <v>0.7859399772</v>
      </c>
      <c r="BX83" s="27">
        <f t="shared" si="74"/>
        <v>0.3718041064</v>
      </c>
      <c r="BY83" s="27">
        <f t="shared" ref="BY83:BY102" si="75"> $I$83 *C44</f>
        <v>0</v>
      </c>
      <c r="DN83" s="7">
        <f t="shared" si="2"/>
        <v>30.98337677</v>
      </c>
    </row>
    <row r="84">
      <c r="E84" s="5">
        <v>16.4</v>
      </c>
      <c r="F84" s="5">
        <v>0.889</v>
      </c>
      <c r="G84" s="5">
        <f t="shared" si="1"/>
        <v>111.77397</v>
      </c>
      <c r="H84" s="2">
        <f t="shared" si="3"/>
        <v>52.44509855</v>
      </c>
      <c r="I84" s="2">
        <f t="shared" si="32"/>
        <v>0.4154784712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G84" s="27">
        <f t="shared" si="57"/>
        <v>0</v>
      </c>
      <c r="BH84" s="27">
        <f t="shared" si="58"/>
        <v>0</v>
      </c>
      <c r="BI84" s="27">
        <f t="shared" si="59"/>
        <v>0.2205227272</v>
      </c>
      <c r="BJ84" s="27">
        <f t="shared" si="60"/>
        <v>0.7286746404</v>
      </c>
      <c r="BK84" s="27">
        <f t="shared" si="61"/>
        <v>1.147241227</v>
      </c>
      <c r="BL84" s="27">
        <f t="shared" si="62"/>
        <v>1.471929612</v>
      </c>
      <c r="BM84" s="27">
        <f t="shared" si="63"/>
        <v>1.747039525</v>
      </c>
      <c r="BN84" s="27">
        <f t="shared" si="64"/>
        <v>1.955125174</v>
      </c>
      <c r="BO84" s="27">
        <f t="shared" si="65"/>
        <v>2.166569016</v>
      </c>
      <c r="BP84" s="27">
        <f t="shared" si="66"/>
        <v>2.418174881</v>
      </c>
      <c r="BQ84" s="27">
        <f t="shared" si="67"/>
        <v>2.644516146</v>
      </c>
      <c r="BR84" s="27">
        <f t="shared" si="68"/>
        <v>2.845251243</v>
      </c>
      <c r="BS84" s="27">
        <f t="shared" si="69"/>
        <v>3.02006779</v>
      </c>
      <c r="BT84" s="27">
        <f t="shared" si="70"/>
        <v>2.73332742</v>
      </c>
      <c r="BU84" s="27">
        <f t="shared" si="71"/>
        <v>2.174279273</v>
      </c>
      <c r="BV84" s="27">
        <f t="shared" si="72"/>
        <v>1.655962848</v>
      </c>
      <c r="BW84" s="27">
        <f t="shared" si="73"/>
        <v>1.178909966</v>
      </c>
      <c r="BX84" s="27">
        <f t="shared" si="74"/>
        <v>0.7436082127</v>
      </c>
      <c r="BY84" s="27">
        <f t="shared" si="75"/>
        <v>0.3575826011</v>
      </c>
      <c r="BZ84" s="27">
        <f t="shared" ref="BZ84:BZ104" si="76"> $I$84 *C44</f>
        <v>0</v>
      </c>
      <c r="DN84" s="7">
        <f t="shared" si="2"/>
        <v>29.2087823</v>
      </c>
    </row>
    <row r="85">
      <c r="E85" s="5">
        <v>16.6</v>
      </c>
      <c r="F85" s="5">
        <v>0.89335</v>
      </c>
      <c r="G85" s="5">
        <f t="shared" si="1"/>
        <v>112.3208955</v>
      </c>
      <c r="H85" s="2">
        <f t="shared" si="3"/>
        <v>52.85196137</v>
      </c>
      <c r="I85" s="2">
        <f t="shared" si="32"/>
        <v>0.4068628132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I85" s="27">
        <f t="shared" si="59"/>
        <v>0</v>
      </c>
      <c r="BJ85" s="27">
        <f t="shared" si="60"/>
        <v>0.1951475204</v>
      </c>
      <c r="BK85" s="27">
        <f t="shared" si="61"/>
        <v>0.6623074174</v>
      </c>
      <c r="BL85" s="27">
        <f t="shared" si="62"/>
        <v>1.034606152</v>
      </c>
      <c r="BM85" s="27">
        <f t="shared" si="63"/>
        <v>1.346871846</v>
      </c>
      <c r="BN85" s="27">
        <f t="shared" si="64"/>
        <v>1.590755168</v>
      </c>
      <c r="BO85" s="27">
        <f t="shared" si="65"/>
        <v>1.826222214</v>
      </c>
      <c r="BP85" s="27">
        <f t="shared" si="66"/>
        <v>2.089875829</v>
      </c>
      <c r="BQ85" s="27">
        <f t="shared" si="67"/>
        <v>2.328404592</v>
      </c>
      <c r="BR85" s="27">
        <f t="shared" si="68"/>
        <v>2.541458641</v>
      </c>
      <c r="BS85" s="27">
        <f t="shared" si="69"/>
        <v>2.728717686</v>
      </c>
      <c r="BT85" s="27">
        <f t="shared" si="70"/>
        <v>2.88988938</v>
      </c>
      <c r="BU85" s="27">
        <f t="shared" si="71"/>
        <v>2.609135128</v>
      </c>
      <c r="BV85" s="27">
        <f t="shared" si="72"/>
        <v>2.06995356</v>
      </c>
      <c r="BW85" s="27">
        <f t="shared" si="73"/>
        <v>1.571879954</v>
      </c>
      <c r="BX85" s="27">
        <f t="shared" si="74"/>
        <v>1.115412319</v>
      </c>
      <c r="BY85" s="27">
        <f t="shared" si="75"/>
        <v>0.7151652022</v>
      </c>
      <c r="BZ85" s="27">
        <f t="shared" si="76"/>
        <v>0.3503646852</v>
      </c>
      <c r="CA85" s="27">
        <f t="shared" ref="CA85:CA107" si="77"> $I$85 *C44</f>
        <v>0</v>
      </c>
      <c r="DN85" s="7">
        <f t="shared" si="2"/>
        <v>27.6661673</v>
      </c>
    </row>
    <row r="86">
      <c r="E86" s="5">
        <v>16.8</v>
      </c>
      <c r="F86" s="5">
        <v>0.8976</v>
      </c>
      <c r="G86" s="5">
        <f t="shared" si="1"/>
        <v>112.855248</v>
      </c>
      <c r="H86" s="2">
        <f t="shared" si="3"/>
        <v>53.25015415</v>
      </c>
      <c r="I86" s="2">
        <f t="shared" si="32"/>
        <v>0.398192786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J86" s="27">
        <f t="shared" si="60"/>
        <v>0</v>
      </c>
      <c r="BK86" s="27">
        <f t="shared" si="61"/>
        <v>0.1773736083</v>
      </c>
      <c r="BL86" s="27">
        <f t="shared" si="62"/>
        <v>0.5972826926</v>
      </c>
      <c r="BM86" s="27">
        <f t="shared" si="63"/>
        <v>0.9467041677</v>
      </c>
      <c r="BN86" s="27">
        <f t="shared" si="64"/>
        <v>1.226385162</v>
      </c>
      <c r="BO86" s="27">
        <f t="shared" si="65"/>
        <v>1.485875413</v>
      </c>
      <c r="BP86" s="27">
        <f t="shared" si="66"/>
        <v>1.761576777</v>
      </c>
      <c r="BQ86" s="27">
        <f t="shared" si="67"/>
        <v>2.012293038</v>
      </c>
      <c r="BR86" s="27">
        <f t="shared" si="68"/>
        <v>2.237666039</v>
      </c>
      <c r="BS86" s="27">
        <f t="shared" si="69"/>
        <v>2.437367582</v>
      </c>
      <c r="BT86" s="27">
        <f t="shared" si="70"/>
        <v>2.611097767</v>
      </c>
      <c r="BU86" s="27">
        <f t="shared" si="71"/>
        <v>2.758583491</v>
      </c>
      <c r="BV86" s="27">
        <f t="shared" si="72"/>
        <v>2.483944272</v>
      </c>
      <c r="BW86" s="27">
        <f t="shared" si="73"/>
        <v>1.964849943</v>
      </c>
      <c r="BX86" s="27">
        <f t="shared" si="74"/>
        <v>1.487216425</v>
      </c>
      <c r="BY86" s="27">
        <f t="shared" si="75"/>
        <v>1.072747803</v>
      </c>
      <c r="BZ86" s="27">
        <f t="shared" si="76"/>
        <v>0.7007293703</v>
      </c>
      <c r="CA86" s="27">
        <f t="shared" si="77"/>
        <v>0.3430992732</v>
      </c>
      <c r="CB86" s="27">
        <f t="shared" ref="CB86:CB105" si="78"> $I$86 *C44</f>
        <v>0</v>
      </c>
      <c r="DN86" s="7">
        <f t="shared" si="2"/>
        <v>26.30479282</v>
      </c>
    </row>
    <row r="87">
      <c r="E87" s="5">
        <v>17.0</v>
      </c>
      <c r="F87" s="5">
        <v>0.90175</v>
      </c>
      <c r="G87" s="5">
        <f t="shared" si="1"/>
        <v>113.3770275</v>
      </c>
      <c r="H87" s="2">
        <f t="shared" si="3"/>
        <v>53.63962444</v>
      </c>
      <c r="I87" s="2">
        <f t="shared" si="32"/>
        <v>0.3894702872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J87" s="27">
        <f t="shared" si="60"/>
        <v>0</v>
      </c>
      <c r="BK87" s="27">
        <f t="shared" si="61"/>
        <v>0</v>
      </c>
      <c r="BL87" s="27">
        <f t="shared" si="62"/>
        <v>0.1599592328</v>
      </c>
      <c r="BM87" s="27">
        <f t="shared" si="63"/>
        <v>0.5465364894</v>
      </c>
      <c r="BN87" s="27">
        <f t="shared" si="64"/>
        <v>0.8620151555</v>
      </c>
      <c r="BO87" s="27">
        <f t="shared" si="65"/>
        <v>1.145528611</v>
      </c>
      <c r="BP87" s="27">
        <f t="shared" si="66"/>
        <v>1.433277725</v>
      </c>
      <c r="BQ87" s="27">
        <f t="shared" si="67"/>
        <v>1.696181483</v>
      </c>
      <c r="BR87" s="27">
        <f t="shared" si="68"/>
        <v>1.933873437</v>
      </c>
      <c r="BS87" s="27">
        <f t="shared" si="69"/>
        <v>2.146017478</v>
      </c>
      <c r="BT87" s="27">
        <f t="shared" si="70"/>
        <v>2.332306153</v>
      </c>
      <c r="BU87" s="27">
        <f t="shared" si="71"/>
        <v>2.492459137</v>
      </c>
      <c r="BV87" s="27">
        <f t="shared" si="72"/>
        <v>2.626221842</v>
      </c>
      <c r="BW87" s="27">
        <f t="shared" si="73"/>
        <v>2.357819932</v>
      </c>
      <c r="BX87" s="27">
        <f t="shared" si="74"/>
        <v>1.859020532</v>
      </c>
      <c r="BY87" s="27">
        <f t="shared" si="75"/>
        <v>1.430330404</v>
      </c>
      <c r="BZ87" s="27">
        <f t="shared" si="76"/>
        <v>1.051094055</v>
      </c>
      <c r="CA87" s="27">
        <f t="shared" si="77"/>
        <v>0.6861985463</v>
      </c>
      <c r="CB87" s="27">
        <f t="shared" si="78"/>
        <v>0.3357880126</v>
      </c>
      <c r="CC87" s="27">
        <f t="shared" ref="CC87:CC107" si="79"> $I$87 *C44</f>
        <v>0</v>
      </c>
      <c r="DN87" s="7">
        <f t="shared" si="2"/>
        <v>25.09462823</v>
      </c>
    </row>
    <row r="88">
      <c r="E88" s="5">
        <v>17.2</v>
      </c>
      <c r="F88" s="5">
        <v>0.9058</v>
      </c>
      <c r="G88" s="5">
        <f t="shared" si="1"/>
        <v>113.886234</v>
      </c>
      <c r="H88" s="2">
        <f t="shared" si="3"/>
        <v>54.0203216</v>
      </c>
      <c r="I88" s="2">
        <f t="shared" si="32"/>
        <v>0.3806971606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K88" s="27">
        <f t="shared" si="61"/>
        <v>0</v>
      </c>
      <c r="BL88" s="27">
        <f t="shared" si="62"/>
        <v>0</v>
      </c>
      <c r="BM88" s="27">
        <f t="shared" si="63"/>
        <v>0.146368811</v>
      </c>
      <c r="BN88" s="27">
        <f t="shared" si="64"/>
        <v>0.4976451493</v>
      </c>
      <c r="BO88" s="27">
        <f t="shared" si="65"/>
        <v>0.8051818098</v>
      </c>
      <c r="BP88" s="27">
        <f t="shared" si="66"/>
        <v>1.104978673</v>
      </c>
      <c r="BQ88" s="27">
        <f t="shared" si="67"/>
        <v>1.380069929</v>
      </c>
      <c r="BR88" s="27">
        <f t="shared" si="68"/>
        <v>1.630080835</v>
      </c>
      <c r="BS88" s="27">
        <f t="shared" si="69"/>
        <v>1.854667374</v>
      </c>
      <c r="BT88" s="27">
        <f t="shared" si="70"/>
        <v>2.05351454</v>
      </c>
      <c r="BU88" s="27">
        <f t="shared" si="71"/>
        <v>2.226334784</v>
      </c>
      <c r="BV88" s="27">
        <f t="shared" si="72"/>
        <v>2.3728666</v>
      </c>
      <c r="BW88" s="27">
        <f t="shared" si="73"/>
        <v>2.492873239</v>
      </c>
      <c r="BX88" s="27">
        <f t="shared" si="74"/>
        <v>2.230824638</v>
      </c>
      <c r="BY88" s="27">
        <f t="shared" si="75"/>
        <v>1.787913005</v>
      </c>
      <c r="BZ88" s="27">
        <f t="shared" si="76"/>
        <v>1.401458741</v>
      </c>
      <c r="CA88" s="27">
        <f t="shared" si="77"/>
        <v>1.029297819</v>
      </c>
      <c r="CB88" s="27">
        <f t="shared" si="78"/>
        <v>0.6715760252</v>
      </c>
      <c r="CC88" s="27">
        <f t="shared" si="79"/>
        <v>0.3284325038</v>
      </c>
      <c r="CD88" s="27">
        <f t="shared" ref="CD88:CD106" si="80"> $I$88 *C44</f>
        <v>0</v>
      </c>
      <c r="DN88" s="7">
        <f t="shared" si="2"/>
        <v>24.01408448</v>
      </c>
    </row>
    <row r="89">
      <c r="E89" s="5">
        <v>17.4</v>
      </c>
      <c r="F89" s="5">
        <v>0.90975</v>
      </c>
      <c r="G89" s="5">
        <f t="shared" si="1"/>
        <v>114.3828675</v>
      </c>
      <c r="H89" s="2">
        <f t="shared" si="3"/>
        <v>54.3921968</v>
      </c>
      <c r="I89" s="2">
        <f t="shared" si="32"/>
        <v>0.3718751993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M89" s="27">
        <f t="shared" si="63"/>
        <v>0</v>
      </c>
      <c r="BN89" s="27">
        <f t="shared" si="64"/>
        <v>0.133275143</v>
      </c>
      <c r="BO89" s="27">
        <f t="shared" si="65"/>
        <v>0.4648350083</v>
      </c>
      <c r="BP89" s="27">
        <f t="shared" si="66"/>
        <v>0.776679621</v>
      </c>
      <c r="BQ89" s="27">
        <f t="shared" si="67"/>
        <v>1.063958375</v>
      </c>
      <c r="BR89" s="27">
        <f t="shared" si="68"/>
        <v>1.326288233</v>
      </c>
      <c r="BS89" s="27">
        <f t="shared" si="69"/>
        <v>1.563317269</v>
      </c>
      <c r="BT89" s="27">
        <f t="shared" si="70"/>
        <v>1.774722926</v>
      </c>
      <c r="BU89" s="27">
        <f t="shared" si="71"/>
        <v>1.960210431</v>
      </c>
      <c r="BV89" s="27">
        <f t="shared" si="72"/>
        <v>2.119511357</v>
      </c>
      <c r="BW89" s="27">
        <f t="shared" si="73"/>
        <v>2.25238232</v>
      </c>
      <c r="BX89" s="27">
        <f t="shared" si="74"/>
        <v>2.358603796</v>
      </c>
      <c r="BY89" s="27">
        <f t="shared" si="75"/>
        <v>2.145495607</v>
      </c>
      <c r="BZ89" s="27">
        <f t="shared" si="76"/>
        <v>1.751823426</v>
      </c>
      <c r="CA89" s="27">
        <f t="shared" si="77"/>
        <v>1.372397093</v>
      </c>
      <c r="CB89" s="27">
        <f t="shared" si="78"/>
        <v>1.007364038</v>
      </c>
      <c r="CC89" s="27">
        <f t="shared" si="79"/>
        <v>0.6568650075</v>
      </c>
      <c r="CD89" s="27">
        <f t="shared" si="80"/>
        <v>0.3210343016</v>
      </c>
      <c r="CE89" s="27">
        <f t="shared" ref="CE89:CE107" si="81"> $I$89 *C44</f>
        <v>0</v>
      </c>
      <c r="DN89" s="7">
        <f t="shared" si="2"/>
        <v>23.04876395</v>
      </c>
    </row>
    <row r="90">
      <c r="E90" s="5">
        <v>17.6</v>
      </c>
      <c r="F90" s="5">
        <v>0.9136</v>
      </c>
      <c r="G90" s="5">
        <f t="shared" si="1"/>
        <v>114.866928</v>
      </c>
      <c r="H90" s="2">
        <f t="shared" si="3"/>
        <v>54.75520295</v>
      </c>
      <c r="I90" s="2">
        <f t="shared" si="32"/>
        <v>0.3630061469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M90" s="27">
        <f t="shared" si="63"/>
        <v>0</v>
      </c>
      <c r="BN90" s="27">
        <f t="shared" si="64"/>
        <v>0</v>
      </c>
      <c r="BO90" s="27">
        <f t="shared" si="65"/>
        <v>0.1244882067</v>
      </c>
      <c r="BP90" s="27">
        <f t="shared" si="66"/>
        <v>0.448380569</v>
      </c>
      <c r="BQ90" s="27">
        <f t="shared" si="67"/>
        <v>0.7478468204</v>
      </c>
      <c r="BR90" s="27">
        <f t="shared" si="68"/>
        <v>1.022495631</v>
      </c>
      <c r="BS90" s="27">
        <f t="shared" si="69"/>
        <v>1.271967165</v>
      </c>
      <c r="BT90" s="27">
        <f t="shared" si="70"/>
        <v>1.495931313</v>
      </c>
      <c r="BU90" s="27">
        <f t="shared" si="71"/>
        <v>1.694086078</v>
      </c>
      <c r="BV90" s="27">
        <f t="shared" si="72"/>
        <v>1.866156115</v>
      </c>
      <c r="BW90" s="27">
        <f t="shared" si="73"/>
        <v>2.011891401</v>
      </c>
      <c r="BX90" s="27">
        <f t="shared" si="74"/>
        <v>2.131066036</v>
      </c>
      <c r="BY90" s="27">
        <f t="shared" si="75"/>
        <v>2.268387213</v>
      </c>
      <c r="BZ90" s="27">
        <f t="shared" si="76"/>
        <v>2.102188111</v>
      </c>
      <c r="CA90" s="27">
        <f t="shared" si="77"/>
        <v>1.715496366</v>
      </c>
      <c r="CB90" s="27">
        <f t="shared" si="78"/>
        <v>1.34315205</v>
      </c>
      <c r="CC90" s="27">
        <f t="shared" si="79"/>
        <v>0.9852975113</v>
      </c>
      <c r="CD90" s="27">
        <f t="shared" si="80"/>
        <v>0.6420686033</v>
      </c>
      <c r="CE90" s="27">
        <f t="shared" si="81"/>
        <v>0.313594918</v>
      </c>
      <c r="CF90" s="27">
        <f t="shared" ref="CF90:CF108" si="82"> $I$90 *C44</f>
        <v>0</v>
      </c>
      <c r="DN90" s="7">
        <f t="shared" si="2"/>
        <v>22.18449411</v>
      </c>
    </row>
    <row r="91">
      <c r="E91" s="5">
        <v>17.8</v>
      </c>
      <c r="F91" s="5">
        <v>0.91735</v>
      </c>
      <c r="G91" s="5">
        <f t="shared" si="1"/>
        <v>115.3384155</v>
      </c>
      <c r="H91" s="2">
        <f t="shared" si="3"/>
        <v>55.10929465</v>
      </c>
      <c r="I91" s="2">
        <f t="shared" si="32"/>
        <v>0.3540917005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M91" s="27">
        <f t="shared" si="63"/>
        <v>0</v>
      </c>
      <c r="BN91" s="27">
        <f t="shared" si="64"/>
        <v>0</v>
      </c>
      <c r="BO91" s="27">
        <f t="shared" si="65"/>
        <v>0</v>
      </c>
      <c r="BP91" s="27">
        <f t="shared" si="66"/>
        <v>0.120081517</v>
      </c>
      <c r="BQ91" s="27">
        <f t="shared" si="67"/>
        <v>0.4317352661</v>
      </c>
      <c r="BR91" s="27">
        <f t="shared" si="68"/>
        <v>0.7187030288</v>
      </c>
      <c r="BS91" s="27">
        <f t="shared" si="69"/>
        <v>0.980617061</v>
      </c>
      <c r="BT91" s="27">
        <f t="shared" si="70"/>
        <v>1.217139699</v>
      </c>
      <c r="BU91" s="27">
        <f t="shared" si="71"/>
        <v>1.427961724</v>
      </c>
      <c r="BV91" s="27">
        <f t="shared" si="72"/>
        <v>1.612800872</v>
      </c>
      <c r="BW91" s="27">
        <f t="shared" si="73"/>
        <v>1.771400483</v>
      </c>
      <c r="BX91" s="27">
        <f t="shared" si="74"/>
        <v>1.903528275</v>
      </c>
      <c r="BY91" s="27">
        <f t="shared" si="75"/>
        <v>2.04955277</v>
      </c>
      <c r="BZ91" s="27">
        <f t="shared" si="76"/>
        <v>2.222599112</v>
      </c>
      <c r="CA91" s="27">
        <f t="shared" si="77"/>
        <v>2.058595639</v>
      </c>
      <c r="CB91" s="27">
        <f t="shared" si="78"/>
        <v>1.678940063</v>
      </c>
      <c r="CC91" s="27">
        <f t="shared" si="79"/>
        <v>1.313730015</v>
      </c>
      <c r="CD91" s="27">
        <f t="shared" si="80"/>
        <v>0.9631029049</v>
      </c>
      <c r="CE91" s="27">
        <f t="shared" si="81"/>
        <v>0.6271898361</v>
      </c>
      <c r="CF91" s="27">
        <f t="shared" si="82"/>
        <v>0.3061158235</v>
      </c>
      <c r="CG91" s="27">
        <f t="shared" ref="CG91:CG110" si="83"> $I$91 *C44</f>
        <v>0</v>
      </c>
      <c r="DN91" s="7">
        <f t="shared" si="2"/>
        <v>21.40379409</v>
      </c>
    </row>
    <row r="92">
      <c r="E92" s="5">
        <v>18.0</v>
      </c>
      <c r="F92" s="5">
        <v>0.921</v>
      </c>
      <c r="G92" s="5">
        <f t="shared" si="1"/>
        <v>115.79733</v>
      </c>
      <c r="H92" s="2">
        <f t="shared" si="3"/>
        <v>55.45442816</v>
      </c>
      <c r="I92" s="2">
        <f t="shared" si="32"/>
        <v>0.3451335124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O92" s="27">
        <f t="shared" si="65"/>
        <v>0</v>
      </c>
      <c r="BP92" s="27">
        <f t="shared" si="66"/>
        <v>0</v>
      </c>
      <c r="BQ92" s="27">
        <f t="shared" si="67"/>
        <v>0.1156237118</v>
      </c>
      <c r="BR92" s="27">
        <f t="shared" si="68"/>
        <v>0.4149104268</v>
      </c>
      <c r="BS92" s="27">
        <f t="shared" si="69"/>
        <v>0.6892669568</v>
      </c>
      <c r="BT92" s="27">
        <f t="shared" si="70"/>
        <v>0.9383480859</v>
      </c>
      <c r="BU92" s="27">
        <f t="shared" si="71"/>
        <v>1.161837371</v>
      </c>
      <c r="BV92" s="27">
        <f t="shared" si="72"/>
        <v>1.35944563</v>
      </c>
      <c r="BW92" s="27">
        <f t="shared" si="73"/>
        <v>1.530909564</v>
      </c>
      <c r="BX92" s="27">
        <f t="shared" si="74"/>
        <v>1.675990515</v>
      </c>
      <c r="BY92" s="27">
        <f t="shared" si="75"/>
        <v>1.830718328</v>
      </c>
      <c r="BZ92" s="27">
        <f t="shared" si="76"/>
        <v>2.008181911</v>
      </c>
      <c r="CA92" s="27">
        <f t="shared" si="77"/>
        <v>2.176509711</v>
      </c>
      <c r="CB92" s="27">
        <f t="shared" si="78"/>
        <v>2.014728076</v>
      </c>
      <c r="CC92" s="27">
        <f t="shared" si="79"/>
        <v>1.642162519</v>
      </c>
      <c r="CD92" s="27">
        <f t="shared" si="80"/>
        <v>1.284137207</v>
      </c>
      <c r="CE92" s="27">
        <f t="shared" si="81"/>
        <v>0.9407847541</v>
      </c>
      <c r="CF92" s="27">
        <f t="shared" si="82"/>
        <v>0.6122316471</v>
      </c>
      <c r="CG92" s="27">
        <f t="shared" si="83"/>
        <v>0.2985984492</v>
      </c>
      <c r="CH92" s="27">
        <f t="shared" ref="CH92:CH110" si="84"> $I$92 *C44</f>
        <v>0</v>
      </c>
      <c r="DN92" s="7">
        <f t="shared" si="2"/>
        <v>20.69438486</v>
      </c>
    </row>
    <row r="93">
      <c r="E93" s="5">
        <v>18.2</v>
      </c>
      <c r="F93" s="5">
        <v>0.92455</v>
      </c>
      <c r="G93" s="5">
        <f t="shared" si="1"/>
        <v>116.2436715</v>
      </c>
      <c r="H93" s="2">
        <f t="shared" si="3"/>
        <v>55.79056135</v>
      </c>
      <c r="I93" s="2">
        <f t="shared" si="32"/>
        <v>0.3361331922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O93" s="27">
        <f t="shared" si="65"/>
        <v>0</v>
      </c>
      <c r="BQ93" s="27">
        <f t="shared" si="67"/>
        <v>0</v>
      </c>
      <c r="BR93" s="27">
        <f t="shared" si="68"/>
        <v>0.1111178247</v>
      </c>
      <c r="BS93" s="27">
        <f t="shared" si="69"/>
        <v>0.3979168526</v>
      </c>
      <c r="BT93" s="27">
        <f t="shared" si="70"/>
        <v>0.6595564725</v>
      </c>
      <c r="BU93" s="27">
        <f t="shared" si="71"/>
        <v>0.895713018</v>
      </c>
      <c r="BV93" s="27">
        <f t="shared" si="72"/>
        <v>1.106090387</v>
      </c>
      <c r="BW93" s="27">
        <f t="shared" si="73"/>
        <v>1.290418645</v>
      </c>
      <c r="BX93" s="27">
        <f t="shared" si="74"/>
        <v>1.448452754</v>
      </c>
      <c r="BY93" s="27">
        <f t="shared" si="75"/>
        <v>1.611883886</v>
      </c>
      <c r="BZ93" s="27">
        <f t="shared" si="76"/>
        <v>1.79376471</v>
      </c>
      <c r="CA93" s="27">
        <f t="shared" si="77"/>
        <v>1.966538818</v>
      </c>
      <c r="CB93" s="27">
        <f t="shared" si="78"/>
        <v>2.130129463</v>
      </c>
      <c r="CC93" s="27">
        <f t="shared" si="79"/>
        <v>1.970595023</v>
      </c>
      <c r="CD93" s="27">
        <f t="shared" si="80"/>
        <v>1.605171508</v>
      </c>
      <c r="CE93" s="27">
        <f t="shared" si="81"/>
        <v>1.254379672</v>
      </c>
      <c r="CF93" s="27">
        <f t="shared" si="82"/>
        <v>0.9183474706</v>
      </c>
      <c r="CG93" s="27">
        <f t="shared" si="83"/>
        <v>0.5971968984</v>
      </c>
      <c r="CH93" s="27">
        <f t="shared" si="84"/>
        <v>0.2910441883</v>
      </c>
      <c r="CI93" s="27">
        <f t="shared" ref="CI93:CI112" si="85"> $I$93 *C44</f>
        <v>0</v>
      </c>
      <c r="DN93" s="7">
        <f t="shared" si="2"/>
        <v>20.04831759</v>
      </c>
    </row>
    <row r="94">
      <c r="E94" s="5">
        <v>18.4</v>
      </c>
      <c r="F94" s="5">
        <v>0.928</v>
      </c>
      <c r="G94" s="5">
        <f t="shared" si="1"/>
        <v>116.67744</v>
      </c>
      <c r="H94" s="2">
        <f t="shared" si="3"/>
        <v>56.11765366</v>
      </c>
      <c r="I94" s="2">
        <f t="shared" si="32"/>
        <v>0.3270923088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O94" s="27">
        <f t="shared" si="65"/>
        <v>0</v>
      </c>
      <c r="BQ94" s="27">
        <f t="shared" ref="BQ94:BQ95" si="86"> $H$75 *C63</f>
        <v>0</v>
      </c>
      <c r="BR94" s="27">
        <f t="shared" si="68"/>
        <v>0</v>
      </c>
      <c r="BS94" s="27">
        <f t="shared" si="69"/>
        <v>0.1065667485</v>
      </c>
      <c r="BT94" s="27">
        <f t="shared" si="70"/>
        <v>0.3807648591</v>
      </c>
      <c r="BU94" s="27">
        <f t="shared" si="71"/>
        <v>0.6295886648</v>
      </c>
      <c r="BV94" s="27">
        <f t="shared" si="72"/>
        <v>0.8527351447</v>
      </c>
      <c r="BW94" s="27">
        <f t="shared" si="73"/>
        <v>1.049927726</v>
      </c>
      <c r="BX94" s="27">
        <f t="shared" si="74"/>
        <v>1.220914994</v>
      </c>
      <c r="BY94" s="27">
        <f t="shared" si="75"/>
        <v>1.393049443</v>
      </c>
      <c r="BZ94" s="27">
        <f t="shared" si="76"/>
        <v>1.579347508</v>
      </c>
      <c r="CA94" s="27">
        <f t="shared" si="77"/>
        <v>1.756567925</v>
      </c>
      <c r="CB94" s="27">
        <f t="shared" si="78"/>
        <v>1.924632936</v>
      </c>
      <c r="CC94" s="27">
        <f t="shared" si="79"/>
        <v>2.083468517</v>
      </c>
      <c r="CD94" s="27">
        <f t="shared" si="80"/>
        <v>1.92620581</v>
      </c>
      <c r="CE94" s="27">
        <f t="shared" si="81"/>
        <v>1.56797459</v>
      </c>
      <c r="CF94" s="27">
        <f t="shared" si="82"/>
        <v>1.224463294</v>
      </c>
      <c r="CG94" s="27">
        <f t="shared" si="83"/>
        <v>0.8957953475</v>
      </c>
      <c r="CH94" s="27">
        <f t="shared" si="84"/>
        <v>0.5820883767</v>
      </c>
      <c r="CI94" s="27">
        <f t="shared" si="85"/>
        <v>0.2834543983</v>
      </c>
      <c r="CJ94" s="27">
        <f t="shared" ref="CJ94:CJ116" si="87"> $I$94 *C44</f>
        <v>0</v>
      </c>
      <c r="DN94" s="7">
        <f t="shared" si="2"/>
        <v>19.45754628</v>
      </c>
    </row>
    <row r="95">
      <c r="E95" s="5">
        <v>18.6</v>
      </c>
      <c r="F95" s="5">
        <v>0.93135</v>
      </c>
      <c r="G95" s="5">
        <f t="shared" si="1"/>
        <v>117.0986355</v>
      </c>
      <c r="H95" s="2">
        <f t="shared" si="3"/>
        <v>56.43566605</v>
      </c>
      <c r="I95" s="2">
        <f t="shared" si="32"/>
        <v>0.318012392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Q95" s="27">
        <f t="shared" si="86"/>
        <v>0</v>
      </c>
      <c r="BR95" s="27">
        <f t="shared" si="68"/>
        <v>0</v>
      </c>
      <c r="BS95" s="27">
        <f t="shared" si="69"/>
        <v>0</v>
      </c>
      <c r="BT95" s="27">
        <f t="shared" si="70"/>
        <v>0.1019732456</v>
      </c>
      <c r="BU95" s="27">
        <f t="shared" si="71"/>
        <v>0.3634643116</v>
      </c>
      <c r="BV95" s="27">
        <f t="shared" si="72"/>
        <v>0.5993799023</v>
      </c>
      <c r="BW95" s="27">
        <f t="shared" si="73"/>
        <v>0.809436807</v>
      </c>
      <c r="BX95" s="27">
        <f t="shared" si="74"/>
        <v>0.9933772329</v>
      </c>
      <c r="BY95" s="27">
        <f t="shared" si="75"/>
        <v>1.174215001</v>
      </c>
      <c r="BZ95" s="27">
        <f t="shared" si="76"/>
        <v>1.364930307</v>
      </c>
      <c r="CA95" s="27">
        <f t="shared" si="77"/>
        <v>1.546597032</v>
      </c>
      <c r="CB95" s="27">
        <f t="shared" si="78"/>
        <v>1.71913641</v>
      </c>
      <c r="CC95" s="27">
        <f t="shared" si="79"/>
        <v>1.882473436</v>
      </c>
      <c r="CD95" s="27">
        <f t="shared" si="80"/>
        <v>2.03653674</v>
      </c>
      <c r="CE95" s="27">
        <f t="shared" si="81"/>
        <v>1.881569508</v>
      </c>
      <c r="CF95" s="27">
        <f t="shared" si="82"/>
        <v>1.530579118</v>
      </c>
      <c r="CG95" s="27">
        <f t="shared" si="83"/>
        <v>1.194393797</v>
      </c>
      <c r="CH95" s="27">
        <f t="shared" si="84"/>
        <v>0.873132565</v>
      </c>
      <c r="CI95" s="27">
        <f t="shared" si="85"/>
        <v>0.5669087967</v>
      </c>
      <c r="CJ95" s="27">
        <f t="shared" si="87"/>
        <v>0.2758304022</v>
      </c>
      <c r="CK95" s="27">
        <f t="shared" ref="CK95:CK115" si="88"> $I$95 *C44</f>
        <v>0</v>
      </c>
      <c r="DN95" s="7">
        <f t="shared" si="2"/>
        <v>18.91393461</v>
      </c>
    </row>
    <row r="96">
      <c r="E96" s="5">
        <v>18.8</v>
      </c>
      <c r="F96" s="5">
        <v>0.9346</v>
      </c>
      <c r="G96" s="5">
        <f t="shared" si="1"/>
        <v>117.507258</v>
      </c>
      <c r="H96" s="2">
        <f t="shared" si="3"/>
        <v>56.74456099</v>
      </c>
      <c r="I96" s="2">
        <f t="shared" si="32"/>
        <v>0.3088949346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S96" s="27">
        <f t="shared" si="69"/>
        <v>0</v>
      </c>
      <c r="BT96" s="27">
        <f t="shared" si="70"/>
        <v>0</v>
      </c>
      <c r="BU96" s="27">
        <f t="shared" si="71"/>
        <v>0.09733995836</v>
      </c>
      <c r="BV96" s="27">
        <f t="shared" si="72"/>
        <v>0.3460246598</v>
      </c>
      <c r="BW96" s="27">
        <f t="shared" si="73"/>
        <v>0.5689458882</v>
      </c>
      <c r="BX96" s="27">
        <f t="shared" si="74"/>
        <v>0.7658394723</v>
      </c>
      <c r="BY96" s="27">
        <f t="shared" si="75"/>
        <v>0.9553805586</v>
      </c>
      <c r="BZ96" s="27">
        <f t="shared" si="76"/>
        <v>1.150513106</v>
      </c>
      <c r="CA96" s="27">
        <f t="shared" si="77"/>
        <v>1.336626139</v>
      </c>
      <c r="CB96" s="27">
        <f t="shared" si="78"/>
        <v>1.513639883</v>
      </c>
      <c r="CC96" s="27">
        <f t="shared" si="79"/>
        <v>1.681478356</v>
      </c>
      <c r="CD96" s="27">
        <f t="shared" si="80"/>
        <v>1.840069232</v>
      </c>
      <c r="CE96" s="27">
        <f t="shared" si="81"/>
        <v>1.98934372</v>
      </c>
      <c r="CF96" s="27">
        <f t="shared" si="82"/>
        <v>1.836694941</v>
      </c>
      <c r="CG96" s="27">
        <f t="shared" si="83"/>
        <v>1.492992246</v>
      </c>
      <c r="CH96" s="27">
        <f t="shared" si="84"/>
        <v>1.164176753</v>
      </c>
      <c r="CI96" s="27">
        <f t="shared" si="85"/>
        <v>0.850363195</v>
      </c>
      <c r="CJ96" s="27">
        <f t="shared" si="87"/>
        <v>0.5516608044</v>
      </c>
      <c r="CK96" s="27">
        <f t="shared" si="88"/>
        <v>0.26817349</v>
      </c>
      <c r="CL96" s="27">
        <f t="shared" ref="CL96:CL114" si="89"> $I$96 *C44</f>
        <v>0</v>
      </c>
      <c r="DN96" s="7">
        <f t="shared" si="2"/>
        <v>18.4092624</v>
      </c>
    </row>
    <row r="97">
      <c r="E97" s="5">
        <v>19.0</v>
      </c>
      <c r="F97" s="5">
        <v>0.93775</v>
      </c>
      <c r="G97" s="5">
        <f t="shared" si="1"/>
        <v>117.9033075</v>
      </c>
      <c r="H97" s="2">
        <f t="shared" si="3"/>
        <v>57.04430238</v>
      </c>
      <c r="I97" s="2">
        <f t="shared" si="32"/>
        <v>0.2997413937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T97" s="27">
        <f> $H$78 *C63</f>
        <v>0</v>
      </c>
      <c r="BU97" s="27">
        <f t="shared" si="71"/>
        <v>0</v>
      </c>
      <c r="BV97" s="27">
        <f t="shared" si="72"/>
        <v>0.09266941734</v>
      </c>
      <c r="BW97" s="27">
        <f t="shared" si="73"/>
        <v>0.3284549693</v>
      </c>
      <c r="BX97" s="27">
        <f t="shared" si="74"/>
        <v>0.5383017118</v>
      </c>
      <c r="BY97" s="27">
        <f t="shared" si="75"/>
        <v>0.7365461162</v>
      </c>
      <c r="BZ97" s="27">
        <f t="shared" si="76"/>
        <v>0.9360959051</v>
      </c>
      <c r="CA97" s="27">
        <f t="shared" si="77"/>
        <v>1.126655246</v>
      </c>
      <c r="CB97" s="27">
        <f t="shared" si="78"/>
        <v>1.308143356</v>
      </c>
      <c r="CC97" s="27">
        <f t="shared" si="79"/>
        <v>1.480483275</v>
      </c>
      <c r="CD97" s="27">
        <f t="shared" si="80"/>
        <v>1.643601725</v>
      </c>
      <c r="CE97" s="27">
        <f t="shared" si="81"/>
        <v>1.797428989</v>
      </c>
      <c r="CF97" s="27">
        <f t="shared" si="82"/>
        <v>1.941898788</v>
      </c>
      <c r="CG97" s="27">
        <f t="shared" si="83"/>
        <v>1.791590695</v>
      </c>
      <c r="CH97" s="27">
        <f t="shared" si="84"/>
        <v>1.455220942</v>
      </c>
      <c r="CI97" s="27">
        <f t="shared" si="85"/>
        <v>1.133817593</v>
      </c>
      <c r="CJ97" s="27">
        <f t="shared" si="87"/>
        <v>0.8274912065</v>
      </c>
      <c r="CK97" s="27">
        <f t="shared" si="88"/>
        <v>0.5363469799</v>
      </c>
      <c r="CL97" s="27">
        <f t="shared" si="89"/>
        <v>0.2604849204</v>
      </c>
      <c r="CM97" s="27">
        <f t="shared" ref="CM97:CM115" si="90"> $I$97 *C44</f>
        <v>0</v>
      </c>
      <c r="DN97" s="7">
        <f t="shared" si="2"/>
        <v>17.93523184</v>
      </c>
    </row>
    <row r="98">
      <c r="E98" s="5">
        <v>19.2</v>
      </c>
      <c r="F98" s="5">
        <v>0.9408</v>
      </c>
      <c r="G98" s="5">
        <f t="shared" si="1"/>
        <v>118.286784</v>
      </c>
      <c r="H98" s="2">
        <f t="shared" si="3"/>
        <v>57.33485557</v>
      </c>
      <c r="I98" s="2">
        <f t="shared" si="32"/>
        <v>0.2905531927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U98" s="27">
        <f t="shared" si="71"/>
        <v>0</v>
      </c>
      <c r="BV98" s="27">
        <f t="shared" si="72"/>
        <v>0</v>
      </c>
      <c r="BW98" s="27">
        <f t="shared" si="73"/>
        <v>0.08796405043</v>
      </c>
      <c r="BX98" s="27">
        <f t="shared" si="74"/>
        <v>0.3107639512</v>
      </c>
      <c r="BY98" s="27">
        <f t="shared" si="75"/>
        <v>0.5177116739</v>
      </c>
      <c r="BZ98" s="27">
        <f t="shared" si="76"/>
        <v>0.721678704</v>
      </c>
      <c r="CA98" s="27">
        <f t="shared" si="77"/>
        <v>0.9166843527</v>
      </c>
      <c r="CB98" s="27">
        <f t="shared" si="78"/>
        <v>1.10264683</v>
      </c>
      <c r="CC98" s="27">
        <f t="shared" si="79"/>
        <v>1.279488194</v>
      </c>
      <c r="CD98" s="27">
        <f t="shared" si="80"/>
        <v>1.447134217</v>
      </c>
      <c r="CE98" s="27">
        <f t="shared" si="81"/>
        <v>1.605514257</v>
      </c>
      <c r="CF98" s="27">
        <f t="shared" si="82"/>
        <v>1.754561134</v>
      </c>
      <c r="CG98" s="27">
        <f t="shared" si="83"/>
        <v>1.894211021</v>
      </c>
      <c r="CH98" s="27">
        <f t="shared" si="84"/>
        <v>1.74626513</v>
      </c>
      <c r="CI98" s="27">
        <f t="shared" si="85"/>
        <v>1.417271992</v>
      </c>
      <c r="CJ98" s="27">
        <f t="shared" si="87"/>
        <v>1.103321609</v>
      </c>
      <c r="CK98" s="27">
        <f t="shared" si="88"/>
        <v>0.8045204699</v>
      </c>
      <c r="CL98" s="27">
        <f t="shared" si="89"/>
        <v>0.5209698409</v>
      </c>
      <c r="CM98" s="27">
        <f t="shared" si="90"/>
        <v>0.2527659225</v>
      </c>
      <c r="CN98" s="27">
        <f t="shared" ref="CN98:CN116" si="91"> $I$98 *C44</f>
        <v>0</v>
      </c>
      <c r="DN98" s="7">
        <f t="shared" si="2"/>
        <v>17.48347335</v>
      </c>
    </row>
    <row r="99">
      <c r="E99" s="5">
        <v>19.4</v>
      </c>
      <c r="F99" s="5">
        <v>0.94375</v>
      </c>
      <c r="G99" s="5">
        <f t="shared" si="1"/>
        <v>118.6576875</v>
      </c>
      <c r="H99" s="2">
        <f t="shared" si="3"/>
        <v>57.6161873</v>
      </c>
      <c r="I99" s="2">
        <f t="shared" si="32"/>
        <v>0.2813317227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U99" s="27">
        <f t="shared" si="71"/>
        <v>0</v>
      </c>
      <c r="BV99" s="27">
        <f t="shared" si="72"/>
        <v>0</v>
      </c>
      <c r="BW99" s="27">
        <f t="shared" si="73"/>
        <v>0</v>
      </c>
      <c r="BX99" s="27">
        <f t="shared" si="74"/>
        <v>0.08322619059</v>
      </c>
      <c r="BY99" s="27">
        <f t="shared" si="75"/>
        <v>0.2988772315</v>
      </c>
      <c r="BZ99" s="27">
        <f t="shared" si="76"/>
        <v>0.5072615028</v>
      </c>
      <c r="CA99" s="27">
        <f t="shared" si="77"/>
        <v>0.7067134596</v>
      </c>
      <c r="CB99" s="27">
        <f t="shared" si="78"/>
        <v>0.8971503033</v>
      </c>
      <c r="CC99" s="27">
        <f t="shared" si="79"/>
        <v>1.078493113</v>
      </c>
      <c r="CD99" s="27">
        <f t="shared" si="80"/>
        <v>1.25066671</v>
      </c>
      <c r="CE99" s="27">
        <f t="shared" si="81"/>
        <v>1.413599525</v>
      </c>
      <c r="CF99" s="27">
        <f t="shared" si="82"/>
        <v>1.56722348</v>
      </c>
      <c r="CG99" s="27">
        <f t="shared" si="83"/>
        <v>1.711473872</v>
      </c>
      <c r="CH99" s="27">
        <f t="shared" si="84"/>
        <v>1.846289258</v>
      </c>
      <c r="CI99" s="27">
        <f t="shared" si="85"/>
        <v>1.70072639</v>
      </c>
      <c r="CJ99" s="27">
        <f t="shared" si="87"/>
        <v>1.379152011</v>
      </c>
      <c r="CK99" s="27">
        <f t="shared" si="88"/>
        <v>1.07269396</v>
      </c>
      <c r="CL99" s="27">
        <f t="shared" si="89"/>
        <v>0.7814547613</v>
      </c>
      <c r="CM99" s="27">
        <f t="shared" si="90"/>
        <v>0.5055318449</v>
      </c>
      <c r="CN99" s="27">
        <f t="shared" si="91"/>
        <v>0.2450176963</v>
      </c>
      <c r="CO99" s="27">
        <f t="shared" ref="CO99:CO119" si="92"> $I$99 *C44</f>
        <v>0</v>
      </c>
      <c r="DN99" s="7">
        <f t="shared" ref="DN99:DN141" si="93"> SUM(BB99:DM99)</f>
        <v>17.04555131</v>
      </c>
    </row>
    <row r="100">
      <c r="E100" s="5">
        <v>19.6</v>
      </c>
      <c r="F100" s="5">
        <v>0.9466</v>
      </c>
      <c r="G100" s="5">
        <f t="shared" si="1"/>
        <v>119.016018</v>
      </c>
      <c r="H100" s="2">
        <f t="shared" si="3"/>
        <v>57.88826564</v>
      </c>
      <c r="I100" s="2">
        <f t="shared" si="32"/>
        <v>0.2720783441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U100" s="27">
        <f t="shared" si="71"/>
        <v>0</v>
      </c>
      <c r="BV100" s="27">
        <f t="shared" si="72"/>
        <v>0</v>
      </c>
      <c r="BW100" s="27">
        <f t="shared" si="73"/>
        <v>0</v>
      </c>
      <c r="BX100" s="27">
        <f t="shared" si="74"/>
        <v>0</v>
      </c>
      <c r="BY100" s="27">
        <f t="shared" si="75"/>
        <v>0.0800427892</v>
      </c>
      <c r="BZ100" s="27">
        <f t="shared" si="76"/>
        <v>0.2928443017</v>
      </c>
      <c r="CA100" s="27">
        <f t="shared" si="77"/>
        <v>0.4967425665</v>
      </c>
      <c r="CB100" s="27">
        <f t="shared" si="78"/>
        <v>0.6916537768</v>
      </c>
      <c r="CC100" s="27">
        <f t="shared" si="79"/>
        <v>0.8774980324</v>
      </c>
      <c r="CD100" s="27">
        <f t="shared" si="80"/>
        <v>1.054199202</v>
      </c>
      <c r="CE100" s="27">
        <f t="shared" si="81"/>
        <v>1.221684793</v>
      </c>
      <c r="CF100" s="27">
        <f t="shared" si="82"/>
        <v>1.379885827</v>
      </c>
      <c r="CG100" s="27">
        <f t="shared" si="83"/>
        <v>1.528736722</v>
      </c>
      <c r="CH100" s="27">
        <f t="shared" si="84"/>
        <v>1.668175187</v>
      </c>
      <c r="CI100" s="27">
        <f t="shared" si="85"/>
        <v>1.798142109</v>
      </c>
      <c r="CJ100" s="27">
        <f t="shared" si="87"/>
        <v>1.654982413</v>
      </c>
      <c r="CK100" s="27">
        <f t="shared" si="88"/>
        <v>1.34086745</v>
      </c>
      <c r="CL100" s="27">
        <f t="shared" si="89"/>
        <v>1.041939682</v>
      </c>
      <c r="CM100" s="27">
        <f t="shared" si="90"/>
        <v>0.7582977674</v>
      </c>
      <c r="CN100" s="27">
        <f t="shared" si="91"/>
        <v>0.4900353926</v>
      </c>
      <c r="CO100" s="27">
        <f t="shared" si="92"/>
        <v>0.2372414151</v>
      </c>
      <c r="CP100" s="27">
        <f t="shared" ref="CP100:CP119" si="94"> $I$100 *C44</f>
        <v>0</v>
      </c>
      <c r="DN100" s="7">
        <f t="shared" si="93"/>
        <v>16.61296943</v>
      </c>
    </row>
    <row r="101">
      <c r="E101" s="5">
        <v>19.8</v>
      </c>
      <c r="F101" s="5">
        <v>0.94935</v>
      </c>
      <c r="G101" s="5">
        <f t="shared" si="1"/>
        <v>119.3617755</v>
      </c>
      <c r="H101" s="2">
        <f t="shared" si="3"/>
        <v>58.15106003</v>
      </c>
      <c r="I101" s="2">
        <f t="shared" si="32"/>
        <v>0.262794388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U101" s="27">
        <f t="shared" si="71"/>
        <v>0</v>
      </c>
      <c r="BW101" s="27">
        <f t="shared" si="73"/>
        <v>0</v>
      </c>
      <c r="BX101" s="27">
        <f t="shared" si="74"/>
        <v>0</v>
      </c>
      <c r="BY101" s="27">
        <f t="shared" si="75"/>
        <v>0</v>
      </c>
      <c r="BZ101" s="27">
        <f t="shared" si="76"/>
        <v>0.07842710062</v>
      </c>
      <c r="CA101" s="27">
        <f t="shared" si="77"/>
        <v>0.2867716734</v>
      </c>
      <c r="CB101" s="27">
        <f t="shared" si="78"/>
        <v>0.4861572502</v>
      </c>
      <c r="CC101" s="27">
        <f t="shared" si="79"/>
        <v>0.6765029516</v>
      </c>
      <c r="CD101" s="27">
        <f t="shared" si="80"/>
        <v>0.8577316946</v>
      </c>
      <c r="CE101" s="27">
        <f t="shared" si="81"/>
        <v>1.029770061</v>
      </c>
      <c r="CF101" s="27">
        <f t="shared" si="82"/>
        <v>1.192548173</v>
      </c>
      <c r="CG101" s="27">
        <f t="shared" si="83"/>
        <v>1.345999573</v>
      </c>
      <c r="CH101" s="27">
        <f t="shared" si="84"/>
        <v>1.490061116</v>
      </c>
      <c r="CI101" s="27">
        <f t="shared" si="85"/>
        <v>1.62467286</v>
      </c>
      <c r="CJ101" s="27">
        <f t="shared" si="87"/>
        <v>1.749777968</v>
      </c>
      <c r="CK101" s="27">
        <f t="shared" si="88"/>
        <v>1.60904094</v>
      </c>
      <c r="CL101" s="27">
        <f t="shared" si="89"/>
        <v>1.302424602</v>
      </c>
      <c r="CM101" s="27">
        <f t="shared" si="90"/>
        <v>1.01106369</v>
      </c>
      <c r="CN101" s="27">
        <f t="shared" si="91"/>
        <v>0.735053089</v>
      </c>
      <c r="CO101" s="27">
        <f t="shared" si="92"/>
        <v>0.4744828303</v>
      </c>
      <c r="CP101" s="27">
        <f t="shared" si="94"/>
        <v>0.229438226</v>
      </c>
      <c r="CQ101" s="27">
        <f t="shared" ref="CQ101:CQ121" si="95"> $I$101 *C44</f>
        <v>0</v>
      </c>
      <c r="DN101" s="7">
        <f t="shared" si="93"/>
        <v>16.1799238</v>
      </c>
    </row>
    <row r="102">
      <c r="E102" s="5">
        <v>20.0</v>
      </c>
      <c r="F102" s="5">
        <v>0.952</v>
      </c>
      <c r="G102" s="5">
        <f t="shared" si="1"/>
        <v>119.69496</v>
      </c>
      <c r="H102" s="2">
        <f t="shared" si="3"/>
        <v>58.40454119</v>
      </c>
      <c r="I102" s="2">
        <f t="shared" si="32"/>
        <v>0.2534811575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U102" s="27">
        <f t="shared" si="71"/>
        <v>0</v>
      </c>
      <c r="BW102" s="27">
        <f t="shared" si="73"/>
        <v>0</v>
      </c>
      <c r="BY102" s="27">
        <f t="shared" si="75"/>
        <v>0</v>
      </c>
      <c r="BZ102" s="27">
        <f t="shared" si="76"/>
        <v>0</v>
      </c>
      <c r="CA102" s="27">
        <f t="shared" si="77"/>
        <v>0.07680078032</v>
      </c>
      <c r="CB102" s="27">
        <f t="shared" si="78"/>
        <v>0.2806607237</v>
      </c>
      <c r="CC102" s="27">
        <f t="shared" si="79"/>
        <v>0.4755078708</v>
      </c>
      <c r="CD102" s="27">
        <f t="shared" si="80"/>
        <v>0.6612641871</v>
      </c>
      <c r="CE102" s="27">
        <f t="shared" si="81"/>
        <v>0.8378553292</v>
      </c>
      <c r="CF102" s="27">
        <f t="shared" si="82"/>
        <v>1.005210519</v>
      </c>
      <c r="CG102" s="27">
        <f t="shared" si="83"/>
        <v>1.163262424</v>
      </c>
      <c r="CH102" s="27">
        <f t="shared" si="84"/>
        <v>1.311947046</v>
      </c>
      <c r="CI102" s="27">
        <f t="shared" si="85"/>
        <v>1.451203612</v>
      </c>
      <c r="CJ102" s="27">
        <f t="shared" si="87"/>
        <v>1.580974475</v>
      </c>
      <c r="CK102" s="27">
        <f t="shared" si="88"/>
        <v>1.701205018</v>
      </c>
      <c r="CL102" s="27">
        <f t="shared" si="89"/>
        <v>1.562909523</v>
      </c>
      <c r="CM102" s="27">
        <f t="shared" si="90"/>
        <v>1.263829612</v>
      </c>
      <c r="CN102" s="27">
        <f t="shared" si="91"/>
        <v>0.9800707853</v>
      </c>
      <c r="CO102" s="27">
        <f t="shared" si="92"/>
        <v>0.7117242454</v>
      </c>
      <c r="CP102" s="27">
        <f t="shared" si="94"/>
        <v>0.4588764521</v>
      </c>
      <c r="CQ102" s="27">
        <f t="shared" si="95"/>
        <v>0.2216092515</v>
      </c>
      <c r="CR102" s="27">
        <f t="shared" ref="CR102:CR122" si="96"> $I$102 *C44</f>
        <v>0</v>
      </c>
      <c r="DN102" s="7">
        <f t="shared" si="93"/>
        <v>15.74491185</v>
      </c>
    </row>
    <row r="103">
      <c r="E103" s="5">
        <v>20.2</v>
      </c>
      <c r="F103" s="5">
        <v>0.95459</v>
      </c>
      <c r="G103" s="5">
        <f t="shared" si="1"/>
        <v>120.0206007</v>
      </c>
      <c r="H103" s="2">
        <f t="shared" si="3"/>
        <v>58.65251251</v>
      </c>
      <c r="I103" s="2">
        <f t="shared" si="32"/>
        <v>0.247971321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Z103" s="27">
        <f t="shared" si="76"/>
        <v>0</v>
      </c>
      <c r="CA103" s="27">
        <f t="shared" si="77"/>
        <v>0</v>
      </c>
      <c r="CB103" s="27">
        <f t="shared" si="78"/>
        <v>0.0751641971</v>
      </c>
      <c r="CC103" s="27">
        <f t="shared" si="79"/>
        <v>0.27451279</v>
      </c>
      <c r="CD103" s="27">
        <f t="shared" si="80"/>
        <v>0.4647966796</v>
      </c>
      <c r="CE103" s="27">
        <f t="shared" si="81"/>
        <v>0.6459405973</v>
      </c>
      <c r="CF103" s="27">
        <f t="shared" si="82"/>
        <v>0.8178728651</v>
      </c>
      <c r="CG103" s="27">
        <f t="shared" si="83"/>
        <v>0.980525275</v>
      </c>
      <c r="CH103" s="27">
        <f t="shared" si="84"/>
        <v>1.133832975</v>
      </c>
      <c r="CI103" s="27">
        <f t="shared" si="85"/>
        <v>1.277734363</v>
      </c>
      <c r="CJ103" s="27">
        <f t="shared" si="87"/>
        <v>1.412170981</v>
      </c>
      <c r="CK103" s="27">
        <f t="shared" si="88"/>
        <v>1.537087424</v>
      </c>
      <c r="CL103" s="27">
        <f t="shared" si="89"/>
        <v>1.652431245</v>
      </c>
      <c r="CM103" s="27">
        <f t="shared" si="90"/>
        <v>1.516595535</v>
      </c>
      <c r="CN103" s="27">
        <f t="shared" si="91"/>
        <v>1.225088482</v>
      </c>
      <c r="CO103" s="27">
        <f t="shared" si="92"/>
        <v>0.9489656605</v>
      </c>
      <c r="CP103" s="27">
        <f t="shared" si="94"/>
        <v>0.6883146781</v>
      </c>
      <c r="CQ103" s="27">
        <f t="shared" si="95"/>
        <v>0.443218503</v>
      </c>
      <c r="CR103" s="27">
        <f t="shared" si="96"/>
        <v>0.2137555905</v>
      </c>
      <c r="CS103" s="27">
        <f t="shared" ref="CS103:CS121" si="97"> $I$103 *C44</f>
        <v>0</v>
      </c>
      <c r="DN103" s="7">
        <f t="shared" si="93"/>
        <v>15.30800784</v>
      </c>
    </row>
    <row r="104">
      <c r="E104" s="5">
        <v>20.4</v>
      </c>
      <c r="F104" s="5">
        <v>0.95716</v>
      </c>
      <c r="G104" s="5">
        <f t="shared" si="1"/>
        <v>120.3437268</v>
      </c>
      <c r="H104" s="2">
        <f t="shared" si="3"/>
        <v>58.89879212</v>
      </c>
      <c r="I104" s="2">
        <f t="shared" si="32"/>
        <v>0.2462796162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Z104" s="27">
        <f t="shared" si="76"/>
        <v>0</v>
      </c>
      <c r="CA104" s="27">
        <f t="shared" si="77"/>
        <v>0</v>
      </c>
      <c r="CB104" s="27">
        <f t="shared" si="78"/>
        <v>0</v>
      </c>
      <c r="CC104" s="27">
        <f t="shared" si="79"/>
        <v>0.07351770915</v>
      </c>
      <c r="CD104" s="27">
        <f t="shared" si="80"/>
        <v>0.2683291721</v>
      </c>
      <c r="CE104" s="27">
        <f t="shared" si="81"/>
        <v>0.4540258655</v>
      </c>
      <c r="CF104" s="27">
        <f t="shared" si="82"/>
        <v>0.6305352113</v>
      </c>
      <c r="CG104" s="27">
        <f t="shared" si="83"/>
        <v>0.7977881258</v>
      </c>
      <c r="CH104" s="27">
        <f t="shared" si="84"/>
        <v>0.9557189047</v>
      </c>
      <c r="CI104" s="27">
        <f t="shared" si="85"/>
        <v>1.104265114</v>
      </c>
      <c r="CJ104" s="27">
        <f t="shared" si="87"/>
        <v>1.243367488</v>
      </c>
      <c r="CK104" s="27">
        <f t="shared" si="88"/>
        <v>1.37296983</v>
      </c>
      <c r="CL104" s="27">
        <f t="shared" si="89"/>
        <v>1.493018924</v>
      </c>
      <c r="CM104" s="27">
        <f t="shared" si="90"/>
        <v>1.603464443</v>
      </c>
      <c r="CN104" s="27">
        <f t="shared" si="91"/>
        <v>1.470106178</v>
      </c>
      <c r="CO104" s="27">
        <f t="shared" si="92"/>
        <v>1.186207076</v>
      </c>
      <c r="CP104" s="27">
        <f t="shared" si="94"/>
        <v>0.9177529042</v>
      </c>
      <c r="CQ104" s="27">
        <f t="shared" si="95"/>
        <v>0.6648277546</v>
      </c>
      <c r="CR104" s="27">
        <f t="shared" si="96"/>
        <v>0.427511181</v>
      </c>
      <c r="CS104" s="27">
        <f t="shared" si="97"/>
        <v>0.2091092556</v>
      </c>
      <c r="CT104" s="27">
        <f t="shared" ref="CT104:CT122" si="98"> $I$104 *C44</f>
        <v>0</v>
      </c>
      <c r="DN104" s="7">
        <f t="shared" si="93"/>
        <v>14.87251514</v>
      </c>
    </row>
    <row r="105">
      <c r="E105" s="5">
        <v>20.6</v>
      </c>
      <c r="F105" s="5">
        <v>0.95971</v>
      </c>
      <c r="G105" s="5">
        <f t="shared" si="1"/>
        <v>120.6643383</v>
      </c>
      <c r="H105" s="2">
        <f t="shared" si="3"/>
        <v>59.1433739</v>
      </c>
      <c r="I105" s="2">
        <f t="shared" si="32"/>
        <v>0.2445817734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CA105" s="27">
        <f t="shared" si="77"/>
        <v>0</v>
      </c>
      <c r="CB105" s="27">
        <f t="shared" si="78"/>
        <v>0</v>
      </c>
      <c r="CC105" s="27">
        <f t="shared" si="79"/>
        <v>0</v>
      </c>
      <c r="CD105" s="27">
        <f t="shared" si="80"/>
        <v>0.07186166455</v>
      </c>
      <c r="CE105" s="27">
        <f t="shared" si="81"/>
        <v>0.2621111336</v>
      </c>
      <c r="CF105" s="27">
        <f t="shared" si="82"/>
        <v>0.4431975575</v>
      </c>
      <c r="CG105" s="27">
        <f t="shared" si="83"/>
        <v>0.6150509767</v>
      </c>
      <c r="CH105" s="27">
        <f t="shared" si="84"/>
        <v>0.7776048341</v>
      </c>
      <c r="CI105" s="27">
        <f t="shared" si="85"/>
        <v>0.9307958653</v>
      </c>
      <c r="CJ105" s="27">
        <f t="shared" si="87"/>
        <v>1.074563994</v>
      </c>
      <c r="CK105" s="27">
        <f t="shared" si="88"/>
        <v>1.208852236</v>
      </c>
      <c r="CL105" s="27">
        <f t="shared" si="89"/>
        <v>1.333606603</v>
      </c>
      <c r="CM105" s="27">
        <f t="shared" si="90"/>
        <v>1.448776017</v>
      </c>
      <c r="CN105" s="27">
        <f t="shared" si="91"/>
        <v>1.554312227</v>
      </c>
      <c r="CO105" s="27">
        <f t="shared" si="92"/>
        <v>1.423448491</v>
      </c>
      <c r="CP105" s="27">
        <f t="shared" si="94"/>
        <v>1.14719113</v>
      </c>
      <c r="CQ105" s="27">
        <f t="shared" si="95"/>
        <v>0.8864370061</v>
      </c>
      <c r="CR105" s="27">
        <f t="shared" si="96"/>
        <v>0.6412667715</v>
      </c>
      <c r="CS105" s="27">
        <f t="shared" si="97"/>
        <v>0.4182185112</v>
      </c>
      <c r="CT105" s="27">
        <f t="shared" si="98"/>
        <v>0.2076826748</v>
      </c>
      <c r="CU105" s="27">
        <f t="shared" ref="CU105:CU124" si="99"> $I$105 *C44</f>
        <v>0</v>
      </c>
      <c r="DN105" s="7">
        <f t="shared" si="93"/>
        <v>14.44497769</v>
      </c>
    </row>
    <row r="106">
      <c r="E106" s="5">
        <v>20.8</v>
      </c>
      <c r="F106" s="5">
        <v>0.96224</v>
      </c>
      <c r="G106" s="5">
        <f t="shared" si="1"/>
        <v>120.9824352</v>
      </c>
      <c r="H106" s="2">
        <f t="shared" si="3"/>
        <v>59.38625178</v>
      </c>
      <c r="I106" s="2">
        <f t="shared" si="32"/>
        <v>0.2428778824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CA106" s="27">
        <f t="shared" si="77"/>
        <v>0</v>
      </c>
      <c r="CC106" s="27">
        <f t="shared" si="79"/>
        <v>0</v>
      </c>
      <c r="CD106" s="27">
        <f t="shared" si="80"/>
        <v>0</v>
      </c>
      <c r="CE106" s="27">
        <f t="shared" si="81"/>
        <v>0.07019640173</v>
      </c>
      <c r="CF106" s="27">
        <f t="shared" si="82"/>
        <v>0.2558599037</v>
      </c>
      <c r="CG106" s="27">
        <f t="shared" si="83"/>
        <v>0.4323138275</v>
      </c>
      <c r="CH106" s="27">
        <f t="shared" si="84"/>
        <v>0.5994907635</v>
      </c>
      <c r="CI106" s="27">
        <f t="shared" si="85"/>
        <v>0.7573266165</v>
      </c>
      <c r="CJ106" s="27">
        <f t="shared" si="87"/>
        <v>0.9057605011</v>
      </c>
      <c r="CK106" s="27">
        <f t="shared" si="88"/>
        <v>1.044734642</v>
      </c>
      <c r="CL106" s="27">
        <f t="shared" si="89"/>
        <v>1.174194282</v>
      </c>
      <c r="CM106" s="27">
        <f t="shared" si="90"/>
        <v>1.294087591</v>
      </c>
      <c r="CN106" s="27">
        <f t="shared" si="91"/>
        <v>1.404365584</v>
      </c>
      <c r="CO106" s="27">
        <f t="shared" si="92"/>
        <v>1.50498204</v>
      </c>
      <c r="CP106" s="27">
        <f t="shared" si="94"/>
        <v>1.376629356</v>
      </c>
      <c r="CQ106" s="27">
        <f t="shared" si="95"/>
        <v>1.108046258</v>
      </c>
      <c r="CR106" s="27">
        <f t="shared" si="96"/>
        <v>0.8550223621</v>
      </c>
      <c r="CS106" s="27">
        <f t="shared" si="97"/>
        <v>0.6273277667</v>
      </c>
      <c r="CT106" s="27">
        <f t="shared" si="98"/>
        <v>0.4153653495</v>
      </c>
      <c r="CU106" s="27">
        <f t="shared" si="99"/>
        <v>0.2062509178</v>
      </c>
      <c r="CV106" s="27">
        <f t="shared" ref="CV106:CV126" si="100"> $I$106 *C44</f>
        <v>0</v>
      </c>
      <c r="DN106" s="7">
        <f t="shared" si="93"/>
        <v>14.03195416</v>
      </c>
    </row>
    <row r="107">
      <c r="E107" s="5">
        <v>21.0</v>
      </c>
      <c r="F107" s="5">
        <v>0.96475</v>
      </c>
      <c r="G107" s="5">
        <f t="shared" si="1"/>
        <v>121.2980175</v>
      </c>
      <c r="H107" s="2">
        <f t="shared" si="3"/>
        <v>59.62741981</v>
      </c>
      <c r="I107" s="2">
        <f t="shared" si="32"/>
        <v>0.2411680321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CA107" s="27">
        <f t="shared" si="77"/>
        <v>0</v>
      </c>
      <c r="CC107" s="27">
        <f t="shared" si="79"/>
        <v>0</v>
      </c>
      <c r="CE107" s="27">
        <f t="shared" si="81"/>
        <v>0</v>
      </c>
      <c r="CF107" s="27">
        <f t="shared" si="82"/>
        <v>0.06852224985</v>
      </c>
      <c r="CG107" s="27">
        <f t="shared" si="83"/>
        <v>0.2495766784</v>
      </c>
      <c r="CH107" s="27">
        <f t="shared" si="84"/>
        <v>0.421376693</v>
      </c>
      <c r="CI107" s="27">
        <f t="shared" si="85"/>
        <v>0.5838573677</v>
      </c>
      <c r="CJ107" s="27">
        <f t="shared" si="87"/>
        <v>0.7369570077</v>
      </c>
      <c r="CK107" s="27">
        <f t="shared" si="88"/>
        <v>0.8806170484</v>
      </c>
      <c r="CL107" s="27">
        <f t="shared" si="89"/>
        <v>1.014781962</v>
      </c>
      <c r="CM107" s="27">
        <f t="shared" si="90"/>
        <v>1.139399165</v>
      </c>
      <c r="CN107" s="27">
        <f t="shared" si="91"/>
        <v>1.25441894</v>
      </c>
      <c r="CO107" s="27">
        <f t="shared" si="92"/>
        <v>1.359794347</v>
      </c>
      <c r="CP107" s="27">
        <f t="shared" si="94"/>
        <v>1.455481157</v>
      </c>
      <c r="CQ107" s="27">
        <f t="shared" si="95"/>
        <v>1.329655509</v>
      </c>
      <c r="CR107" s="27">
        <f t="shared" si="96"/>
        <v>1.068777953</v>
      </c>
      <c r="CS107" s="27">
        <f t="shared" si="97"/>
        <v>0.8364370223</v>
      </c>
      <c r="CT107" s="27">
        <f t="shared" si="98"/>
        <v>0.6230480243</v>
      </c>
      <c r="CU107" s="27">
        <f t="shared" si="99"/>
        <v>0.4125018357</v>
      </c>
      <c r="CV107" s="27">
        <f t="shared" si="100"/>
        <v>0.2048140607</v>
      </c>
      <c r="CW107" s="27">
        <f t="shared" ref="CW107:CW125" si="101"> $I$107 *C44</f>
        <v>0</v>
      </c>
      <c r="DN107" s="7">
        <f t="shared" si="93"/>
        <v>13.64001702</v>
      </c>
    </row>
    <row r="108">
      <c r="E108" s="5">
        <v>21.2</v>
      </c>
      <c r="F108" s="5">
        <v>0.96724</v>
      </c>
      <c r="G108" s="5">
        <f t="shared" si="1"/>
        <v>121.6110852</v>
      </c>
      <c r="H108" s="2">
        <f t="shared" si="3"/>
        <v>59.86687212</v>
      </c>
      <c r="I108" s="2">
        <f t="shared" si="32"/>
        <v>0.2394523098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CF108" s="27">
        <f t="shared" si="82"/>
        <v>0</v>
      </c>
      <c r="CG108" s="27">
        <f t="shared" si="83"/>
        <v>0.06683952924</v>
      </c>
      <c r="CH108" s="27">
        <f t="shared" si="84"/>
        <v>0.2432626224</v>
      </c>
      <c r="CI108" s="27">
        <f t="shared" si="85"/>
        <v>0.410388119</v>
      </c>
      <c r="CJ108" s="27">
        <f t="shared" si="87"/>
        <v>0.5681535143</v>
      </c>
      <c r="CK108" s="27">
        <f t="shared" si="88"/>
        <v>0.7164994545</v>
      </c>
      <c r="CL108" s="27">
        <f t="shared" si="89"/>
        <v>0.8553696409</v>
      </c>
      <c r="CM108" s="27">
        <f t="shared" si="90"/>
        <v>0.9847107395</v>
      </c>
      <c r="CN108" s="27">
        <f t="shared" si="91"/>
        <v>1.104472296</v>
      </c>
      <c r="CO108" s="27">
        <f t="shared" si="92"/>
        <v>1.214606654</v>
      </c>
      <c r="CP108" s="27">
        <f t="shared" si="94"/>
        <v>1.315068883</v>
      </c>
      <c r="CQ108" s="27">
        <f t="shared" si="95"/>
        <v>1.4058167</v>
      </c>
      <c r="CR108" s="27">
        <f t="shared" si="96"/>
        <v>1.282533543</v>
      </c>
      <c r="CS108" s="27">
        <f t="shared" si="97"/>
        <v>1.045546278</v>
      </c>
      <c r="CT108" s="27">
        <f t="shared" si="98"/>
        <v>0.8307306991</v>
      </c>
      <c r="CU108" s="27">
        <f t="shared" si="99"/>
        <v>0.6187527535</v>
      </c>
      <c r="CV108" s="27">
        <f t="shared" si="100"/>
        <v>0.4096281214</v>
      </c>
      <c r="CW108" s="27">
        <f t="shared" si="101"/>
        <v>0.2033721781</v>
      </c>
      <c r="CX108" s="27">
        <f t="shared" ref="CX108:CX126" si="102"> $I$108 *C44</f>
        <v>0</v>
      </c>
      <c r="DN108" s="7">
        <f t="shared" si="93"/>
        <v>13.27575173</v>
      </c>
    </row>
    <row r="109">
      <c r="E109" s="5">
        <v>21.4</v>
      </c>
      <c r="F109" s="5">
        <v>0.96971</v>
      </c>
      <c r="G109" s="5">
        <f t="shared" si="1"/>
        <v>121.9216383</v>
      </c>
      <c r="H109" s="2">
        <f t="shared" si="3"/>
        <v>60.10460292</v>
      </c>
      <c r="I109" s="2">
        <f t="shared" si="32"/>
        <v>0.2377308016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CG109" s="27">
        <f t="shared" si="83"/>
        <v>0</v>
      </c>
      <c r="CH109" s="27">
        <f t="shared" si="84"/>
        <v>0.06514855181</v>
      </c>
      <c r="CI109" s="27">
        <f t="shared" si="85"/>
        <v>0.2369188702</v>
      </c>
      <c r="CJ109" s="27">
        <f t="shared" si="87"/>
        <v>0.3993500209</v>
      </c>
      <c r="CK109" s="27">
        <f t="shared" si="88"/>
        <v>0.5523818606</v>
      </c>
      <c r="CL109" s="27">
        <f t="shared" si="89"/>
        <v>0.6959573201</v>
      </c>
      <c r="CM109" s="27">
        <f t="shared" si="90"/>
        <v>0.8300223136</v>
      </c>
      <c r="CN109" s="27">
        <f t="shared" si="91"/>
        <v>0.954525652</v>
      </c>
      <c r="CO109" s="27">
        <f t="shared" si="92"/>
        <v>1.069418962</v>
      </c>
      <c r="CP109" s="27">
        <f t="shared" si="94"/>
        <v>1.174656609</v>
      </c>
      <c r="CQ109" s="27">
        <f t="shared" si="95"/>
        <v>1.270195625</v>
      </c>
      <c r="CR109" s="27">
        <f t="shared" si="96"/>
        <v>1.35599564</v>
      </c>
      <c r="CS109" s="27">
        <f t="shared" si="97"/>
        <v>1.254655533</v>
      </c>
      <c r="CT109" s="27">
        <f t="shared" si="98"/>
        <v>1.038413374</v>
      </c>
      <c r="CU109" s="27">
        <f t="shared" si="99"/>
        <v>0.8250036714</v>
      </c>
      <c r="CV109" s="27">
        <f t="shared" si="100"/>
        <v>0.6144421821</v>
      </c>
      <c r="CW109" s="27">
        <f t="shared" si="101"/>
        <v>0.4067443563</v>
      </c>
      <c r="CX109" s="27">
        <f t="shared" si="102"/>
        <v>0.2019253438</v>
      </c>
      <c r="CY109" s="27">
        <f t="shared" ref="CY109:CY128" si="103"> $I$109 *C44</f>
        <v>0</v>
      </c>
      <c r="DN109" s="7">
        <f t="shared" si="93"/>
        <v>12.94575589</v>
      </c>
    </row>
    <row r="110">
      <c r="E110" s="5">
        <v>21.6</v>
      </c>
      <c r="F110" s="5">
        <v>0.97216</v>
      </c>
      <c r="G110" s="5">
        <f t="shared" si="1"/>
        <v>122.2296768</v>
      </c>
      <c r="H110" s="2">
        <f t="shared" si="3"/>
        <v>60.34060652</v>
      </c>
      <c r="I110" s="2">
        <f t="shared" si="32"/>
        <v>0.2360035925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CG110" s="27">
        <f t="shared" si="83"/>
        <v>0</v>
      </c>
      <c r="CH110" s="27">
        <f t="shared" si="84"/>
        <v>0</v>
      </c>
      <c r="CI110" s="27">
        <f t="shared" si="85"/>
        <v>0.06344962138</v>
      </c>
      <c r="CJ110" s="27">
        <f t="shared" si="87"/>
        <v>0.2305465275</v>
      </c>
      <c r="CK110" s="27">
        <f t="shared" si="88"/>
        <v>0.3882642666</v>
      </c>
      <c r="CL110" s="27">
        <f t="shared" si="89"/>
        <v>0.5365449994</v>
      </c>
      <c r="CM110" s="27">
        <f t="shared" si="90"/>
        <v>0.6753338877</v>
      </c>
      <c r="CN110" s="27">
        <f t="shared" si="91"/>
        <v>0.8045790081</v>
      </c>
      <c r="CO110" s="27">
        <f t="shared" si="92"/>
        <v>0.9242312692</v>
      </c>
      <c r="CP110" s="27">
        <f t="shared" si="94"/>
        <v>1.034244334</v>
      </c>
      <c r="CQ110" s="27">
        <f t="shared" si="95"/>
        <v>1.134574549</v>
      </c>
      <c r="CR110" s="27">
        <f t="shared" si="96"/>
        <v>1.225180871</v>
      </c>
      <c r="CS110" s="27">
        <f t="shared" si="97"/>
        <v>1.326520809</v>
      </c>
      <c r="CT110" s="27">
        <f t="shared" si="98"/>
        <v>1.246096049</v>
      </c>
      <c r="CU110" s="27">
        <f t="shared" si="99"/>
        <v>1.031254589</v>
      </c>
      <c r="CV110" s="27">
        <f t="shared" si="100"/>
        <v>0.8192562428</v>
      </c>
      <c r="CW110" s="27">
        <f t="shared" si="101"/>
        <v>0.6101165344</v>
      </c>
      <c r="CX110" s="27">
        <f t="shared" si="102"/>
        <v>0.4038506876</v>
      </c>
      <c r="CY110" s="27">
        <f t="shared" si="103"/>
        <v>0.2004736304</v>
      </c>
      <c r="CZ110" s="27">
        <f t="shared" ref="CZ110:CZ129" si="104"> $I$110 *C44</f>
        <v>0</v>
      </c>
      <c r="DN110" s="7">
        <f t="shared" si="93"/>
        <v>12.65451788</v>
      </c>
    </row>
    <row r="111">
      <c r="E111" s="5">
        <v>21.8</v>
      </c>
      <c r="F111" s="5">
        <v>0.97459</v>
      </c>
      <c r="G111" s="5">
        <f t="shared" si="1"/>
        <v>122.5352007</v>
      </c>
      <c r="H111" s="2">
        <f t="shared" si="3"/>
        <v>60.57487728</v>
      </c>
      <c r="I111" s="2">
        <f t="shared" si="32"/>
        <v>0.2342707661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CI111" s="27">
        <f t="shared" si="85"/>
        <v>0</v>
      </c>
      <c r="CJ111" s="27">
        <f t="shared" si="87"/>
        <v>0.06174303411</v>
      </c>
      <c r="CK111" s="27">
        <f t="shared" si="88"/>
        <v>0.2241466727</v>
      </c>
      <c r="CL111" s="27">
        <f t="shared" si="89"/>
        <v>0.3771326786</v>
      </c>
      <c r="CM111" s="27">
        <f t="shared" si="90"/>
        <v>0.5206454618</v>
      </c>
      <c r="CN111" s="27">
        <f t="shared" si="91"/>
        <v>0.6546323642</v>
      </c>
      <c r="CO111" s="27">
        <f t="shared" si="92"/>
        <v>0.7790435766</v>
      </c>
      <c r="CP111" s="27">
        <f t="shared" si="94"/>
        <v>0.8938320603</v>
      </c>
      <c r="CQ111" s="27">
        <f t="shared" si="95"/>
        <v>0.9989534735</v>
      </c>
      <c r="CR111" s="27">
        <f t="shared" si="96"/>
        <v>1.094366102</v>
      </c>
      <c r="CS111" s="27">
        <f t="shared" si="97"/>
        <v>1.198549518</v>
      </c>
      <c r="CT111" s="27">
        <f t="shared" si="98"/>
        <v>1.317471047</v>
      </c>
      <c r="CU111" s="27">
        <f t="shared" si="99"/>
        <v>1.237505507</v>
      </c>
      <c r="CV111" s="27">
        <f t="shared" si="100"/>
        <v>1.024070304</v>
      </c>
      <c r="CW111" s="27">
        <f t="shared" si="101"/>
        <v>0.8134887125</v>
      </c>
      <c r="CX111" s="27">
        <f t="shared" si="102"/>
        <v>0.6057760315</v>
      </c>
      <c r="CY111" s="27">
        <f t="shared" si="103"/>
        <v>0.4009472608</v>
      </c>
      <c r="CZ111" s="27">
        <f t="shared" si="104"/>
        <v>0.1990171095</v>
      </c>
      <c r="DA111" s="27">
        <f t="shared" ref="DA111:DA129" si="105"> $I$111 *C44</f>
        <v>0</v>
      </c>
      <c r="DN111" s="7">
        <f t="shared" si="93"/>
        <v>12.40132091</v>
      </c>
    </row>
    <row r="112">
      <c r="E112" s="5">
        <v>22.0</v>
      </c>
      <c r="F112" s="5">
        <v>0.977</v>
      </c>
      <c r="G112" s="5">
        <f t="shared" si="1"/>
        <v>122.83821</v>
      </c>
      <c r="H112" s="2">
        <f t="shared" si="3"/>
        <v>60.80740969</v>
      </c>
      <c r="I112" s="2">
        <f t="shared" si="32"/>
        <v>0.2325324048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CI112" s="27">
        <f t="shared" si="85"/>
        <v>0</v>
      </c>
      <c r="CJ112" s="27">
        <f t="shared" si="87"/>
        <v>0</v>
      </c>
      <c r="CK112" s="27">
        <f t="shared" si="88"/>
        <v>0.06002907876</v>
      </c>
      <c r="CL112" s="27">
        <f t="shared" si="89"/>
        <v>0.2177203579</v>
      </c>
      <c r="CM112" s="27">
        <f t="shared" si="90"/>
        <v>0.365957036</v>
      </c>
      <c r="CN112" s="27">
        <f t="shared" si="91"/>
        <v>0.5046857204</v>
      </c>
      <c r="CO112" s="27">
        <f t="shared" si="92"/>
        <v>0.6338558839</v>
      </c>
      <c r="CP112" s="27">
        <f t="shared" si="94"/>
        <v>0.753419786</v>
      </c>
      <c r="CQ112" s="27">
        <f t="shared" si="95"/>
        <v>0.8633323979</v>
      </c>
      <c r="CR112" s="27">
        <f t="shared" si="96"/>
        <v>0.9635513326</v>
      </c>
      <c r="CS112" s="27">
        <f t="shared" si="97"/>
        <v>1.070578226</v>
      </c>
      <c r="CT112" s="27">
        <f t="shared" si="98"/>
        <v>1.190372798</v>
      </c>
      <c r="CU112" s="27">
        <f t="shared" si="99"/>
        <v>1.308388448</v>
      </c>
      <c r="CV112" s="27">
        <f t="shared" si="100"/>
        <v>1.228884364</v>
      </c>
      <c r="CW112" s="27">
        <f t="shared" si="101"/>
        <v>1.016860891</v>
      </c>
      <c r="CX112" s="27">
        <f t="shared" si="102"/>
        <v>0.8077013753</v>
      </c>
      <c r="CY112" s="27">
        <f t="shared" si="103"/>
        <v>0.6014208912</v>
      </c>
      <c r="CZ112" s="27">
        <f t="shared" si="104"/>
        <v>0.398034219</v>
      </c>
      <c r="DA112" s="27">
        <f t="shared" si="105"/>
        <v>0.1975558516</v>
      </c>
      <c r="DB112" s="27">
        <f t="shared" ref="DB112:DB131" si="106"> $I$112 *C44</f>
        <v>0</v>
      </c>
      <c r="DN112" s="7">
        <f t="shared" si="93"/>
        <v>12.18234866</v>
      </c>
    </row>
    <row r="113">
      <c r="E113" s="5">
        <v>22.2</v>
      </c>
      <c r="F113" s="5">
        <v>0.97939</v>
      </c>
      <c r="G113" s="5">
        <f t="shared" si="1"/>
        <v>123.1387047</v>
      </c>
      <c r="H113" s="2">
        <f t="shared" si="3"/>
        <v>61.03819828</v>
      </c>
      <c r="I113" s="2">
        <f t="shared" si="32"/>
        <v>0.23078859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CJ113" s="27">
        <f t="shared" si="87"/>
        <v>0</v>
      </c>
      <c r="CK113" s="27">
        <f t="shared" si="88"/>
        <v>0</v>
      </c>
      <c r="CL113" s="27">
        <f t="shared" si="89"/>
        <v>0.05830803711</v>
      </c>
      <c r="CM113" s="27">
        <f t="shared" si="90"/>
        <v>0.2112686101</v>
      </c>
      <c r="CN113" s="27">
        <f t="shared" si="91"/>
        <v>0.3547390765</v>
      </c>
      <c r="CO113" s="27">
        <f t="shared" si="92"/>
        <v>0.4886681913</v>
      </c>
      <c r="CP113" s="27">
        <f t="shared" si="94"/>
        <v>0.6130075118</v>
      </c>
      <c r="CQ113" s="27">
        <f t="shared" si="95"/>
        <v>0.7277113223</v>
      </c>
      <c r="CR113" s="27">
        <f t="shared" si="96"/>
        <v>0.8327365634</v>
      </c>
      <c r="CS113" s="27">
        <f t="shared" si="97"/>
        <v>0.9426069343</v>
      </c>
      <c r="CT113" s="27">
        <f t="shared" si="98"/>
        <v>1.063274549</v>
      </c>
      <c r="CU113" s="27">
        <f t="shared" si="99"/>
        <v>1.182166411</v>
      </c>
      <c r="CV113" s="27">
        <f t="shared" si="100"/>
        <v>1.299273496</v>
      </c>
      <c r="CW113" s="27">
        <f t="shared" si="101"/>
        <v>1.220233069</v>
      </c>
      <c r="CX113" s="27">
        <f t="shared" si="102"/>
        <v>1.009626719</v>
      </c>
      <c r="CY113" s="27">
        <f t="shared" si="103"/>
        <v>0.8018945216</v>
      </c>
      <c r="CZ113" s="27">
        <f t="shared" si="104"/>
        <v>0.5970513285</v>
      </c>
      <c r="DA113" s="27">
        <f t="shared" si="105"/>
        <v>0.3951117032</v>
      </c>
      <c r="DB113" s="27">
        <f t="shared" si="106"/>
        <v>0.1960899263</v>
      </c>
      <c r="DC113" s="27">
        <f t="shared" ref="DC113:DC132" si="107"> $I$113 *C44</f>
        <v>0</v>
      </c>
      <c r="DN113" s="7">
        <f t="shared" si="93"/>
        <v>11.99376797</v>
      </c>
    </row>
    <row r="114">
      <c r="E114" s="5">
        <v>22.4</v>
      </c>
      <c r="F114" s="5">
        <v>0.98176</v>
      </c>
      <c r="G114" s="5">
        <f t="shared" si="1"/>
        <v>123.4366848</v>
      </c>
      <c r="H114" s="2">
        <f t="shared" si="3"/>
        <v>61.26723768</v>
      </c>
      <c r="I114" s="2">
        <f t="shared" si="32"/>
        <v>0.2290394019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CJ114" s="27">
        <f t="shared" si="87"/>
        <v>0</v>
      </c>
      <c r="CK114" s="27">
        <f t="shared" si="88"/>
        <v>0</v>
      </c>
      <c r="CL114" s="27">
        <f t="shared" si="89"/>
        <v>0</v>
      </c>
      <c r="CM114" s="27">
        <f t="shared" si="90"/>
        <v>0.05658018423</v>
      </c>
      <c r="CN114" s="27">
        <f t="shared" si="91"/>
        <v>0.2047924327</v>
      </c>
      <c r="CO114" s="27">
        <f t="shared" si="92"/>
        <v>0.3434804987</v>
      </c>
      <c r="CP114" s="27">
        <f t="shared" si="94"/>
        <v>0.4725952375</v>
      </c>
      <c r="CQ114" s="27">
        <f t="shared" si="95"/>
        <v>0.5920902467</v>
      </c>
      <c r="CR114" s="27">
        <f t="shared" si="96"/>
        <v>0.7019217941</v>
      </c>
      <c r="CS114" s="27">
        <f t="shared" si="97"/>
        <v>0.8146356427</v>
      </c>
      <c r="CT114" s="27">
        <f t="shared" si="98"/>
        <v>0.9361763009</v>
      </c>
      <c r="CU114" s="27">
        <f t="shared" si="99"/>
        <v>1.055944373</v>
      </c>
      <c r="CV114" s="27">
        <f t="shared" si="100"/>
        <v>1.17393079</v>
      </c>
      <c r="CW114" s="27">
        <f t="shared" si="101"/>
        <v>1.290126664</v>
      </c>
      <c r="CX114" s="27">
        <f t="shared" si="102"/>
        <v>1.211552063</v>
      </c>
      <c r="CY114" s="27">
        <f t="shared" si="103"/>
        <v>1.002368152</v>
      </c>
      <c r="CZ114" s="27">
        <f t="shared" si="104"/>
        <v>0.7960684379</v>
      </c>
      <c r="DA114" s="27">
        <f t="shared" si="105"/>
        <v>0.5926675548</v>
      </c>
      <c r="DB114" s="27">
        <f t="shared" si="106"/>
        <v>0.3921798526</v>
      </c>
      <c r="DC114" s="27">
        <f t="shared" si="107"/>
        <v>0.1946194022</v>
      </c>
      <c r="DD114" s="27">
        <f t="shared" ref="DD114:DD133" si="108"> $I$114 *C44</f>
        <v>0</v>
      </c>
      <c r="DN114" s="7">
        <f t="shared" si="93"/>
        <v>11.83172963</v>
      </c>
    </row>
    <row r="115">
      <c r="E115" s="5">
        <v>22.6</v>
      </c>
      <c r="F115" s="5">
        <v>0.98411</v>
      </c>
      <c r="G115" s="5">
        <f t="shared" si="1"/>
        <v>123.7321503</v>
      </c>
      <c r="H115" s="2">
        <f t="shared" si="3"/>
        <v>61.4945226</v>
      </c>
      <c r="I115" s="2">
        <f t="shared" si="32"/>
        <v>0.2272849194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CJ115" s="27">
        <f t="shared" si="87"/>
        <v>0</v>
      </c>
      <c r="CK115" s="27">
        <f t="shared" si="88"/>
        <v>0</v>
      </c>
      <c r="CM115" s="27">
        <f t="shared" si="90"/>
        <v>0</v>
      </c>
      <c r="CN115" s="27">
        <f t="shared" si="91"/>
        <v>0.05484578879</v>
      </c>
      <c r="CO115" s="27">
        <f t="shared" si="92"/>
        <v>0.198292806</v>
      </c>
      <c r="CP115" s="27">
        <f t="shared" si="94"/>
        <v>0.3321829633</v>
      </c>
      <c r="CQ115" s="27">
        <f t="shared" si="95"/>
        <v>0.4564691711</v>
      </c>
      <c r="CR115" s="27">
        <f t="shared" si="96"/>
        <v>0.5711070249</v>
      </c>
      <c r="CS115" s="27">
        <f t="shared" si="97"/>
        <v>0.686664351</v>
      </c>
      <c r="CT115" s="27">
        <f t="shared" si="98"/>
        <v>0.8090780524</v>
      </c>
      <c r="CU115" s="27">
        <f t="shared" si="99"/>
        <v>0.929722335</v>
      </c>
      <c r="CV115" s="27">
        <f t="shared" si="100"/>
        <v>1.048588085</v>
      </c>
      <c r="CW115" s="27">
        <f t="shared" si="101"/>
        <v>1.165666366</v>
      </c>
      <c r="CX115" s="27">
        <f t="shared" si="102"/>
        <v>1.28094842</v>
      </c>
      <c r="CY115" s="27">
        <f t="shared" si="103"/>
        <v>1.202841782</v>
      </c>
      <c r="CZ115" s="27">
        <f t="shared" si="104"/>
        <v>0.9950855474</v>
      </c>
      <c r="DA115" s="27">
        <f t="shared" si="105"/>
        <v>0.7902234064</v>
      </c>
      <c r="DB115" s="27">
        <f t="shared" si="106"/>
        <v>0.5882697789</v>
      </c>
      <c r="DC115" s="27">
        <f t="shared" si="107"/>
        <v>0.3892388044</v>
      </c>
      <c r="DD115" s="27">
        <f t="shared" si="108"/>
        <v>0.1931443468</v>
      </c>
      <c r="DE115" s="27">
        <f t="shared" ref="DE115:DE133" si="109"> $I$115 *C44</f>
        <v>0</v>
      </c>
      <c r="DN115" s="7">
        <f t="shared" si="93"/>
        <v>11.69236903</v>
      </c>
    </row>
    <row r="116">
      <c r="E116" s="5">
        <v>22.8</v>
      </c>
      <c r="F116" s="5">
        <v>0.98644</v>
      </c>
      <c r="G116" s="5">
        <f t="shared" si="1"/>
        <v>124.0251012</v>
      </c>
      <c r="H116" s="2">
        <f t="shared" si="3"/>
        <v>61.72004782</v>
      </c>
      <c r="I116" s="2">
        <f t="shared" si="32"/>
        <v>0.2255252207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CJ116" s="27">
        <f t="shared" si="87"/>
        <v>0</v>
      </c>
      <c r="CN116" s="27">
        <f t="shared" si="91"/>
        <v>0</v>
      </c>
      <c r="CO116" s="27">
        <f t="shared" si="92"/>
        <v>0.0531051134</v>
      </c>
      <c r="CP116" s="27">
        <f t="shared" si="94"/>
        <v>0.1917706891</v>
      </c>
      <c r="CQ116" s="27">
        <f t="shared" si="95"/>
        <v>0.3208480955</v>
      </c>
      <c r="CR116" s="27">
        <f t="shared" si="96"/>
        <v>0.4402922556</v>
      </c>
      <c r="CS116" s="27">
        <f t="shared" si="97"/>
        <v>0.5586930594</v>
      </c>
      <c r="CT116" s="27">
        <f t="shared" si="98"/>
        <v>0.6819798038</v>
      </c>
      <c r="CU116" s="27">
        <f t="shared" si="99"/>
        <v>0.8035002972</v>
      </c>
      <c r="CV116" s="27">
        <f t="shared" si="100"/>
        <v>0.9232453788</v>
      </c>
      <c r="CW116" s="27">
        <f t="shared" si="101"/>
        <v>1.041206067</v>
      </c>
      <c r="CX116" s="27">
        <f t="shared" si="102"/>
        <v>1.157373559</v>
      </c>
      <c r="CY116" s="27">
        <f t="shared" si="103"/>
        <v>1.271739224</v>
      </c>
      <c r="CZ116" s="27">
        <f t="shared" si="104"/>
        <v>1.194102657</v>
      </c>
      <c r="DA116" s="27">
        <f t="shared" si="105"/>
        <v>0.987779258</v>
      </c>
      <c r="DB116" s="27">
        <f t="shared" si="106"/>
        <v>0.7843597052</v>
      </c>
      <c r="DC116" s="27">
        <f t="shared" si="107"/>
        <v>0.5838582065</v>
      </c>
      <c r="DD116" s="27">
        <f t="shared" si="108"/>
        <v>0.3862886936</v>
      </c>
      <c r="DE116" s="27">
        <f t="shared" si="109"/>
        <v>0.1916648269</v>
      </c>
      <c r="DF116" s="27">
        <f t="shared" ref="DF116:DF135" si="110"> $I$116 *C44</f>
        <v>0</v>
      </c>
      <c r="DN116" s="7">
        <f t="shared" si="93"/>
        <v>11.57180689</v>
      </c>
    </row>
    <row r="117">
      <c r="E117" s="5">
        <v>23.0</v>
      </c>
      <c r="F117" s="5">
        <v>0.98875</v>
      </c>
      <c r="G117" s="5">
        <f t="shared" si="1"/>
        <v>124.3155375</v>
      </c>
      <c r="H117" s="2">
        <f t="shared" si="3"/>
        <v>61.9438082</v>
      </c>
      <c r="I117" s="2">
        <f t="shared" si="32"/>
        <v>0.2237603824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CO117" s="27">
        <f t="shared" si="92"/>
        <v>0</v>
      </c>
      <c r="CP117" s="27">
        <f t="shared" si="94"/>
        <v>0.05135841482</v>
      </c>
      <c r="CQ117" s="27">
        <f t="shared" si="95"/>
        <v>0.1852270199</v>
      </c>
      <c r="CR117" s="27">
        <f t="shared" si="96"/>
        <v>0.3094774864</v>
      </c>
      <c r="CS117" s="27">
        <f t="shared" si="97"/>
        <v>0.4307217677</v>
      </c>
      <c r="CT117" s="27">
        <f t="shared" si="98"/>
        <v>0.5548815552</v>
      </c>
      <c r="CU117" s="27">
        <f t="shared" si="99"/>
        <v>0.6772782595</v>
      </c>
      <c r="CV117" s="27">
        <f t="shared" si="100"/>
        <v>0.797902673</v>
      </c>
      <c r="CW117" s="27">
        <f t="shared" si="101"/>
        <v>0.9167457692</v>
      </c>
      <c r="CX117" s="27">
        <f t="shared" si="102"/>
        <v>1.033798699</v>
      </c>
      <c r="CY117" s="27">
        <f t="shared" si="103"/>
        <v>1.149052788</v>
      </c>
      <c r="CZ117" s="27">
        <f t="shared" si="104"/>
        <v>1.262499531</v>
      </c>
      <c r="DA117" s="27">
        <f t="shared" si="105"/>
        <v>1.18533511</v>
      </c>
      <c r="DB117" s="27">
        <f t="shared" si="106"/>
        <v>0.9804496315</v>
      </c>
      <c r="DC117" s="27">
        <f t="shared" si="107"/>
        <v>0.7784776087</v>
      </c>
      <c r="DD117" s="27">
        <f t="shared" si="108"/>
        <v>0.5794330404</v>
      </c>
      <c r="DE117" s="27">
        <f t="shared" si="109"/>
        <v>0.3833296537</v>
      </c>
      <c r="DF117" s="27">
        <f t="shared" si="110"/>
        <v>0.1901809081</v>
      </c>
      <c r="DG117" s="27">
        <f t="shared" ref="DG117:DG135" si="111"> $I$117 *C44</f>
        <v>0</v>
      </c>
      <c r="DN117" s="7">
        <f t="shared" si="93"/>
        <v>11.46614992</v>
      </c>
    </row>
    <row r="118">
      <c r="E118" s="5">
        <v>23.2</v>
      </c>
      <c r="F118" s="5">
        <v>0.99104</v>
      </c>
      <c r="G118" s="5">
        <f t="shared" si="1"/>
        <v>124.6034592</v>
      </c>
      <c r="H118" s="2">
        <f t="shared" si="3"/>
        <v>62.16579868</v>
      </c>
      <c r="I118" s="2">
        <f t="shared" si="32"/>
        <v>0.2219904804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CO118" s="27">
        <f t="shared" si="92"/>
        <v>0</v>
      </c>
      <c r="CP118" s="27">
        <f t="shared" si="94"/>
        <v>0</v>
      </c>
      <c r="CQ118" s="27">
        <f t="shared" si="95"/>
        <v>0.04960594433</v>
      </c>
      <c r="CR118" s="27">
        <f t="shared" si="96"/>
        <v>0.1786627172</v>
      </c>
      <c r="CS118" s="27">
        <f t="shared" si="97"/>
        <v>0.3027504761</v>
      </c>
      <c r="CT118" s="27">
        <f t="shared" si="98"/>
        <v>0.4277833067</v>
      </c>
      <c r="CU118" s="27">
        <f t="shared" si="99"/>
        <v>0.5510562217</v>
      </c>
      <c r="CV118" s="27">
        <f t="shared" si="100"/>
        <v>0.6725599672</v>
      </c>
      <c r="CW118" s="27">
        <f t="shared" si="101"/>
        <v>0.7922854709</v>
      </c>
      <c r="CX118" s="27">
        <f t="shared" si="102"/>
        <v>0.9102238386</v>
      </c>
      <c r="CY118" s="27">
        <f t="shared" si="103"/>
        <v>1.026366351</v>
      </c>
      <c r="CZ118" s="27">
        <f t="shared" si="104"/>
        <v>1.140704461</v>
      </c>
      <c r="DA118" s="27">
        <f t="shared" si="105"/>
        <v>1.253229788</v>
      </c>
      <c r="DB118" s="27">
        <f t="shared" si="106"/>
        <v>1.176539558</v>
      </c>
      <c r="DC118" s="27">
        <f t="shared" si="107"/>
        <v>0.9730970109</v>
      </c>
      <c r="DD118" s="27">
        <f t="shared" si="108"/>
        <v>0.7725773873</v>
      </c>
      <c r="DE118" s="27">
        <f t="shared" si="109"/>
        <v>0.5749944806</v>
      </c>
      <c r="DF118" s="27">
        <f t="shared" si="110"/>
        <v>0.3803618161</v>
      </c>
      <c r="DG118" s="27">
        <f t="shared" si="111"/>
        <v>0.1886926552</v>
      </c>
      <c r="DH118" s="27">
        <f t="shared" ref="DH118:DH136" si="112"> $I$118 *C44</f>
        <v>0</v>
      </c>
      <c r="DN118" s="7">
        <f t="shared" si="93"/>
        <v>11.37149145</v>
      </c>
    </row>
    <row r="119">
      <c r="E119" s="5">
        <v>23.4</v>
      </c>
      <c r="F119" s="5">
        <v>0.99331</v>
      </c>
      <c r="G119" s="5">
        <f t="shared" si="1"/>
        <v>124.8888663</v>
      </c>
      <c r="H119" s="2">
        <f t="shared" si="3"/>
        <v>62.38601427</v>
      </c>
      <c r="I119" s="2">
        <f t="shared" si="32"/>
        <v>0.2202155894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CO119" s="27">
        <f t="shared" si="92"/>
        <v>0</v>
      </c>
      <c r="CP119" s="27">
        <f t="shared" si="94"/>
        <v>0</v>
      </c>
      <c r="CQ119" s="27">
        <f t="shared" si="95"/>
        <v>0</v>
      </c>
      <c r="CR119" s="27">
        <f t="shared" si="96"/>
        <v>0.04784794791</v>
      </c>
      <c r="CS119" s="27">
        <f t="shared" si="97"/>
        <v>0.1747791845</v>
      </c>
      <c r="CT119" s="27">
        <f t="shared" si="98"/>
        <v>0.3006850581</v>
      </c>
      <c r="CU119" s="27">
        <f t="shared" si="99"/>
        <v>0.4248341839</v>
      </c>
      <c r="CV119" s="27">
        <f t="shared" si="100"/>
        <v>0.5472172614</v>
      </c>
      <c r="CW119" s="27">
        <f t="shared" si="101"/>
        <v>0.6678251727</v>
      </c>
      <c r="CX119" s="27">
        <f t="shared" si="102"/>
        <v>0.7866489782</v>
      </c>
      <c r="CY119" s="27">
        <f t="shared" si="103"/>
        <v>0.9036799144</v>
      </c>
      <c r="CZ119" s="27">
        <f t="shared" si="104"/>
        <v>1.01890939</v>
      </c>
      <c r="DA119" s="27">
        <f t="shared" si="105"/>
        <v>1.132328983</v>
      </c>
      <c r="DB119" s="27">
        <f t="shared" si="106"/>
        <v>1.243930437</v>
      </c>
      <c r="DC119" s="27">
        <f t="shared" si="107"/>
        <v>1.167716413</v>
      </c>
      <c r="DD119" s="27">
        <f t="shared" si="108"/>
        <v>0.9657217341</v>
      </c>
      <c r="DE119" s="27">
        <f t="shared" si="109"/>
        <v>0.7666593075</v>
      </c>
      <c r="DF119" s="27">
        <f t="shared" si="110"/>
        <v>0.5705427242</v>
      </c>
      <c r="DG119" s="27">
        <f t="shared" si="111"/>
        <v>0.3773853105</v>
      </c>
      <c r="DH119" s="27">
        <f t="shared" si="112"/>
        <v>0.1872001323</v>
      </c>
      <c r="DI119" s="27">
        <f t="shared" ref="DI119:DI139" si="113"> $I$119 *C44</f>
        <v>0</v>
      </c>
      <c r="DN119" s="7">
        <f t="shared" si="93"/>
        <v>11.28391213</v>
      </c>
    </row>
    <row r="120">
      <c r="E120" s="5">
        <v>23.6</v>
      </c>
      <c r="F120" s="5">
        <v>0.99556</v>
      </c>
      <c r="G120" s="5">
        <f t="shared" si="1"/>
        <v>125.1717588</v>
      </c>
      <c r="H120" s="2">
        <f t="shared" si="3"/>
        <v>62.60445005</v>
      </c>
      <c r="I120" s="2">
        <f t="shared" si="32"/>
        <v>0.2184357833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CQ120" s="27">
        <f t="shared" si="95"/>
        <v>0</v>
      </c>
      <c r="CR120" s="27">
        <f t="shared" si="96"/>
        <v>0</v>
      </c>
      <c r="CS120" s="27">
        <f t="shared" si="97"/>
        <v>0.04680789281</v>
      </c>
      <c r="CT120" s="27">
        <f t="shared" si="98"/>
        <v>0.1735868095</v>
      </c>
      <c r="CU120" s="27">
        <f t="shared" si="99"/>
        <v>0.2986121461</v>
      </c>
      <c r="CV120" s="27">
        <f t="shared" si="100"/>
        <v>0.4218745557</v>
      </c>
      <c r="CW120" s="27">
        <f t="shared" si="101"/>
        <v>0.5433648744</v>
      </c>
      <c r="CX120" s="27">
        <f t="shared" si="102"/>
        <v>0.6630741178</v>
      </c>
      <c r="CY120" s="27">
        <f t="shared" si="103"/>
        <v>0.7809934778</v>
      </c>
      <c r="CZ120" s="27">
        <f t="shared" si="104"/>
        <v>0.8971143192</v>
      </c>
      <c r="DA120" s="27">
        <f t="shared" si="105"/>
        <v>1.011428177</v>
      </c>
      <c r="DB120" s="27">
        <f t="shared" si="106"/>
        <v>1.123926753</v>
      </c>
      <c r="DC120" s="27">
        <f t="shared" si="107"/>
        <v>1.234601913</v>
      </c>
      <c r="DD120" s="27">
        <f t="shared" si="108"/>
        <v>1.158866081</v>
      </c>
      <c r="DE120" s="27">
        <f t="shared" si="109"/>
        <v>0.9583241344</v>
      </c>
      <c r="DF120" s="27">
        <f t="shared" si="110"/>
        <v>0.7607236323</v>
      </c>
      <c r="DG120" s="27">
        <f t="shared" si="111"/>
        <v>0.5660779657</v>
      </c>
      <c r="DH120" s="27">
        <f t="shared" si="112"/>
        <v>0.3744002646</v>
      </c>
      <c r="DI120" s="27">
        <f t="shared" si="113"/>
        <v>0.1857034022</v>
      </c>
      <c r="DJ120" s="27">
        <f t="shared" ref="DJ120:DJ139" si="114"> $I$120 *C44</f>
        <v>0</v>
      </c>
      <c r="DN120" s="7">
        <f t="shared" si="93"/>
        <v>11.19948052</v>
      </c>
    </row>
    <row r="121">
      <c r="E121" s="5">
        <v>23.8</v>
      </c>
      <c r="F121" s="5">
        <v>0.99779</v>
      </c>
      <c r="G121" s="5">
        <f t="shared" si="1"/>
        <v>125.4521367</v>
      </c>
      <c r="H121" s="2">
        <f t="shared" si="3"/>
        <v>62.82110119</v>
      </c>
      <c r="I121" s="2">
        <f t="shared" si="32"/>
        <v>0.2166511347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CQ121" s="27">
        <f t="shared" si="95"/>
        <v>0</v>
      </c>
      <c r="CR121" s="27">
        <f t="shared" si="96"/>
        <v>0</v>
      </c>
      <c r="CS121" s="27">
        <f t="shared" si="97"/>
        <v>0</v>
      </c>
      <c r="CT121" s="27">
        <f t="shared" si="98"/>
        <v>0.04648856098</v>
      </c>
      <c r="CU121" s="27">
        <f t="shared" si="99"/>
        <v>0.1723901083</v>
      </c>
      <c r="CV121" s="27">
        <f t="shared" si="100"/>
        <v>0.2965318499</v>
      </c>
      <c r="CW121" s="27">
        <f t="shared" si="101"/>
        <v>0.4189045761</v>
      </c>
      <c r="CX121" s="27">
        <f t="shared" si="102"/>
        <v>0.5394992574</v>
      </c>
      <c r="CY121" s="27">
        <f t="shared" si="103"/>
        <v>0.6583070412</v>
      </c>
      <c r="CZ121" s="27">
        <f t="shared" si="104"/>
        <v>0.7753192485</v>
      </c>
      <c r="DA121" s="27">
        <f t="shared" si="105"/>
        <v>0.8905273711</v>
      </c>
      <c r="DB121" s="27">
        <f t="shared" si="106"/>
        <v>1.003923068</v>
      </c>
      <c r="DC121" s="27">
        <f t="shared" si="107"/>
        <v>1.115498164</v>
      </c>
      <c r="DD121" s="27">
        <f t="shared" si="108"/>
        <v>1.225244643</v>
      </c>
      <c r="DE121" s="27">
        <f t="shared" si="109"/>
        <v>1.149988961</v>
      </c>
      <c r="DF121" s="27">
        <f t="shared" si="110"/>
        <v>0.9509045404</v>
      </c>
      <c r="DG121" s="27">
        <f t="shared" si="111"/>
        <v>0.7547706209</v>
      </c>
      <c r="DH121" s="27">
        <f t="shared" si="112"/>
        <v>0.5616003968</v>
      </c>
      <c r="DI121" s="27">
        <f t="shared" si="113"/>
        <v>0.3714068045</v>
      </c>
      <c r="DJ121" s="27">
        <f t="shared" si="114"/>
        <v>0.1842025273</v>
      </c>
      <c r="DK121" s="27">
        <f t="shared" ref="DK121:DK139" si="115"> $I$121 *C44</f>
        <v>0</v>
      </c>
      <c r="DN121" s="7">
        <f t="shared" si="93"/>
        <v>11.11550774</v>
      </c>
    </row>
    <row r="122">
      <c r="E122" s="5">
        <v>24.0</v>
      </c>
      <c r="F122" s="5">
        <v>1.0</v>
      </c>
      <c r="G122" s="5">
        <f t="shared" si="1"/>
        <v>125.73</v>
      </c>
      <c r="H122" s="2">
        <f t="shared" si="3"/>
        <v>63.0359629</v>
      </c>
      <c r="I122" s="2">
        <f t="shared" si="32"/>
        <v>0.2148617155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CR122" s="27">
        <f t="shared" si="96"/>
        <v>0</v>
      </c>
      <c r="CT122" s="27">
        <f t="shared" si="98"/>
        <v>0</v>
      </c>
      <c r="CU122" s="27">
        <f t="shared" si="99"/>
        <v>0.0461680705</v>
      </c>
      <c r="CV122" s="27">
        <f t="shared" si="100"/>
        <v>0.1711891441</v>
      </c>
      <c r="CW122" s="27">
        <f t="shared" si="101"/>
        <v>0.2944442779</v>
      </c>
      <c r="CX122" s="27">
        <f t="shared" si="102"/>
        <v>0.4159243971</v>
      </c>
      <c r="CY122" s="27">
        <f t="shared" si="103"/>
        <v>0.5356206046</v>
      </c>
      <c r="CZ122" s="27">
        <f t="shared" si="104"/>
        <v>0.6535241778</v>
      </c>
      <c r="DA122" s="27">
        <f t="shared" si="105"/>
        <v>0.7696265653</v>
      </c>
      <c r="DB122" s="27">
        <f t="shared" si="106"/>
        <v>0.8839193836</v>
      </c>
      <c r="DC122" s="27">
        <f t="shared" si="107"/>
        <v>0.9963944147</v>
      </c>
      <c r="DD122" s="27">
        <f t="shared" si="108"/>
        <v>1.107043603</v>
      </c>
      <c r="DE122" s="27">
        <f t="shared" si="109"/>
        <v>1.215859052</v>
      </c>
      <c r="DF122" s="27">
        <f t="shared" si="110"/>
        <v>1.141085448</v>
      </c>
      <c r="DG122" s="27">
        <f t="shared" si="111"/>
        <v>0.9434632762</v>
      </c>
      <c r="DH122" s="27">
        <f t="shared" si="112"/>
        <v>0.7488005291</v>
      </c>
      <c r="DI122" s="27">
        <f t="shared" si="113"/>
        <v>0.5571102067</v>
      </c>
      <c r="DJ122" s="27">
        <f t="shared" si="114"/>
        <v>0.3684050547</v>
      </c>
      <c r="DK122" s="27">
        <f t="shared" si="115"/>
        <v>0.1826975689</v>
      </c>
      <c r="DL122" s="27">
        <f t="shared" ref="DL122:DL140" si="116"> $I$122 *C44</f>
        <v>0</v>
      </c>
      <c r="DN122" s="7">
        <f t="shared" si="93"/>
        <v>11.03127577</v>
      </c>
    </row>
    <row r="123">
      <c r="G123" s="28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CU123" s="27">
        <f t="shared" si="99"/>
        <v>0</v>
      </c>
      <c r="CV123" s="27">
        <f t="shared" si="100"/>
        <v>0.04584643838</v>
      </c>
      <c r="CW123" s="27">
        <f t="shared" si="101"/>
        <v>0.1699839796</v>
      </c>
      <c r="CX123" s="27">
        <f t="shared" si="102"/>
        <v>0.2923495367</v>
      </c>
      <c r="CY123" s="27">
        <f t="shared" si="103"/>
        <v>0.412934168</v>
      </c>
      <c r="CZ123" s="27">
        <f t="shared" si="104"/>
        <v>0.5317291072</v>
      </c>
      <c r="DA123" s="27">
        <f t="shared" si="105"/>
        <v>0.6487257594</v>
      </c>
      <c r="DB123" s="27">
        <f t="shared" si="106"/>
        <v>0.763915699</v>
      </c>
      <c r="DC123" s="27">
        <f t="shared" si="107"/>
        <v>0.8772906658</v>
      </c>
      <c r="DD123" s="27">
        <f t="shared" si="108"/>
        <v>0.9888425627</v>
      </c>
      <c r="DE123" s="27">
        <f t="shared" si="109"/>
        <v>1.098563453</v>
      </c>
      <c r="DF123" s="27">
        <f t="shared" si="110"/>
        <v>1.206445556</v>
      </c>
      <c r="DG123" s="27">
        <f t="shared" si="111"/>
        <v>1.132155931</v>
      </c>
      <c r="DH123" s="27">
        <f t="shared" si="112"/>
        <v>0.9360006614</v>
      </c>
      <c r="DI123" s="27">
        <f t="shared" si="113"/>
        <v>0.742813609</v>
      </c>
      <c r="DJ123" s="27">
        <f t="shared" si="114"/>
        <v>0.552607582</v>
      </c>
      <c r="DK123" s="27">
        <f t="shared" si="115"/>
        <v>0.3653951378</v>
      </c>
      <c r="DL123" s="27">
        <f t="shared" si="116"/>
        <v>0.1811885874</v>
      </c>
      <c r="DN123" s="7">
        <f t="shared" si="93"/>
        <v>10.94678843</v>
      </c>
    </row>
    <row r="124">
      <c r="G124" s="28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CU124" s="27">
        <f t="shared" si="99"/>
        <v>0</v>
      </c>
      <c r="CV124" s="27">
        <f t="shared" si="100"/>
        <v>0</v>
      </c>
      <c r="CW124" s="27">
        <f t="shared" si="101"/>
        <v>0.04552368133</v>
      </c>
      <c r="CX124" s="27">
        <f t="shared" si="102"/>
        <v>0.1687746763</v>
      </c>
      <c r="CY124" s="27">
        <f t="shared" si="103"/>
        <v>0.2902477314</v>
      </c>
      <c r="CZ124" s="27">
        <f t="shared" si="104"/>
        <v>0.4099340365</v>
      </c>
      <c r="DA124" s="27">
        <f t="shared" si="105"/>
        <v>0.5278249536</v>
      </c>
      <c r="DB124" s="27">
        <f t="shared" si="106"/>
        <v>0.6439120144</v>
      </c>
      <c r="DC124" s="27">
        <f t="shared" si="107"/>
        <v>0.7581869169</v>
      </c>
      <c r="DD124" s="27">
        <f t="shared" si="108"/>
        <v>0.8706415224</v>
      </c>
      <c r="DE124" s="27">
        <f t="shared" si="109"/>
        <v>0.9812678533</v>
      </c>
      <c r="DF124" s="27">
        <f t="shared" si="110"/>
        <v>1.090058089</v>
      </c>
      <c r="DG124" s="27">
        <f t="shared" si="111"/>
        <v>1.197004566</v>
      </c>
      <c r="DH124" s="27">
        <f t="shared" si="112"/>
        <v>1.123200794</v>
      </c>
      <c r="DI124" s="27">
        <f t="shared" si="113"/>
        <v>0.9285170112</v>
      </c>
      <c r="DJ124" s="27">
        <f t="shared" si="114"/>
        <v>0.7368101093</v>
      </c>
      <c r="DK124" s="27">
        <f t="shared" si="115"/>
        <v>0.5480927066</v>
      </c>
      <c r="DL124" s="27">
        <f t="shared" si="116"/>
        <v>0.3623771748</v>
      </c>
      <c r="DN124" s="7">
        <f t="shared" si="93"/>
        <v>10.68237384</v>
      </c>
    </row>
    <row r="125">
      <c r="G125" s="28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CV125" s="27">
        <f t="shared" si="100"/>
        <v>0</v>
      </c>
      <c r="CW125" s="27">
        <f t="shared" si="101"/>
        <v>0</v>
      </c>
      <c r="CX125" s="27">
        <f t="shared" si="102"/>
        <v>0.04519981587</v>
      </c>
      <c r="CY125" s="27">
        <f t="shared" si="103"/>
        <v>0.1675612948</v>
      </c>
      <c r="CZ125" s="27">
        <f t="shared" si="104"/>
        <v>0.2881389658</v>
      </c>
      <c r="DA125" s="27">
        <f t="shared" si="105"/>
        <v>0.4069241478</v>
      </c>
      <c r="DB125" s="27">
        <f t="shared" si="106"/>
        <v>0.5239083298</v>
      </c>
      <c r="DC125" s="27">
        <f t="shared" si="107"/>
        <v>0.6390831679</v>
      </c>
      <c r="DD125" s="27">
        <f t="shared" si="108"/>
        <v>0.7524404822</v>
      </c>
      <c r="DE125" s="27">
        <f t="shared" si="109"/>
        <v>0.863972254</v>
      </c>
      <c r="DF125" s="27">
        <f t="shared" si="110"/>
        <v>0.9736706231</v>
      </c>
      <c r="DG125" s="27">
        <f t="shared" si="111"/>
        <v>1.081527885</v>
      </c>
      <c r="DH125" s="27">
        <f t="shared" si="112"/>
        <v>1.187536488</v>
      </c>
      <c r="DI125" s="27">
        <f t="shared" si="113"/>
        <v>1.114220413</v>
      </c>
      <c r="DJ125" s="27">
        <f t="shared" si="114"/>
        <v>0.9210126367</v>
      </c>
      <c r="DK125" s="27">
        <f t="shared" si="115"/>
        <v>0.7307902755</v>
      </c>
      <c r="DL125" s="27">
        <f t="shared" si="116"/>
        <v>0.5435657622</v>
      </c>
      <c r="DN125" s="7">
        <f t="shared" si="93"/>
        <v>10.23955254</v>
      </c>
    </row>
    <row r="126">
      <c r="G126" s="28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CV126" s="27">
        <f t="shared" si="100"/>
        <v>0</v>
      </c>
      <c r="CX126" s="27">
        <f t="shared" si="102"/>
        <v>0</v>
      </c>
      <c r="CY126" s="27">
        <f t="shared" si="103"/>
        <v>0.04487485825</v>
      </c>
      <c r="CZ126" s="27">
        <f t="shared" si="104"/>
        <v>0.1663438952</v>
      </c>
      <c r="DA126" s="27">
        <f t="shared" si="105"/>
        <v>0.286023342</v>
      </c>
      <c r="DB126" s="27">
        <f t="shared" si="106"/>
        <v>0.4039046453</v>
      </c>
      <c r="DC126" s="27">
        <f t="shared" si="107"/>
        <v>0.519979419</v>
      </c>
      <c r="DD126" s="27">
        <f t="shared" si="108"/>
        <v>0.6342394419</v>
      </c>
      <c r="DE126" s="27">
        <f t="shared" si="109"/>
        <v>0.7466766547</v>
      </c>
      <c r="DF126" s="27">
        <f t="shared" si="110"/>
        <v>0.8572831567</v>
      </c>
      <c r="DG126" s="27">
        <f t="shared" si="111"/>
        <v>0.9660512039</v>
      </c>
      <c r="DH126" s="27">
        <f t="shared" si="112"/>
        <v>1.072973205</v>
      </c>
      <c r="DI126" s="27">
        <f t="shared" si="113"/>
        <v>1.178041722</v>
      </c>
      <c r="DJ126" s="27">
        <f t="shared" si="114"/>
        <v>1.105215164</v>
      </c>
      <c r="DK126" s="27">
        <f t="shared" si="115"/>
        <v>0.9134878444</v>
      </c>
      <c r="DL126" s="27">
        <f t="shared" si="116"/>
        <v>0.7247543496</v>
      </c>
      <c r="DN126" s="7">
        <f t="shared" si="93"/>
        <v>9.619848902</v>
      </c>
    </row>
    <row r="127">
      <c r="G127" s="28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CX127" s="27">
        <f> $H$108 *C63</f>
        <v>0</v>
      </c>
      <c r="CY127" s="27">
        <f t="shared" si="103"/>
        <v>0</v>
      </c>
      <c r="CZ127" s="27">
        <f t="shared" si="104"/>
        <v>0.0445488245</v>
      </c>
      <c r="DA127" s="27">
        <f t="shared" si="105"/>
        <v>0.1651225362</v>
      </c>
      <c r="DB127" s="27">
        <f t="shared" si="106"/>
        <v>0.2839009607</v>
      </c>
      <c r="DC127" s="27">
        <f t="shared" si="107"/>
        <v>0.4008756701</v>
      </c>
      <c r="DD127" s="27">
        <f t="shared" si="108"/>
        <v>0.5160384017</v>
      </c>
      <c r="DE127" s="27">
        <f t="shared" si="109"/>
        <v>0.6293810554</v>
      </c>
      <c r="DF127" s="27">
        <f t="shared" si="110"/>
        <v>0.7408956904</v>
      </c>
      <c r="DG127" s="27">
        <f t="shared" si="111"/>
        <v>0.8505745228</v>
      </c>
      <c r="DH127" s="27">
        <f t="shared" si="112"/>
        <v>0.9584099229</v>
      </c>
      <c r="DI127" s="27">
        <f t="shared" si="113"/>
        <v>1.064394412</v>
      </c>
      <c r="DJ127" s="27">
        <f t="shared" si="114"/>
        <v>1.168520661</v>
      </c>
      <c r="DK127" s="27">
        <f t="shared" si="115"/>
        <v>1.096185413</v>
      </c>
      <c r="DL127" s="27">
        <f t="shared" si="116"/>
        <v>0.905942937</v>
      </c>
      <c r="DN127" s="7">
        <f t="shared" si="93"/>
        <v>8.824791009</v>
      </c>
    </row>
    <row r="128">
      <c r="G128" s="28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CY128" s="27">
        <f t="shared" si="103"/>
        <v>0</v>
      </c>
      <c r="CZ128" s="27">
        <f t="shared" si="104"/>
        <v>0</v>
      </c>
      <c r="DA128" s="27">
        <f t="shared" si="105"/>
        <v>0.04422173041</v>
      </c>
      <c r="DB128" s="27">
        <f t="shared" si="106"/>
        <v>0.1638972761</v>
      </c>
      <c r="DC128" s="27">
        <f t="shared" si="107"/>
        <v>0.2817719211</v>
      </c>
      <c r="DD128" s="27">
        <f t="shared" si="108"/>
        <v>0.3978373614</v>
      </c>
      <c r="DE128" s="27">
        <f t="shared" si="109"/>
        <v>0.512085456</v>
      </c>
      <c r="DF128" s="27">
        <f t="shared" si="110"/>
        <v>0.624508224</v>
      </c>
      <c r="DG128" s="27">
        <f t="shared" si="111"/>
        <v>0.7350978418</v>
      </c>
      <c r="DH128" s="27">
        <f t="shared" si="112"/>
        <v>0.8438466404</v>
      </c>
      <c r="DI128" s="27">
        <f t="shared" si="113"/>
        <v>0.9507471029</v>
      </c>
      <c r="DJ128" s="27">
        <f t="shared" si="114"/>
        <v>1.055791862</v>
      </c>
      <c r="DK128" s="27">
        <f t="shared" si="115"/>
        <v>1.158973697</v>
      </c>
      <c r="DL128" s="27">
        <f t="shared" si="116"/>
        <v>1.087131524</v>
      </c>
      <c r="DN128" s="7">
        <f t="shared" si="93"/>
        <v>7.855910637</v>
      </c>
    </row>
    <row r="129">
      <c r="G129" s="28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CZ129" s="27">
        <f t="shared" si="104"/>
        <v>0</v>
      </c>
      <c r="DA129" s="27">
        <f t="shared" si="105"/>
        <v>0</v>
      </c>
      <c r="DB129" s="27">
        <f t="shared" si="106"/>
        <v>0.04389359154</v>
      </c>
      <c r="DC129" s="27">
        <f t="shared" si="107"/>
        <v>0.1626681722</v>
      </c>
      <c r="DD129" s="27">
        <f t="shared" si="108"/>
        <v>0.2796363212</v>
      </c>
      <c r="DE129" s="27">
        <f t="shared" si="109"/>
        <v>0.3947898567</v>
      </c>
      <c r="DF129" s="27">
        <f t="shared" si="110"/>
        <v>0.5081207576</v>
      </c>
      <c r="DG129" s="27">
        <f t="shared" si="111"/>
        <v>0.6196211607</v>
      </c>
      <c r="DH129" s="27">
        <f t="shared" si="112"/>
        <v>0.7292833579</v>
      </c>
      <c r="DI129" s="27">
        <f t="shared" si="113"/>
        <v>0.8370997936</v>
      </c>
      <c r="DJ129" s="27">
        <f t="shared" si="114"/>
        <v>0.9430630624</v>
      </c>
      <c r="DK129" s="27">
        <f t="shared" si="115"/>
        <v>1.047165906</v>
      </c>
      <c r="DL129" s="27">
        <f t="shared" si="116"/>
        <v>1.149401211</v>
      </c>
      <c r="DN129" s="7">
        <f t="shared" si="93"/>
        <v>6.714743191</v>
      </c>
    </row>
    <row r="130">
      <c r="G130" s="28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DB130" s="27">
        <f t="shared" si="106"/>
        <v>0</v>
      </c>
      <c r="DC130" s="27">
        <f t="shared" si="107"/>
        <v>0.04356442325</v>
      </c>
      <c r="DD130" s="27">
        <f t="shared" si="108"/>
        <v>0.1614352809</v>
      </c>
      <c r="DE130" s="27">
        <f t="shared" si="109"/>
        <v>0.2774942574</v>
      </c>
      <c r="DF130" s="27">
        <f t="shared" si="110"/>
        <v>0.3917332912</v>
      </c>
      <c r="DG130" s="27">
        <f t="shared" si="111"/>
        <v>0.5041444796</v>
      </c>
      <c r="DH130" s="27">
        <f t="shared" si="112"/>
        <v>0.6147200753</v>
      </c>
      <c r="DI130" s="27">
        <f t="shared" si="113"/>
        <v>0.7234524843</v>
      </c>
      <c r="DJ130" s="27">
        <f t="shared" si="114"/>
        <v>0.8303342629</v>
      </c>
      <c r="DK130" s="27">
        <f t="shared" si="115"/>
        <v>0.9353581153</v>
      </c>
      <c r="DL130" s="27">
        <f t="shared" si="116"/>
        <v>1.038516891</v>
      </c>
      <c r="DN130" s="7">
        <f t="shared" si="93"/>
        <v>5.520753561</v>
      </c>
    </row>
    <row r="131">
      <c r="G131" s="28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DB131" s="27">
        <f t="shared" si="106"/>
        <v>0</v>
      </c>
      <c r="DC131" s="27">
        <f t="shared" si="107"/>
        <v>0</v>
      </c>
      <c r="DD131" s="27">
        <f t="shared" si="108"/>
        <v>0.04323424067</v>
      </c>
      <c r="DE131" s="27">
        <f t="shared" si="109"/>
        <v>0.1601986581</v>
      </c>
      <c r="DF131" s="27">
        <f t="shared" si="110"/>
        <v>0.2753458249</v>
      </c>
      <c r="DG131" s="27">
        <f t="shared" si="111"/>
        <v>0.3886677986</v>
      </c>
      <c r="DH131" s="27">
        <f t="shared" si="112"/>
        <v>0.5001567928</v>
      </c>
      <c r="DI131" s="27">
        <f t="shared" si="113"/>
        <v>0.609805175</v>
      </c>
      <c r="DJ131" s="27">
        <f t="shared" si="114"/>
        <v>0.7176054634</v>
      </c>
      <c r="DK131" s="27">
        <f t="shared" si="115"/>
        <v>0.8235503246</v>
      </c>
      <c r="DL131" s="27">
        <f t="shared" si="116"/>
        <v>0.9276325715</v>
      </c>
      <c r="DN131" s="7">
        <f t="shared" si="93"/>
        <v>4.446196849</v>
      </c>
    </row>
    <row r="132">
      <c r="G132" s="28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DC132" s="27">
        <f t="shared" si="107"/>
        <v>0</v>
      </c>
      <c r="DD132" s="27">
        <f t="shared" si="108"/>
        <v>0</v>
      </c>
      <c r="DE132" s="27">
        <f t="shared" si="109"/>
        <v>0.04290305872</v>
      </c>
      <c r="DF132" s="27">
        <f t="shared" si="110"/>
        <v>0.1589583585</v>
      </c>
      <c r="DG132" s="27">
        <f t="shared" si="111"/>
        <v>0.2731911175</v>
      </c>
      <c r="DH132" s="27">
        <f t="shared" si="112"/>
        <v>0.3855935103</v>
      </c>
      <c r="DI132" s="27">
        <f t="shared" si="113"/>
        <v>0.4961578657</v>
      </c>
      <c r="DJ132" s="27">
        <f t="shared" si="114"/>
        <v>0.6048766638</v>
      </c>
      <c r="DK132" s="27">
        <f t="shared" si="115"/>
        <v>0.711742534</v>
      </c>
      <c r="DL132" s="27">
        <f t="shared" si="116"/>
        <v>0.8167482517</v>
      </c>
      <c r="DN132" s="7">
        <f t="shared" si="93"/>
        <v>3.49017136</v>
      </c>
    </row>
    <row r="133">
      <c r="G133" s="28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DD133" s="27">
        <f t="shared" si="108"/>
        <v>0</v>
      </c>
      <c r="DE133" s="27">
        <f t="shared" si="109"/>
        <v>0</v>
      </c>
      <c r="DF133" s="27">
        <f t="shared" si="110"/>
        <v>0.04257089212</v>
      </c>
      <c r="DG133" s="27">
        <f t="shared" si="111"/>
        <v>0.1577144364</v>
      </c>
      <c r="DH133" s="27">
        <f t="shared" si="112"/>
        <v>0.2710302278</v>
      </c>
      <c r="DI133" s="27">
        <f t="shared" si="113"/>
        <v>0.3825105564</v>
      </c>
      <c r="DJ133" s="27">
        <f t="shared" si="114"/>
        <v>0.4921478643</v>
      </c>
      <c r="DK133" s="27">
        <f t="shared" si="115"/>
        <v>0.5999347433</v>
      </c>
      <c r="DL133" s="27">
        <f t="shared" si="116"/>
        <v>0.705863932</v>
      </c>
      <c r="DN133" s="7">
        <f t="shared" si="93"/>
        <v>2.651772652</v>
      </c>
    </row>
    <row r="134">
      <c r="G134" s="28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DF134" s="27">
        <f t="shared" si="110"/>
        <v>0</v>
      </c>
      <c r="DG134" s="27">
        <f t="shared" si="111"/>
        <v>0.04223775536</v>
      </c>
      <c r="DH134" s="27">
        <f t="shared" si="112"/>
        <v>0.1564669453</v>
      </c>
      <c r="DI134" s="27">
        <f t="shared" si="113"/>
        <v>0.2688632471</v>
      </c>
      <c r="DJ134" s="27">
        <f t="shared" si="114"/>
        <v>0.3794190648</v>
      </c>
      <c r="DK134" s="27">
        <f t="shared" si="115"/>
        <v>0.4881269527</v>
      </c>
      <c r="DL134" s="27">
        <f t="shared" si="116"/>
        <v>0.5949796122</v>
      </c>
      <c r="DN134" s="7">
        <f t="shared" si="93"/>
        <v>1.930093577</v>
      </c>
    </row>
    <row r="135">
      <c r="G135" s="28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DF135" s="27">
        <f t="shared" si="110"/>
        <v>0</v>
      </c>
      <c r="DG135" s="27">
        <f t="shared" si="111"/>
        <v>0</v>
      </c>
      <c r="DH135" s="27">
        <f t="shared" si="112"/>
        <v>0.04190366276</v>
      </c>
      <c r="DI135" s="27">
        <f t="shared" si="113"/>
        <v>0.1552159377</v>
      </c>
      <c r="DJ135" s="27">
        <f t="shared" si="114"/>
        <v>0.2666902653</v>
      </c>
      <c r="DK135" s="27">
        <f t="shared" si="115"/>
        <v>0.376319162</v>
      </c>
      <c r="DL135" s="27">
        <f t="shared" si="116"/>
        <v>0.4840952924</v>
      </c>
      <c r="DN135" s="7">
        <f t="shared" si="93"/>
        <v>1.32422432</v>
      </c>
    </row>
    <row r="136">
      <c r="G136" s="28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DH136" s="27">
        <f t="shared" si="112"/>
        <v>0</v>
      </c>
      <c r="DI136" s="27">
        <f t="shared" si="113"/>
        <v>0.04156862843</v>
      </c>
      <c r="DJ136" s="27">
        <f t="shared" si="114"/>
        <v>0.1539614658</v>
      </c>
      <c r="DK136" s="27">
        <f t="shared" si="115"/>
        <v>0.2645113714</v>
      </c>
      <c r="DL136" s="27">
        <f t="shared" si="116"/>
        <v>0.3732109727</v>
      </c>
      <c r="DN136" s="7">
        <f t="shared" si="93"/>
        <v>0.8332524383</v>
      </c>
    </row>
    <row r="137">
      <c r="G137" s="28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DI137" s="27">
        <f t="shared" si="113"/>
        <v>0</v>
      </c>
      <c r="DJ137" s="27">
        <f t="shared" si="114"/>
        <v>0.0412326663</v>
      </c>
      <c r="DK137" s="27">
        <f t="shared" si="115"/>
        <v>0.1527035807</v>
      </c>
      <c r="DL137" s="27">
        <f t="shared" si="116"/>
        <v>0.2623266529</v>
      </c>
      <c r="DN137" s="7">
        <f t="shared" si="93"/>
        <v>0.4562628999</v>
      </c>
    </row>
    <row r="138">
      <c r="G138" s="28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DI138" s="27">
        <f t="shared" si="113"/>
        <v>0</v>
      </c>
      <c r="DJ138" s="27">
        <f t="shared" si="114"/>
        <v>0</v>
      </c>
      <c r="DK138" s="27">
        <f t="shared" si="115"/>
        <v>0.04089579009</v>
      </c>
      <c r="DL138" s="27">
        <f t="shared" si="116"/>
        <v>0.1514423331</v>
      </c>
      <c r="DN138" s="7">
        <f t="shared" si="93"/>
        <v>0.1923381232</v>
      </c>
    </row>
    <row r="139">
      <c r="G139" s="28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DI139" s="27">
        <f t="shared" si="113"/>
        <v>0</v>
      </c>
      <c r="DJ139" s="27">
        <f t="shared" si="114"/>
        <v>0</v>
      </c>
      <c r="DK139" s="27">
        <f t="shared" si="115"/>
        <v>0</v>
      </c>
      <c r="DL139" s="27">
        <f t="shared" si="116"/>
        <v>0.04055801334</v>
      </c>
      <c r="DN139" s="7">
        <f t="shared" si="93"/>
        <v>0.04055801334</v>
      </c>
    </row>
    <row r="140">
      <c r="G140" s="28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DL140" s="27">
        <f t="shared" si="116"/>
        <v>0</v>
      </c>
      <c r="DN140" s="7">
        <f t="shared" si="93"/>
        <v>0</v>
      </c>
    </row>
    <row r="141">
      <c r="G141" s="28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DN141" s="7">
        <f t="shared" si="93"/>
        <v>0</v>
      </c>
    </row>
    <row r="142">
      <c r="G142" s="28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DN142" s="7"/>
    </row>
    <row r="143">
      <c r="G143" s="28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DN143" s="7"/>
    </row>
    <row r="144">
      <c r="G144" s="28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DN144" s="7"/>
    </row>
    <row r="145">
      <c r="G145" s="28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DN145" s="7"/>
    </row>
    <row r="146">
      <c r="G146" s="28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DN146" s="7"/>
    </row>
    <row r="147">
      <c r="G147" s="28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DN147" s="7"/>
    </row>
    <row r="148">
      <c r="G148" s="28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DN148" s="7"/>
    </row>
    <row r="149">
      <c r="G149" s="28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DN149" s="7"/>
    </row>
    <row r="150">
      <c r="G150" s="28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DN150" s="7"/>
    </row>
    <row r="151">
      <c r="G151" s="28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DN151" s="7"/>
    </row>
    <row r="152">
      <c r="G152" s="28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DN152" s="7"/>
    </row>
    <row r="153">
      <c r="G153" s="28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DN153" s="7"/>
    </row>
    <row r="154">
      <c r="G154" s="28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DN154" s="7"/>
    </row>
    <row r="155">
      <c r="G155" s="28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DN155" s="7"/>
    </row>
    <row r="156">
      <c r="G156" s="28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DN156" s="7"/>
    </row>
    <row r="157">
      <c r="G157" s="28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DN157" s="7"/>
    </row>
    <row r="158">
      <c r="G158" s="28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DN158" s="7"/>
    </row>
    <row r="159">
      <c r="G159" s="28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DN159" s="7"/>
    </row>
    <row r="160">
      <c r="G160" s="28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DN160" s="7"/>
    </row>
    <row r="161">
      <c r="G161" s="28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DN161" s="7"/>
    </row>
    <row r="162">
      <c r="G162" s="28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DN162" s="7"/>
    </row>
    <row r="163">
      <c r="G163" s="28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DN163" s="7"/>
    </row>
    <row r="164">
      <c r="G164" s="28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DN164" s="7"/>
    </row>
    <row r="165">
      <c r="G165" s="28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DN165" s="7"/>
    </row>
    <row r="166">
      <c r="G166" s="28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DN166" s="7"/>
    </row>
    <row r="167">
      <c r="G167" s="28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DN167" s="7"/>
    </row>
    <row r="168">
      <c r="G168" s="28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DN168" s="7"/>
    </row>
    <row r="169">
      <c r="G169" s="28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DN169" s="7"/>
    </row>
    <row r="170">
      <c r="G170" s="28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DN170" s="7"/>
    </row>
    <row r="171">
      <c r="G171" s="28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DN171" s="7"/>
    </row>
    <row r="172">
      <c r="G172" s="28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DN172" s="7"/>
    </row>
    <row r="173">
      <c r="G173" s="28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DN173" s="7"/>
    </row>
    <row r="174">
      <c r="G174" s="28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DN174" s="7"/>
    </row>
    <row r="175">
      <c r="G175" s="28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DN175" s="7"/>
    </row>
    <row r="176">
      <c r="G176" s="28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DN176" s="7"/>
    </row>
    <row r="177">
      <c r="G177" s="28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DN177" s="7"/>
    </row>
    <row r="178">
      <c r="G178" s="28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DN178" s="7"/>
    </row>
    <row r="179">
      <c r="G179" s="28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DN179" s="7"/>
    </row>
    <row r="180">
      <c r="G180" s="28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DN180" s="7"/>
    </row>
    <row r="181">
      <c r="G181" s="28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DN181" s="7"/>
    </row>
    <row r="182">
      <c r="G182" s="28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DN182" s="7"/>
    </row>
    <row r="183">
      <c r="G183" s="28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DN183" s="7"/>
    </row>
    <row r="184">
      <c r="G184" s="28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DN184" s="7"/>
    </row>
    <row r="185">
      <c r="G185" s="28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DN185" s="7"/>
    </row>
    <row r="186">
      <c r="G186" s="28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DN186" s="7"/>
    </row>
    <row r="187">
      <c r="G187" s="28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DN187" s="7"/>
    </row>
    <row r="188">
      <c r="G188" s="28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DN188" s="7"/>
    </row>
    <row r="189">
      <c r="G189" s="28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DN189" s="7"/>
    </row>
    <row r="190">
      <c r="G190" s="28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DN190" s="7"/>
    </row>
    <row r="191">
      <c r="G191" s="28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DN191" s="7"/>
    </row>
    <row r="192">
      <c r="G192" s="28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DN192" s="7"/>
    </row>
    <row r="193">
      <c r="G193" s="28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DN193" s="7"/>
    </row>
    <row r="194">
      <c r="G194" s="28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DN194" s="7"/>
    </row>
    <row r="195">
      <c r="G195" s="28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DN195" s="7"/>
    </row>
    <row r="196">
      <c r="G196" s="28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DN196" s="7"/>
    </row>
    <row r="197">
      <c r="G197" s="28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DN197" s="7"/>
    </row>
    <row r="198">
      <c r="G198" s="28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DN198" s="7"/>
    </row>
    <row r="199">
      <c r="G199" s="28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DN199" s="7"/>
    </row>
    <row r="200">
      <c r="G200" s="28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DN200" s="7"/>
    </row>
    <row r="201">
      <c r="G201" s="28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DN201" s="7"/>
    </row>
    <row r="202">
      <c r="G202" s="28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DN202" s="7"/>
    </row>
    <row r="203">
      <c r="G203" s="28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DN203" s="7"/>
    </row>
    <row r="204">
      <c r="G204" s="28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DN204" s="7"/>
    </row>
    <row r="205">
      <c r="G205" s="28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DN205" s="7"/>
    </row>
    <row r="206">
      <c r="G206" s="28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DN206" s="7"/>
    </row>
    <row r="207">
      <c r="G207" s="28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DN207" s="7"/>
    </row>
    <row r="208">
      <c r="G208" s="28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DN208" s="7"/>
    </row>
    <row r="209">
      <c r="G209" s="28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DN209" s="7"/>
    </row>
    <row r="210">
      <c r="G210" s="28"/>
      <c r="H210" s="28"/>
      <c r="I210" s="28"/>
      <c r="DN210" s="7"/>
    </row>
    <row r="211">
      <c r="G211" s="28"/>
      <c r="H211" s="28"/>
      <c r="I211" s="28"/>
      <c r="DN211" s="7"/>
    </row>
    <row r="212">
      <c r="G212" s="28"/>
      <c r="H212" s="28"/>
      <c r="I212" s="28"/>
      <c r="DN212" s="7"/>
    </row>
    <row r="213">
      <c r="G213" s="28"/>
      <c r="H213" s="28"/>
      <c r="I213" s="28"/>
      <c r="DN213" s="7"/>
    </row>
    <row r="214">
      <c r="G214" s="28"/>
      <c r="H214" s="28"/>
      <c r="I214" s="28"/>
      <c r="DN214" s="7"/>
    </row>
    <row r="215">
      <c r="G215" s="28"/>
      <c r="H215" s="28"/>
      <c r="I215" s="28"/>
      <c r="DN215" s="7"/>
    </row>
    <row r="216">
      <c r="G216" s="28"/>
      <c r="H216" s="28"/>
      <c r="I216" s="28"/>
      <c r="DN216" s="7"/>
    </row>
    <row r="217">
      <c r="G217" s="28"/>
      <c r="H217" s="28"/>
      <c r="I217" s="28"/>
      <c r="DN217" s="7"/>
    </row>
    <row r="218">
      <c r="G218" s="28"/>
      <c r="H218" s="28"/>
      <c r="I218" s="28"/>
      <c r="DN218" s="7"/>
    </row>
    <row r="219">
      <c r="G219" s="28"/>
      <c r="H219" s="28"/>
      <c r="I219" s="28"/>
      <c r="DN219" s="7"/>
    </row>
    <row r="220">
      <c r="G220" s="28"/>
      <c r="H220" s="28"/>
      <c r="I220" s="28"/>
      <c r="DN220" s="7"/>
    </row>
    <row r="221">
      <c r="G221" s="28"/>
      <c r="H221" s="28"/>
      <c r="I221" s="28"/>
      <c r="DN221" s="7"/>
    </row>
    <row r="222">
      <c r="G222" s="28"/>
      <c r="H222" s="28"/>
      <c r="I222" s="28"/>
      <c r="DN222" s="7"/>
    </row>
    <row r="223">
      <c r="G223" s="28"/>
      <c r="H223" s="28"/>
      <c r="I223" s="28"/>
      <c r="DN223" s="7"/>
    </row>
    <row r="224">
      <c r="G224" s="28"/>
      <c r="H224" s="28"/>
      <c r="I224" s="28"/>
      <c r="DN224" s="7"/>
    </row>
    <row r="225">
      <c r="G225" s="28"/>
      <c r="H225" s="28"/>
      <c r="I225" s="28"/>
      <c r="DN225" s="7"/>
    </row>
    <row r="226">
      <c r="G226" s="28"/>
      <c r="H226" s="28"/>
      <c r="I226" s="28"/>
      <c r="DN226" s="7"/>
    </row>
    <row r="227">
      <c r="G227" s="28"/>
      <c r="H227" s="28"/>
      <c r="I227" s="28"/>
      <c r="DN227" s="7"/>
    </row>
    <row r="228">
      <c r="G228" s="28"/>
      <c r="H228" s="28"/>
      <c r="I228" s="28"/>
      <c r="DN228" s="7"/>
    </row>
    <row r="229">
      <c r="G229" s="28"/>
      <c r="H229" s="28"/>
      <c r="I229" s="28"/>
      <c r="DN229" s="7"/>
    </row>
    <row r="230">
      <c r="G230" s="28"/>
      <c r="H230" s="28"/>
      <c r="I230" s="28"/>
      <c r="DN230" s="7"/>
    </row>
    <row r="231">
      <c r="G231" s="28"/>
      <c r="H231" s="28"/>
      <c r="I231" s="28"/>
      <c r="DN231" s="7"/>
    </row>
    <row r="232">
      <c r="G232" s="28"/>
      <c r="H232" s="28"/>
      <c r="I232" s="28"/>
      <c r="DN232" s="7"/>
    </row>
    <row r="233">
      <c r="G233" s="28"/>
      <c r="H233" s="28"/>
      <c r="I233" s="28"/>
      <c r="DN233" s="7"/>
    </row>
    <row r="234">
      <c r="G234" s="28"/>
      <c r="H234" s="28"/>
      <c r="I234" s="28"/>
      <c r="DN234" s="7"/>
    </row>
    <row r="235">
      <c r="G235" s="28"/>
      <c r="H235" s="28"/>
      <c r="I235" s="28"/>
      <c r="DN235" s="7"/>
    </row>
    <row r="236">
      <c r="G236" s="28"/>
      <c r="H236" s="28"/>
      <c r="I236" s="28"/>
      <c r="DN236" s="7"/>
    </row>
    <row r="237">
      <c r="G237" s="28"/>
      <c r="H237" s="28"/>
      <c r="I237" s="28"/>
      <c r="DN237" s="7"/>
    </row>
    <row r="238">
      <c r="G238" s="28"/>
      <c r="H238" s="28"/>
      <c r="I238" s="28"/>
      <c r="DN238" s="7"/>
    </row>
    <row r="239">
      <c r="G239" s="28"/>
      <c r="H239" s="28"/>
      <c r="I239" s="28"/>
      <c r="DN239" s="7"/>
    </row>
    <row r="240">
      <c r="G240" s="28"/>
      <c r="H240" s="28"/>
      <c r="I240" s="28"/>
      <c r="DN240" s="7"/>
    </row>
    <row r="241">
      <c r="G241" s="28"/>
      <c r="H241" s="28"/>
      <c r="I241" s="28"/>
      <c r="DN241" s="7"/>
    </row>
    <row r="242">
      <c r="G242" s="28"/>
      <c r="H242" s="28"/>
      <c r="I242" s="28"/>
      <c r="DN242" s="7"/>
    </row>
    <row r="243">
      <c r="G243" s="28"/>
      <c r="H243" s="28"/>
      <c r="I243" s="28"/>
      <c r="DN243" s="7"/>
    </row>
    <row r="244">
      <c r="G244" s="28"/>
      <c r="H244" s="28"/>
      <c r="I244" s="28"/>
      <c r="DN244" s="7"/>
    </row>
    <row r="245">
      <c r="G245" s="28"/>
      <c r="H245" s="28"/>
      <c r="I245" s="28"/>
      <c r="DN245" s="7"/>
    </row>
    <row r="246">
      <c r="G246" s="28"/>
      <c r="H246" s="28"/>
      <c r="I246" s="28"/>
      <c r="DN246" s="7"/>
    </row>
    <row r="247">
      <c r="G247" s="28"/>
      <c r="H247" s="28"/>
      <c r="I247" s="28"/>
      <c r="DN247" s="7"/>
    </row>
    <row r="248">
      <c r="G248" s="28"/>
      <c r="H248" s="28"/>
      <c r="I248" s="28"/>
      <c r="DN248" s="7"/>
    </row>
    <row r="249">
      <c r="G249" s="28"/>
      <c r="H249" s="28"/>
      <c r="I249" s="28"/>
      <c r="DN249" s="7"/>
    </row>
    <row r="250">
      <c r="G250" s="28"/>
      <c r="H250" s="28"/>
      <c r="I250" s="28"/>
      <c r="DN250" s="7"/>
    </row>
    <row r="251">
      <c r="G251" s="28"/>
      <c r="H251" s="28"/>
      <c r="I251" s="28"/>
      <c r="DN251" s="7"/>
    </row>
    <row r="252">
      <c r="G252" s="28"/>
      <c r="H252" s="28"/>
      <c r="I252" s="28"/>
      <c r="DN252" s="7"/>
    </row>
    <row r="253">
      <c r="G253" s="28"/>
      <c r="H253" s="28"/>
      <c r="I253" s="28"/>
      <c r="DN253" s="7"/>
    </row>
    <row r="254">
      <c r="G254" s="28"/>
      <c r="H254" s="28"/>
      <c r="I254" s="28"/>
      <c r="DN254" s="7"/>
    </row>
    <row r="255">
      <c r="G255" s="28"/>
      <c r="H255" s="28"/>
      <c r="I255" s="28"/>
      <c r="DN255" s="7"/>
    </row>
    <row r="256">
      <c r="G256" s="28"/>
      <c r="H256" s="28"/>
      <c r="I256" s="28"/>
      <c r="DN256" s="7"/>
    </row>
    <row r="257">
      <c r="G257" s="28"/>
      <c r="H257" s="28"/>
      <c r="I257" s="28"/>
      <c r="DN257" s="7"/>
    </row>
    <row r="258">
      <c r="G258" s="28"/>
      <c r="H258" s="28"/>
      <c r="I258" s="28"/>
      <c r="DN258" s="7"/>
    </row>
    <row r="259">
      <c r="G259" s="28"/>
      <c r="H259" s="28"/>
      <c r="I259" s="28"/>
      <c r="DN259" s="7"/>
    </row>
    <row r="260">
      <c r="G260" s="28"/>
      <c r="H260" s="28"/>
      <c r="I260" s="28"/>
      <c r="DN260" s="7"/>
    </row>
    <row r="261">
      <c r="G261" s="28"/>
      <c r="H261" s="28"/>
      <c r="I261" s="28"/>
      <c r="DN261" s="7"/>
    </row>
    <row r="262">
      <c r="G262" s="28"/>
      <c r="H262" s="28"/>
      <c r="I262" s="28"/>
      <c r="DN262" s="7"/>
    </row>
    <row r="263">
      <c r="G263" s="28"/>
      <c r="H263" s="28"/>
      <c r="I263" s="28"/>
      <c r="DN263" s="7"/>
    </row>
    <row r="264">
      <c r="G264" s="28"/>
      <c r="H264" s="28"/>
      <c r="I264" s="28"/>
      <c r="DN264" s="7"/>
    </row>
    <row r="265">
      <c r="G265" s="28"/>
      <c r="H265" s="28"/>
      <c r="I265" s="28"/>
      <c r="DN265" s="7"/>
    </row>
    <row r="266">
      <c r="G266" s="28"/>
      <c r="H266" s="28"/>
      <c r="I266" s="28"/>
      <c r="DN266" s="7"/>
    </row>
    <row r="267">
      <c r="G267" s="28"/>
      <c r="H267" s="28"/>
      <c r="I267" s="28"/>
      <c r="DN267" s="7"/>
    </row>
    <row r="268">
      <c r="G268" s="28"/>
      <c r="H268" s="28"/>
      <c r="I268" s="28"/>
      <c r="DN268" s="7"/>
    </row>
    <row r="269">
      <c r="G269" s="28"/>
      <c r="H269" s="28"/>
      <c r="I269" s="28"/>
      <c r="DN269" s="7"/>
    </row>
    <row r="270">
      <c r="G270" s="28"/>
      <c r="H270" s="28"/>
      <c r="I270" s="28"/>
      <c r="DN270" s="7"/>
    </row>
    <row r="271">
      <c r="G271" s="28"/>
      <c r="H271" s="28"/>
      <c r="I271" s="28"/>
      <c r="DN271" s="7"/>
    </row>
    <row r="272">
      <c r="G272" s="28"/>
      <c r="H272" s="28"/>
      <c r="I272" s="28"/>
      <c r="DN272" s="7"/>
    </row>
    <row r="273">
      <c r="G273" s="28"/>
      <c r="H273" s="28"/>
      <c r="I273" s="28"/>
      <c r="DN273" s="7"/>
    </row>
    <row r="274">
      <c r="G274" s="28"/>
      <c r="H274" s="28"/>
      <c r="I274" s="28"/>
      <c r="DN274" s="7"/>
    </row>
    <row r="275">
      <c r="G275" s="28"/>
      <c r="H275" s="28"/>
      <c r="I275" s="28"/>
      <c r="DN275" s="7"/>
    </row>
    <row r="276">
      <c r="G276" s="28"/>
      <c r="H276" s="28"/>
      <c r="I276" s="28"/>
      <c r="DN276" s="7"/>
    </row>
    <row r="277">
      <c r="G277" s="28"/>
      <c r="H277" s="28"/>
      <c r="I277" s="28"/>
      <c r="DN277" s="7"/>
    </row>
    <row r="278">
      <c r="G278" s="28"/>
      <c r="H278" s="28"/>
      <c r="I278" s="28"/>
      <c r="DN278" s="7"/>
    </row>
    <row r="279">
      <c r="G279" s="28"/>
      <c r="H279" s="28"/>
      <c r="I279" s="28"/>
      <c r="DN279" s="7"/>
    </row>
    <row r="280">
      <c r="G280" s="28"/>
      <c r="H280" s="28"/>
      <c r="I280" s="28"/>
      <c r="DN280" s="7"/>
    </row>
    <row r="281">
      <c r="G281" s="28"/>
      <c r="H281" s="28"/>
      <c r="I281" s="28"/>
      <c r="DN281" s="7"/>
    </row>
    <row r="282">
      <c r="G282" s="28"/>
      <c r="H282" s="28"/>
      <c r="I282" s="28"/>
      <c r="DN282" s="7"/>
    </row>
    <row r="283">
      <c r="G283" s="28"/>
      <c r="H283" s="28"/>
      <c r="I283" s="28"/>
      <c r="DN283" s="7"/>
    </row>
    <row r="284">
      <c r="G284" s="28"/>
      <c r="H284" s="28"/>
      <c r="I284" s="28"/>
      <c r="DN284" s="7"/>
    </row>
    <row r="285">
      <c r="G285" s="28"/>
      <c r="H285" s="28"/>
      <c r="I285" s="28"/>
      <c r="DN285" s="7"/>
    </row>
    <row r="286">
      <c r="G286" s="28"/>
      <c r="H286" s="28"/>
      <c r="I286" s="28"/>
      <c r="DN286" s="7"/>
    </row>
    <row r="287">
      <c r="G287" s="28"/>
      <c r="H287" s="28"/>
      <c r="I287" s="28"/>
      <c r="DN287" s="7"/>
    </row>
    <row r="288">
      <c r="G288" s="28"/>
      <c r="H288" s="28"/>
      <c r="I288" s="28"/>
      <c r="DN288" s="7"/>
    </row>
    <row r="289">
      <c r="G289" s="28"/>
      <c r="H289" s="28"/>
      <c r="I289" s="28"/>
      <c r="DN289" s="7"/>
    </row>
    <row r="290">
      <c r="G290" s="28"/>
      <c r="H290" s="28"/>
      <c r="I290" s="28"/>
      <c r="DN290" s="7"/>
    </row>
    <row r="291">
      <c r="G291" s="28"/>
      <c r="H291" s="28"/>
      <c r="I291" s="28"/>
      <c r="DN291" s="7"/>
    </row>
    <row r="292">
      <c r="G292" s="28"/>
      <c r="H292" s="28"/>
      <c r="I292" s="28"/>
      <c r="DN292" s="7"/>
    </row>
    <row r="293">
      <c r="G293" s="28"/>
      <c r="H293" s="28"/>
      <c r="I293" s="28"/>
      <c r="DN293" s="7"/>
    </row>
    <row r="294">
      <c r="G294" s="28"/>
      <c r="H294" s="28"/>
      <c r="I294" s="28"/>
      <c r="DN294" s="7"/>
    </row>
    <row r="295">
      <c r="G295" s="28"/>
      <c r="H295" s="28"/>
      <c r="I295" s="28"/>
      <c r="DN295" s="7"/>
    </row>
    <row r="296">
      <c r="G296" s="28"/>
      <c r="H296" s="28"/>
      <c r="I296" s="28"/>
      <c r="DN296" s="7"/>
    </row>
    <row r="297">
      <c r="G297" s="28"/>
      <c r="H297" s="28"/>
      <c r="I297" s="28"/>
      <c r="DN297" s="7"/>
    </row>
    <row r="298">
      <c r="G298" s="28"/>
      <c r="H298" s="28"/>
      <c r="I298" s="28"/>
      <c r="DN298" s="7"/>
    </row>
    <row r="299">
      <c r="G299" s="28"/>
      <c r="H299" s="28"/>
      <c r="I299" s="28"/>
      <c r="DN299" s="7"/>
    </row>
    <row r="300">
      <c r="G300" s="28"/>
      <c r="H300" s="28"/>
      <c r="I300" s="28"/>
      <c r="DN300" s="7"/>
    </row>
    <row r="301">
      <c r="G301" s="28"/>
      <c r="H301" s="28"/>
      <c r="I301" s="28"/>
      <c r="DN301" s="7"/>
    </row>
    <row r="302">
      <c r="G302" s="28"/>
      <c r="H302" s="28"/>
      <c r="I302" s="28"/>
      <c r="DN302" s="7"/>
    </row>
    <row r="303">
      <c r="G303" s="28"/>
      <c r="H303" s="28"/>
      <c r="I303" s="28"/>
      <c r="DN303" s="7"/>
    </row>
    <row r="304">
      <c r="G304" s="28"/>
      <c r="H304" s="28"/>
      <c r="I304" s="28"/>
      <c r="DN304" s="7"/>
    </row>
    <row r="305">
      <c r="G305" s="28"/>
      <c r="H305" s="28"/>
      <c r="I305" s="28"/>
      <c r="DN305" s="7"/>
    </row>
    <row r="306">
      <c r="G306" s="28"/>
      <c r="H306" s="28"/>
      <c r="I306" s="28"/>
      <c r="DN306" s="7"/>
    </row>
    <row r="307">
      <c r="G307" s="28"/>
      <c r="H307" s="28"/>
      <c r="I307" s="28"/>
      <c r="DN307" s="7"/>
    </row>
    <row r="308">
      <c r="G308" s="28"/>
      <c r="H308" s="28"/>
      <c r="I308" s="28"/>
      <c r="DN308" s="7"/>
    </row>
    <row r="309">
      <c r="G309" s="28"/>
      <c r="H309" s="28"/>
      <c r="I309" s="28"/>
      <c r="DN309" s="7"/>
    </row>
    <row r="310">
      <c r="G310" s="28"/>
      <c r="H310" s="28"/>
      <c r="I310" s="28"/>
      <c r="DN310" s="7"/>
    </row>
    <row r="311">
      <c r="G311" s="28"/>
      <c r="H311" s="28"/>
      <c r="I311" s="28"/>
      <c r="DN311" s="7"/>
    </row>
    <row r="312">
      <c r="G312" s="28"/>
      <c r="H312" s="28"/>
      <c r="I312" s="28"/>
      <c r="DN312" s="7"/>
    </row>
    <row r="313">
      <c r="G313" s="28"/>
      <c r="H313" s="28"/>
      <c r="I313" s="28"/>
      <c r="DN313" s="7"/>
    </row>
    <row r="314">
      <c r="G314" s="28"/>
      <c r="H314" s="28"/>
      <c r="I314" s="28"/>
      <c r="DN314" s="7"/>
    </row>
    <row r="315">
      <c r="G315" s="28"/>
      <c r="H315" s="28"/>
      <c r="I315" s="28"/>
      <c r="DN315" s="7"/>
    </row>
    <row r="316">
      <c r="G316" s="28"/>
      <c r="H316" s="28"/>
      <c r="I316" s="28"/>
      <c r="DN316" s="7"/>
    </row>
    <row r="317">
      <c r="G317" s="28"/>
      <c r="H317" s="28"/>
      <c r="I317" s="28"/>
      <c r="DN317" s="7"/>
    </row>
    <row r="318">
      <c r="G318" s="28"/>
      <c r="H318" s="28"/>
      <c r="I318" s="28"/>
      <c r="DN318" s="7"/>
    </row>
    <row r="319">
      <c r="G319" s="28"/>
      <c r="H319" s="28"/>
      <c r="I319" s="28"/>
      <c r="DN319" s="7"/>
    </row>
    <row r="320">
      <c r="G320" s="28"/>
      <c r="H320" s="28"/>
      <c r="I320" s="28"/>
      <c r="DN320" s="7"/>
    </row>
    <row r="321">
      <c r="G321" s="28"/>
      <c r="H321" s="28"/>
      <c r="I321" s="28"/>
      <c r="DN321" s="7"/>
    </row>
    <row r="322">
      <c r="G322" s="28"/>
      <c r="H322" s="28"/>
      <c r="I322" s="28"/>
      <c r="DN322" s="7"/>
    </row>
    <row r="323">
      <c r="G323" s="28"/>
      <c r="H323" s="28"/>
      <c r="I323" s="28"/>
      <c r="DN323" s="7"/>
    </row>
    <row r="324">
      <c r="G324" s="28"/>
      <c r="H324" s="28"/>
      <c r="I324" s="28"/>
      <c r="DN324" s="7"/>
    </row>
    <row r="325">
      <c r="G325" s="28"/>
      <c r="H325" s="28"/>
      <c r="I325" s="28"/>
      <c r="DN325" s="7"/>
    </row>
    <row r="326">
      <c r="G326" s="28"/>
      <c r="H326" s="28"/>
      <c r="I326" s="28"/>
      <c r="DN326" s="7"/>
    </row>
    <row r="327">
      <c r="G327" s="28"/>
      <c r="H327" s="28"/>
      <c r="I327" s="28"/>
      <c r="DN327" s="7"/>
    </row>
    <row r="328">
      <c r="G328" s="28"/>
      <c r="H328" s="28"/>
      <c r="I328" s="28"/>
      <c r="DN328" s="7"/>
    </row>
    <row r="329">
      <c r="G329" s="28"/>
      <c r="H329" s="28"/>
      <c r="I329" s="28"/>
      <c r="DN329" s="7"/>
    </row>
    <row r="330">
      <c r="G330" s="28"/>
      <c r="H330" s="28"/>
      <c r="I330" s="28"/>
      <c r="DN330" s="7"/>
    </row>
    <row r="331">
      <c r="G331" s="28"/>
      <c r="H331" s="28"/>
      <c r="I331" s="28"/>
      <c r="DN331" s="7"/>
    </row>
    <row r="332">
      <c r="G332" s="28"/>
      <c r="H332" s="28"/>
      <c r="I332" s="28"/>
      <c r="DN332" s="7"/>
    </row>
    <row r="333">
      <c r="G333" s="28"/>
      <c r="H333" s="28"/>
      <c r="I333" s="28"/>
      <c r="DN333" s="7"/>
    </row>
    <row r="334">
      <c r="G334" s="28"/>
      <c r="H334" s="28"/>
      <c r="I334" s="28"/>
      <c r="DN334" s="7"/>
    </row>
    <row r="335">
      <c r="G335" s="28"/>
      <c r="H335" s="28"/>
      <c r="I335" s="28"/>
      <c r="DN335" s="7"/>
    </row>
    <row r="336">
      <c r="G336" s="28"/>
      <c r="H336" s="28"/>
      <c r="I336" s="28"/>
      <c r="DN336" s="7"/>
    </row>
    <row r="337">
      <c r="G337" s="28"/>
      <c r="H337" s="28"/>
      <c r="I337" s="28"/>
      <c r="DN337" s="7"/>
    </row>
    <row r="338">
      <c r="G338" s="28"/>
      <c r="H338" s="28"/>
      <c r="I338" s="28"/>
      <c r="DN338" s="7"/>
    </row>
    <row r="339">
      <c r="G339" s="28"/>
      <c r="H339" s="28"/>
      <c r="I339" s="28"/>
      <c r="DN339" s="7"/>
    </row>
    <row r="340">
      <c r="G340" s="28"/>
      <c r="H340" s="28"/>
      <c r="I340" s="28"/>
      <c r="DN340" s="7"/>
    </row>
    <row r="341">
      <c r="G341" s="28"/>
      <c r="H341" s="28"/>
      <c r="I341" s="28"/>
      <c r="DN341" s="7"/>
    </row>
    <row r="342">
      <c r="G342" s="28"/>
      <c r="H342" s="28"/>
      <c r="I342" s="28"/>
      <c r="DN342" s="7"/>
    </row>
    <row r="343">
      <c r="G343" s="28"/>
      <c r="H343" s="28"/>
      <c r="I343" s="28"/>
      <c r="DN343" s="7"/>
    </row>
    <row r="344">
      <c r="G344" s="28"/>
      <c r="H344" s="28"/>
      <c r="I344" s="28"/>
      <c r="DN344" s="7"/>
    </row>
    <row r="345">
      <c r="G345" s="28"/>
      <c r="H345" s="28"/>
      <c r="I345" s="28"/>
      <c r="DN345" s="7"/>
    </row>
    <row r="346">
      <c r="G346" s="28"/>
      <c r="H346" s="28"/>
      <c r="I346" s="28"/>
      <c r="DN346" s="7"/>
    </row>
    <row r="347">
      <c r="G347" s="28"/>
      <c r="H347" s="28"/>
      <c r="I347" s="28"/>
      <c r="DN347" s="7"/>
    </row>
    <row r="348">
      <c r="G348" s="28"/>
      <c r="H348" s="28"/>
      <c r="I348" s="28"/>
      <c r="DN348" s="7"/>
    </row>
    <row r="349">
      <c r="G349" s="28"/>
      <c r="H349" s="28"/>
      <c r="I349" s="28"/>
      <c r="DN349" s="7"/>
    </row>
    <row r="350">
      <c r="G350" s="28"/>
      <c r="H350" s="28"/>
      <c r="I350" s="28"/>
      <c r="DN350" s="7"/>
    </row>
    <row r="351">
      <c r="G351" s="28"/>
      <c r="H351" s="28"/>
      <c r="I351" s="28"/>
      <c r="DN351" s="7"/>
    </row>
    <row r="352">
      <c r="G352" s="28"/>
      <c r="H352" s="28"/>
      <c r="I352" s="28"/>
      <c r="DN352" s="7"/>
    </row>
    <row r="353">
      <c r="G353" s="28"/>
      <c r="H353" s="28"/>
      <c r="I353" s="28"/>
      <c r="DN353" s="7"/>
    </row>
    <row r="354">
      <c r="G354" s="28"/>
      <c r="H354" s="28"/>
      <c r="I354" s="28"/>
      <c r="DN354" s="7"/>
    </row>
    <row r="355">
      <c r="G355" s="28"/>
      <c r="H355" s="28"/>
      <c r="I355" s="28"/>
      <c r="DN355" s="7"/>
    </row>
    <row r="356">
      <c r="G356" s="28"/>
      <c r="H356" s="28"/>
      <c r="I356" s="28"/>
      <c r="DN356" s="7"/>
    </row>
    <row r="357">
      <c r="G357" s="28"/>
      <c r="H357" s="28"/>
      <c r="I357" s="28"/>
      <c r="DN357" s="7"/>
    </row>
    <row r="358">
      <c r="G358" s="28"/>
      <c r="H358" s="28"/>
      <c r="I358" s="28"/>
      <c r="DN358" s="7"/>
    </row>
    <row r="359">
      <c r="G359" s="28"/>
      <c r="H359" s="28"/>
      <c r="I359" s="28"/>
      <c r="DN359" s="7"/>
    </row>
    <row r="360">
      <c r="G360" s="28"/>
      <c r="H360" s="28"/>
      <c r="I360" s="28"/>
      <c r="DN360" s="7"/>
    </row>
    <row r="361">
      <c r="G361" s="28"/>
      <c r="H361" s="28"/>
      <c r="I361" s="28"/>
      <c r="DN361" s="7"/>
    </row>
    <row r="362">
      <c r="G362" s="28"/>
      <c r="H362" s="28"/>
      <c r="I362" s="28"/>
      <c r="DN362" s="7"/>
    </row>
    <row r="363">
      <c r="G363" s="28"/>
      <c r="H363" s="28"/>
      <c r="I363" s="28"/>
      <c r="DN363" s="7"/>
    </row>
    <row r="364">
      <c r="G364" s="28"/>
      <c r="H364" s="28"/>
      <c r="I364" s="28"/>
      <c r="DN364" s="7"/>
    </row>
    <row r="365">
      <c r="G365" s="28"/>
      <c r="H365" s="28"/>
      <c r="I365" s="28"/>
      <c r="DN365" s="7"/>
    </row>
    <row r="366">
      <c r="G366" s="28"/>
      <c r="H366" s="28"/>
      <c r="I366" s="28"/>
      <c r="DN366" s="7"/>
    </row>
    <row r="367">
      <c r="G367" s="28"/>
      <c r="H367" s="28"/>
      <c r="I367" s="28"/>
      <c r="DN367" s="7"/>
    </row>
    <row r="368">
      <c r="G368" s="28"/>
      <c r="H368" s="28"/>
      <c r="I368" s="28"/>
      <c r="DN368" s="7"/>
    </row>
    <row r="369">
      <c r="G369" s="28"/>
      <c r="H369" s="28"/>
      <c r="I369" s="28"/>
      <c r="DN369" s="7"/>
    </row>
    <row r="370">
      <c r="G370" s="28"/>
      <c r="H370" s="28"/>
      <c r="I370" s="28"/>
      <c r="DN370" s="7"/>
    </row>
    <row r="371">
      <c r="G371" s="28"/>
      <c r="H371" s="28"/>
      <c r="I371" s="28"/>
      <c r="DN371" s="7"/>
    </row>
    <row r="372">
      <c r="G372" s="28"/>
      <c r="H372" s="28"/>
      <c r="I372" s="28"/>
      <c r="DN372" s="7"/>
    </row>
    <row r="373">
      <c r="G373" s="28"/>
      <c r="H373" s="28"/>
      <c r="I373" s="28"/>
      <c r="DN373" s="7"/>
    </row>
    <row r="374">
      <c r="G374" s="28"/>
      <c r="H374" s="28"/>
      <c r="I374" s="28"/>
      <c r="DN374" s="7"/>
    </row>
    <row r="375">
      <c r="G375" s="28"/>
      <c r="H375" s="28"/>
      <c r="I375" s="28"/>
      <c r="DN375" s="7"/>
    </row>
    <row r="376">
      <c r="G376" s="28"/>
      <c r="H376" s="28"/>
      <c r="I376" s="28"/>
      <c r="DN376" s="7"/>
    </row>
    <row r="377">
      <c r="G377" s="28"/>
      <c r="H377" s="28"/>
      <c r="I377" s="28"/>
      <c r="DN377" s="7"/>
    </row>
    <row r="378">
      <c r="G378" s="28"/>
      <c r="H378" s="28"/>
      <c r="I378" s="28"/>
      <c r="DN378" s="7"/>
    </row>
    <row r="379">
      <c r="G379" s="28"/>
      <c r="H379" s="28"/>
      <c r="I379" s="28"/>
      <c r="DN379" s="7"/>
    </row>
    <row r="380">
      <c r="G380" s="28"/>
      <c r="H380" s="28"/>
      <c r="I380" s="28"/>
      <c r="DN380" s="7"/>
    </row>
    <row r="381">
      <c r="G381" s="28"/>
      <c r="H381" s="28"/>
      <c r="I381" s="28"/>
      <c r="DN381" s="7"/>
    </row>
    <row r="382">
      <c r="G382" s="28"/>
      <c r="H382" s="28"/>
      <c r="I382" s="28"/>
      <c r="DN382" s="7"/>
    </row>
    <row r="383">
      <c r="G383" s="28"/>
      <c r="H383" s="28"/>
      <c r="I383" s="28"/>
      <c r="DN383" s="7"/>
    </row>
    <row r="384">
      <c r="G384" s="28"/>
      <c r="H384" s="28"/>
      <c r="I384" s="28"/>
      <c r="DN384" s="7"/>
    </row>
    <row r="385">
      <c r="G385" s="28"/>
      <c r="H385" s="28"/>
      <c r="I385" s="28"/>
      <c r="DN385" s="7"/>
    </row>
    <row r="386">
      <c r="G386" s="28"/>
      <c r="H386" s="28"/>
      <c r="I386" s="28"/>
      <c r="DN386" s="7"/>
    </row>
    <row r="387">
      <c r="G387" s="28"/>
      <c r="H387" s="28"/>
      <c r="I387" s="28"/>
      <c r="DN387" s="7"/>
    </row>
    <row r="388">
      <c r="G388" s="28"/>
      <c r="H388" s="28"/>
      <c r="I388" s="28"/>
      <c r="DN388" s="7"/>
    </row>
    <row r="389">
      <c r="G389" s="28"/>
      <c r="H389" s="28"/>
      <c r="I389" s="28"/>
      <c r="DN389" s="7"/>
    </row>
    <row r="390">
      <c r="G390" s="28"/>
      <c r="H390" s="28"/>
      <c r="I390" s="28"/>
      <c r="DN390" s="7"/>
    </row>
    <row r="391">
      <c r="G391" s="28"/>
      <c r="H391" s="28"/>
      <c r="I391" s="28"/>
      <c r="DN391" s="7"/>
    </row>
    <row r="392">
      <c r="G392" s="28"/>
      <c r="H392" s="28"/>
      <c r="I392" s="28"/>
      <c r="DN392" s="7"/>
    </row>
    <row r="393">
      <c r="G393" s="28"/>
      <c r="H393" s="28"/>
      <c r="I393" s="28"/>
      <c r="DN393" s="7"/>
    </row>
    <row r="394">
      <c r="G394" s="28"/>
      <c r="H394" s="28"/>
      <c r="I394" s="28"/>
      <c r="DN394" s="7"/>
    </row>
    <row r="395">
      <c r="G395" s="28"/>
      <c r="H395" s="28"/>
      <c r="I395" s="28"/>
      <c r="DN395" s="7"/>
    </row>
    <row r="396">
      <c r="G396" s="28"/>
      <c r="H396" s="28"/>
      <c r="I396" s="28"/>
      <c r="DN396" s="7"/>
    </row>
    <row r="397">
      <c r="G397" s="28"/>
      <c r="H397" s="28"/>
      <c r="I397" s="28"/>
      <c r="DN397" s="7"/>
    </row>
    <row r="398">
      <c r="G398" s="28"/>
      <c r="H398" s="28"/>
      <c r="I398" s="28"/>
      <c r="DN398" s="7"/>
    </row>
    <row r="399">
      <c r="G399" s="28"/>
      <c r="H399" s="28"/>
      <c r="I399" s="28"/>
      <c r="DN399" s="7"/>
    </row>
    <row r="400">
      <c r="G400" s="28"/>
      <c r="H400" s="28"/>
      <c r="I400" s="28"/>
      <c r="DN400" s="7"/>
    </row>
    <row r="401">
      <c r="G401" s="28"/>
      <c r="H401" s="28"/>
      <c r="I401" s="28"/>
      <c r="DN401" s="7"/>
    </row>
    <row r="402">
      <c r="G402" s="28"/>
      <c r="H402" s="28"/>
      <c r="I402" s="28"/>
      <c r="DN402" s="7"/>
    </row>
    <row r="403">
      <c r="G403" s="28"/>
      <c r="H403" s="28"/>
      <c r="I403" s="28"/>
      <c r="DN403" s="7"/>
    </row>
    <row r="404">
      <c r="G404" s="28"/>
      <c r="H404" s="28"/>
      <c r="I404" s="28"/>
      <c r="DN404" s="7"/>
    </row>
    <row r="405">
      <c r="G405" s="28"/>
      <c r="H405" s="28"/>
      <c r="I405" s="28"/>
      <c r="DN405" s="7"/>
    </row>
    <row r="406">
      <c r="G406" s="28"/>
      <c r="H406" s="28"/>
      <c r="I406" s="28"/>
      <c r="DN406" s="7"/>
    </row>
    <row r="407">
      <c r="G407" s="28"/>
      <c r="H407" s="28"/>
      <c r="I407" s="28"/>
      <c r="DN407" s="7"/>
    </row>
    <row r="408">
      <c r="G408" s="28"/>
      <c r="H408" s="28"/>
      <c r="I408" s="28"/>
      <c r="DN408" s="7"/>
    </row>
    <row r="409">
      <c r="G409" s="28"/>
      <c r="H409" s="28"/>
      <c r="I409" s="28"/>
      <c r="DN409" s="7"/>
    </row>
    <row r="410">
      <c r="G410" s="28"/>
      <c r="H410" s="28"/>
      <c r="I410" s="28"/>
      <c r="DN410" s="7"/>
    </row>
    <row r="411">
      <c r="G411" s="28"/>
      <c r="H411" s="28"/>
      <c r="I411" s="28"/>
      <c r="DN411" s="7"/>
    </row>
    <row r="412">
      <c r="G412" s="28"/>
      <c r="H412" s="28"/>
      <c r="I412" s="28"/>
      <c r="DN412" s="7"/>
    </row>
    <row r="413">
      <c r="G413" s="28"/>
      <c r="H413" s="28"/>
      <c r="I413" s="28"/>
      <c r="DN413" s="7"/>
    </row>
    <row r="414">
      <c r="G414" s="28"/>
      <c r="H414" s="28"/>
      <c r="I414" s="28"/>
      <c r="DN414" s="7"/>
    </row>
    <row r="415">
      <c r="G415" s="28"/>
      <c r="H415" s="28"/>
      <c r="I415" s="28"/>
      <c r="DN415" s="7"/>
    </row>
    <row r="416">
      <c r="G416" s="28"/>
      <c r="H416" s="28"/>
      <c r="I416" s="28"/>
      <c r="DN416" s="7"/>
    </row>
    <row r="417">
      <c r="G417" s="28"/>
      <c r="H417" s="28"/>
      <c r="I417" s="28"/>
      <c r="DN417" s="7"/>
    </row>
    <row r="418">
      <c r="G418" s="28"/>
      <c r="H418" s="28"/>
      <c r="I418" s="28"/>
      <c r="DN418" s="7"/>
    </row>
    <row r="419">
      <c r="G419" s="28"/>
      <c r="H419" s="28"/>
      <c r="I419" s="28"/>
      <c r="DN419" s="7"/>
    </row>
    <row r="420">
      <c r="G420" s="28"/>
      <c r="H420" s="28"/>
      <c r="I420" s="28"/>
      <c r="DN420" s="7"/>
    </row>
    <row r="421">
      <c r="G421" s="28"/>
      <c r="H421" s="28"/>
      <c r="I421" s="28"/>
      <c r="DN421" s="7"/>
    </row>
    <row r="422">
      <c r="G422" s="28"/>
      <c r="H422" s="28"/>
      <c r="I422" s="28"/>
      <c r="DN422" s="7"/>
    </row>
    <row r="423">
      <c r="G423" s="28"/>
      <c r="H423" s="28"/>
      <c r="I423" s="28"/>
      <c r="DN423" s="7"/>
    </row>
    <row r="424">
      <c r="G424" s="28"/>
      <c r="H424" s="28"/>
      <c r="I424" s="28"/>
      <c r="DN424" s="7"/>
    </row>
    <row r="425">
      <c r="G425" s="28"/>
      <c r="H425" s="28"/>
      <c r="I425" s="28"/>
      <c r="DN425" s="7"/>
    </row>
    <row r="426">
      <c r="G426" s="28"/>
      <c r="H426" s="28"/>
      <c r="I426" s="28"/>
      <c r="DN426" s="7"/>
    </row>
    <row r="427">
      <c r="G427" s="28"/>
      <c r="H427" s="28"/>
      <c r="I427" s="28"/>
      <c r="DN427" s="7"/>
    </row>
    <row r="428">
      <c r="G428" s="28"/>
      <c r="H428" s="28"/>
      <c r="I428" s="28"/>
      <c r="DN428" s="7"/>
    </row>
    <row r="429">
      <c r="G429" s="28"/>
      <c r="H429" s="28"/>
      <c r="I429" s="28"/>
      <c r="DN429" s="7"/>
    </row>
    <row r="430">
      <c r="G430" s="28"/>
      <c r="H430" s="28"/>
      <c r="I430" s="28"/>
      <c r="DN430" s="7"/>
    </row>
    <row r="431">
      <c r="G431" s="28"/>
      <c r="H431" s="28"/>
      <c r="I431" s="28"/>
      <c r="DN431" s="7"/>
    </row>
    <row r="432">
      <c r="G432" s="28"/>
      <c r="H432" s="28"/>
      <c r="I432" s="28"/>
      <c r="DN432" s="7"/>
    </row>
    <row r="433">
      <c r="G433" s="28"/>
      <c r="H433" s="28"/>
      <c r="I433" s="28"/>
      <c r="DN433" s="7"/>
    </row>
    <row r="434">
      <c r="G434" s="28"/>
      <c r="H434" s="28"/>
      <c r="I434" s="28"/>
      <c r="DN434" s="7"/>
    </row>
    <row r="435">
      <c r="G435" s="28"/>
      <c r="H435" s="28"/>
      <c r="I435" s="28"/>
      <c r="DN435" s="7"/>
    </row>
    <row r="436">
      <c r="G436" s="28"/>
      <c r="H436" s="28"/>
      <c r="I436" s="28"/>
      <c r="DN436" s="7"/>
    </row>
    <row r="437">
      <c r="G437" s="28"/>
      <c r="H437" s="28"/>
      <c r="I437" s="28"/>
      <c r="DN437" s="7"/>
    </row>
    <row r="438">
      <c r="G438" s="28"/>
      <c r="H438" s="28"/>
      <c r="I438" s="28"/>
      <c r="DN438" s="7"/>
    </row>
    <row r="439">
      <c r="G439" s="28"/>
      <c r="H439" s="28"/>
      <c r="I439" s="28"/>
      <c r="DN439" s="7"/>
    </row>
    <row r="440">
      <c r="G440" s="28"/>
      <c r="H440" s="28"/>
      <c r="I440" s="28"/>
      <c r="DN440" s="7"/>
    </row>
    <row r="441">
      <c r="G441" s="28"/>
      <c r="H441" s="28"/>
      <c r="I441" s="28"/>
      <c r="DN441" s="7"/>
    </row>
    <row r="442">
      <c r="G442" s="28"/>
      <c r="H442" s="28"/>
      <c r="I442" s="28"/>
      <c r="DN442" s="7"/>
    </row>
    <row r="443">
      <c r="G443" s="28"/>
      <c r="H443" s="28"/>
      <c r="I443" s="28"/>
      <c r="DN443" s="7"/>
    </row>
    <row r="444">
      <c r="G444" s="28"/>
      <c r="H444" s="28"/>
      <c r="I444" s="28"/>
      <c r="DN444" s="7"/>
    </row>
    <row r="445">
      <c r="G445" s="28"/>
      <c r="H445" s="28"/>
      <c r="I445" s="28"/>
      <c r="DN445" s="7"/>
    </row>
    <row r="446">
      <c r="G446" s="28"/>
      <c r="H446" s="28"/>
      <c r="I446" s="28"/>
      <c r="DN446" s="7"/>
    </row>
    <row r="447">
      <c r="G447" s="28"/>
      <c r="H447" s="28"/>
      <c r="I447" s="28"/>
      <c r="DN447" s="7"/>
    </row>
    <row r="448">
      <c r="G448" s="28"/>
      <c r="H448" s="28"/>
      <c r="I448" s="28"/>
      <c r="DN448" s="7"/>
    </row>
    <row r="449">
      <c r="G449" s="28"/>
      <c r="H449" s="28"/>
      <c r="I449" s="28"/>
      <c r="DN449" s="7"/>
    </row>
    <row r="450">
      <c r="G450" s="28"/>
      <c r="H450" s="28"/>
      <c r="I450" s="28"/>
      <c r="DN450" s="7"/>
    </row>
    <row r="451">
      <c r="G451" s="28"/>
      <c r="H451" s="28"/>
      <c r="I451" s="28"/>
      <c r="DN451" s="7"/>
    </row>
    <row r="452">
      <c r="G452" s="28"/>
      <c r="H452" s="28"/>
      <c r="I452" s="28"/>
      <c r="DN452" s="7"/>
    </row>
    <row r="453">
      <c r="G453" s="28"/>
      <c r="H453" s="28"/>
      <c r="I453" s="28"/>
      <c r="DN453" s="7"/>
    </row>
    <row r="454">
      <c r="G454" s="28"/>
      <c r="H454" s="28"/>
      <c r="I454" s="28"/>
      <c r="DN454" s="7"/>
    </row>
    <row r="455">
      <c r="G455" s="28"/>
      <c r="H455" s="28"/>
      <c r="I455" s="28"/>
      <c r="DN455" s="7"/>
    </row>
    <row r="456">
      <c r="G456" s="28"/>
      <c r="H456" s="28"/>
      <c r="I456" s="28"/>
      <c r="DN456" s="7"/>
    </row>
    <row r="457">
      <c r="G457" s="28"/>
      <c r="H457" s="28"/>
      <c r="I457" s="28"/>
      <c r="DN457" s="7"/>
    </row>
    <row r="458">
      <c r="G458" s="28"/>
      <c r="H458" s="28"/>
      <c r="I458" s="28"/>
      <c r="DN458" s="7"/>
    </row>
    <row r="459">
      <c r="G459" s="28"/>
      <c r="H459" s="28"/>
      <c r="I459" s="28"/>
      <c r="DN459" s="7"/>
    </row>
    <row r="460">
      <c r="G460" s="28"/>
      <c r="H460" s="28"/>
      <c r="I460" s="28"/>
      <c r="DN460" s="7"/>
    </row>
    <row r="461">
      <c r="G461" s="28"/>
      <c r="H461" s="28"/>
      <c r="I461" s="28"/>
      <c r="DN461" s="7"/>
    </row>
    <row r="462">
      <c r="G462" s="28"/>
      <c r="H462" s="28"/>
      <c r="I462" s="28"/>
      <c r="DN462" s="7"/>
    </row>
    <row r="463">
      <c r="G463" s="28"/>
      <c r="H463" s="28"/>
      <c r="I463" s="28"/>
      <c r="DN463" s="7"/>
    </row>
    <row r="464">
      <c r="G464" s="28"/>
      <c r="H464" s="28"/>
      <c r="I464" s="28"/>
      <c r="DN464" s="7"/>
    </row>
    <row r="465">
      <c r="G465" s="28"/>
      <c r="H465" s="28"/>
      <c r="I465" s="28"/>
      <c r="DN465" s="7"/>
    </row>
    <row r="466">
      <c r="G466" s="28"/>
      <c r="H466" s="28"/>
      <c r="I466" s="28"/>
      <c r="DN466" s="7"/>
    </row>
    <row r="467">
      <c r="G467" s="28"/>
      <c r="H467" s="28"/>
      <c r="I467" s="28"/>
      <c r="DN467" s="7"/>
    </row>
    <row r="468">
      <c r="G468" s="28"/>
      <c r="H468" s="28"/>
      <c r="I468" s="28"/>
      <c r="DN468" s="7"/>
    </row>
    <row r="469">
      <c r="G469" s="28"/>
      <c r="H469" s="28"/>
      <c r="I469" s="28"/>
      <c r="DN469" s="7"/>
    </row>
    <row r="470">
      <c r="G470" s="28"/>
      <c r="H470" s="28"/>
      <c r="I470" s="28"/>
      <c r="DN470" s="7"/>
    </row>
    <row r="471">
      <c r="G471" s="28"/>
      <c r="H471" s="28"/>
      <c r="I471" s="28"/>
      <c r="DN471" s="7"/>
    </row>
    <row r="472">
      <c r="G472" s="28"/>
      <c r="H472" s="28"/>
      <c r="I472" s="28"/>
      <c r="DN472" s="7"/>
    </row>
    <row r="473">
      <c r="G473" s="28"/>
      <c r="H473" s="28"/>
      <c r="I473" s="28"/>
      <c r="DN473" s="7"/>
    </row>
    <row r="474">
      <c r="G474" s="28"/>
      <c r="H474" s="28"/>
      <c r="I474" s="28"/>
      <c r="DN474" s="7"/>
    </row>
    <row r="475">
      <c r="G475" s="28"/>
      <c r="H475" s="28"/>
      <c r="I475" s="28"/>
      <c r="DN475" s="7"/>
    </row>
    <row r="476">
      <c r="G476" s="28"/>
      <c r="H476" s="28"/>
      <c r="I476" s="28"/>
      <c r="DN476" s="7"/>
    </row>
    <row r="477">
      <c r="G477" s="28"/>
      <c r="H477" s="28"/>
      <c r="I477" s="28"/>
      <c r="DN477" s="7"/>
    </row>
    <row r="478">
      <c r="G478" s="28"/>
      <c r="H478" s="28"/>
      <c r="I478" s="28"/>
      <c r="DN478" s="7"/>
    </row>
    <row r="479">
      <c r="G479" s="28"/>
      <c r="H479" s="28"/>
      <c r="I479" s="28"/>
      <c r="DN479" s="7"/>
    </row>
    <row r="480">
      <c r="G480" s="28"/>
      <c r="H480" s="28"/>
      <c r="I480" s="28"/>
      <c r="DN480" s="7"/>
    </row>
    <row r="481">
      <c r="G481" s="28"/>
      <c r="H481" s="28"/>
      <c r="I481" s="28"/>
      <c r="DN481" s="7"/>
    </row>
    <row r="482">
      <c r="G482" s="28"/>
      <c r="H482" s="28"/>
      <c r="I482" s="28"/>
      <c r="DN482" s="7"/>
    </row>
    <row r="483">
      <c r="G483" s="28"/>
      <c r="H483" s="28"/>
      <c r="I483" s="28"/>
      <c r="DN483" s="7"/>
    </row>
    <row r="484">
      <c r="G484" s="28"/>
      <c r="H484" s="28"/>
      <c r="I484" s="28"/>
      <c r="DN484" s="7"/>
    </row>
    <row r="485">
      <c r="G485" s="28"/>
      <c r="H485" s="28"/>
      <c r="I485" s="28"/>
      <c r="DN485" s="7"/>
    </row>
    <row r="486">
      <c r="G486" s="28"/>
      <c r="H486" s="28"/>
      <c r="I486" s="28"/>
      <c r="DN486" s="7"/>
    </row>
    <row r="487">
      <c r="G487" s="28"/>
      <c r="H487" s="28"/>
      <c r="I487" s="28"/>
      <c r="DN487" s="7"/>
    </row>
    <row r="488">
      <c r="G488" s="28"/>
      <c r="H488" s="28"/>
      <c r="I488" s="28"/>
      <c r="DN488" s="7"/>
    </row>
    <row r="489">
      <c r="G489" s="28"/>
      <c r="H489" s="28"/>
      <c r="I489" s="28"/>
      <c r="DN489" s="7"/>
    </row>
    <row r="490">
      <c r="G490" s="28"/>
      <c r="H490" s="28"/>
      <c r="I490" s="28"/>
      <c r="DN490" s="7"/>
    </row>
    <row r="491">
      <c r="G491" s="28"/>
      <c r="H491" s="28"/>
      <c r="I491" s="28"/>
      <c r="DN491" s="7"/>
    </row>
    <row r="492">
      <c r="G492" s="28"/>
      <c r="H492" s="28"/>
      <c r="I492" s="28"/>
      <c r="DN492" s="7"/>
    </row>
    <row r="493">
      <c r="G493" s="28"/>
      <c r="H493" s="28"/>
      <c r="I493" s="28"/>
      <c r="DN493" s="7"/>
    </row>
    <row r="494">
      <c r="G494" s="28"/>
      <c r="H494" s="28"/>
      <c r="I494" s="28"/>
      <c r="DN494" s="7"/>
    </row>
    <row r="495">
      <c r="G495" s="28"/>
      <c r="H495" s="28"/>
      <c r="I495" s="28"/>
      <c r="DN495" s="7"/>
    </row>
    <row r="496">
      <c r="G496" s="28"/>
      <c r="H496" s="28"/>
      <c r="I496" s="28"/>
      <c r="DN496" s="7"/>
    </row>
    <row r="497">
      <c r="G497" s="28"/>
      <c r="H497" s="28"/>
      <c r="I497" s="28"/>
      <c r="DN497" s="7"/>
    </row>
    <row r="498">
      <c r="G498" s="28"/>
      <c r="H498" s="28"/>
      <c r="I498" s="28"/>
      <c r="DN498" s="7"/>
    </row>
    <row r="499">
      <c r="G499" s="28"/>
      <c r="H499" s="28"/>
      <c r="I499" s="28"/>
      <c r="DN499" s="7"/>
    </row>
    <row r="500">
      <c r="G500" s="28"/>
      <c r="H500" s="28"/>
      <c r="I500" s="28"/>
      <c r="DN500" s="7"/>
    </row>
    <row r="501">
      <c r="G501" s="28"/>
      <c r="H501" s="28"/>
      <c r="I501" s="28"/>
      <c r="DN501" s="7"/>
    </row>
    <row r="502">
      <c r="G502" s="28"/>
      <c r="H502" s="28"/>
      <c r="I502" s="28"/>
      <c r="DN502" s="7"/>
    </row>
    <row r="503">
      <c r="G503" s="28"/>
      <c r="H503" s="28"/>
      <c r="I503" s="28"/>
      <c r="DN503" s="7"/>
    </row>
    <row r="504">
      <c r="G504" s="28"/>
      <c r="H504" s="28"/>
      <c r="I504" s="28"/>
      <c r="DN504" s="7"/>
    </row>
    <row r="505">
      <c r="G505" s="28"/>
      <c r="H505" s="28"/>
      <c r="I505" s="28"/>
      <c r="DN505" s="7"/>
    </row>
    <row r="506">
      <c r="G506" s="28"/>
      <c r="H506" s="28"/>
      <c r="I506" s="28"/>
      <c r="DN506" s="7"/>
    </row>
    <row r="507">
      <c r="G507" s="28"/>
      <c r="H507" s="28"/>
      <c r="I507" s="28"/>
      <c r="DN507" s="7"/>
    </row>
    <row r="508">
      <c r="G508" s="28"/>
      <c r="H508" s="28"/>
      <c r="I508" s="28"/>
      <c r="DN508" s="7"/>
    </row>
    <row r="509">
      <c r="G509" s="28"/>
      <c r="H509" s="28"/>
      <c r="I509" s="28"/>
      <c r="DN509" s="7"/>
    </row>
    <row r="510">
      <c r="G510" s="28"/>
      <c r="H510" s="28"/>
      <c r="I510" s="28"/>
      <c r="DN510" s="7"/>
    </row>
    <row r="511">
      <c r="G511" s="28"/>
      <c r="H511" s="28"/>
      <c r="I511" s="28"/>
      <c r="DN511" s="7"/>
    </row>
    <row r="512">
      <c r="G512" s="28"/>
      <c r="H512" s="28"/>
      <c r="I512" s="28"/>
      <c r="DN512" s="7"/>
    </row>
    <row r="513">
      <c r="G513" s="28"/>
      <c r="H513" s="28"/>
      <c r="I513" s="28"/>
      <c r="DN513" s="7"/>
    </row>
    <row r="514">
      <c r="G514" s="28"/>
      <c r="H514" s="28"/>
      <c r="I514" s="28"/>
      <c r="DN514" s="7"/>
    </row>
    <row r="515">
      <c r="G515" s="28"/>
      <c r="H515" s="28"/>
      <c r="I515" s="28"/>
      <c r="DN515" s="7"/>
    </row>
    <row r="516">
      <c r="G516" s="28"/>
      <c r="H516" s="28"/>
      <c r="I516" s="28"/>
      <c r="DN516" s="7"/>
    </row>
    <row r="517">
      <c r="G517" s="28"/>
      <c r="H517" s="28"/>
      <c r="I517" s="28"/>
      <c r="DN517" s="7"/>
    </row>
    <row r="518">
      <c r="G518" s="28"/>
      <c r="H518" s="28"/>
      <c r="I518" s="28"/>
      <c r="DN518" s="7"/>
    </row>
    <row r="519">
      <c r="G519" s="28"/>
      <c r="H519" s="28"/>
      <c r="I519" s="28"/>
      <c r="DN519" s="7"/>
    </row>
    <row r="520">
      <c r="G520" s="28"/>
      <c r="H520" s="28"/>
      <c r="I520" s="28"/>
      <c r="DN520" s="7"/>
    </row>
    <row r="521">
      <c r="G521" s="28"/>
      <c r="H521" s="28"/>
      <c r="I521" s="28"/>
      <c r="DN521" s="7"/>
    </row>
    <row r="522">
      <c r="G522" s="28"/>
      <c r="H522" s="28"/>
      <c r="I522" s="28"/>
      <c r="DN522" s="7"/>
    </row>
    <row r="523">
      <c r="G523" s="28"/>
      <c r="H523" s="28"/>
      <c r="I523" s="28"/>
      <c r="DN523" s="7"/>
    </row>
    <row r="524">
      <c r="G524" s="28"/>
      <c r="H524" s="28"/>
      <c r="I524" s="28"/>
      <c r="DN524" s="7"/>
    </row>
    <row r="525">
      <c r="G525" s="28"/>
      <c r="H525" s="28"/>
      <c r="I525" s="28"/>
      <c r="DN525" s="7"/>
    </row>
    <row r="526">
      <c r="G526" s="28"/>
      <c r="H526" s="28"/>
      <c r="I526" s="28"/>
      <c r="DN526" s="7"/>
    </row>
    <row r="527">
      <c r="G527" s="28"/>
      <c r="H527" s="28"/>
      <c r="I527" s="28"/>
      <c r="DN527" s="7"/>
    </row>
    <row r="528">
      <c r="G528" s="28"/>
      <c r="H528" s="28"/>
      <c r="I528" s="28"/>
      <c r="DN528" s="7"/>
    </row>
    <row r="529">
      <c r="G529" s="28"/>
      <c r="H529" s="28"/>
      <c r="I529" s="28"/>
      <c r="DN529" s="7"/>
    </row>
    <row r="530">
      <c r="G530" s="28"/>
      <c r="H530" s="28"/>
      <c r="I530" s="28"/>
      <c r="DN530" s="7"/>
    </row>
    <row r="531">
      <c r="G531" s="28"/>
      <c r="H531" s="28"/>
      <c r="I531" s="28"/>
      <c r="DN531" s="7"/>
    </row>
    <row r="532">
      <c r="G532" s="28"/>
      <c r="H532" s="28"/>
      <c r="I532" s="28"/>
      <c r="DN532" s="7"/>
    </row>
    <row r="533">
      <c r="G533" s="28"/>
      <c r="H533" s="28"/>
      <c r="I533" s="28"/>
      <c r="DN533" s="7"/>
    </row>
    <row r="534">
      <c r="G534" s="28"/>
      <c r="H534" s="28"/>
      <c r="I534" s="28"/>
      <c r="DN534" s="7"/>
    </row>
    <row r="535">
      <c r="G535" s="28"/>
      <c r="H535" s="28"/>
      <c r="I535" s="28"/>
      <c r="DN535" s="7"/>
    </row>
    <row r="536">
      <c r="G536" s="28"/>
      <c r="H536" s="28"/>
      <c r="I536" s="28"/>
      <c r="DN536" s="7"/>
    </row>
    <row r="537">
      <c r="G537" s="28"/>
      <c r="H537" s="28"/>
      <c r="I537" s="28"/>
      <c r="DN537" s="7"/>
    </row>
    <row r="538">
      <c r="G538" s="28"/>
      <c r="H538" s="28"/>
      <c r="I538" s="28"/>
      <c r="DN538" s="7"/>
    </row>
    <row r="539">
      <c r="G539" s="28"/>
      <c r="H539" s="28"/>
      <c r="I539" s="28"/>
      <c r="DN539" s="7"/>
    </row>
    <row r="540">
      <c r="G540" s="28"/>
      <c r="H540" s="28"/>
      <c r="I540" s="28"/>
      <c r="DN540" s="7"/>
    </row>
    <row r="541">
      <c r="G541" s="28"/>
      <c r="H541" s="28"/>
      <c r="I541" s="28"/>
      <c r="DN541" s="7"/>
    </row>
    <row r="542">
      <c r="G542" s="28"/>
      <c r="H542" s="28"/>
      <c r="I542" s="28"/>
      <c r="DN542" s="7"/>
    </row>
    <row r="543">
      <c r="G543" s="28"/>
      <c r="H543" s="28"/>
      <c r="I543" s="28"/>
      <c r="DN543" s="7"/>
    </row>
    <row r="544">
      <c r="G544" s="28"/>
      <c r="H544" s="28"/>
      <c r="I544" s="28"/>
      <c r="DN544" s="7"/>
    </row>
    <row r="545">
      <c r="G545" s="28"/>
      <c r="H545" s="28"/>
      <c r="I545" s="28"/>
      <c r="DN545" s="7"/>
    </row>
    <row r="546">
      <c r="G546" s="28"/>
      <c r="H546" s="28"/>
      <c r="I546" s="28"/>
      <c r="DN546" s="7"/>
    </row>
    <row r="547">
      <c r="G547" s="28"/>
      <c r="H547" s="28"/>
      <c r="I547" s="28"/>
      <c r="DN547" s="7"/>
    </row>
    <row r="548">
      <c r="G548" s="28"/>
      <c r="H548" s="28"/>
      <c r="I548" s="28"/>
      <c r="DN548" s="7"/>
    </row>
    <row r="549">
      <c r="G549" s="28"/>
      <c r="H549" s="28"/>
      <c r="I549" s="28"/>
      <c r="DN549" s="7"/>
    </row>
    <row r="550">
      <c r="G550" s="28"/>
      <c r="H550" s="28"/>
      <c r="I550" s="28"/>
      <c r="DN550" s="7"/>
    </row>
    <row r="551">
      <c r="G551" s="28"/>
      <c r="H551" s="28"/>
      <c r="I551" s="28"/>
      <c r="DN551" s="7"/>
    </row>
    <row r="552">
      <c r="G552" s="28"/>
      <c r="H552" s="28"/>
      <c r="I552" s="28"/>
      <c r="DN552" s="7"/>
    </row>
    <row r="553">
      <c r="G553" s="28"/>
      <c r="H553" s="28"/>
      <c r="I553" s="28"/>
      <c r="DN553" s="7"/>
    </row>
    <row r="554">
      <c r="G554" s="28"/>
      <c r="H554" s="28"/>
      <c r="I554" s="28"/>
      <c r="DN554" s="7"/>
    </row>
    <row r="555">
      <c r="G555" s="28"/>
      <c r="H555" s="28"/>
      <c r="I555" s="28"/>
      <c r="DN555" s="7"/>
    </row>
    <row r="556">
      <c r="G556" s="28"/>
      <c r="H556" s="28"/>
      <c r="I556" s="28"/>
      <c r="DN556" s="7"/>
    </row>
    <row r="557">
      <c r="G557" s="28"/>
      <c r="H557" s="28"/>
      <c r="I557" s="28"/>
      <c r="DN557" s="7"/>
    </row>
    <row r="558">
      <c r="G558" s="28"/>
      <c r="H558" s="28"/>
      <c r="I558" s="28"/>
      <c r="DN558" s="7"/>
    </row>
    <row r="559">
      <c r="G559" s="28"/>
      <c r="H559" s="28"/>
      <c r="I559" s="28"/>
      <c r="DN559" s="7"/>
    </row>
    <row r="560">
      <c r="G560" s="28"/>
      <c r="H560" s="28"/>
      <c r="I560" s="28"/>
      <c r="DN560" s="7"/>
    </row>
    <row r="561">
      <c r="G561" s="28"/>
      <c r="H561" s="28"/>
      <c r="I561" s="28"/>
      <c r="DN561" s="7"/>
    </row>
    <row r="562">
      <c r="G562" s="28"/>
      <c r="H562" s="28"/>
      <c r="I562" s="28"/>
      <c r="DN562" s="7"/>
    </row>
    <row r="563">
      <c r="G563" s="28"/>
      <c r="H563" s="28"/>
      <c r="I563" s="28"/>
      <c r="DN563" s="7"/>
    </row>
    <row r="564">
      <c r="G564" s="28"/>
      <c r="H564" s="28"/>
      <c r="I564" s="28"/>
      <c r="DN564" s="7"/>
    </row>
    <row r="565">
      <c r="G565" s="28"/>
      <c r="H565" s="28"/>
      <c r="I565" s="28"/>
      <c r="DN565" s="7"/>
    </row>
    <row r="566">
      <c r="G566" s="28"/>
      <c r="H566" s="28"/>
      <c r="I566" s="28"/>
      <c r="DN566" s="7"/>
    </row>
    <row r="567">
      <c r="G567" s="28"/>
      <c r="H567" s="28"/>
      <c r="I567" s="28"/>
      <c r="DN567" s="7"/>
    </row>
    <row r="568">
      <c r="G568" s="28"/>
      <c r="H568" s="28"/>
      <c r="I568" s="28"/>
      <c r="DN568" s="7"/>
    </row>
    <row r="569">
      <c r="G569" s="28"/>
      <c r="H569" s="28"/>
      <c r="I569" s="28"/>
      <c r="DN569" s="7"/>
    </row>
    <row r="570">
      <c r="G570" s="28"/>
      <c r="H570" s="28"/>
      <c r="I570" s="28"/>
      <c r="DN570" s="7"/>
    </row>
    <row r="571">
      <c r="G571" s="28"/>
      <c r="H571" s="28"/>
      <c r="I571" s="28"/>
      <c r="DN571" s="7"/>
    </row>
    <row r="572">
      <c r="G572" s="28"/>
      <c r="H572" s="28"/>
      <c r="I572" s="28"/>
      <c r="DN572" s="7"/>
    </row>
    <row r="573">
      <c r="G573" s="28"/>
      <c r="H573" s="28"/>
      <c r="I573" s="28"/>
      <c r="DN573" s="7"/>
    </row>
    <row r="574">
      <c r="G574" s="28"/>
      <c r="H574" s="28"/>
      <c r="I574" s="28"/>
      <c r="DN574" s="7"/>
    </row>
    <row r="575">
      <c r="G575" s="28"/>
      <c r="H575" s="28"/>
      <c r="I575" s="28"/>
      <c r="DN575" s="7"/>
    </row>
    <row r="576">
      <c r="G576" s="28"/>
      <c r="H576" s="28"/>
      <c r="I576" s="28"/>
      <c r="DN576" s="7"/>
    </row>
    <row r="577">
      <c r="G577" s="28"/>
      <c r="H577" s="28"/>
      <c r="I577" s="28"/>
      <c r="DN577" s="7"/>
    </row>
    <row r="578">
      <c r="G578" s="28"/>
      <c r="H578" s="28"/>
      <c r="I578" s="28"/>
      <c r="DN578" s="7"/>
    </row>
    <row r="579">
      <c r="G579" s="28"/>
      <c r="H579" s="28"/>
      <c r="I579" s="28"/>
      <c r="DN579" s="7"/>
    </row>
    <row r="580">
      <c r="G580" s="28"/>
      <c r="H580" s="28"/>
      <c r="I580" s="28"/>
      <c r="DN580" s="7"/>
    </row>
    <row r="581">
      <c r="G581" s="28"/>
      <c r="H581" s="28"/>
      <c r="I581" s="28"/>
      <c r="DN581" s="7"/>
    </row>
    <row r="582">
      <c r="G582" s="28"/>
      <c r="H582" s="28"/>
      <c r="I582" s="28"/>
      <c r="DN582" s="7"/>
    </row>
    <row r="583">
      <c r="G583" s="28"/>
      <c r="H583" s="28"/>
      <c r="I583" s="28"/>
      <c r="DN583" s="7"/>
    </row>
    <row r="584">
      <c r="G584" s="28"/>
      <c r="H584" s="28"/>
      <c r="I584" s="28"/>
      <c r="DN584" s="7"/>
    </row>
    <row r="585">
      <c r="G585" s="28"/>
      <c r="H585" s="28"/>
      <c r="I585" s="28"/>
      <c r="DN585" s="7"/>
    </row>
    <row r="586">
      <c r="G586" s="28"/>
      <c r="H586" s="28"/>
      <c r="I586" s="28"/>
      <c r="DN586" s="7"/>
    </row>
    <row r="587">
      <c r="G587" s="28"/>
      <c r="H587" s="28"/>
      <c r="I587" s="28"/>
      <c r="DN587" s="7"/>
    </row>
    <row r="588">
      <c r="G588" s="28"/>
      <c r="H588" s="28"/>
      <c r="I588" s="28"/>
      <c r="DN588" s="7"/>
    </row>
    <row r="589">
      <c r="G589" s="28"/>
      <c r="H589" s="28"/>
      <c r="I589" s="28"/>
      <c r="DN589" s="7"/>
    </row>
    <row r="590">
      <c r="G590" s="28"/>
      <c r="H590" s="28"/>
      <c r="I590" s="28"/>
      <c r="DN590" s="7"/>
    </row>
    <row r="591">
      <c r="G591" s="28"/>
      <c r="H591" s="28"/>
      <c r="I591" s="28"/>
      <c r="DN591" s="7"/>
    </row>
    <row r="592">
      <c r="G592" s="28"/>
      <c r="H592" s="28"/>
      <c r="I592" s="28"/>
      <c r="DN592" s="7"/>
    </row>
    <row r="593">
      <c r="G593" s="28"/>
      <c r="H593" s="28"/>
      <c r="I593" s="28"/>
      <c r="DN593" s="7"/>
    </row>
    <row r="594">
      <c r="G594" s="28"/>
      <c r="H594" s="28"/>
      <c r="I594" s="28"/>
      <c r="DN594" s="7"/>
    </row>
    <row r="595">
      <c r="G595" s="28"/>
      <c r="H595" s="28"/>
      <c r="I595" s="28"/>
      <c r="DN595" s="7"/>
    </row>
    <row r="596">
      <c r="G596" s="28"/>
      <c r="H596" s="28"/>
      <c r="I596" s="28"/>
      <c r="DN596" s="7"/>
    </row>
    <row r="597">
      <c r="G597" s="28"/>
      <c r="H597" s="28"/>
      <c r="I597" s="28"/>
      <c r="DN597" s="7"/>
    </row>
    <row r="598">
      <c r="G598" s="28"/>
      <c r="H598" s="28"/>
      <c r="I598" s="28"/>
      <c r="DN598" s="7"/>
    </row>
    <row r="599">
      <c r="G599" s="28"/>
      <c r="H599" s="28"/>
      <c r="I599" s="28"/>
      <c r="DN599" s="7"/>
    </row>
    <row r="600">
      <c r="G600" s="28"/>
      <c r="H600" s="28"/>
      <c r="I600" s="28"/>
      <c r="DN600" s="7"/>
    </row>
    <row r="601">
      <c r="G601" s="28"/>
      <c r="H601" s="28"/>
      <c r="I601" s="28"/>
      <c r="DN601" s="7"/>
    </row>
    <row r="602">
      <c r="G602" s="28"/>
      <c r="H602" s="28"/>
      <c r="I602" s="28"/>
      <c r="DN602" s="7"/>
    </row>
    <row r="603">
      <c r="G603" s="28"/>
      <c r="H603" s="28"/>
      <c r="I603" s="28"/>
      <c r="DN603" s="7"/>
    </row>
    <row r="604">
      <c r="G604" s="28"/>
      <c r="H604" s="28"/>
      <c r="I604" s="28"/>
      <c r="DN604" s="7"/>
    </row>
    <row r="605">
      <c r="G605" s="28"/>
      <c r="H605" s="28"/>
      <c r="I605" s="28"/>
      <c r="DN605" s="7"/>
    </row>
    <row r="606">
      <c r="G606" s="28"/>
      <c r="H606" s="28"/>
      <c r="I606" s="28"/>
      <c r="DN606" s="7"/>
    </row>
    <row r="607">
      <c r="G607" s="28"/>
      <c r="H607" s="28"/>
      <c r="I607" s="28"/>
      <c r="DN607" s="7"/>
    </row>
    <row r="608">
      <c r="G608" s="28"/>
      <c r="H608" s="28"/>
      <c r="I608" s="28"/>
      <c r="DN608" s="7"/>
    </row>
    <row r="609">
      <c r="G609" s="28"/>
      <c r="H609" s="28"/>
      <c r="I609" s="28"/>
      <c r="DN609" s="7"/>
    </row>
    <row r="610">
      <c r="G610" s="28"/>
      <c r="H610" s="28"/>
      <c r="I610" s="28"/>
      <c r="DN610" s="7"/>
    </row>
    <row r="611">
      <c r="G611" s="28"/>
      <c r="H611" s="28"/>
      <c r="I611" s="28"/>
      <c r="DN611" s="7"/>
    </row>
    <row r="612">
      <c r="G612" s="28"/>
      <c r="H612" s="28"/>
      <c r="I612" s="28"/>
      <c r="DN612" s="7"/>
    </row>
    <row r="613">
      <c r="G613" s="28"/>
      <c r="H613" s="28"/>
      <c r="I613" s="28"/>
      <c r="DN613" s="7"/>
    </row>
    <row r="614">
      <c r="G614" s="28"/>
      <c r="H614" s="28"/>
      <c r="I614" s="28"/>
      <c r="DN614" s="7"/>
    </row>
    <row r="615">
      <c r="G615" s="28"/>
      <c r="H615" s="28"/>
      <c r="I615" s="28"/>
      <c r="DN615" s="7"/>
    </row>
    <row r="616">
      <c r="G616" s="28"/>
      <c r="H616" s="28"/>
      <c r="I616" s="28"/>
      <c r="DN616" s="7"/>
    </row>
    <row r="617">
      <c r="G617" s="28"/>
      <c r="H617" s="28"/>
      <c r="I617" s="28"/>
      <c r="DN617" s="7"/>
    </row>
    <row r="618">
      <c r="G618" s="28"/>
      <c r="H618" s="28"/>
      <c r="I618" s="28"/>
      <c r="DN618" s="7"/>
    </row>
    <row r="619">
      <c r="G619" s="28"/>
      <c r="H619" s="28"/>
      <c r="I619" s="28"/>
      <c r="DN619" s="7"/>
    </row>
    <row r="620">
      <c r="G620" s="28"/>
      <c r="H620" s="28"/>
      <c r="I620" s="28"/>
      <c r="DN620" s="7"/>
    </row>
    <row r="621">
      <c r="G621" s="28"/>
      <c r="H621" s="28"/>
      <c r="I621" s="28"/>
      <c r="DN621" s="7"/>
    </row>
    <row r="622">
      <c r="G622" s="28"/>
      <c r="H622" s="28"/>
      <c r="I622" s="28"/>
      <c r="DN622" s="7"/>
    </row>
    <row r="623">
      <c r="G623" s="28"/>
      <c r="H623" s="28"/>
      <c r="I623" s="28"/>
      <c r="DN623" s="7"/>
    </row>
    <row r="624">
      <c r="G624" s="28"/>
      <c r="H624" s="28"/>
      <c r="I624" s="28"/>
      <c r="DN624" s="7"/>
    </row>
    <row r="625">
      <c r="G625" s="28"/>
      <c r="H625" s="28"/>
      <c r="I625" s="28"/>
      <c r="DN625" s="7"/>
    </row>
    <row r="626">
      <c r="G626" s="28"/>
      <c r="H626" s="28"/>
      <c r="I626" s="28"/>
      <c r="DN626" s="7"/>
    </row>
    <row r="627">
      <c r="G627" s="28"/>
      <c r="H627" s="28"/>
      <c r="I627" s="28"/>
      <c r="DN627" s="7"/>
    </row>
    <row r="628">
      <c r="G628" s="28"/>
      <c r="H628" s="28"/>
      <c r="I628" s="28"/>
      <c r="DN628" s="7"/>
    </row>
    <row r="629">
      <c r="G629" s="28"/>
      <c r="H629" s="28"/>
      <c r="I629" s="28"/>
      <c r="DN629" s="7"/>
    </row>
    <row r="630">
      <c r="G630" s="28"/>
      <c r="H630" s="28"/>
      <c r="I630" s="28"/>
      <c r="DN630" s="7"/>
    </row>
    <row r="631">
      <c r="G631" s="28"/>
      <c r="H631" s="28"/>
      <c r="I631" s="28"/>
      <c r="DN631" s="7"/>
    </row>
    <row r="632">
      <c r="G632" s="28"/>
      <c r="H632" s="28"/>
      <c r="I632" s="28"/>
      <c r="DN632" s="7"/>
    </row>
    <row r="633">
      <c r="G633" s="28"/>
      <c r="H633" s="28"/>
      <c r="I633" s="28"/>
      <c r="DN633" s="7"/>
    </row>
    <row r="634">
      <c r="G634" s="28"/>
      <c r="H634" s="28"/>
      <c r="I634" s="28"/>
      <c r="DN634" s="7"/>
    </row>
    <row r="635">
      <c r="G635" s="28"/>
      <c r="H635" s="28"/>
      <c r="I635" s="28"/>
      <c r="DN635" s="7"/>
    </row>
    <row r="636">
      <c r="G636" s="28"/>
      <c r="H636" s="28"/>
      <c r="I636" s="28"/>
      <c r="DN636" s="7"/>
    </row>
    <row r="637">
      <c r="G637" s="28"/>
      <c r="H637" s="28"/>
      <c r="I637" s="28"/>
      <c r="DN637" s="7"/>
    </row>
    <row r="638">
      <c r="G638" s="28"/>
      <c r="H638" s="28"/>
      <c r="I638" s="28"/>
      <c r="DN638" s="7"/>
    </row>
    <row r="639">
      <c r="G639" s="28"/>
      <c r="H639" s="28"/>
      <c r="I639" s="28"/>
      <c r="DN639" s="7"/>
    </row>
    <row r="640">
      <c r="G640" s="28"/>
      <c r="H640" s="28"/>
      <c r="I640" s="28"/>
      <c r="DN640" s="7"/>
    </row>
    <row r="641">
      <c r="G641" s="28"/>
      <c r="H641" s="28"/>
      <c r="I641" s="28"/>
      <c r="DN641" s="7"/>
    </row>
    <row r="642">
      <c r="G642" s="28"/>
      <c r="H642" s="28"/>
      <c r="I642" s="28"/>
      <c r="DN642" s="7"/>
    </row>
    <row r="643">
      <c r="G643" s="28"/>
      <c r="H643" s="28"/>
      <c r="I643" s="28"/>
      <c r="DN643" s="7"/>
    </row>
    <row r="644">
      <c r="G644" s="28"/>
      <c r="H644" s="28"/>
      <c r="I644" s="28"/>
      <c r="DN644" s="7"/>
    </row>
    <row r="645">
      <c r="G645" s="28"/>
      <c r="H645" s="28"/>
      <c r="I645" s="28"/>
      <c r="DN645" s="7"/>
    </row>
    <row r="646">
      <c r="G646" s="28"/>
      <c r="H646" s="28"/>
      <c r="I646" s="28"/>
      <c r="DN646" s="7"/>
    </row>
    <row r="647">
      <c r="G647" s="28"/>
      <c r="H647" s="28"/>
      <c r="I647" s="28"/>
      <c r="DN647" s="7"/>
    </row>
    <row r="648">
      <c r="G648" s="28"/>
      <c r="H648" s="28"/>
      <c r="I648" s="28"/>
      <c r="DN648" s="7"/>
    </row>
    <row r="649">
      <c r="G649" s="28"/>
      <c r="H649" s="28"/>
      <c r="I649" s="28"/>
      <c r="DN649" s="7"/>
    </row>
    <row r="650">
      <c r="G650" s="28"/>
      <c r="H650" s="28"/>
      <c r="I650" s="28"/>
      <c r="DN650" s="7"/>
    </row>
    <row r="651">
      <c r="G651" s="28"/>
      <c r="H651" s="28"/>
      <c r="I651" s="28"/>
      <c r="DN651" s="7"/>
    </row>
    <row r="652">
      <c r="G652" s="28"/>
      <c r="H652" s="28"/>
      <c r="I652" s="28"/>
      <c r="DN652" s="7"/>
    </row>
    <row r="653">
      <c r="G653" s="28"/>
      <c r="H653" s="28"/>
      <c r="I653" s="28"/>
      <c r="DN653" s="7"/>
    </row>
    <row r="654">
      <c r="G654" s="28"/>
      <c r="H654" s="28"/>
      <c r="I654" s="28"/>
      <c r="DN654" s="7"/>
    </row>
    <row r="655">
      <c r="G655" s="28"/>
      <c r="H655" s="28"/>
      <c r="I655" s="28"/>
      <c r="DN655" s="7"/>
    </row>
    <row r="656">
      <c r="G656" s="28"/>
      <c r="H656" s="28"/>
      <c r="I656" s="28"/>
      <c r="DN656" s="7"/>
    </row>
    <row r="657">
      <c r="G657" s="28"/>
      <c r="H657" s="28"/>
      <c r="I657" s="28"/>
      <c r="DN657" s="7"/>
    </row>
    <row r="658">
      <c r="G658" s="28"/>
      <c r="H658" s="28"/>
      <c r="I658" s="28"/>
      <c r="DN658" s="7"/>
    </row>
    <row r="659">
      <c r="G659" s="28"/>
      <c r="H659" s="28"/>
      <c r="I659" s="28"/>
      <c r="DN659" s="7"/>
    </row>
    <row r="660">
      <c r="G660" s="28"/>
      <c r="H660" s="28"/>
      <c r="I660" s="28"/>
      <c r="DN660" s="7"/>
    </row>
    <row r="661">
      <c r="G661" s="28"/>
      <c r="H661" s="28"/>
      <c r="I661" s="28"/>
      <c r="DN661" s="7"/>
    </row>
    <row r="662">
      <c r="G662" s="28"/>
      <c r="H662" s="28"/>
      <c r="I662" s="28"/>
      <c r="DN662" s="7"/>
    </row>
    <row r="663">
      <c r="G663" s="28"/>
      <c r="H663" s="28"/>
      <c r="I663" s="28"/>
      <c r="DN663" s="7"/>
    </row>
    <row r="664">
      <c r="G664" s="28"/>
      <c r="H664" s="28"/>
      <c r="I664" s="28"/>
      <c r="DN664" s="7"/>
    </row>
    <row r="665">
      <c r="G665" s="28"/>
      <c r="H665" s="28"/>
      <c r="I665" s="28"/>
      <c r="DN665" s="7"/>
    </row>
    <row r="666">
      <c r="G666" s="28"/>
      <c r="H666" s="28"/>
      <c r="I666" s="28"/>
      <c r="DN666" s="7"/>
    </row>
    <row r="667">
      <c r="G667" s="28"/>
      <c r="H667" s="28"/>
      <c r="I667" s="28"/>
      <c r="DN667" s="7"/>
    </row>
    <row r="668">
      <c r="G668" s="28"/>
      <c r="H668" s="28"/>
      <c r="I668" s="28"/>
      <c r="DN668" s="7"/>
    </row>
    <row r="669">
      <c r="G669" s="28"/>
      <c r="H669" s="28"/>
      <c r="I669" s="28"/>
      <c r="DN669" s="7"/>
    </row>
    <row r="670">
      <c r="G670" s="28"/>
      <c r="H670" s="28"/>
      <c r="I670" s="28"/>
      <c r="DN670" s="7"/>
    </row>
    <row r="671">
      <c r="G671" s="28"/>
      <c r="H671" s="28"/>
      <c r="I671" s="28"/>
      <c r="DN671" s="7"/>
    </row>
    <row r="672">
      <c r="G672" s="28"/>
      <c r="H672" s="28"/>
      <c r="I672" s="28"/>
      <c r="DN672" s="7"/>
    </row>
    <row r="673">
      <c r="G673" s="28"/>
      <c r="H673" s="28"/>
      <c r="I673" s="28"/>
      <c r="DN673" s="7"/>
    </row>
    <row r="674">
      <c r="G674" s="28"/>
      <c r="H674" s="28"/>
      <c r="I674" s="28"/>
      <c r="DN674" s="7"/>
    </row>
    <row r="675">
      <c r="G675" s="28"/>
      <c r="H675" s="28"/>
      <c r="I675" s="28"/>
      <c r="DN675" s="7"/>
    </row>
    <row r="676">
      <c r="G676" s="28"/>
      <c r="H676" s="28"/>
      <c r="I676" s="28"/>
      <c r="DN676" s="7"/>
    </row>
    <row r="677">
      <c r="G677" s="28"/>
      <c r="H677" s="28"/>
      <c r="I677" s="28"/>
      <c r="DN677" s="7"/>
    </row>
    <row r="678">
      <c r="G678" s="28"/>
      <c r="H678" s="28"/>
      <c r="I678" s="28"/>
      <c r="DN678" s="7"/>
    </row>
    <row r="679">
      <c r="G679" s="28"/>
      <c r="H679" s="28"/>
      <c r="I679" s="28"/>
      <c r="DN679" s="7"/>
    </row>
    <row r="680">
      <c r="G680" s="28"/>
      <c r="H680" s="28"/>
      <c r="I680" s="28"/>
      <c r="DN680" s="7"/>
    </row>
    <row r="681">
      <c r="G681" s="28"/>
      <c r="H681" s="28"/>
      <c r="I681" s="28"/>
      <c r="DN681" s="7"/>
    </row>
    <row r="682">
      <c r="G682" s="28"/>
      <c r="H682" s="28"/>
      <c r="I682" s="28"/>
      <c r="DN682" s="7"/>
    </row>
    <row r="683">
      <c r="G683" s="28"/>
      <c r="H683" s="28"/>
      <c r="I683" s="28"/>
      <c r="DN683" s="7"/>
    </row>
    <row r="684">
      <c r="G684" s="28"/>
      <c r="H684" s="28"/>
      <c r="I684" s="28"/>
      <c r="DN684" s="7"/>
    </row>
    <row r="685">
      <c r="G685" s="28"/>
      <c r="H685" s="28"/>
      <c r="I685" s="28"/>
      <c r="DN685" s="7"/>
    </row>
    <row r="686">
      <c r="G686" s="28"/>
      <c r="H686" s="28"/>
      <c r="I686" s="28"/>
      <c r="DN686" s="7"/>
    </row>
    <row r="687">
      <c r="G687" s="28"/>
      <c r="H687" s="28"/>
      <c r="I687" s="28"/>
      <c r="DN687" s="7"/>
    </row>
    <row r="688">
      <c r="G688" s="28"/>
      <c r="H688" s="28"/>
      <c r="I688" s="28"/>
      <c r="DN688" s="7"/>
    </row>
    <row r="689">
      <c r="G689" s="28"/>
      <c r="H689" s="28"/>
      <c r="I689" s="28"/>
      <c r="DN689" s="7"/>
    </row>
    <row r="690">
      <c r="G690" s="28"/>
      <c r="H690" s="28"/>
      <c r="I690" s="28"/>
      <c r="DN690" s="7"/>
    </row>
    <row r="691">
      <c r="G691" s="28"/>
      <c r="H691" s="28"/>
      <c r="I691" s="28"/>
      <c r="DN691" s="7"/>
    </row>
    <row r="692">
      <c r="G692" s="28"/>
      <c r="H692" s="28"/>
      <c r="I692" s="28"/>
      <c r="DN692" s="7"/>
    </row>
    <row r="693">
      <c r="G693" s="28"/>
      <c r="H693" s="28"/>
      <c r="I693" s="28"/>
      <c r="DN693" s="7"/>
    </row>
    <row r="694">
      <c r="G694" s="28"/>
      <c r="H694" s="28"/>
      <c r="I694" s="28"/>
      <c r="DN694" s="7"/>
    </row>
    <row r="695">
      <c r="G695" s="28"/>
      <c r="H695" s="28"/>
      <c r="I695" s="28"/>
      <c r="DN695" s="7"/>
    </row>
    <row r="696">
      <c r="G696" s="28"/>
      <c r="H696" s="28"/>
      <c r="I696" s="28"/>
      <c r="DN696" s="7"/>
    </row>
    <row r="697">
      <c r="G697" s="28"/>
      <c r="H697" s="28"/>
      <c r="I697" s="28"/>
      <c r="DN697" s="7"/>
    </row>
    <row r="698">
      <c r="G698" s="28"/>
      <c r="H698" s="28"/>
      <c r="I698" s="28"/>
      <c r="DN698" s="7"/>
    </row>
    <row r="699">
      <c r="G699" s="28"/>
      <c r="H699" s="28"/>
      <c r="I699" s="28"/>
      <c r="DN699" s="7"/>
    </row>
    <row r="700">
      <c r="G700" s="28"/>
      <c r="H700" s="28"/>
      <c r="I700" s="28"/>
      <c r="DN700" s="7"/>
    </row>
    <row r="701">
      <c r="G701" s="28"/>
      <c r="H701" s="28"/>
      <c r="I701" s="28"/>
      <c r="DN701" s="7"/>
    </row>
    <row r="702">
      <c r="G702" s="28"/>
      <c r="H702" s="28"/>
      <c r="I702" s="28"/>
      <c r="DN702" s="7"/>
    </row>
    <row r="703">
      <c r="G703" s="28"/>
      <c r="H703" s="28"/>
      <c r="I703" s="28"/>
      <c r="DN703" s="7"/>
    </row>
    <row r="704">
      <c r="G704" s="28"/>
      <c r="H704" s="28"/>
      <c r="I704" s="28"/>
      <c r="DN704" s="7"/>
    </row>
    <row r="705">
      <c r="G705" s="28"/>
      <c r="H705" s="28"/>
      <c r="I705" s="28"/>
      <c r="DN705" s="7"/>
    </row>
    <row r="706">
      <c r="G706" s="28"/>
      <c r="H706" s="28"/>
      <c r="I706" s="28"/>
      <c r="DN706" s="7"/>
    </row>
    <row r="707">
      <c r="G707" s="28"/>
      <c r="H707" s="28"/>
      <c r="I707" s="28"/>
      <c r="DN707" s="7"/>
    </row>
    <row r="708">
      <c r="G708" s="28"/>
      <c r="H708" s="28"/>
      <c r="I708" s="28"/>
      <c r="DN708" s="7"/>
    </row>
    <row r="709">
      <c r="G709" s="28"/>
      <c r="H709" s="28"/>
      <c r="I709" s="28"/>
      <c r="DN709" s="7"/>
    </row>
    <row r="710">
      <c r="G710" s="28"/>
      <c r="H710" s="28"/>
      <c r="I710" s="28"/>
      <c r="DN710" s="7"/>
    </row>
    <row r="711">
      <c r="G711" s="28"/>
      <c r="H711" s="28"/>
      <c r="I711" s="28"/>
      <c r="DN711" s="7"/>
    </row>
    <row r="712">
      <c r="G712" s="28"/>
      <c r="H712" s="28"/>
      <c r="I712" s="28"/>
      <c r="DN712" s="7"/>
    </row>
    <row r="713">
      <c r="G713" s="28"/>
      <c r="H713" s="28"/>
      <c r="I713" s="28"/>
      <c r="DN713" s="7"/>
    </row>
    <row r="714">
      <c r="G714" s="28"/>
      <c r="H714" s="28"/>
      <c r="I714" s="28"/>
      <c r="DN714" s="7"/>
    </row>
    <row r="715">
      <c r="G715" s="28"/>
      <c r="H715" s="28"/>
      <c r="I715" s="28"/>
      <c r="DN715" s="7"/>
    </row>
    <row r="716">
      <c r="G716" s="28"/>
      <c r="H716" s="28"/>
      <c r="I716" s="28"/>
      <c r="DN716" s="7"/>
    </row>
    <row r="717">
      <c r="G717" s="28"/>
      <c r="H717" s="28"/>
      <c r="I717" s="28"/>
      <c r="DN717" s="7"/>
    </row>
    <row r="718">
      <c r="G718" s="28"/>
      <c r="H718" s="28"/>
      <c r="I718" s="28"/>
      <c r="DN718" s="7"/>
    </row>
    <row r="719">
      <c r="G719" s="28"/>
      <c r="H719" s="28"/>
      <c r="I719" s="28"/>
      <c r="DN719" s="7"/>
    </row>
    <row r="720">
      <c r="G720" s="28"/>
      <c r="H720" s="28"/>
      <c r="I720" s="28"/>
      <c r="DN720" s="7"/>
    </row>
    <row r="721">
      <c r="G721" s="28"/>
      <c r="H721" s="28"/>
      <c r="I721" s="28"/>
      <c r="DN721" s="7"/>
    </row>
    <row r="722">
      <c r="G722" s="28"/>
      <c r="H722" s="28"/>
      <c r="I722" s="28"/>
      <c r="DN722" s="7"/>
    </row>
    <row r="723">
      <c r="G723" s="28"/>
      <c r="H723" s="28"/>
      <c r="I723" s="28"/>
      <c r="DN723" s="7"/>
    </row>
    <row r="724">
      <c r="G724" s="28"/>
      <c r="H724" s="28"/>
      <c r="I724" s="28"/>
      <c r="DN724" s="7"/>
    </row>
    <row r="725">
      <c r="G725" s="28"/>
      <c r="H725" s="28"/>
      <c r="I725" s="28"/>
      <c r="DN725" s="7"/>
    </row>
    <row r="726">
      <c r="G726" s="28"/>
      <c r="H726" s="28"/>
      <c r="I726" s="28"/>
      <c r="DN726" s="7"/>
    </row>
    <row r="727">
      <c r="G727" s="28"/>
      <c r="H727" s="28"/>
      <c r="I727" s="28"/>
      <c r="DN727" s="7"/>
    </row>
    <row r="728">
      <c r="G728" s="28"/>
      <c r="H728" s="28"/>
      <c r="I728" s="28"/>
      <c r="DN728" s="7"/>
    </row>
    <row r="729">
      <c r="G729" s="28"/>
      <c r="H729" s="28"/>
      <c r="I729" s="28"/>
      <c r="DN729" s="7"/>
    </row>
    <row r="730">
      <c r="G730" s="28"/>
      <c r="H730" s="28"/>
      <c r="I730" s="28"/>
      <c r="DN730" s="7"/>
    </row>
    <row r="731">
      <c r="G731" s="28"/>
      <c r="H731" s="28"/>
      <c r="I731" s="28"/>
      <c r="DN731" s="7"/>
    </row>
    <row r="732">
      <c r="G732" s="28"/>
      <c r="H732" s="28"/>
      <c r="I732" s="28"/>
      <c r="DN732" s="7"/>
    </row>
    <row r="733">
      <c r="G733" s="28"/>
      <c r="H733" s="28"/>
      <c r="I733" s="28"/>
      <c r="DN733" s="7"/>
    </row>
    <row r="734">
      <c r="G734" s="28"/>
      <c r="H734" s="28"/>
      <c r="I734" s="28"/>
      <c r="DN734" s="7"/>
    </row>
    <row r="735">
      <c r="G735" s="28"/>
      <c r="H735" s="28"/>
      <c r="I735" s="28"/>
      <c r="DN735" s="7"/>
    </row>
    <row r="736">
      <c r="G736" s="28"/>
      <c r="H736" s="28"/>
      <c r="I736" s="28"/>
      <c r="DN736" s="7"/>
    </row>
    <row r="737">
      <c r="G737" s="28"/>
      <c r="H737" s="28"/>
      <c r="I737" s="28"/>
      <c r="DN737" s="7"/>
    </row>
    <row r="738">
      <c r="G738" s="28"/>
      <c r="H738" s="28"/>
      <c r="I738" s="28"/>
      <c r="DN738" s="7"/>
    </row>
    <row r="739">
      <c r="G739" s="28"/>
      <c r="H739" s="28"/>
      <c r="I739" s="28"/>
      <c r="DN739" s="7"/>
    </row>
    <row r="740">
      <c r="G740" s="28"/>
      <c r="H740" s="28"/>
      <c r="I740" s="28"/>
      <c r="DN740" s="7"/>
    </row>
    <row r="741">
      <c r="G741" s="28"/>
      <c r="H741" s="28"/>
      <c r="I741" s="28"/>
      <c r="DN741" s="7"/>
    </row>
    <row r="742">
      <c r="G742" s="28"/>
      <c r="H742" s="28"/>
      <c r="I742" s="28"/>
      <c r="DN742" s="7"/>
    </row>
    <row r="743">
      <c r="G743" s="28"/>
      <c r="H743" s="28"/>
      <c r="I743" s="28"/>
      <c r="DN743" s="7"/>
    </row>
    <row r="744">
      <c r="G744" s="28"/>
      <c r="H744" s="28"/>
      <c r="I744" s="28"/>
      <c r="DN744" s="7"/>
    </row>
    <row r="745">
      <c r="G745" s="28"/>
      <c r="H745" s="28"/>
      <c r="I745" s="28"/>
      <c r="DN745" s="7"/>
    </row>
    <row r="746">
      <c r="G746" s="28"/>
      <c r="H746" s="28"/>
      <c r="I746" s="28"/>
      <c r="DN746" s="7"/>
    </row>
    <row r="747">
      <c r="G747" s="28"/>
      <c r="H747" s="28"/>
      <c r="I747" s="28"/>
      <c r="DN747" s="7"/>
    </row>
    <row r="748">
      <c r="G748" s="28"/>
      <c r="H748" s="28"/>
      <c r="I748" s="28"/>
      <c r="DN748" s="7"/>
    </row>
    <row r="749">
      <c r="G749" s="28"/>
      <c r="H749" s="28"/>
      <c r="I749" s="28"/>
      <c r="DN749" s="7"/>
    </row>
    <row r="750">
      <c r="G750" s="28"/>
      <c r="H750" s="28"/>
      <c r="I750" s="28"/>
      <c r="DN750" s="7"/>
    </row>
    <row r="751">
      <c r="G751" s="28"/>
      <c r="H751" s="28"/>
      <c r="I751" s="28"/>
      <c r="DN751" s="7"/>
    </row>
    <row r="752">
      <c r="G752" s="28"/>
      <c r="H752" s="28"/>
      <c r="I752" s="28"/>
      <c r="DN752" s="7"/>
    </row>
    <row r="753">
      <c r="G753" s="28"/>
      <c r="H753" s="28"/>
      <c r="I753" s="28"/>
      <c r="DN753" s="7"/>
    </row>
    <row r="754">
      <c r="G754" s="28"/>
      <c r="H754" s="28"/>
      <c r="I754" s="28"/>
      <c r="DN754" s="7"/>
    </row>
    <row r="755">
      <c r="G755" s="28"/>
      <c r="H755" s="28"/>
      <c r="I755" s="28"/>
      <c r="DN755" s="7"/>
    </row>
    <row r="756">
      <c r="G756" s="28"/>
      <c r="H756" s="28"/>
      <c r="I756" s="28"/>
      <c r="DN756" s="7"/>
    </row>
    <row r="757">
      <c r="G757" s="28"/>
      <c r="H757" s="28"/>
      <c r="I757" s="28"/>
      <c r="DN757" s="7"/>
    </row>
    <row r="758">
      <c r="G758" s="28"/>
      <c r="H758" s="28"/>
      <c r="I758" s="28"/>
      <c r="DN758" s="7"/>
    </row>
    <row r="759">
      <c r="G759" s="28"/>
      <c r="H759" s="28"/>
      <c r="I759" s="28"/>
      <c r="DN759" s="7"/>
    </row>
    <row r="760">
      <c r="G760" s="28"/>
      <c r="H760" s="28"/>
      <c r="I760" s="28"/>
      <c r="DN760" s="7"/>
    </row>
    <row r="761">
      <c r="G761" s="28"/>
      <c r="H761" s="28"/>
      <c r="I761" s="28"/>
      <c r="DN761" s="7"/>
    </row>
    <row r="762">
      <c r="G762" s="28"/>
      <c r="H762" s="28"/>
      <c r="I762" s="28"/>
      <c r="DN762" s="7"/>
    </row>
    <row r="763">
      <c r="G763" s="28"/>
      <c r="H763" s="28"/>
      <c r="I763" s="28"/>
      <c r="DN763" s="7"/>
    </row>
    <row r="764">
      <c r="G764" s="28"/>
      <c r="H764" s="28"/>
      <c r="I764" s="28"/>
      <c r="DN764" s="7"/>
    </row>
    <row r="765">
      <c r="G765" s="28"/>
      <c r="H765" s="28"/>
      <c r="I765" s="28"/>
      <c r="DN765" s="7"/>
    </row>
    <row r="766">
      <c r="G766" s="28"/>
      <c r="H766" s="28"/>
      <c r="I766" s="28"/>
      <c r="DN766" s="7"/>
    </row>
    <row r="767">
      <c r="G767" s="28"/>
      <c r="H767" s="28"/>
      <c r="I767" s="28"/>
      <c r="DN767" s="7"/>
    </row>
    <row r="768">
      <c r="G768" s="28"/>
      <c r="H768" s="28"/>
      <c r="I768" s="28"/>
      <c r="DN768" s="7"/>
    </row>
    <row r="769">
      <c r="G769" s="28"/>
      <c r="H769" s="28"/>
      <c r="I769" s="28"/>
      <c r="DN769" s="7"/>
    </row>
    <row r="770">
      <c r="G770" s="28"/>
      <c r="H770" s="28"/>
      <c r="I770" s="28"/>
      <c r="DN770" s="7"/>
    </row>
    <row r="771">
      <c r="G771" s="28"/>
      <c r="H771" s="28"/>
      <c r="I771" s="28"/>
      <c r="DN771" s="7"/>
    </row>
    <row r="772">
      <c r="G772" s="28"/>
      <c r="H772" s="28"/>
      <c r="I772" s="28"/>
      <c r="DN772" s="7"/>
    </row>
    <row r="773">
      <c r="G773" s="28"/>
      <c r="H773" s="28"/>
      <c r="I773" s="28"/>
      <c r="DN773" s="7"/>
    </row>
    <row r="774">
      <c r="G774" s="28"/>
      <c r="H774" s="28"/>
      <c r="I774" s="28"/>
      <c r="DN774" s="7"/>
    </row>
    <row r="775">
      <c r="G775" s="28"/>
      <c r="H775" s="28"/>
      <c r="I775" s="28"/>
      <c r="DN775" s="7"/>
    </row>
    <row r="776">
      <c r="G776" s="28"/>
      <c r="H776" s="28"/>
      <c r="I776" s="28"/>
      <c r="DN776" s="7"/>
    </row>
    <row r="777">
      <c r="G777" s="28"/>
      <c r="H777" s="28"/>
      <c r="I777" s="28"/>
      <c r="DN777" s="7"/>
    </row>
    <row r="778">
      <c r="G778" s="28"/>
      <c r="H778" s="28"/>
      <c r="I778" s="28"/>
      <c r="DN778" s="7"/>
    </row>
    <row r="779">
      <c r="G779" s="28"/>
      <c r="H779" s="28"/>
      <c r="I779" s="28"/>
      <c r="DN779" s="7"/>
    </row>
    <row r="780">
      <c r="G780" s="28"/>
      <c r="H780" s="28"/>
      <c r="I780" s="28"/>
      <c r="DN780" s="7"/>
    </row>
    <row r="781">
      <c r="G781" s="28"/>
      <c r="H781" s="28"/>
      <c r="I781" s="28"/>
      <c r="DN781" s="7"/>
    </row>
    <row r="782">
      <c r="G782" s="28"/>
      <c r="H782" s="28"/>
      <c r="I782" s="28"/>
      <c r="DN782" s="7"/>
    </row>
    <row r="783">
      <c r="G783" s="28"/>
      <c r="H783" s="28"/>
      <c r="I783" s="28"/>
      <c r="DN783" s="7"/>
    </row>
    <row r="784">
      <c r="G784" s="28"/>
      <c r="H784" s="28"/>
      <c r="I784" s="28"/>
      <c r="DN784" s="7"/>
    </row>
    <row r="785">
      <c r="G785" s="28"/>
      <c r="H785" s="28"/>
      <c r="I785" s="28"/>
      <c r="DN785" s="7"/>
    </row>
    <row r="786">
      <c r="G786" s="28"/>
      <c r="H786" s="28"/>
      <c r="I786" s="28"/>
      <c r="DN786" s="7"/>
    </row>
    <row r="787">
      <c r="G787" s="28"/>
      <c r="H787" s="28"/>
      <c r="I787" s="28"/>
      <c r="DN787" s="7"/>
    </row>
    <row r="788">
      <c r="G788" s="28"/>
      <c r="H788" s="28"/>
      <c r="I788" s="28"/>
      <c r="DN788" s="7"/>
    </row>
    <row r="789">
      <c r="G789" s="28"/>
      <c r="H789" s="28"/>
      <c r="I789" s="28"/>
      <c r="DN789" s="7"/>
    </row>
    <row r="790">
      <c r="G790" s="28"/>
      <c r="H790" s="28"/>
      <c r="I790" s="28"/>
      <c r="DN790" s="7"/>
    </row>
    <row r="791">
      <c r="G791" s="28"/>
      <c r="H791" s="28"/>
      <c r="I791" s="28"/>
      <c r="DN791" s="7"/>
    </row>
    <row r="792">
      <c r="G792" s="28"/>
      <c r="H792" s="28"/>
      <c r="I792" s="28"/>
      <c r="DN792" s="7"/>
    </row>
    <row r="793">
      <c r="G793" s="28"/>
      <c r="H793" s="28"/>
      <c r="I793" s="28"/>
      <c r="DN793" s="7"/>
    </row>
    <row r="794">
      <c r="G794" s="28"/>
      <c r="H794" s="28"/>
      <c r="I794" s="28"/>
      <c r="DN794" s="7"/>
    </row>
    <row r="795">
      <c r="G795" s="28"/>
      <c r="H795" s="28"/>
      <c r="I795" s="28"/>
      <c r="DN795" s="7"/>
    </row>
    <row r="796">
      <c r="G796" s="28"/>
      <c r="H796" s="28"/>
      <c r="I796" s="28"/>
      <c r="DN796" s="7"/>
    </row>
    <row r="797">
      <c r="G797" s="28"/>
      <c r="H797" s="28"/>
      <c r="I797" s="28"/>
      <c r="DN797" s="7"/>
    </row>
    <row r="798">
      <c r="G798" s="28"/>
      <c r="H798" s="28"/>
      <c r="I798" s="28"/>
      <c r="DN798" s="7"/>
    </row>
    <row r="799">
      <c r="G799" s="28"/>
      <c r="H799" s="28"/>
      <c r="I799" s="28"/>
      <c r="DN799" s="7"/>
    </row>
    <row r="800">
      <c r="G800" s="28"/>
      <c r="H800" s="28"/>
      <c r="I800" s="28"/>
      <c r="DN800" s="7"/>
    </row>
    <row r="801">
      <c r="G801" s="28"/>
      <c r="H801" s="28"/>
      <c r="I801" s="28"/>
      <c r="DN801" s="7"/>
    </row>
    <row r="802">
      <c r="G802" s="28"/>
      <c r="H802" s="28"/>
      <c r="I802" s="28"/>
      <c r="DN802" s="7"/>
    </row>
    <row r="803">
      <c r="G803" s="28"/>
      <c r="H803" s="28"/>
      <c r="I803" s="28"/>
      <c r="DN803" s="7"/>
    </row>
    <row r="804">
      <c r="G804" s="28"/>
      <c r="H804" s="28"/>
      <c r="I804" s="28"/>
      <c r="DN804" s="7"/>
    </row>
    <row r="805">
      <c r="G805" s="28"/>
      <c r="H805" s="28"/>
      <c r="I805" s="28"/>
      <c r="DN805" s="7"/>
    </row>
    <row r="806">
      <c r="G806" s="28"/>
      <c r="H806" s="28"/>
      <c r="I806" s="28"/>
      <c r="DN806" s="7"/>
    </row>
    <row r="807">
      <c r="G807" s="28"/>
      <c r="H807" s="28"/>
      <c r="I807" s="28"/>
      <c r="DN807" s="7"/>
    </row>
    <row r="808">
      <c r="G808" s="28"/>
      <c r="H808" s="28"/>
      <c r="I808" s="28"/>
      <c r="DN808" s="7"/>
    </row>
    <row r="809">
      <c r="G809" s="28"/>
      <c r="H809" s="28"/>
      <c r="I809" s="28"/>
      <c r="DN809" s="7"/>
    </row>
    <row r="810">
      <c r="G810" s="28"/>
      <c r="H810" s="28"/>
      <c r="I810" s="28"/>
      <c r="DN810" s="7"/>
    </row>
    <row r="811">
      <c r="G811" s="28"/>
      <c r="H811" s="28"/>
      <c r="I811" s="28"/>
      <c r="DN811" s="7"/>
    </row>
    <row r="812">
      <c r="G812" s="28"/>
      <c r="H812" s="28"/>
      <c r="I812" s="28"/>
      <c r="DN812" s="7"/>
    </row>
    <row r="813">
      <c r="G813" s="28"/>
      <c r="H813" s="28"/>
      <c r="I813" s="28"/>
      <c r="DN813" s="7"/>
    </row>
    <row r="814">
      <c r="G814" s="28"/>
      <c r="H814" s="28"/>
      <c r="I814" s="28"/>
      <c r="DN814" s="7"/>
    </row>
    <row r="815">
      <c r="G815" s="28"/>
      <c r="H815" s="28"/>
      <c r="I815" s="28"/>
      <c r="DN815" s="7"/>
    </row>
    <row r="816">
      <c r="G816" s="28"/>
      <c r="H816" s="28"/>
      <c r="I816" s="28"/>
      <c r="DN816" s="7"/>
    </row>
    <row r="817">
      <c r="G817" s="28"/>
      <c r="H817" s="28"/>
      <c r="I817" s="28"/>
      <c r="DN817" s="7"/>
    </row>
    <row r="818">
      <c r="G818" s="28"/>
      <c r="H818" s="28"/>
      <c r="I818" s="28"/>
      <c r="DN818" s="7"/>
    </row>
    <row r="819">
      <c r="G819" s="28"/>
      <c r="H819" s="28"/>
      <c r="I819" s="28"/>
      <c r="DN819" s="7"/>
    </row>
    <row r="820">
      <c r="G820" s="28"/>
      <c r="H820" s="28"/>
      <c r="I820" s="28"/>
      <c r="DN820" s="7"/>
    </row>
    <row r="821">
      <c r="G821" s="28"/>
      <c r="H821" s="28"/>
      <c r="I821" s="28"/>
      <c r="DN821" s="7"/>
    </row>
    <row r="822">
      <c r="G822" s="28"/>
      <c r="H822" s="28"/>
      <c r="I822" s="28"/>
      <c r="DN822" s="7"/>
    </row>
    <row r="823">
      <c r="G823" s="28"/>
      <c r="H823" s="28"/>
      <c r="I823" s="28"/>
      <c r="DN823" s="7"/>
    </row>
    <row r="824">
      <c r="G824" s="28"/>
      <c r="H824" s="28"/>
      <c r="I824" s="28"/>
      <c r="DN824" s="7"/>
    </row>
    <row r="825">
      <c r="G825" s="28"/>
      <c r="H825" s="28"/>
      <c r="I825" s="28"/>
      <c r="DN825" s="7"/>
    </row>
    <row r="826">
      <c r="G826" s="28"/>
      <c r="H826" s="28"/>
      <c r="I826" s="28"/>
      <c r="DN826" s="7"/>
    </row>
    <row r="827">
      <c r="G827" s="28"/>
      <c r="H827" s="28"/>
      <c r="I827" s="28"/>
      <c r="DN827" s="7"/>
    </row>
    <row r="828">
      <c r="G828" s="28"/>
      <c r="H828" s="28"/>
      <c r="I828" s="28"/>
      <c r="DN828" s="7"/>
    </row>
    <row r="829">
      <c r="G829" s="28"/>
      <c r="H829" s="28"/>
      <c r="I829" s="28"/>
      <c r="DN829" s="7"/>
    </row>
    <row r="830">
      <c r="G830" s="28"/>
      <c r="H830" s="28"/>
      <c r="I830" s="28"/>
      <c r="DN830" s="7"/>
    </row>
    <row r="831">
      <c r="G831" s="28"/>
      <c r="H831" s="28"/>
      <c r="I831" s="28"/>
      <c r="DN831" s="7"/>
    </row>
    <row r="832">
      <c r="G832" s="28"/>
      <c r="H832" s="28"/>
      <c r="I832" s="28"/>
      <c r="DN832" s="7"/>
    </row>
    <row r="833">
      <c r="G833" s="28"/>
      <c r="H833" s="28"/>
      <c r="I833" s="28"/>
      <c r="DN833" s="7"/>
    </row>
    <row r="834">
      <c r="G834" s="28"/>
      <c r="H834" s="28"/>
      <c r="I834" s="28"/>
      <c r="DN834" s="7"/>
    </row>
    <row r="835">
      <c r="G835" s="28"/>
      <c r="H835" s="28"/>
      <c r="I835" s="28"/>
      <c r="DN835" s="7"/>
    </row>
    <row r="836">
      <c r="G836" s="28"/>
      <c r="H836" s="28"/>
      <c r="I836" s="28"/>
      <c r="DN836" s="7"/>
    </row>
    <row r="837">
      <c r="G837" s="28"/>
      <c r="H837" s="28"/>
      <c r="I837" s="28"/>
      <c r="DN837" s="7"/>
    </row>
    <row r="838">
      <c r="G838" s="28"/>
      <c r="H838" s="28"/>
      <c r="I838" s="28"/>
      <c r="DN838" s="7"/>
    </row>
    <row r="839">
      <c r="G839" s="28"/>
      <c r="H839" s="28"/>
      <c r="I839" s="28"/>
      <c r="DN839" s="7"/>
    </row>
    <row r="840">
      <c r="G840" s="28"/>
      <c r="H840" s="28"/>
      <c r="I840" s="28"/>
      <c r="DN840" s="7"/>
    </row>
    <row r="841">
      <c r="G841" s="28"/>
      <c r="H841" s="28"/>
      <c r="I841" s="28"/>
      <c r="DN841" s="7"/>
    </row>
    <row r="842">
      <c r="G842" s="28"/>
      <c r="H842" s="28"/>
      <c r="I842" s="28"/>
      <c r="DN842" s="7"/>
    </row>
    <row r="843">
      <c r="G843" s="28"/>
      <c r="H843" s="28"/>
      <c r="I843" s="28"/>
      <c r="DN843" s="7"/>
    </row>
    <row r="844">
      <c r="G844" s="28"/>
      <c r="H844" s="28"/>
      <c r="I844" s="28"/>
      <c r="DN844" s="7"/>
    </row>
    <row r="845">
      <c r="G845" s="28"/>
      <c r="H845" s="28"/>
      <c r="I845" s="28"/>
      <c r="DN845" s="7"/>
    </row>
    <row r="846">
      <c r="G846" s="28"/>
      <c r="H846" s="28"/>
      <c r="I846" s="28"/>
      <c r="DN846" s="7"/>
    </row>
    <row r="847">
      <c r="G847" s="28"/>
      <c r="H847" s="28"/>
      <c r="I847" s="28"/>
      <c r="DN847" s="7"/>
    </row>
    <row r="848">
      <c r="G848" s="28"/>
      <c r="H848" s="28"/>
      <c r="I848" s="28"/>
      <c r="DN848" s="7"/>
    </row>
    <row r="849">
      <c r="G849" s="28"/>
      <c r="H849" s="28"/>
      <c r="I849" s="28"/>
      <c r="DN849" s="7"/>
    </row>
    <row r="850">
      <c r="G850" s="28"/>
      <c r="H850" s="28"/>
      <c r="I850" s="28"/>
      <c r="DN850" s="7"/>
    </row>
    <row r="851">
      <c r="G851" s="28"/>
      <c r="H851" s="28"/>
      <c r="I851" s="28"/>
      <c r="DN851" s="7"/>
    </row>
    <row r="852">
      <c r="G852" s="28"/>
      <c r="H852" s="28"/>
      <c r="I852" s="28"/>
      <c r="DN852" s="7"/>
    </row>
    <row r="853">
      <c r="G853" s="28"/>
      <c r="H853" s="28"/>
      <c r="I853" s="28"/>
      <c r="DN853" s="7"/>
    </row>
    <row r="854">
      <c r="G854" s="28"/>
      <c r="H854" s="28"/>
      <c r="I854" s="28"/>
      <c r="DN854" s="7"/>
    </row>
    <row r="855">
      <c r="G855" s="28"/>
      <c r="H855" s="28"/>
      <c r="I855" s="28"/>
      <c r="DN855" s="7"/>
    </row>
    <row r="856">
      <c r="G856" s="28"/>
      <c r="H856" s="28"/>
      <c r="I856" s="28"/>
      <c r="DN856" s="7"/>
    </row>
    <row r="857">
      <c r="G857" s="28"/>
      <c r="H857" s="28"/>
      <c r="I857" s="28"/>
      <c r="DN857" s="7"/>
    </row>
    <row r="858">
      <c r="G858" s="28"/>
      <c r="H858" s="28"/>
      <c r="I858" s="28"/>
      <c r="DN858" s="7"/>
    </row>
    <row r="859">
      <c r="G859" s="28"/>
      <c r="H859" s="28"/>
      <c r="I859" s="28"/>
      <c r="DN859" s="7"/>
    </row>
    <row r="860">
      <c r="G860" s="28"/>
      <c r="H860" s="28"/>
      <c r="I860" s="28"/>
      <c r="DN860" s="7"/>
    </row>
    <row r="861">
      <c r="G861" s="28"/>
      <c r="H861" s="28"/>
      <c r="I861" s="28"/>
      <c r="DN861" s="7"/>
    </row>
    <row r="862">
      <c r="G862" s="28"/>
      <c r="H862" s="28"/>
      <c r="I862" s="28"/>
      <c r="DN862" s="7"/>
    </row>
    <row r="863">
      <c r="G863" s="28"/>
      <c r="H863" s="28"/>
      <c r="I863" s="28"/>
      <c r="DN863" s="7"/>
    </row>
    <row r="864">
      <c r="G864" s="28"/>
      <c r="H864" s="28"/>
      <c r="I864" s="28"/>
      <c r="DN864" s="7"/>
    </row>
    <row r="865">
      <c r="G865" s="28"/>
      <c r="H865" s="28"/>
      <c r="I865" s="28"/>
      <c r="DN865" s="7"/>
    </row>
    <row r="866">
      <c r="G866" s="28"/>
      <c r="H866" s="28"/>
      <c r="I866" s="28"/>
      <c r="DN866" s="7"/>
    </row>
    <row r="867">
      <c r="G867" s="28"/>
      <c r="H867" s="28"/>
      <c r="I867" s="28"/>
      <c r="DN867" s="7"/>
    </row>
    <row r="868">
      <c r="G868" s="28"/>
      <c r="H868" s="28"/>
      <c r="I868" s="28"/>
      <c r="DN868" s="7"/>
    </row>
    <row r="869">
      <c r="G869" s="28"/>
      <c r="H869" s="28"/>
      <c r="I869" s="28"/>
      <c r="DN869" s="7"/>
    </row>
    <row r="870">
      <c r="G870" s="28"/>
      <c r="H870" s="28"/>
      <c r="I870" s="28"/>
      <c r="DN870" s="7"/>
    </row>
    <row r="871">
      <c r="G871" s="28"/>
      <c r="H871" s="28"/>
      <c r="I871" s="28"/>
      <c r="DN871" s="7"/>
    </row>
    <row r="872">
      <c r="G872" s="28"/>
      <c r="H872" s="28"/>
      <c r="I872" s="28"/>
      <c r="DN872" s="7"/>
    </row>
    <row r="873">
      <c r="G873" s="28"/>
      <c r="H873" s="28"/>
      <c r="I873" s="28"/>
      <c r="DN873" s="7"/>
    </row>
    <row r="874">
      <c r="G874" s="28"/>
      <c r="H874" s="28"/>
      <c r="I874" s="28"/>
      <c r="DN874" s="7"/>
    </row>
    <row r="875">
      <c r="G875" s="28"/>
      <c r="H875" s="28"/>
      <c r="I875" s="28"/>
      <c r="DN875" s="7"/>
    </row>
    <row r="876">
      <c r="G876" s="28"/>
      <c r="H876" s="28"/>
      <c r="I876" s="28"/>
      <c r="DN876" s="7"/>
    </row>
    <row r="877">
      <c r="G877" s="28"/>
      <c r="H877" s="28"/>
      <c r="I877" s="28"/>
      <c r="DN877" s="7"/>
    </row>
    <row r="878">
      <c r="G878" s="28"/>
      <c r="H878" s="28"/>
      <c r="I878" s="28"/>
      <c r="DN878" s="7"/>
    </row>
    <row r="879">
      <c r="G879" s="28"/>
      <c r="H879" s="28"/>
      <c r="I879" s="28"/>
      <c r="DN879" s="7"/>
    </row>
    <row r="880">
      <c r="H880" s="28"/>
      <c r="I880" s="28"/>
      <c r="DN880" s="7"/>
    </row>
    <row r="881">
      <c r="H881" s="28"/>
      <c r="I881" s="28"/>
      <c r="DN881" s="7"/>
    </row>
    <row r="882">
      <c r="H882" s="28"/>
      <c r="I882" s="28"/>
      <c r="DN882" s="7"/>
    </row>
    <row r="883">
      <c r="H883" s="28"/>
      <c r="I883" s="28"/>
      <c r="DN883" s="7"/>
    </row>
    <row r="884">
      <c r="H884" s="28"/>
      <c r="I884" s="28"/>
      <c r="DN884" s="7"/>
    </row>
    <row r="885">
      <c r="H885" s="28"/>
      <c r="I885" s="28"/>
      <c r="DN885" s="7"/>
    </row>
    <row r="886">
      <c r="H886" s="28"/>
      <c r="I886" s="28"/>
      <c r="DN886" s="7"/>
    </row>
    <row r="887">
      <c r="H887" s="28"/>
      <c r="I887" s="28"/>
      <c r="DN887" s="7"/>
    </row>
    <row r="888">
      <c r="H888" s="28"/>
      <c r="I888" s="28"/>
      <c r="DN888" s="7"/>
    </row>
    <row r="889">
      <c r="H889" s="28"/>
      <c r="I889" s="28"/>
      <c r="DN889" s="7"/>
    </row>
    <row r="890">
      <c r="H890" s="28"/>
      <c r="I890" s="28"/>
      <c r="DN890" s="7"/>
    </row>
    <row r="891">
      <c r="H891" s="28"/>
      <c r="I891" s="28"/>
      <c r="DN891" s="7"/>
    </row>
    <row r="892">
      <c r="H892" s="28"/>
      <c r="I892" s="28"/>
      <c r="DN892" s="7"/>
    </row>
    <row r="893">
      <c r="H893" s="28"/>
      <c r="I893" s="28"/>
      <c r="DN893" s="7"/>
    </row>
    <row r="894">
      <c r="H894" s="28"/>
      <c r="I894" s="28"/>
      <c r="DN894" s="7"/>
    </row>
    <row r="895">
      <c r="H895" s="28"/>
      <c r="I895" s="28"/>
      <c r="DN895" s="7"/>
    </row>
    <row r="896">
      <c r="H896" s="28"/>
      <c r="I896" s="28"/>
      <c r="DN896" s="7"/>
    </row>
    <row r="897">
      <c r="H897" s="28"/>
      <c r="I897" s="28"/>
      <c r="DN897" s="7"/>
    </row>
    <row r="898">
      <c r="H898" s="28"/>
      <c r="I898" s="28"/>
      <c r="DN898" s="7"/>
    </row>
    <row r="899">
      <c r="H899" s="28"/>
      <c r="I899" s="28"/>
      <c r="DN899" s="7"/>
    </row>
    <row r="900">
      <c r="H900" s="28"/>
      <c r="I900" s="28"/>
      <c r="DN900" s="7"/>
    </row>
    <row r="901">
      <c r="H901" s="28"/>
      <c r="I901" s="28"/>
      <c r="DN901" s="7"/>
    </row>
    <row r="902">
      <c r="H902" s="28"/>
      <c r="I902" s="28"/>
      <c r="DN902" s="7"/>
    </row>
    <row r="903">
      <c r="H903" s="28"/>
      <c r="I903" s="28"/>
      <c r="DN903" s="7"/>
    </row>
    <row r="904">
      <c r="H904" s="28"/>
      <c r="I904" s="28"/>
      <c r="DN904" s="7"/>
    </row>
    <row r="905">
      <c r="H905" s="28"/>
      <c r="I905" s="28"/>
      <c r="DN905" s="7"/>
    </row>
    <row r="906">
      <c r="H906" s="28"/>
      <c r="I906" s="28"/>
      <c r="DN906" s="7"/>
    </row>
    <row r="907">
      <c r="H907" s="28"/>
      <c r="I907" s="28"/>
      <c r="DN907" s="7"/>
    </row>
    <row r="908">
      <c r="H908" s="28"/>
      <c r="I908" s="28"/>
      <c r="DN908" s="7"/>
    </row>
    <row r="909">
      <c r="H909" s="28"/>
      <c r="I909" s="28"/>
      <c r="DN909" s="7"/>
    </row>
    <row r="910">
      <c r="H910" s="28"/>
      <c r="I910" s="28"/>
      <c r="DN910" s="7"/>
    </row>
    <row r="911">
      <c r="H911" s="28"/>
      <c r="I911" s="28"/>
      <c r="DN911" s="7"/>
    </row>
    <row r="912">
      <c r="H912" s="28"/>
      <c r="I912" s="28"/>
      <c r="DN912" s="7"/>
    </row>
    <row r="913">
      <c r="H913" s="28"/>
      <c r="I913" s="28"/>
      <c r="DN913" s="7"/>
    </row>
    <row r="914">
      <c r="H914" s="28"/>
      <c r="I914" s="28"/>
      <c r="DN914" s="7"/>
    </row>
    <row r="915">
      <c r="H915" s="28"/>
      <c r="I915" s="28"/>
      <c r="DN915" s="7"/>
    </row>
    <row r="916">
      <c r="H916" s="28"/>
      <c r="I916" s="28"/>
      <c r="DN916" s="7"/>
    </row>
    <row r="917">
      <c r="H917" s="28"/>
      <c r="I917" s="28"/>
      <c r="DN917" s="7"/>
    </row>
    <row r="918">
      <c r="H918" s="28"/>
      <c r="I918" s="28"/>
      <c r="DN918" s="7"/>
    </row>
    <row r="919">
      <c r="H919" s="28"/>
      <c r="I919" s="28"/>
      <c r="DN919" s="7"/>
    </row>
    <row r="920">
      <c r="H920" s="28"/>
      <c r="I920" s="28"/>
      <c r="DN920" s="7"/>
    </row>
    <row r="921">
      <c r="H921" s="28"/>
      <c r="I921" s="28"/>
      <c r="DN921" s="7"/>
    </row>
    <row r="922">
      <c r="H922" s="28"/>
      <c r="I922" s="28"/>
      <c r="DN922" s="7"/>
    </row>
    <row r="923">
      <c r="H923" s="28"/>
      <c r="I923" s="28"/>
      <c r="DN923" s="7"/>
    </row>
    <row r="924">
      <c r="H924" s="28"/>
      <c r="I924" s="28"/>
      <c r="DN924" s="7"/>
    </row>
    <row r="925">
      <c r="H925" s="28"/>
      <c r="I925" s="28"/>
      <c r="DN925" s="7"/>
    </row>
    <row r="926">
      <c r="H926" s="28"/>
      <c r="I926" s="28"/>
      <c r="DN926" s="7"/>
    </row>
    <row r="927">
      <c r="H927" s="28"/>
      <c r="I927" s="28"/>
      <c r="DN927" s="7"/>
    </row>
    <row r="928">
      <c r="H928" s="28"/>
      <c r="I928" s="28"/>
      <c r="DN928" s="7"/>
    </row>
    <row r="929">
      <c r="H929" s="28"/>
      <c r="I929" s="28"/>
      <c r="DN929" s="7"/>
    </row>
    <row r="930">
      <c r="H930" s="28"/>
      <c r="I930" s="28"/>
      <c r="DN930" s="7"/>
    </row>
    <row r="931">
      <c r="H931" s="28"/>
      <c r="I931" s="28"/>
      <c r="DN931" s="7"/>
    </row>
    <row r="932">
      <c r="H932" s="28"/>
      <c r="I932" s="28"/>
      <c r="DN932" s="7"/>
    </row>
    <row r="933">
      <c r="H933" s="28"/>
      <c r="I933" s="28"/>
      <c r="DN933" s="7"/>
    </row>
    <row r="934">
      <c r="H934" s="28"/>
      <c r="I934" s="28"/>
      <c r="DN934" s="7"/>
    </row>
    <row r="935">
      <c r="H935" s="28"/>
      <c r="I935" s="28"/>
      <c r="DN935" s="7"/>
    </row>
    <row r="936">
      <c r="H936" s="28"/>
      <c r="I936" s="28"/>
      <c r="DN936" s="7"/>
    </row>
    <row r="937">
      <c r="H937" s="28"/>
      <c r="I937" s="28"/>
      <c r="DN937" s="7"/>
    </row>
    <row r="938">
      <c r="H938" s="28"/>
      <c r="I938" s="28"/>
      <c r="DN938" s="7"/>
    </row>
    <row r="939">
      <c r="H939" s="28"/>
      <c r="I939" s="28"/>
      <c r="DN939" s="7"/>
    </row>
    <row r="940">
      <c r="H940" s="28"/>
      <c r="I940" s="28"/>
      <c r="DN940" s="7"/>
    </row>
    <row r="941">
      <c r="H941" s="28"/>
      <c r="I941" s="28"/>
      <c r="DN941" s="7"/>
    </row>
    <row r="942">
      <c r="H942" s="28"/>
      <c r="I942" s="28"/>
      <c r="DN942" s="7"/>
    </row>
    <row r="943">
      <c r="H943" s="28"/>
      <c r="I943" s="28"/>
      <c r="DN943" s="7"/>
    </row>
    <row r="944">
      <c r="H944" s="28"/>
      <c r="I944" s="28"/>
      <c r="DN944" s="7"/>
    </row>
    <row r="945">
      <c r="H945" s="28"/>
      <c r="I945" s="28"/>
      <c r="DN945" s="7"/>
    </row>
    <row r="946">
      <c r="H946" s="28"/>
      <c r="I946" s="28"/>
      <c r="DN946" s="7"/>
    </row>
    <row r="947">
      <c r="H947" s="28"/>
      <c r="I947" s="28"/>
      <c r="DN947" s="7"/>
    </row>
    <row r="948">
      <c r="H948" s="28"/>
      <c r="I948" s="28"/>
      <c r="DN948" s="7"/>
    </row>
    <row r="949">
      <c r="H949" s="28"/>
      <c r="I949" s="28"/>
      <c r="DN949" s="7"/>
    </row>
    <row r="950">
      <c r="H950" s="28"/>
      <c r="I950" s="28"/>
      <c r="DN950" s="7"/>
    </row>
    <row r="951">
      <c r="H951" s="28"/>
      <c r="I951" s="28"/>
      <c r="DN951" s="7"/>
    </row>
    <row r="952">
      <c r="H952" s="28"/>
      <c r="I952" s="28"/>
      <c r="DN952" s="7"/>
    </row>
    <row r="953">
      <c r="H953" s="28"/>
      <c r="I953" s="28"/>
      <c r="DN953" s="7"/>
    </row>
    <row r="954">
      <c r="H954" s="28"/>
      <c r="I954" s="28"/>
      <c r="DN954" s="7"/>
    </row>
    <row r="955">
      <c r="H955" s="28"/>
      <c r="I955" s="28"/>
      <c r="DN955" s="7"/>
    </row>
    <row r="956">
      <c r="H956" s="28"/>
      <c r="I956" s="28"/>
      <c r="DN956" s="7"/>
    </row>
    <row r="957">
      <c r="H957" s="28"/>
      <c r="I957" s="28"/>
      <c r="DN957" s="7"/>
    </row>
    <row r="958">
      <c r="H958" s="28"/>
      <c r="I958" s="28"/>
      <c r="DN958" s="7"/>
    </row>
    <row r="959">
      <c r="H959" s="28"/>
      <c r="I959" s="28"/>
      <c r="DN959" s="7"/>
    </row>
    <row r="960">
      <c r="H960" s="28"/>
      <c r="I960" s="28"/>
      <c r="DN960" s="7"/>
    </row>
    <row r="961">
      <c r="H961" s="28"/>
      <c r="I961" s="28"/>
      <c r="DN961" s="7"/>
    </row>
    <row r="962">
      <c r="H962" s="28"/>
      <c r="I962" s="28"/>
      <c r="DN962" s="7"/>
    </row>
    <row r="963">
      <c r="H963" s="28"/>
      <c r="I963" s="28"/>
      <c r="DN963" s="7"/>
    </row>
    <row r="964">
      <c r="H964" s="28"/>
      <c r="I964" s="28"/>
      <c r="DN964" s="7"/>
    </row>
    <row r="965">
      <c r="H965" s="28"/>
      <c r="I965" s="28"/>
      <c r="DN965" s="7"/>
    </row>
    <row r="966">
      <c r="H966" s="28"/>
      <c r="I966" s="28"/>
      <c r="DN966" s="7"/>
    </row>
    <row r="967">
      <c r="H967" s="28"/>
      <c r="I967" s="28"/>
      <c r="DN967" s="7"/>
    </row>
    <row r="968">
      <c r="DN968" s="7"/>
    </row>
    <row r="969">
      <c r="DN969" s="7"/>
    </row>
    <row r="970">
      <c r="DN970" s="7"/>
    </row>
    <row r="971">
      <c r="DN971" s="7"/>
    </row>
    <row r="972">
      <c r="DN972" s="7"/>
    </row>
    <row r="973">
      <c r="DN973" s="7"/>
    </row>
    <row r="974">
      <c r="DN974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4" width="16.86"/>
  </cols>
  <sheetData>
    <row r="1">
      <c r="A1" s="2" t="s">
        <v>1</v>
      </c>
      <c r="B1" s="1" t="s">
        <v>39</v>
      </c>
      <c r="C1" s="1" t="s">
        <v>40</v>
      </c>
      <c r="D1" s="1" t="s">
        <v>41</v>
      </c>
      <c r="E1" s="1" t="s">
        <v>42</v>
      </c>
    </row>
    <row r="2">
      <c r="A2" s="5">
        <v>0.0</v>
      </c>
    </row>
    <row r="3">
      <c r="A3" s="5">
        <v>0.2</v>
      </c>
      <c r="C3" s="27">
        <v>0.0</v>
      </c>
      <c r="E3" s="27">
        <v>0.0</v>
      </c>
    </row>
    <row r="4">
      <c r="A4" s="5">
        <v>0.4</v>
      </c>
      <c r="C4" s="27">
        <v>0.0</v>
      </c>
      <c r="E4" s="27">
        <v>0.0</v>
      </c>
    </row>
    <row r="5">
      <c r="A5" s="5">
        <v>0.6</v>
      </c>
      <c r="C5" s="27">
        <v>0.0</v>
      </c>
      <c r="E5" s="27">
        <v>0.0</v>
      </c>
    </row>
    <row r="6">
      <c r="A6" s="5">
        <v>0.8</v>
      </c>
      <c r="C6" s="27">
        <v>0.0</v>
      </c>
      <c r="E6" s="27">
        <v>0.0</v>
      </c>
    </row>
    <row r="7">
      <c r="A7" s="5">
        <v>1.0</v>
      </c>
      <c r="C7" s="27">
        <v>0.0</v>
      </c>
      <c r="E7" s="27">
        <v>0.012582104253214281</v>
      </c>
      <c r="L7" s="29"/>
    </row>
    <row r="8">
      <c r="A8" s="5">
        <v>1.2</v>
      </c>
      <c r="C8" s="27">
        <v>0.0</v>
      </c>
      <c r="E8" s="27">
        <v>0.012960917035290405</v>
      </c>
    </row>
    <row r="9">
      <c r="A9" s="5">
        <v>1.4</v>
      </c>
      <c r="C9" s="27">
        <v>0.0</v>
      </c>
      <c r="E9" s="27">
        <v>0.018196342776057008</v>
      </c>
    </row>
    <row r="10">
      <c r="A10" s="5">
        <v>1.6</v>
      </c>
      <c r="C10" s="27">
        <v>0.0</v>
      </c>
      <c r="E10" s="27">
        <v>0.04486551444678917</v>
      </c>
    </row>
    <row r="11">
      <c r="A11" s="5">
        <v>1.8</v>
      </c>
      <c r="C11" s="27">
        <v>0.0</v>
      </c>
      <c r="E11" s="27">
        <v>0.10908083901677759</v>
      </c>
    </row>
    <row r="12">
      <c r="A12" s="5">
        <v>2.0</v>
      </c>
      <c r="C12" s="27">
        <v>0.0</v>
      </c>
      <c r="E12" s="27">
        <v>0.22650720756723938</v>
      </c>
    </row>
    <row r="13">
      <c r="A13" s="5">
        <v>2.2</v>
      </c>
      <c r="C13" s="27">
        <v>0.0</v>
      </c>
      <c r="E13" s="27">
        <v>0.4041204455501902</v>
      </c>
    </row>
    <row r="14">
      <c r="A14" s="5">
        <v>2.4</v>
      </c>
      <c r="C14" s="27">
        <v>0.0</v>
      </c>
      <c r="E14" s="27">
        <v>0.6609820776576072</v>
      </c>
    </row>
    <row r="15">
      <c r="A15" s="5">
        <v>2.6</v>
      </c>
      <c r="C15" s="27">
        <v>0.0</v>
      </c>
      <c r="E15" s="27">
        <v>1.0239994751254404</v>
      </c>
    </row>
    <row r="16">
      <c r="A16" s="5">
        <v>2.8</v>
      </c>
      <c r="C16" s="27">
        <v>0.0</v>
      </c>
      <c r="E16" s="27">
        <v>1.4800209903051527</v>
      </c>
    </row>
    <row r="17">
      <c r="A17" s="5">
        <v>3.0</v>
      </c>
      <c r="C17" s="27">
        <v>0.01637951500087661</v>
      </c>
      <c r="D17" s="27">
        <v>0.0</v>
      </c>
      <c r="E17" s="27">
        <v>2.0162888668307875</v>
      </c>
    </row>
    <row r="18">
      <c r="A18" s="5">
        <v>3.2</v>
      </c>
      <c r="C18" s="27">
        <v>0.026207633645921595</v>
      </c>
      <c r="D18" s="27">
        <v>0.0012322173522205395</v>
      </c>
      <c r="E18" s="27">
        <v>2.620423767124994</v>
      </c>
    </row>
    <row r="19">
      <c r="A19" s="5">
        <v>3.4</v>
      </c>
      <c r="C19" s="27">
        <v>0.03109822059408161</v>
      </c>
      <c r="D19" s="27">
        <v>0.021856296204801732</v>
      </c>
      <c r="E19" s="27">
        <v>3.2804100481646956</v>
      </c>
    </row>
    <row r="20">
      <c r="A20" s="5">
        <v>3.6</v>
      </c>
      <c r="C20" s="27">
        <v>0.0327282432040297</v>
      </c>
      <c r="D20" s="27">
        <v>0.08469801187365628</v>
      </c>
      <c r="E20" s="27">
        <v>3.984581742694906</v>
      </c>
    </row>
    <row r="21">
      <c r="A21" s="5">
        <v>3.8</v>
      </c>
      <c r="C21" s="27">
        <v>0.0328377127605406</v>
      </c>
      <c r="D21" s="27">
        <v>0.21169054841508547</v>
      </c>
      <c r="E21" s="27">
        <v>4.7216092058989005</v>
      </c>
    </row>
    <row r="22">
      <c r="A22" s="5">
        <v>4.0</v>
      </c>
      <c r="C22" s="27">
        <v>0.03322959762405411</v>
      </c>
      <c r="D22" s="27">
        <v>0.4239204389520072</v>
      </c>
      <c r="E22" s="27">
        <v>5.4804863901431125</v>
      </c>
    </row>
    <row r="23">
      <c r="A23" s="5">
        <v>4.2</v>
      </c>
      <c r="C23" s="27">
        <v>0.02501939646941234</v>
      </c>
      <c r="D23" s="27">
        <v>0.741670587947973</v>
      </c>
      <c r="E23" s="27">
        <v>6.2505187128330055</v>
      </c>
    </row>
    <row r="24">
      <c r="A24" s="5">
        <v>4.4</v>
      </c>
      <c r="C24" s="27">
        <v>0.009568298915921149</v>
      </c>
      <c r="D24" s="27">
        <v>1.1836518579565651</v>
      </c>
      <c r="E24" s="27">
        <v>7.026195086499366</v>
      </c>
    </row>
    <row r="25">
      <c r="A25" s="5">
        <v>4.6</v>
      </c>
      <c r="C25" s="27">
        <v>0.009848343781647263</v>
      </c>
      <c r="D25" s="27">
        <v>1.7555621349880948</v>
      </c>
      <c r="E25" s="27">
        <v>7.790605932316901</v>
      </c>
    </row>
    <row r="26">
      <c r="A26" s="5">
        <v>4.8</v>
      </c>
      <c r="C26" s="27">
        <v>0.025479571869072647</v>
      </c>
      <c r="D26" s="27">
        <v>2.4431700302855077</v>
      </c>
      <c r="E26" s="27">
        <v>8.534997265081417</v>
      </c>
    </row>
    <row r="27">
      <c r="A27" s="5">
        <v>5.0</v>
      </c>
      <c r="C27" s="27">
        <v>0.05612755144021993</v>
      </c>
      <c r="D27" s="27">
        <v>3.2277141669009373</v>
      </c>
      <c r="E27" s="27">
        <v>9.26006278821545</v>
      </c>
    </row>
    <row r="28">
      <c r="A28" s="5">
        <v>5.2</v>
      </c>
      <c r="C28" s="27">
        <v>0.10150475748629453</v>
      </c>
      <c r="D28" s="27">
        <v>4.091216627974145</v>
      </c>
      <c r="E28" s="27">
        <v>9.966466386819032</v>
      </c>
    </row>
    <row r="29">
      <c r="A29" s="5">
        <v>5.4</v>
      </c>
      <c r="C29" s="27">
        <v>0.16137184074324054</v>
      </c>
      <c r="D29" s="27">
        <v>5.016440337621181</v>
      </c>
      <c r="E29" s="27">
        <v>10.654843654097705</v>
      </c>
    </row>
    <row r="30">
      <c r="A30" s="5">
        <v>5.6</v>
      </c>
      <c r="C30" s="27">
        <v>0.23551536003804593</v>
      </c>
      <c r="D30" s="27">
        <v>5.986849279546502</v>
      </c>
      <c r="E30" s="27">
        <v>11.325803327312768</v>
      </c>
    </row>
    <row r="31">
      <c r="A31" s="5">
        <v>5.8</v>
      </c>
      <c r="C31" s="27">
        <v>0.323678783327423</v>
      </c>
      <c r="D31" s="27">
        <v>6.986571330984323</v>
      </c>
      <c r="E31" s="27">
        <v>11.979928639337306</v>
      </c>
    </row>
    <row r="32">
      <c r="A32" s="5">
        <v>6.0</v>
      </c>
      <c r="C32" s="27">
        <v>0.4255157007428484</v>
      </c>
      <c r="D32" s="27">
        <v>8.00036350954633</v>
      </c>
      <c r="E32" s="27">
        <v>12.617778591444516</v>
      </c>
    </row>
    <row r="33">
      <c r="A33" s="5">
        <v>6.2</v>
      </c>
      <c r="C33" s="27">
        <v>0.5405962807287155</v>
      </c>
      <c r="D33" s="27">
        <v>9.01357944850898</v>
      </c>
      <c r="E33" s="27">
        <v>13.2398891525361</v>
      </c>
    </row>
    <row r="34">
      <c r="A34" s="5">
        <v>6.4</v>
      </c>
      <c r="C34" s="27">
        <v>0.6747629697331698</v>
      </c>
      <c r="D34" s="27">
        <v>10.012138932239655</v>
      </c>
      <c r="E34" s="27">
        <v>13.846774389634021</v>
      </c>
    </row>
    <row r="35">
      <c r="A35" s="5">
        <v>6.6</v>
      </c>
      <c r="C35" s="27">
        <v>0.8221798150031805</v>
      </c>
      <c r="D35" s="27">
        <v>10.982977609300347</v>
      </c>
      <c r="E35" s="27">
        <v>14.438927534105508</v>
      </c>
    </row>
    <row r="36">
      <c r="A36" s="5">
        <v>6.8</v>
      </c>
      <c r="C36" s="27">
        <v>0.9776496678546338</v>
      </c>
      <c r="D36" s="27">
        <v>11.920387943330656</v>
      </c>
      <c r="E36" s="27">
        <v>15.016821987766757</v>
      </c>
    </row>
    <row r="37">
      <c r="A37" s="5">
        <v>7.0</v>
      </c>
      <c r="C37" s="27">
        <v>1.1414040224163746</v>
      </c>
      <c r="D37" s="27">
        <v>12.824748255797182</v>
      </c>
      <c r="E37" s="27">
        <v>15.580912272711956</v>
      </c>
    </row>
    <row r="38">
      <c r="A38" s="5">
        <v>7.2</v>
      </c>
      <c r="C38" s="27">
        <v>1.3136215311165036</v>
      </c>
      <c r="D38" s="27">
        <v>13.69759691480622</v>
      </c>
      <c r="E38" s="27">
        <v>16.13163492843939</v>
      </c>
    </row>
    <row r="39">
      <c r="A39" s="5">
        <v>7.4</v>
      </c>
      <c r="C39" s="27">
        <v>1.4944266872698875</v>
      </c>
      <c r="D39" s="27">
        <v>14.540383653691729</v>
      </c>
      <c r="E39" s="27">
        <v>16.66940935959323</v>
      </c>
    </row>
    <row r="40">
      <c r="A40" s="5">
        <v>7.6</v>
      </c>
      <c r="C40" s="27">
        <v>1.6838886009673697</v>
      </c>
      <c r="D40" s="27">
        <v>15.354475639922684</v>
      </c>
      <c r="E40" s="27">
        <v>17.194638637405998</v>
      </c>
    </row>
    <row r="41">
      <c r="A41" s="5">
        <v>7.8</v>
      </c>
      <c r="C41" s="27">
        <v>1.882033722362474</v>
      </c>
      <c r="D41" s="27">
        <v>16.141163063857825</v>
      </c>
      <c r="E41" s="27">
        <v>17.70771025771156</v>
      </c>
    </row>
    <row r="42">
      <c r="A42" s="5">
        <v>8.0</v>
      </c>
      <c r="C42" s="27">
        <v>2.088874046363764</v>
      </c>
      <c r="D42" s="27">
        <v>16.901664290349718</v>
      </c>
      <c r="E42" s="27">
        <v>18.20899685819971</v>
      </c>
    </row>
    <row r="43">
      <c r="A43" s="5">
        <v>8.2</v>
      </c>
      <c r="B43" s="27">
        <v>0.0</v>
      </c>
      <c r="C43" s="27">
        <v>2.3044157037323267</v>
      </c>
      <c r="D43" s="27">
        <v>17.637130611908486</v>
      </c>
      <c r="E43" s="27">
        <v>18.69885689739973</v>
      </c>
    </row>
    <row r="44">
      <c r="A44" s="5">
        <v>8.4</v>
      </c>
      <c r="B44" s="27">
        <v>8.914821837756021E-4</v>
      </c>
      <c r="C44" s="27">
        <v>2.531430781897627</v>
      </c>
      <c r="D44" s="27">
        <v>18.34865063831522</v>
      </c>
      <c r="E44" s="27">
        <v>19.17763529771101</v>
      </c>
    </row>
    <row r="45">
      <c r="A45" s="5">
        <v>8.6</v>
      </c>
      <c r="B45" s="27">
        <v>0.009950619232723128</v>
      </c>
      <c r="C45" s="27">
        <v>2.776022296532909</v>
      </c>
      <c r="D45" s="27">
        <v>19.03725435416985</v>
      </c>
      <c r="E45" s="27">
        <v>19.645664054641525</v>
      </c>
    </row>
    <row r="46">
      <c r="A46" s="5">
        <v>8.8</v>
      </c>
      <c r="B46" s="27">
        <v>0.03722141260902419</v>
      </c>
      <c r="C46" s="27">
        <v>3.0451768836556448</v>
      </c>
      <c r="D46" s="27">
        <v>19.703916872818887</v>
      </c>
      <c r="E46" s="27">
        <v>20.1032628142702</v>
      </c>
    </row>
    <row r="47">
      <c r="A47" s="5">
        <v>9.0</v>
      </c>
      <c r="B47" s="27">
        <v>0.09463566264860651</v>
      </c>
      <c r="C47" s="27">
        <v>3.3468186919446783</v>
      </c>
      <c r="D47" s="27">
        <v>20.34956191239221</v>
      </c>
      <c r="E47" s="27">
        <v>20.550739420814548</v>
      </c>
    </row>
    <row r="48">
      <c r="A48" s="5">
        <v>9.2</v>
      </c>
      <c r="B48" s="27">
        <v>0.19606146921919293</v>
      </c>
      <c r="C48" s="27">
        <v>3.6898574282859666</v>
      </c>
      <c r="D48" s="27">
        <v>20.97506501724713</v>
      </c>
      <c r="E48" s="27">
        <v>20.988390436060623</v>
      </c>
    </row>
    <row r="49">
      <c r="A49" s="5">
        <v>9.4</v>
      </c>
      <c r="B49" s="27">
        <v>0.3553307580208924</v>
      </c>
      <c r="C49" s="27">
        <v>4.079728435703456</v>
      </c>
      <c r="D49" s="27">
        <v>21.581256545940395</v>
      </c>
      <c r="E49" s="27">
        <v>21.4165016322969</v>
      </c>
    </row>
    <row r="50">
      <c r="A50" s="5">
        <v>9.6</v>
      </c>
      <c r="B50" s="27">
        <v>0.5840985613285026</v>
      </c>
      <c r="C50" s="27">
        <v>4.515702908127577</v>
      </c>
      <c r="D50" s="27">
        <v>22.168924444894877</v>
      </c>
      <c r="E50" s="27">
        <v>21.83534846028646</v>
      </c>
    </row>
    <row r="51">
      <c r="A51" s="5">
        <v>9.8</v>
      </c>
      <c r="B51" s="27">
        <v>0.8897172804595366</v>
      </c>
      <c r="C51" s="27">
        <v>4.993899741018597</v>
      </c>
      <c r="D51" s="27">
        <v>22.738816825173238</v>
      </c>
      <c r="E51" s="27">
        <v>22.24519649371294</v>
      </c>
    </row>
    <row r="52">
      <c r="A52" s="5">
        <v>10.0</v>
      </c>
      <c r="B52" s="27">
        <v>1.27920789915308</v>
      </c>
      <c r="C52" s="27">
        <v>5.519001034040884</v>
      </c>
      <c r="D52" s="27">
        <v>23.29164435819295</v>
      </c>
      <c r="E52" s="27">
        <v>22.646301851442974</v>
      </c>
    </row>
    <row r="53">
      <c r="A53" s="5">
        <v>10.2</v>
      </c>
      <c r="B53" s="27">
        <v>1.7599604255661467</v>
      </c>
      <c r="C53" s="27">
        <v>6.097984275531501</v>
      </c>
      <c r="D53" s="27">
        <v>23.82808250479713</v>
      </c>
      <c r="E53" s="27">
        <v>23.038911598862633</v>
      </c>
    </row>
    <row r="54">
      <c r="A54" s="5">
        <v>10.4</v>
      </c>
      <c r="B54" s="27">
        <v>2.3428786083112305</v>
      </c>
      <c r="C54" s="27">
        <v>6.742788354770779</v>
      </c>
      <c r="D54" s="27">
        <v>24.34877359081528</v>
      </c>
      <c r="E54" s="27">
        <v>23.42326412946529</v>
      </c>
    </row>
    <row r="55">
      <c r="A55" s="5">
        <v>10.6</v>
      </c>
      <c r="B55" s="27">
        <v>3.045155350843333</v>
      </c>
      <c r="C55" s="27">
        <v>7.4741726307630385</v>
      </c>
      <c r="D55" s="27">
        <v>24.854328741093727</v>
      </c>
      <c r="E55" s="27">
        <v>23.799589527794602</v>
      </c>
    </row>
    <row r="56">
      <c r="A56" s="5">
        <v>10.8</v>
      </c>
      <c r="B56" s="27">
        <v>3.892872278986261</v>
      </c>
      <c r="C56" s="27">
        <v>8.325151501884982</v>
      </c>
      <c r="D56" s="27">
        <v>25.34532968293243</v>
      </c>
      <c r="E56" s="27">
        <v>24.168109914777162</v>
      </c>
    </row>
    <row r="57">
      <c r="A57" s="5">
        <v>11.0</v>
      </c>
      <c r="B57" s="27">
        <v>4.932904129204703</v>
      </c>
      <c r="C57" s="27">
        <v>9.35175842073588</v>
      </c>
      <c r="D57" s="27">
        <v>25.82233042892204</v>
      </c>
      <c r="E57" s="27">
        <v>24.529039776415217</v>
      </c>
    </row>
    <row r="58">
      <c r="A58" s="5">
        <v>11.2</v>
      </c>
      <c r="B58" s="27">
        <v>6.219583189687421</v>
      </c>
      <c r="C58" s="27">
        <v>10.6100105134866</v>
      </c>
      <c r="D58" s="27">
        <v>26.2858588483219</v>
      </c>
      <c r="E58" s="27">
        <v>24.882586276750185</v>
      </c>
    </row>
    <row r="59">
      <c r="A59" s="5">
        <v>11.4</v>
      </c>
      <c r="B59" s="27">
        <v>7.84657330222635</v>
      </c>
      <c r="C59" s="27">
        <v>12.190821870394714</v>
      </c>
      <c r="D59" s="27">
        <v>26.736418135346582</v>
      </c>
      <c r="E59" s="27">
        <v>25.22894955595177</v>
      </c>
    </row>
    <row r="60">
      <c r="A60" s="5">
        <v>11.6</v>
      </c>
      <c r="B60" s="27">
        <v>9.96422801375306</v>
      </c>
      <c r="C60" s="27">
        <v>14.23709628018244</v>
      </c>
      <c r="D60" s="27">
        <v>27.174488182027684</v>
      </c>
      <c r="E60" s="27">
        <v>25.568323014335718</v>
      </c>
    </row>
    <row r="61">
      <c r="A61" s="5">
        <v>11.8</v>
      </c>
      <c r="B61" s="27">
        <v>13.23212083893205</v>
      </c>
      <c r="C61" s="27">
        <v>17.395727365584</v>
      </c>
      <c r="D61" s="27">
        <v>27.60052686268119</v>
      </c>
      <c r="E61" s="27">
        <v>25.900893583064732</v>
      </c>
    </row>
    <row r="62">
      <c r="A62" s="5">
        <v>12.0</v>
      </c>
      <c r="B62" s="27">
        <v>22.581326357068157</v>
      </c>
      <c r="C62" s="27">
        <v>26.302753348105337</v>
      </c>
      <c r="D62" s="27">
        <v>28.01497123643305</v>
      </c>
      <c r="E62" s="27">
        <v>26.226841982241766</v>
      </c>
    </row>
    <row r="63">
      <c r="A63" s="5">
        <v>12.2</v>
      </c>
      <c r="B63" s="27">
        <v>47.4307437920111</v>
      </c>
      <c r="C63" s="27">
        <v>49.392872969660054</v>
      </c>
      <c r="D63" s="27">
        <v>28.41823867372939</v>
      </c>
      <c r="E63" s="27">
        <v>26.546342967062657</v>
      </c>
    </row>
    <row r="64">
      <c r="A64" s="5">
        <v>12.4</v>
      </c>
      <c r="B64" s="27">
        <v>74.48348386126773</v>
      </c>
      <c r="C64" s="27">
        <v>74.40029162798209</v>
      </c>
      <c r="D64" s="27">
        <v>28.81072791228</v>
      </c>
      <c r="E64" s="27">
        <v>26.85956556265586</v>
      </c>
    </row>
    <row r="65">
      <c r="A65" s="5">
        <v>12.6</v>
      </c>
      <c r="B65" s="27">
        <v>102.92249297113483</v>
      </c>
      <c r="C65" s="27">
        <v>100.5714893066213</v>
      </c>
      <c r="D65" s="27">
        <v>29.19282004744716</v>
      </c>
      <c r="E65" s="27">
        <v>27.166673288199718</v>
      </c>
    </row>
    <row r="66">
      <c r="A66" s="5">
        <v>12.8</v>
      </c>
      <c r="B66" s="27">
        <v>131.87575710609826</v>
      </c>
      <c r="C66" s="27">
        <v>127.09619466351393</v>
      </c>
      <c r="D66" s="27">
        <v>29.564879461695114</v>
      </c>
      <c r="E66" s="27">
        <v>27.467824370873608</v>
      </c>
    </row>
    <row r="67">
      <c r="A67" s="5">
        <v>13.0</v>
      </c>
      <c r="B67" s="27">
        <v>160.4711871251089</v>
      </c>
      <c r="C67" s="27">
        <v>153.1381383590385</v>
      </c>
      <c r="D67" s="27">
        <v>29.927254697352286</v>
      </c>
      <c r="E67" s="27">
        <v>27.763171950166818</v>
      </c>
    </row>
    <row r="68">
      <c r="A68" s="5">
        <v>13.2</v>
      </c>
      <c r="B68" s="27">
        <v>184.5943178868517</v>
      </c>
      <c r="C68" s="27">
        <v>174.80493853679798</v>
      </c>
      <c r="D68" s="27">
        <v>30.280279276607363</v>
      </c>
      <c r="E68" s="27">
        <v>28.052864273038935</v>
      </c>
    </row>
    <row r="69">
      <c r="A69" s="5">
        <v>13.4</v>
      </c>
      <c r="B69" s="27">
        <v>193.12029894767616</v>
      </c>
      <c r="C69" s="27">
        <v>181.91588555691916</v>
      </c>
      <c r="D69" s="27">
        <v>30.62427247235752</v>
      </c>
      <c r="E69" s="27">
        <v>28.337044880397134</v>
      </c>
    </row>
    <row r="70">
      <c r="A70" s="5">
        <v>13.6</v>
      </c>
      <c r="B70" s="27">
        <v>185.55049134852328</v>
      </c>
      <c r="C70" s="27">
        <v>174.251002876824</v>
      </c>
      <c r="D70" s="27">
        <v>30.959540033249933</v>
      </c>
      <c r="E70" s="27">
        <v>28.615852785329302</v>
      </c>
    </row>
    <row r="71">
      <c r="A71" s="5">
        <v>13.8</v>
      </c>
      <c r="B71" s="27">
        <v>174.85550736817697</v>
      </c>
      <c r="C71" s="27">
        <v>163.77124388292955</v>
      </c>
      <c r="D71" s="27">
        <v>31.28637486600422</v>
      </c>
      <c r="E71" s="27">
        <v>28.889422643507242</v>
      </c>
    </row>
    <row r="72">
      <c r="A72" s="5">
        <v>14.0</v>
      </c>
      <c r="B72" s="27">
        <v>162.03826268289401</v>
      </c>
      <c r="C72" s="27">
        <v>151.39786681880057</v>
      </c>
      <c r="D72" s="27">
        <v>31.60505767787111</v>
      </c>
      <c r="E72" s="27">
        <v>29.15788491615079</v>
      </c>
    </row>
    <row r="73">
      <c r="A73" s="5">
        <v>14.2</v>
      </c>
      <c r="B73" s="27">
        <v>147.810615991078</v>
      </c>
      <c r="C73" s="27">
        <v>137.78543696352432</v>
      </c>
      <c r="D73" s="27">
        <v>31.915857581869226</v>
      </c>
      <c r="E73" s="27">
        <v>29.4213660259218</v>
      </c>
    </row>
    <row r="74">
      <c r="A74" s="5">
        <v>14.4</v>
      </c>
      <c r="B74" s="27">
        <v>132.48546014745938</v>
      </c>
      <c r="C74" s="27">
        <v>123.22295586517545</v>
      </c>
      <c r="D74" s="27">
        <v>32.219032667246736</v>
      </c>
      <c r="E74" s="27">
        <v>29.67998850609664</v>
      </c>
    </row>
    <row r="75">
      <c r="A75" s="5">
        <v>14.6</v>
      </c>
      <c r="B75" s="27">
        <v>116.32068002307335</v>
      </c>
      <c r="C75" s="27">
        <v>107.9487414569085</v>
      </c>
      <c r="D75" s="27">
        <v>32.51483053743469</v>
      </c>
      <c r="E75" s="27">
        <v>29.933871143346586</v>
      </c>
    </row>
    <row r="76">
      <c r="A76" s="5">
        <v>14.8</v>
      </c>
      <c r="B76" s="27">
        <v>99.53774331634621</v>
      </c>
      <c r="C76" s="27">
        <v>92.16879030341799</v>
      </c>
      <c r="D76" s="27">
        <v>32.80348881759393</v>
      </c>
      <c r="E76" s="27">
        <v>30.183129114437246</v>
      </c>
    </row>
    <row r="77">
      <c r="A77" s="5">
        <v>15.0</v>
      </c>
      <c r="B77" s="27">
        <v>82.35764476128071</v>
      </c>
      <c r="C77" s="27">
        <v>76.08970259756641</v>
      </c>
      <c r="D77" s="27">
        <v>33.08523563370584</v>
      </c>
      <c r="E77" s="27">
        <v>30.42787411714156</v>
      </c>
    </row>
    <row r="78">
      <c r="A78" s="5">
        <v>15.2</v>
      </c>
      <c r="B78" s="27">
        <v>65.2037916509795</v>
      </c>
      <c r="C78" s="27">
        <v>60.11813851254635</v>
      </c>
      <c r="D78" s="27">
        <v>33.360290065017054</v>
      </c>
      <c r="E78" s="27">
        <v>30.668214495644513</v>
      </c>
    </row>
    <row r="79">
      <c r="A79" s="5">
        <v>15.4</v>
      </c>
      <c r="B79" s="27">
        <v>50.258395819222876</v>
      </c>
      <c r="C79" s="27">
        <v>46.30986581610478</v>
      </c>
      <c r="D79" s="27">
        <v>33.628862571520095</v>
      </c>
      <c r="E79" s="27">
        <v>30.904255360703182</v>
      </c>
    </row>
    <row r="80">
      <c r="A80" s="5">
        <v>15.6</v>
      </c>
      <c r="B80" s="27">
        <v>42.394698867817056</v>
      </c>
      <c r="C80" s="27">
        <v>39.082156604678076</v>
      </c>
      <c r="D80" s="27">
        <v>33.891155398033135</v>
      </c>
      <c r="E80" s="27">
        <v>31.13609870481135</v>
      </c>
    </row>
    <row r="81">
      <c r="A81" s="5">
        <v>15.8</v>
      </c>
      <c r="B81" s="27">
        <v>38.653721778974514</v>
      </c>
      <c r="C81" s="27">
        <v>35.650271283268815</v>
      </c>
      <c r="D81" s="27">
        <v>34.14736295633218</v>
      </c>
      <c r="E81" s="27">
        <v>31.363843512604646</v>
      </c>
    </row>
    <row r="82">
      <c r="A82" s="5">
        <v>16.0</v>
      </c>
      <c r="B82" s="27">
        <v>35.838152513353045</v>
      </c>
      <c r="C82" s="27">
        <v>33.066983333244536</v>
      </c>
      <c r="D82" s="27">
        <v>34.39767218668961</v>
      </c>
      <c r="E82" s="27">
        <v>31.587585866729977</v>
      </c>
    </row>
    <row r="83">
      <c r="A83" s="5">
        <v>16.2</v>
      </c>
      <c r="B83" s="27">
        <v>33.56763596905012</v>
      </c>
      <c r="C83" s="27">
        <v>30.98337676990177</v>
      </c>
      <c r="D83" s="27">
        <v>34.64226290007767</v>
      </c>
      <c r="E83" s="27">
        <v>31.80741904939089</v>
      </c>
    </row>
    <row r="84">
      <c r="A84" s="5">
        <v>16.4</v>
      </c>
      <c r="B84" s="27">
        <v>31.63434733351656</v>
      </c>
      <c r="C84" s="27">
        <v>29.208782303134285</v>
      </c>
      <c r="D84" s="27">
        <v>34.88130810221127</v>
      </c>
      <c r="E84" s="27">
        <v>32.023433639769756</v>
      </c>
    </row>
    <row r="85">
      <c r="A85" s="5">
        <v>16.6</v>
      </c>
      <c r="B85" s="27">
        <v>29.95421482300612</v>
      </c>
      <c r="C85" s="27">
        <v>27.66616729566778</v>
      </c>
      <c r="D85" s="27">
        <v>35.11497430052402</v>
      </c>
      <c r="E85" s="27">
        <v>32.23571760751697</v>
      </c>
    </row>
    <row r="86">
      <c r="A86" s="5">
        <v>16.8</v>
      </c>
      <c r="B86" s="27">
        <v>28.471845261102587</v>
      </c>
      <c r="C86" s="27">
        <v>26.304792823557836</v>
      </c>
      <c r="D86" s="27">
        <v>35.34342179509751</v>
      </c>
      <c r="E86" s="27">
        <v>32.44435640248773</v>
      </c>
    </row>
    <row r="87">
      <c r="A87" s="5">
        <v>17.0</v>
      </c>
      <c r="B87" s="27">
        <v>27.154402500995303</v>
      </c>
      <c r="C87" s="27">
        <v>25.09462822682802</v>
      </c>
      <c r="D87" s="27">
        <v>35.56680495449664</v>
      </c>
      <c r="E87" s="27">
        <v>32.64943304089765</v>
      </c>
    </row>
    <row r="88">
      <c r="A88" s="5">
        <v>17.2</v>
      </c>
      <c r="B88" s="27">
        <v>25.978260774735773</v>
      </c>
      <c r="C88" s="27">
        <v>24.01408447591374</v>
      </c>
      <c r="D88" s="27">
        <v>35.78527247739957</v>
      </c>
      <c r="E88" s="27">
        <v>32.85102818805965</v>
      </c>
    </row>
    <row r="89">
      <c r="A89" s="5">
        <v>17.4</v>
      </c>
      <c r="B89" s="27">
        <v>24.92762881438425</v>
      </c>
      <c r="C89" s="27">
        <v>23.048763952199334</v>
      </c>
      <c r="D89" s="27">
        <v>35.998967640853</v>
      </c>
      <c r="E89" s="27">
        <v>33.049220237856275</v>
      </c>
    </row>
    <row r="90">
      <c r="A90" s="5">
        <v>17.6</v>
      </c>
      <c r="B90" s="27">
        <v>23.987002023700757</v>
      </c>
      <c r="C90" s="27">
        <v>22.18449410686785</v>
      </c>
      <c r="D90" s="27">
        <v>36.20802853592917</v>
      </c>
      <c r="E90" s="27">
        <v>33.24408538909398</v>
      </c>
    </row>
    <row r="91">
      <c r="A91" s="5">
        <v>17.8</v>
      </c>
      <c r="B91" s="27">
        <v>23.137347203710654</v>
      </c>
      <c r="C91" s="27">
        <v>21.40379409019114</v>
      </c>
      <c r="D91" s="27">
        <v>36.41258829151029</v>
      </c>
      <c r="E91" s="27">
        <v>33.435697718878465</v>
      </c>
    </row>
    <row r="92">
      <c r="A92" s="5">
        <v>18.0</v>
      </c>
      <c r="B92" s="27">
        <v>22.36530636017403</v>
      </c>
      <c r="C92" s="27">
        <v>20.694384861716767</v>
      </c>
      <c r="D92" s="27">
        <v>36.61277528687981</v>
      </c>
      <c r="E92" s="27">
        <v>33.62412925314327</v>
      </c>
    </row>
    <row r="93">
      <c r="A93" s="5">
        <v>18.2</v>
      </c>
      <c r="B93" s="27">
        <v>21.662224421559763</v>
      </c>
      <c r="C93" s="27">
        <v>20.048317590027878</v>
      </c>
      <c r="D93" s="27">
        <v>36.808713353755984</v>
      </c>
      <c r="E93" s="27">
        <v>33.80945003445695</v>
      </c>
    </row>
    <row r="94">
      <c r="A94" s="5">
        <v>18.4</v>
      </c>
      <c r="B94" s="27">
        <v>21.01934889476856</v>
      </c>
      <c r="C94" s="27">
        <v>19.457546283286202</v>
      </c>
      <c r="D94" s="27">
        <v>37.00052196836322</v>
      </c>
      <c r="E94" s="27">
        <v>33.99172818722853</v>
      </c>
    </row>
    <row r="95">
      <c r="A95" s="5">
        <v>18.6</v>
      </c>
      <c r="B95" s="27">
        <v>20.42783718810203</v>
      </c>
      <c r="C95" s="27">
        <v>18.913934611910637</v>
      </c>
      <c r="D95" s="27">
        <v>37.18831643409927</v>
      </c>
      <c r="E95" s="27">
        <v>34.171029980424585</v>
      </c>
    </row>
    <row r="96">
      <c r="A96" s="5">
        <v>18.8</v>
      </c>
      <c r="B96" s="27">
        <v>19.878763512365026</v>
      </c>
      <c r="C96" s="27">
        <v>18.40926240339486</v>
      </c>
      <c r="D96" s="27">
        <v>37.37220805532081</v>
      </c>
      <c r="E96" s="27">
        <v>34.347419887906</v>
      </c>
    </row>
    <row r="97">
      <c r="A97" s="5">
        <v>19.0</v>
      </c>
      <c r="B97" s="27">
        <v>19.36312539649541</v>
      </c>
      <c r="C97" s="27">
        <v>17.9352318350265</v>
      </c>
      <c r="D97" s="27">
        <v>37.5523043027381</v>
      </c>
      <c r="E97" s="27">
        <v>34.520960646487026</v>
      </c>
    </row>
    <row r="98">
      <c r="A98" s="5">
        <v>19.2</v>
      </c>
      <c r="B98" s="27">
        <v>18.871849851119386</v>
      </c>
      <c r="C98" s="27">
        <v>17.483473348462123</v>
      </c>
      <c r="D98" s="27">
        <v>37.72870897087877</v>
      </c>
      <c r="E98" s="27">
        <v>34.691713311814574</v>
      </c>
    </row>
    <row r="99">
      <c r="A99" s="5">
        <v>19.4</v>
      </c>
      <c r="B99" s="27">
        <v>18.39579921074323</v>
      </c>
      <c r="C99" s="27">
        <v>17.045551308470284</v>
      </c>
      <c r="D99" s="27">
        <v>37.90152232805262</v>
      </c>
      <c r="E99" s="27">
        <v>34.859737312160625</v>
      </c>
    </row>
    <row r="100">
      <c r="A100" s="5">
        <v>19.6</v>
      </c>
      <c r="B100" s="27">
        <v>17.925776682882685</v>
      </c>
      <c r="C100" s="27">
        <v>16.612969426666936</v>
      </c>
      <c r="D100" s="27">
        <v>38.070841259223215</v>
      </c>
      <c r="E100" s="27">
        <v>35.02509050021666</v>
      </c>
    </row>
    <row r="101">
      <c r="A101" s="5">
        <v>19.8</v>
      </c>
      <c r="B101" s="27">
        <v>17.455501235516362</v>
      </c>
      <c r="C101" s="27">
        <v>16.179923799467865</v>
      </c>
      <c r="D101" s="27">
        <v>38.23675940216726</v>
      </c>
      <c r="E101" s="27">
        <v>35.18782920297412</v>
      </c>
    </row>
    <row r="102">
      <c r="A102" s="5">
        <v>20.0</v>
      </c>
      <c r="B102" s="27">
        <v>16.983343603065453</v>
      </c>
      <c r="C102" s="27">
        <v>15.744911853551097</v>
      </c>
      <c r="D102" s="27">
        <v>38.39936727727973</v>
      </c>
      <c r="E102" s="27">
        <v>35.3480082697717</v>
      </c>
    </row>
    <row r="103">
      <c r="A103" s="5">
        <v>20.2</v>
      </c>
      <c r="B103" s="27">
        <v>16.50937908831967</v>
      </c>
      <c r="C103" s="27">
        <v>15.30800784082461</v>
      </c>
      <c r="D103" s="27">
        <v>38.55875241136222</v>
      </c>
      <c r="E103" s="27">
        <v>35.50568111858577</v>
      </c>
    </row>
    <row r="104">
      <c r="A104" s="5">
        <v>20.4</v>
      </c>
      <c r="B104" s="27">
        <v>16.037160796526198</v>
      </c>
      <c r="C104" s="27">
        <v>14.872515136456151</v>
      </c>
      <c r="D104" s="27">
        <v>38.714999455710704</v>
      </c>
      <c r="E104" s="27">
        <v>35.660899780637436</v>
      </c>
    </row>
    <row r="105">
      <c r="A105" s="5">
        <v>20.6</v>
      </c>
      <c r="B105" s="27">
        <v>15.573730300433386</v>
      </c>
      <c r="C105" s="27">
        <v>14.444977694692895</v>
      </c>
      <c r="D105" s="27">
        <v>38.868190298801274</v>
      </c>
      <c r="E105" s="27">
        <v>35.81371494338534</v>
      </c>
    </row>
    <row r="106">
      <c r="A106" s="5">
        <v>20.8</v>
      </c>
      <c r="B106" s="27">
        <v>15.126142337321093</v>
      </c>
      <c r="C106" s="27">
        <v>14.03195416337742</v>
      </c>
      <c r="D106" s="27">
        <v>39.01840417385445</v>
      </c>
      <c r="E106" s="27">
        <v>35.964175991970926</v>
      </c>
    </row>
    <row r="107">
      <c r="A107" s="5">
        <v>21.0</v>
      </c>
      <c r="B107" s="27">
        <v>14.701464009430772</v>
      </c>
      <c r="C107" s="27">
        <v>13.640017020738274</v>
      </c>
      <c r="D107" s="27">
        <v>39.16571776154263</v>
      </c>
      <c r="E107" s="27">
        <v>36.112331049179566</v>
      </c>
    </row>
    <row r="108">
      <c r="A108" s="5">
        <v>21.2</v>
      </c>
      <c r="B108" s="27">
        <v>14.306773999793746</v>
      </c>
      <c r="C108" s="27">
        <v>13.275751726364472</v>
      </c>
      <c r="D108" s="27">
        <v>39.31020528808976</v>
      </c>
      <c r="E108" s="27">
        <v>36.258227013977894</v>
      </c>
    </row>
    <row r="109">
      <c r="A109" s="5">
        <v>21.4</v>
      </c>
      <c r="B109" s="27">
        <v>13.949161802562289</v>
      </c>
      <c r="C109" s="27">
        <v>12.945755885567955</v>
      </c>
      <c r="D109" s="27">
        <v>39.45193861899825</v>
      </c>
      <c r="E109" s="27">
        <v>36.40190959868508</v>
      </c>
    </row>
    <row r="110">
      <c r="A110" s="5">
        <v>21.6</v>
      </c>
      <c r="B110" s="27">
        <v>13.633442951271576</v>
      </c>
      <c r="C110" s="27">
        <v>12.654517876938751</v>
      </c>
      <c r="D110" s="27">
        <v>39.59098734862414</v>
      </c>
      <c r="E110" s="27">
        <v>36.54342336483313</v>
      </c>
    </row>
    <row r="111">
      <c r="A111" s="5">
        <v>21.8</v>
      </c>
      <c r="B111" s="27">
        <v>13.358825665224073</v>
      </c>
      <c r="C111" s="27">
        <v>12.40132091279745</v>
      </c>
      <c r="D111" s="27">
        <v>39.72741888581018</v>
      </c>
      <c r="E111" s="27">
        <v>36.68281175776866</v>
      </c>
    </row>
    <row r="112">
      <c r="A112" s="5">
        <v>22.0</v>
      </c>
      <c r="B112" s="27">
        <v>13.121181032647092</v>
      </c>
      <c r="C112" s="27">
        <v>12.182348657833394</v>
      </c>
      <c r="D112" s="27">
        <v>39.86129853577337</v>
      </c>
      <c r="E112" s="27">
        <v>36.82011714004673</v>
      </c>
    </row>
    <row r="113">
      <c r="A113" s="5">
        <v>22.2</v>
      </c>
      <c r="B113" s="27">
        <v>12.916364175221359</v>
      </c>
      <c r="C113" s="27">
        <v>11.993767970474536</v>
      </c>
      <c r="D113" s="27">
        <v>39.992689578433506</v>
      </c>
      <c r="E113" s="27">
        <v>36.95538082366451</v>
      </c>
    </row>
    <row r="114">
      <c r="A114" s="5">
        <v>22.4</v>
      </c>
      <c r="B114" s="27">
        <v>12.740214974753934</v>
      </c>
      <c r="C114" s="27">
        <v>11.831729627198763</v>
      </c>
      <c r="D114" s="27">
        <v>40.121653343358176</v>
      </c>
      <c r="E114" s="27">
        <v>37.08864310118037</v>
      </c>
    </row>
    <row r="115">
      <c r="A115" s="5">
        <v>22.6</v>
      </c>
      <c r="B115" s="27">
        <v>12.588558778438172</v>
      </c>
      <c r="C115" s="27">
        <v>11.692369029024116</v>
      </c>
      <c r="D115" s="27">
        <v>40.24824928149059</v>
      </c>
      <c r="E115" s="27">
        <v>37.21994327576269</v>
      </c>
    </row>
    <row r="116">
      <c r="A116" s="5">
        <v>22.8</v>
      </c>
      <c r="B116" s="27">
        <v>12.457207083791124</v>
      </c>
      <c r="C116" s="27">
        <v>11.571806891018245</v>
      </c>
      <c r="D116" s="27">
        <v>40.37253503381704</v>
      </c>
      <c r="E116" s="27">
        <v>37.349319690210095</v>
      </c>
    </row>
    <row r="117">
      <c r="A117" s="5">
        <v>23.0</v>
      </c>
      <c r="B117" s="27">
        <v>12.341958204310789</v>
      </c>
      <c r="C117" s="27">
        <v>11.466149915635073</v>
      </c>
      <c r="D117" s="27">
        <v>40.494566497122435</v>
      </c>
      <c r="E117" s="27">
        <v>37.476809754982945</v>
      </c>
    </row>
    <row r="118">
      <c r="A118" s="5">
        <v>23.2</v>
      </c>
      <c r="B118" s="27">
        <v>12.238597916850045</v>
      </c>
      <c r="C118" s="27">
        <v>11.371491450657032</v>
      </c>
      <c r="D118" s="27">
        <v>40.61439788697426</v>
      </c>
      <c r="E118" s="27">
        <v>37.60244997528487</v>
      </c>
    </row>
    <row r="119">
      <c r="A119" s="5">
        <v>23.4</v>
      </c>
      <c r="B119" s="27">
        <v>12.142900091660668</v>
      </c>
      <c r="C119" s="27">
        <v>11.283912132492233</v>
      </c>
      <c r="D119" s="27">
        <v>40.73208179806772</v>
      </c>
      <c r="E119" s="27">
        <v>37.72627597723042</v>
      </c>
    </row>
    <row r="120">
      <c r="A120" s="5">
        <v>23.6</v>
      </c>
      <c r="B120" s="27">
        <v>12.050627306021157</v>
      </c>
      <c r="C120" s="27">
        <v>11.199480515549357</v>
      </c>
      <c r="D120" s="27">
        <v>40.84766926205767</v>
      </c>
      <c r="E120" s="27">
        <v>37.848322533134414</v>
      </c>
    </row>
    <row r="121">
      <c r="A121" s="5">
        <v>23.8</v>
      </c>
      <c r="B121" s="27">
        <v>11.9588821644303</v>
      </c>
      <c r="C121" s="27">
        <v>11.115507739739456</v>
      </c>
      <c r="D121" s="27">
        <v>40.96120980299639</v>
      </c>
      <c r="E121" s="27">
        <v>37.968623585956216</v>
      </c>
    </row>
    <row r="122">
      <c r="A122" s="5">
        <v>24.0</v>
      </c>
      <c r="B122" s="27">
        <v>11.86689095661399</v>
      </c>
      <c r="C122" s="27">
        <v>11.03127577452666</v>
      </c>
      <c r="D122" s="27">
        <v>41.07275149048979</v>
      </c>
      <c r="E122" s="27">
        <v>38.08721227293125</v>
      </c>
    </row>
    <row r="123">
      <c r="A123" s="5">
        <v>24.2</v>
      </c>
      <c r="B123" s="27">
        <v>11.774657649849305</v>
      </c>
      <c r="C123" s="27">
        <v>10.946788434263182</v>
      </c>
      <c r="D123" s="27">
        <v>41.182340990678945</v>
      </c>
      <c r="E123" s="27">
        <v>38.20412094842029</v>
      </c>
    </row>
    <row r="124">
      <c r="A124" s="5">
        <v>24.4</v>
      </c>
      <c r="B124" s="27">
        <v>11.489095534070469</v>
      </c>
      <c r="C124" s="27">
        <v>10.682373837467637</v>
      </c>
      <c r="D124" s="27">
        <v>40.554669646804314</v>
      </c>
      <c r="E124" s="27">
        <v>37.63501429617188</v>
      </c>
    </row>
    <row r="125">
      <c r="A125" s="5">
        <v>24.6</v>
      </c>
      <c r="B125" s="27">
        <v>11.011858727465281</v>
      </c>
      <c r="C125" s="27">
        <v>10.239552542294364</v>
      </c>
      <c r="D125" s="27">
        <v>39.18814141476881</v>
      </c>
      <c r="E125" s="27">
        <v>36.37812073937599</v>
      </c>
    </row>
    <row r="126">
      <c r="A126" s="5">
        <v>24.8</v>
      </c>
      <c r="B126" s="27">
        <v>10.344604882493133</v>
      </c>
      <c r="C126" s="27">
        <v>9.619848902003383</v>
      </c>
      <c r="D126" s="27">
        <v>37.08118606368482</v>
      </c>
      <c r="E126" s="27">
        <v>34.43169233831777</v>
      </c>
    </row>
    <row r="127">
      <c r="A127" s="5">
        <v>25.0</v>
      </c>
      <c r="B127" s="27">
        <v>9.48899512910865</v>
      </c>
      <c r="C127" s="27">
        <v>8.82479100858242</v>
      </c>
      <c r="D127" s="27">
        <v>34.232258626380975</v>
      </c>
      <c r="E127" s="27">
        <v>31.79400437352932</v>
      </c>
    </row>
    <row r="128">
      <c r="A128" s="5">
        <v>25.2</v>
      </c>
      <c r="B128" s="27">
        <v>8.446694018841779</v>
      </c>
      <c r="C128" s="27">
        <v>7.855910637097189</v>
      </c>
      <c r="D128" s="27">
        <v>30.639838864321764</v>
      </c>
      <c r="E128" s="27">
        <v>28.4633549380452</v>
      </c>
    </row>
    <row r="129">
      <c r="A129" s="5">
        <v>25.4</v>
      </c>
      <c r="B129" s="27">
        <v>7.219369469716048</v>
      </c>
      <c r="C129" s="27">
        <v>6.714743190756024</v>
      </c>
      <c r="D129" s="27">
        <v>26.30243074649385</v>
      </c>
      <c r="E129" s="27">
        <v>24.438064538525833</v>
      </c>
    </row>
    <row r="130">
      <c r="A130" s="5">
        <v>25.6</v>
      </c>
      <c r="B130" s="27">
        <v>5.935423229267539</v>
      </c>
      <c r="C130" s="27">
        <v>5.520753561499687</v>
      </c>
      <c r="D130" s="27">
        <v>21.70119435748824</v>
      </c>
      <c r="E130" s="27">
        <v>20.165643954746724</v>
      </c>
    </row>
    <row r="131">
      <c r="A131" s="5">
        <v>25.8</v>
      </c>
      <c r="B131" s="27">
        <v>4.779974915533868</v>
      </c>
      <c r="C131" s="27">
        <v>4.446196849465586</v>
      </c>
      <c r="D131" s="27">
        <v>17.538502596299033</v>
      </c>
      <c r="E131" s="27">
        <v>16.29965985790831</v>
      </c>
    </row>
    <row r="132">
      <c r="A132" s="5">
        <v>26.0</v>
      </c>
      <c r="B132" s="27">
        <v>3.752039641766182</v>
      </c>
      <c r="C132" s="27">
        <v>3.490171360264282</v>
      </c>
      <c r="D132" s="27">
        <v>13.815555019972846</v>
      </c>
      <c r="E132" s="27">
        <v>12.841387190147167</v>
      </c>
    </row>
    <row r="133">
      <c r="A133" s="5">
        <v>26.2</v>
      </c>
      <c r="B133" s="27">
        <v>2.8506299164948814</v>
      </c>
      <c r="C133" s="27">
        <v>2.6517726523392247</v>
      </c>
      <c r="D133" s="27">
        <v>10.53353018321599</v>
      </c>
      <c r="E133" s="27">
        <v>9.792082821456574</v>
      </c>
    </row>
    <row r="134">
      <c r="A134" s="5">
        <v>26.4</v>
      </c>
      <c r="B134" s="27">
        <v>2.0747556854937974</v>
      </c>
      <c r="C134" s="27">
        <v>1.9300935773976164</v>
      </c>
      <c r="D134" s="27">
        <v>7.693586125843721</v>
      </c>
      <c r="E134" s="27">
        <v>7.152985889642442</v>
      </c>
    </row>
    <row r="135">
      <c r="A135" s="5">
        <v>26.6</v>
      </c>
      <c r="B135" s="27">
        <v>1.4234243730626077</v>
      </c>
      <c r="C135" s="27">
        <v>1.3242243202798278</v>
      </c>
      <c r="D135" s="27">
        <v>5.296860846169258</v>
      </c>
      <c r="E135" s="27">
        <v>4.92531813232298</v>
      </c>
    </row>
    <row r="136">
      <c r="A136" s="5">
        <v>26.8</v>
      </c>
      <c r="B136" s="27">
        <v>0.8956409226422721</v>
      </c>
      <c r="C136" s="27">
        <v>0.8332524382783149</v>
      </c>
      <c r="D136" s="27">
        <v>3.344472760816509</v>
      </c>
      <c r="E136" s="27">
        <v>3.110284211194485</v>
      </c>
    </row>
    <row r="137">
      <c r="A137" s="5">
        <v>27.0000000000001</v>
      </c>
      <c r="B137" s="27">
        <v>0.4904078367780283</v>
      </c>
      <c r="C137" s="27">
        <v>0.4562628999167253</v>
      </c>
      <c r="D137" s="27">
        <v>1.8375211514209846</v>
      </c>
      <c r="E137" s="27">
        <v>1.7090720287784378</v>
      </c>
    </row>
    <row r="138">
      <c r="A138" s="5">
        <v>27.2000000000001</v>
      </c>
      <c r="B138" s="27">
        <v>0.20672521644413114</v>
      </c>
      <c r="C138" s="27">
        <v>0.19233812319976856</v>
      </c>
      <c r="D138" s="27">
        <v>0.7770865986650961</v>
      </c>
      <c r="E138" s="27">
        <v>0.7228530378581586</v>
      </c>
    </row>
    <row r="139">
      <c r="A139" s="5">
        <v>27.4000000000001</v>
      </c>
      <c r="B139" s="27">
        <v>0.04359079974408366</v>
      </c>
      <c r="C139" s="27">
        <v>0.040558013344049536</v>
      </c>
      <c r="D139" s="27">
        <v>0.1642314040763331</v>
      </c>
      <c r="E139" s="27">
        <v>0.15278254380654777</v>
      </c>
    </row>
    <row r="140">
      <c r="A140" s="5">
        <v>27.6000000000001</v>
      </c>
      <c r="B140" s="27">
        <v>0.0</v>
      </c>
      <c r="C140" s="27">
        <v>0.0</v>
      </c>
      <c r="D140" s="27">
        <v>0.0</v>
      </c>
      <c r="E140" s="27">
        <v>0.0</v>
      </c>
    </row>
    <row r="141">
      <c r="A141" s="5">
        <v>27.8000000000001</v>
      </c>
      <c r="B141" s="27">
        <v>0.0</v>
      </c>
      <c r="C141" s="27">
        <v>0.0</v>
      </c>
      <c r="D141" s="27">
        <v>0.0</v>
      </c>
      <c r="E141" s="27">
        <v>0.0</v>
      </c>
    </row>
    <row r="142">
      <c r="A142" s="5">
        <v>28.0000000000001</v>
      </c>
      <c r="D142" s="27">
        <v>0.0</v>
      </c>
      <c r="E142" s="27">
        <v>0.0</v>
      </c>
    </row>
    <row r="143">
      <c r="A143" s="5">
        <v>28.2000000000001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11" max="11" width="16.86"/>
  </cols>
  <sheetData>
    <row r="1">
      <c r="A1" s="2" t="s">
        <v>1</v>
      </c>
      <c r="B1" s="1" t="s">
        <v>42</v>
      </c>
      <c r="J1" s="2" t="s">
        <v>1</v>
      </c>
      <c r="K1" s="1" t="s">
        <v>40</v>
      </c>
    </row>
    <row r="2">
      <c r="A2" s="5">
        <v>0.0</v>
      </c>
      <c r="J2" s="5">
        <v>0.0</v>
      </c>
    </row>
    <row r="3">
      <c r="A3" s="5">
        <v>0.2</v>
      </c>
      <c r="B3" s="27">
        <v>0.0</v>
      </c>
      <c r="J3" s="5">
        <v>0.2</v>
      </c>
      <c r="K3" s="27">
        <v>0.0</v>
      </c>
    </row>
    <row r="4">
      <c r="A4" s="5">
        <v>0.4</v>
      </c>
      <c r="B4" s="27">
        <v>0.0</v>
      </c>
      <c r="J4" s="5">
        <v>0.4</v>
      </c>
      <c r="K4" s="27">
        <v>0.0</v>
      </c>
    </row>
    <row r="5">
      <c r="A5" s="5">
        <v>0.6</v>
      </c>
      <c r="B5" s="27">
        <v>0.0</v>
      </c>
      <c r="J5" s="5">
        <v>0.6</v>
      </c>
      <c r="K5" s="27">
        <v>0.0</v>
      </c>
    </row>
    <row r="6">
      <c r="A6" s="5">
        <v>0.8</v>
      </c>
      <c r="B6" s="27">
        <v>0.0</v>
      </c>
      <c r="J6" s="5">
        <v>0.8</v>
      </c>
      <c r="K6" s="27">
        <v>0.0</v>
      </c>
    </row>
    <row r="7">
      <c r="A7" s="5">
        <v>1.0</v>
      </c>
      <c r="B7" s="27">
        <v>0.012582104253214281</v>
      </c>
      <c r="J7" s="5">
        <v>1.0</v>
      </c>
      <c r="K7" s="27">
        <v>0.0</v>
      </c>
    </row>
    <row r="8">
      <c r="A8" s="5">
        <v>1.2</v>
      </c>
      <c r="B8" s="27">
        <v>0.012960917035290405</v>
      </c>
      <c r="J8" s="5">
        <v>1.2</v>
      </c>
      <c r="K8" s="27">
        <v>0.0</v>
      </c>
    </row>
    <row r="9">
      <c r="A9" s="5">
        <v>1.4</v>
      </c>
      <c r="B9" s="27">
        <v>0.018196342776057008</v>
      </c>
      <c r="J9" s="5">
        <v>1.4</v>
      </c>
      <c r="K9" s="27">
        <v>0.0</v>
      </c>
    </row>
    <row r="10">
      <c r="A10" s="5">
        <v>1.6</v>
      </c>
      <c r="B10" s="27">
        <v>0.04486551444678917</v>
      </c>
      <c r="J10" s="5">
        <v>1.6</v>
      </c>
      <c r="K10" s="27">
        <v>0.0</v>
      </c>
    </row>
    <row r="11">
      <c r="A11" s="5">
        <v>1.8</v>
      </c>
      <c r="B11" s="27">
        <v>0.10908083901677759</v>
      </c>
      <c r="J11" s="5">
        <v>1.8</v>
      </c>
      <c r="K11" s="27">
        <v>0.0</v>
      </c>
    </row>
    <row r="12">
      <c r="A12" s="5">
        <v>2.0</v>
      </c>
      <c r="B12" s="27">
        <v>0.22650720756723938</v>
      </c>
      <c r="J12" s="5">
        <v>2.0</v>
      </c>
      <c r="K12" s="27">
        <v>0.0</v>
      </c>
    </row>
    <row r="13">
      <c r="A13" s="5">
        <v>2.2</v>
      </c>
      <c r="B13" s="27">
        <v>0.4041204455501902</v>
      </c>
      <c r="J13" s="5">
        <v>2.2</v>
      </c>
      <c r="K13" s="27">
        <v>0.0</v>
      </c>
    </row>
    <row r="14">
      <c r="A14" s="5">
        <v>2.4</v>
      </c>
      <c r="B14" s="27">
        <v>0.6609820776576072</v>
      </c>
      <c r="J14" s="5">
        <v>2.4</v>
      </c>
      <c r="K14" s="27">
        <v>0.0</v>
      </c>
    </row>
    <row r="15">
      <c r="A15" s="5">
        <v>2.6</v>
      </c>
      <c r="B15" s="27">
        <v>1.0239994751254404</v>
      </c>
      <c r="J15" s="5">
        <v>2.6</v>
      </c>
      <c r="K15" s="27">
        <v>0.0</v>
      </c>
    </row>
    <row r="16">
      <c r="A16" s="5">
        <v>2.8</v>
      </c>
      <c r="B16" s="27">
        <v>1.4800209903051527</v>
      </c>
      <c r="J16" s="5">
        <v>2.8</v>
      </c>
      <c r="K16" s="27">
        <v>0.0</v>
      </c>
    </row>
    <row r="17">
      <c r="A17" s="5">
        <v>3.0</v>
      </c>
      <c r="B17" s="27">
        <v>2.0162888668307875</v>
      </c>
      <c r="J17" s="5">
        <v>3.0</v>
      </c>
      <c r="K17" s="27">
        <v>0.01637951500087661</v>
      </c>
    </row>
    <row r="18">
      <c r="A18" s="5">
        <v>3.2</v>
      </c>
      <c r="B18" s="27">
        <v>2.620423767124994</v>
      </c>
      <c r="J18" s="5">
        <v>3.2</v>
      </c>
      <c r="K18" s="27">
        <v>0.026207633645921595</v>
      </c>
    </row>
    <row r="19">
      <c r="A19" s="5">
        <v>3.4</v>
      </c>
      <c r="B19" s="27">
        <v>3.2804100481646956</v>
      </c>
      <c r="J19" s="5">
        <v>3.4</v>
      </c>
      <c r="K19" s="27">
        <v>0.03109822059408161</v>
      </c>
    </row>
    <row r="20">
      <c r="A20" s="5">
        <v>3.6</v>
      </c>
      <c r="B20" s="27">
        <v>3.984581742694906</v>
      </c>
      <c r="J20" s="5">
        <v>3.6</v>
      </c>
      <c r="K20" s="27">
        <v>0.0327282432040297</v>
      </c>
    </row>
    <row r="21">
      <c r="A21" s="5">
        <v>3.8</v>
      </c>
      <c r="B21" s="27">
        <v>4.7216092058989005</v>
      </c>
      <c r="J21" s="5">
        <v>3.8</v>
      </c>
      <c r="K21" s="27">
        <v>0.0328377127605406</v>
      </c>
    </row>
    <row r="22">
      <c r="A22" s="5">
        <v>4.0</v>
      </c>
      <c r="B22" s="27">
        <v>5.4804863901431125</v>
      </c>
      <c r="J22" s="5">
        <v>4.0</v>
      </c>
      <c r="K22" s="27">
        <v>0.03322959762405411</v>
      </c>
    </row>
    <row r="23">
      <c r="A23" s="5">
        <v>4.2</v>
      </c>
      <c r="B23" s="27">
        <v>6.2505187128330055</v>
      </c>
      <c r="J23" s="5">
        <v>4.2</v>
      </c>
      <c r="K23" s="27">
        <v>0.02501939646941234</v>
      </c>
    </row>
    <row r="24">
      <c r="A24" s="5">
        <v>4.4</v>
      </c>
      <c r="B24" s="27">
        <v>7.026195086499366</v>
      </c>
      <c r="J24" s="5">
        <v>4.4</v>
      </c>
      <c r="K24" s="27">
        <v>0.009568298915921149</v>
      </c>
    </row>
    <row r="25">
      <c r="A25" s="5">
        <v>4.6</v>
      </c>
      <c r="B25" s="27">
        <v>7.790605932316901</v>
      </c>
      <c r="J25" s="5">
        <v>4.6</v>
      </c>
      <c r="K25" s="27">
        <v>0.009848343781647263</v>
      </c>
    </row>
    <row r="26">
      <c r="A26" s="5">
        <v>4.8</v>
      </c>
      <c r="B26" s="27">
        <v>8.534997265081417</v>
      </c>
      <c r="J26" s="5">
        <v>4.8</v>
      </c>
      <c r="K26" s="27">
        <v>0.025479571869072647</v>
      </c>
    </row>
    <row r="27">
      <c r="A27" s="5">
        <v>5.0</v>
      </c>
      <c r="B27" s="27">
        <v>9.26006278821545</v>
      </c>
      <c r="J27" s="5">
        <v>5.0</v>
      </c>
      <c r="K27" s="27">
        <v>0.05612755144021993</v>
      </c>
    </row>
    <row r="28">
      <c r="A28" s="5">
        <v>5.2</v>
      </c>
      <c r="B28" s="27">
        <v>9.966466386819032</v>
      </c>
      <c r="J28" s="5">
        <v>5.2</v>
      </c>
      <c r="K28" s="27">
        <v>0.10150475748629453</v>
      </c>
    </row>
    <row r="29">
      <c r="A29" s="5">
        <v>5.4</v>
      </c>
      <c r="B29" s="27">
        <v>10.654843654097705</v>
      </c>
      <c r="J29" s="5">
        <v>5.4</v>
      </c>
      <c r="K29" s="27">
        <v>0.16137184074324054</v>
      </c>
    </row>
    <row r="30">
      <c r="A30" s="5">
        <v>5.6</v>
      </c>
      <c r="B30" s="27">
        <v>11.325803327312768</v>
      </c>
      <c r="J30" s="5">
        <v>5.6</v>
      </c>
      <c r="K30" s="27">
        <v>0.23551536003804593</v>
      </c>
    </row>
    <row r="31">
      <c r="A31" s="5">
        <v>5.8</v>
      </c>
      <c r="B31" s="27">
        <v>11.979928639337306</v>
      </c>
      <c r="J31" s="5">
        <v>5.8</v>
      </c>
      <c r="K31" s="27">
        <v>0.323678783327423</v>
      </c>
    </row>
    <row r="32">
      <c r="A32" s="5">
        <v>6.0</v>
      </c>
      <c r="B32" s="27">
        <v>12.617778591444516</v>
      </c>
      <c r="J32" s="5">
        <v>6.0</v>
      </c>
      <c r="K32" s="27">
        <v>0.4255157007428484</v>
      </c>
    </row>
    <row r="33">
      <c r="A33" s="5">
        <v>6.2</v>
      </c>
      <c r="B33" s="27">
        <v>13.2398891525361</v>
      </c>
      <c r="J33" s="5">
        <v>6.2</v>
      </c>
      <c r="K33" s="27">
        <v>0.5405962807287155</v>
      </c>
    </row>
    <row r="34">
      <c r="A34" s="5">
        <v>6.4</v>
      </c>
      <c r="B34" s="27">
        <v>13.846774389634021</v>
      </c>
      <c r="J34" s="5">
        <v>6.4</v>
      </c>
      <c r="K34" s="27">
        <v>0.6747629697331698</v>
      </c>
    </row>
    <row r="35">
      <c r="A35" s="5">
        <v>6.6</v>
      </c>
      <c r="B35" s="27">
        <v>14.438927534105508</v>
      </c>
      <c r="J35" s="5">
        <v>6.6</v>
      </c>
      <c r="K35" s="27">
        <v>0.8221798150031805</v>
      </c>
    </row>
    <row r="36">
      <c r="A36" s="5">
        <v>6.8</v>
      </c>
      <c r="B36" s="27">
        <v>15.016821987766757</v>
      </c>
      <c r="J36" s="5">
        <v>6.8</v>
      </c>
      <c r="K36" s="27">
        <v>0.9776496678546338</v>
      </c>
    </row>
    <row r="37">
      <c r="A37" s="5">
        <v>7.0</v>
      </c>
      <c r="B37" s="27">
        <v>15.580912272711956</v>
      </c>
      <c r="J37" s="5">
        <v>7.0</v>
      </c>
      <c r="K37" s="27">
        <v>1.1414040224163746</v>
      </c>
    </row>
    <row r="38">
      <c r="A38" s="5">
        <v>7.2</v>
      </c>
      <c r="B38" s="27">
        <v>16.13163492843939</v>
      </c>
      <c r="J38" s="5">
        <v>7.2</v>
      </c>
      <c r="K38" s="27">
        <v>1.3136215311165036</v>
      </c>
    </row>
    <row r="39">
      <c r="A39" s="5">
        <v>7.4</v>
      </c>
      <c r="B39" s="27">
        <v>16.66940935959323</v>
      </c>
      <c r="J39" s="5">
        <v>7.4</v>
      </c>
      <c r="K39" s="27">
        <v>1.4944266872698875</v>
      </c>
    </row>
    <row r="40">
      <c r="A40" s="5">
        <v>7.6</v>
      </c>
      <c r="B40" s="27">
        <v>17.194638637405998</v>
      </c>
      <c r="J40" s="5">
        <v>7.6</v>
      </c>
      <c r="K40" s="27">
        <v>1.6838886009673697</v>
      </c>
    </row>
    <row r="41">
      <c r="A41" s="5">
        <v>7.8</v>
      </c>
      <c r="B41" s="27">
        <v>17.70771025771156</v>
      </c>
      <c r="J41" s="5">
        <v>7.8</v>
      </c>
      <c r="K41" s="27">
        <v>1.882033722362474</v>
      </c>
    </row>
    <row r="42">
      <c r="A42" s="5">
        <v>8.0</v>
      </c>
      <c r="B42" s="27">
        <v>18.20899685819971</v>
      </c>
      <c r="J42" s="5">
        <v>8.0</v>
      </c>
      <c r="K42" s="27">
        <v>2.088874046363764</v>
      </c>
    </row>
    <row r="43">
      <c r="A43" s="5">
        <v>8.2</v>
      </c>
      <c r="B43" s="27">
        <v>18.69885689739973</v>
      </c>
      <c r="J43" s="5">
        <v>8.2</v>
      </c>
      <c r="K43" s="27">
        <v>2.3044157037323267</v>
      </c>
    </row>
    <row r="44">
      <c r="A44" s="5">
        <v>8.4</v>
      </c>
      <c r="B44" s="27">
        <v>19.17763529771101</v>
      </c>
      <c r="J44" s="5">
        <v>8.4</v>
      </c>
      <c r="K44" s="27">
        <v>2.531430781897627</v>
      </c>
    </row>
    <row r="45">
      <c r="A45" s="5">
        <v>8.6</v>
      </c>
      <c r="B45" s="27">
        <v>19.645664054641525</v>
      </c>
      <c r="J45" s="5">
        <v>8.6</v>
      </c>
      <c r="K45" s="27">
        <v>2.776022296532909</v>
      </c>
    </row>
    <row r="46">
      <c r="A46" s="5">
        <v>8.8</v>
      </c>
      <c r="B46" s="27">
        <v>20.1032628142702</v>
      </c>
      <c r="J46" s="5">
        <v>8.8</v>
      </c>
      <c r="K46" s="27">
        <v>3.0451768836556448</v>
      </c>
    </row>
    <row r="47">
      <c r="A47" s="5">
        <v>9.0</v>
      </c>
      <c r="B47" s="27">
        <v>20.550739420814548</v>
      </c>
      <c r="J47" s="5">
        <v>9.0</v>
      </c>
      <c r="K47" s="27">
        <v>3.3468186919446783</v>
      </c>
    </row>
    <row r="48">
      <c r="A48" s="5">
        <v>9.2</v>
      </c>
      <c r="B48" s="27">
        <v>20.988390436060623</v>
      </c>
      <c r="J48" s="5">
        <v>9.2</v>
      </c>
      <c r="K48" s="27">
        <v>3.6898574282859666</v>
      </c>
    </row>
    <row r="49">
      <c r="A49" s="5">
        <v>9.4</v>
      </c>
      <c r="B49" s="27">
        <v>21.4165016322969</v>
      </c>
      <c r="J49" s="5">
        <v>9.4</v>
      </c>
      <c r="K49" s="27">
        <v>4.079728435703456</v>
      </c>
    </row>
    <row r="50">
      <c r="A50" s="5">
        <v>9.6</v>
      </c>
      <c r="B50" s="27">
        <v>21.83534846028646</v>
      </c>
      <c r="J50" s="5">
        <v>9.6</v>
      </c>
      <c r="K50" s="27">
        <v>4.515702908127577</v>
      </c>
    </row>
    <row r="51">
      <c r="A51" s="5">
        <v>9.8</v>
      </c>
      <c r="B51" s="27">
        <v>22.24519649371294</v>
      </c>
      <c r="J51" s="5">
        <v>9.8</v>
      </c>
      <c r="K51" s="27">
        <v>4.993899741018597</v>
      </c>
    </row>
    <row r="52">
      <c r="A52" s="5">
        <v>10.0</v>
      </c>
      <c r="B52" s="27">
        <v>22.646301851442974</v>
      </c>
      <c r="J52" s="5">
        <v>10.0</v>
      </c>
      <c r="K52" s="27">
        <v>5.519001034040884</v>
      </c>
    </row>
    <row r="53">
      <c r="A53" s="5">
        <v>10.2</v>
      </c>
      <c r="B53" s="27">
        <v>23.038911598862633</v>
      </c>
      <c r="J53" s="5">
        <v>10.2</v>
      </c>
      <c r="K53" s="27">
        <v>6.097984275531501</v>
      </c>
    </row>
    <row r="54">
      <c r="A54" s="5">
        <v>10.4</v>
      </c>
      <c r="B54" s="27">
        <v>23.42326412946529</v>
      </c>
      <c r="J54" s="5">
        <v>10.4</v>
      </c>
      <c r="K54" s="27">
        <v>6.742788354770779</v>
      </c>
    </row>
    <row r="55">
      <c r="A55" s="5">
        <v>10.6</v>
      </c>
      <c r="B55" s="27">
        <v>23.799589527794602</v>
      </c>
      <c r="J55" s="5">
        <v>10.6</v>
      </c>
      <c r="K55" s="27">
        <v>7.4741726307630385</v>
      </c>
    </row>
    <row r="56">
      <c r="A56" s="5">
        <v>10.8</v>
      </c>
      <c r="B56" s="27">
        <v>24.168109914777162</v>
      </c>
      <c r="J56" s="5">
        <v>10.8</v>
      </c>
      <c r="K56" s="27">
        <v>8.325151501884982</v>
      </c>
    </row>
    <row r="57">
      <c r="A57" s="5">
        <v>11.0</v>
      </c>
      <c r="B57" s="27">
        <v>24.529039776415217</v>
      </c>
      <c r="J57" s="5">
        <v>11.0</v>
      </c>
      <c r="K57" s="27">
        <v>9.35175842073588</v>
      </c>
    </row>
    <row r="58">
      <c r="A58" s="5">
        <v>11.2</v>
      </c>
      <c r="B58" s="27">
        <v>24.882586276750185</v>
      </c>
      <c r="J58" s="5">
        <v>11.2</v>
      </c>
      <c r="K58" s="27">
        <v>10.6100105134866</v>
      </c>
    </row>
    <row r="59">
      <c r="A59" s="5">
        <v>11.4</v>
      </c>
      <c r="B59" s="27">
        <v>25.22894955595177</v>
      </c>
      <c r="J59" s="5">
        <v>11.4</v>
      </c>
      <c r="K59" s="27">
        <v>12.190821870394714</v>
      </c>
    </row>
    <row r="60">
      <c r="A60" s="5">
        <v>11.6</v>
      </c>
      <c r="B60" s="27">
        <v>25.568323014335718</v>
      </c>
      <c r="J60" s="5">
        <v>11.6</v>
      </c>
      <c r="K60" s="27">
        <v>14.23709628018244</v>
      </c>
    </row>
    <row r="61">
      <c r="A61" s="5">
        <v>11.8</v>
      </c>
      <c r="B61" s="27">
        <v>25.900893583064732</v>
      </c>
      <c r="J61" s="5">
        <v>11.8</v>
      </c>
      <c r="K61" s="27">
        <v>17.395727365584</v>
      </c>
    </row>
    <row r="62">
      <c r="A62" s="5">
        <v>12.0</v>
      </c>
      <c r="B62" s="27">
        <v>26.226841982241766</v>
      </c>
      <c r="J62" s="5">
        <v>12.0</v>
      </c>
      <c r="K62" s="27">
        <v>26.302753348105337</v>
      </c>
    </row>
    <row r="63">
      <c r="A63" s="5">
        <v>12.2</v>
      </c>
      <c r="B63" s="27">
        <v>26.546342967062657</v>
      </c>
      <c r="J63" s="5">
        <v>12.2</v>
      </c>
      <c r="K63" s="27">
        <v>49.392872969660054</v>
      </c>
    </row>
    <row r="64">
      <c r="A64" s="5">
        <v>12.4</v>
      </c>
      <c r="B64" s="27">
        <v>26.85956556265586</v>
      </c>
      <c r="J64" s="5">
        <v>12.4</v>
      </c>
      <c r="K64" s="27">
        <v>74.40029162798209</v>
      </c>
    </row>
    <row r="65">
      <c r="A65" s="5">
        <v>12.6</v>
      </c>
      <c r="B65" s="27">
        <v>27.166673288199718</v>
      </c>
      <c r="J65" s="5">
        <v>12.6</v>
      </c>
      <c r="K65" s="27">
        <v>100.5714893066213</v>
      </c>
    </row>
    <row r="66">
      <c r="A66" s="5">
        <v>12.8</v>
      </c>
      <c r="B66" s="27">
        <v>27.467824370873608</v>
      </c>
      <c r="J66" s="5">
        <v>12.8</v>
      </c>
      <c r="K66" s="27">
        <v>127.09619466351393</v>
      </c>
    </row>
    <row r="67">
      <c r="A67" s="5">
        <v>13.0</v>
      </c>
      <c r="B67" s="27">
        <v>27.763171950166818</v>
      </c>
      <c r="J67" s="5">
        <v>13.0</v>
      </c>
      <c r="K67" s="27">
        <v>153.1381383590385</v>
      </c>
    </row>
    <row r="68">
      <c r="A68" s="5">
        <v>13.2</v>
      </c>
      <c r="B68" s="27">
        <v>28.052864273038935</v>
      </c>
      <c r="J68" s="5">
        <v>13.2</v>
      </c>
      <c r="K68" s="27">
        <v>174.80493853679798</v>
      </c>
    </row>
    <row r="69">
      <c r="A69" s="5">
        <v>13.4</v>
      </c>
      <c r="B69" s="27">
        <v>28.337044880397134</v>
      </c>
      <c r="J69" s="5">
        <v>13.4</v>
      </c>
      <c r="K69" s="27">
        <v>181.91588555691916</v>
      </c>
    </row>
    <row r="70">
      <c r="A70" s="5">
        <v>13.6</v>
      </c>
      <c r="B70" s="27">
        <v>28.615852785329302</v>
      </c>
      <c r="J70" s="5">
        <v>13.6</v>
      </c>
      <c r="K70" s="27">
        <v>174.251002876824</v>
      </c>
    </row>
    <row r="71">
      <c r="A71" s="5">
        <v>13.8</v>
      </c>
      <c r="B71" s="27">
        <v>28.889422643507242</v>
      </c>
      <c r="J71" s="5">
        <v>13.8</v>
      </c>
      <c r="K71" s="27">
        <v>163.77124388292955</v>
      </c>
    </row>
    <row r="72">
      <c r="A72" s="5">
        <v>14.0</v>
      </c>
      <c r="B72" s="27">
        <v>29.15788491615079</v>
      </c>
      <c r="J72" s="5">
        <v>14.0</v>
      </c>
      <c r="K72" s="27">
        <v>151.39786681880057</v>
      </c>
    </row>
    <row r="73">
      <c r="A73" s="5">
        <v>14.2</v>
      </c>
      <c r="B73" s="27">
        <v>29.4213660259218</v>
      </c>
      <c r="J73" s="5">
        <v>14.2</v>
      </c>
      <c r="K73" s="27">
        <v>137.78543696352432</v>
      </c>
    </row>
    <row r="74">
      <c r="A74" s="5">
        <v>14.4</v>
      </c>
      <c r="B74" s="27">
        <v>29.67998850609664</v>
      </c>
      <c r="J74" s="5">
        <v>14.4</v>
      </c>
      <c r="K74" s="27">
        <v>123.22295586517545</v>
      </c>
    </row>
    <row r="75">
      <c r="A75" s="5">
        <v>14.6</v>
      </c>
      <c r="B75" s="27">
        <v>29.933871143346586</v>
      </c>
      <c r="J75" s="5">
        <v>14.6</v>
      </c>
      <c r="K75" s="27">
        <v>107.9487414569085</v>
      </c>
    </row>
    <row r="76">
      <c r="A76" s="5">
        <v>14.8</v>
      </c>
      <c r="B76" s="27">
        <v>30.183129114437246</v>
      </c>
      <c r="J76" s="5">
        <v>14.8</v>
      </c>
      <c r="K76" s="27">
        <v>92.16879030341799</v>
      </c>
    </row>
    <row r="77">
      <c r="A77" s="5">
        <v>15.0</v>
      </c>
      <c r="B77" s="27">
        <v>30.42787411714156</v>
      </c>
      <c r="J77" s="5">
        <v>15.0</v>
      </c>
      <c r="K77" s="27">
        <v>76.08970259756641</v>
      </c>
    </row>
    <row r="78">
      <c r="A78" s="5">
        <v>15.2</v>
      </c>
      <c r="B78" s="27">
        <v>30.668214495644513</v>
      </c>
      <c r="J78" s="5">
        <v>15.2</v>
      </c>
      <c r="K78" s="27">
        <v>60.11813851254635</v>
      </c>
    </row>
    <row r="79">
      <c r="A79" s="5">
        <v>15.4</v>
      </c>
      <c r="B79" s="27">
        <v>30.904255360703182</v>
      </c>
      <c r="J79" s="5">
        <v>15.4</v>
      </c>
      <c r="K79" s="27">
        <v>46.30986581610478</v>
      </c>
    </row>
    <row r="80">
      <c r="A80" s="5">
        <v>15.6</v>
      </c>
      <c r="B80" s="27">
        <v>31.13609870481135</v>
      </c>
      <c r="J80" s="5">
        <v>15.6</v>
      </c>
      <c r="K80" s="27">
        <v>39.082156604678076</v>
      </c>
    </row>
    <row r="81">
      <c r="A81" s="5">
        <v>15.8</v>
      </c>
      <c r="B81" s="27">
        <v>31.363843512604646</v>
      </c>
      <c r="J81" s="5">
        <v>15.8</v>
      </c>
      <c r="K81" s="27">
        <v>35.650271283268815</v>
      </c>
    </row>
    <row r="82">
      <c r="A82" s="5">
        <v>16.0</v>
      </c>
      <c r="B82" s="27">
        <v>31.587585866729977</v>
      </c>
      <c r="J82" s="5">
        <v>16.0</v>
      </c>
      <c r="K82" s="27">
        <v>33.066983333244536</v>
      </c>
    </row>
    <row r="83">
      <c r="A83" s="5">
        <v>16.2</v>
      </c>
      <c r="B83" s="27">
        <v>31.80741904939089</v>
      </c>
      <c r="J83" s="5">
        <v>16.2</v>
      </c>
      <c r="K83" s="27">
        <v>30.98337676990177</v>
      </c>
    </row>
    <row r="84">
      <c r="A84" s="5">
        <v>16.4</v>
      </c>
      <c r="B84" s="27">
        <v>32.023433639769756</v>
      </c>
      <c r="J84" s="5">
        <v>16.4</v>
      </c>
      <c r="K84" s="27">
        <v>29.208782303134285</v>
      </c>
    </row>
    <row r="85">
      <c r="A85" s="5">
        <v>16.6</v>
      </c>
      <c r="B85" s="27">
        <v>32.23571760751697</v>
      </c>
      <c r="J85" s="5">
        <v>16.6</v>
      </c>
      <c r="K85" s="27">
        <v>27.66616729566778</v>
      </c>
    </row>
    <row r="86">
      <c r="A86" s="5">
        <v>16.8</v>
      </c>
      <c r="B86" s="27">
        <v>32.44435640248773</v>
      </c>
      <c r="J86" s="5">
        <v>16.8</v>
      </c>
      <c r="K86" s="27">
        <v>26.304792823557836</v>
      </c>
    </row>
    <row r="87">
      <c r="A87" s="5">
        <v>17.0</v>
      </c>
      <c r="B87" s="27">
        <v>32.64943304089765</v>
      </c>
      <c r="J87" s="5">
        <v>17.0</v>
      </c>
      <c r="K87" s="27">
        <v>25.09462822682802</v>
      </c>
    </row>
    <row r="88">
      <c r="A88" s="5">
        <v>17.2</v>
      </c>
      <c r="B88" s="27">
        <v>32.85102818805965</v>
      </c>
      <c r="J88" s="5">
        <v>17.2</v>
      </c>
      <c r="K88" s="27">
        <v>24.01408447591374</v>
      </c>
    </row>
    <row r="89">
      <c r="A89" s="5">
        <v>17.4</v>
      </c>
      <c r="B89" s="27">
        <v>33.049220237856275</v>
      </c>
      <c r="J89" s="5">
        <v>17.4</v>
      </c>
      <c r="K89" s="27">
        <v>23.048763952199334</v>
      </c>
    </row>
    <row r="90">
      <c r="A90" s="5">
        <v>17.6</v>
      </c>
      <c r="B90" s="27">
        <v>33.24408538909398</v>
      </c>
      <c r="J90" s="5">
        <v>17.6</v>
      </c>
      <c r="K90" s="27">
        <v>22.18449410686785</v>
      </c>
    </row>
    <row r="91">
      <c r="A91" s="5">
        <v>17.8</v>
      </c>
      <c r="B91" s="27">
        <v>33.435697718878465</v>
      </c>
      <c r="J91" s="5">
        <v>17.8</v>
      </c>
      <c r="K91" s="27">
        <v>21.40379409019114</v>
      </c>
    </row>
    <row r="92">
      <c r="A92" s="5">
        <v>18.0</v>
      </c>
      <c r="B92" s="27">
        <v>33.62412925314327</v>
      </c>
      <c r="J92" s="5">
        <v>18.0</v>
      </c>
      <c r="K92" s="27">
        <v>20.694384861716767</v>
      </c>
    </row>
    <row r="93">
      <c r="A93" s="5">
        <v>18.2</v>
      </c>
      <c r="B93" s="27">
        <v>33.80945003445695</v>
      </c>
      <c r="J93" s="5">
        <v>18.2</v>
      </c>
      <c r="K93" s="27">
        <v>20.048317590027878</v>
      </c>
    </row>
    <row r="94">
      <c r="A94" s="5">
        <v>18.4</v>
      </c>
      <c r="B94" s="27">
        <v>33.99172818722853</v>
      </c>
      <c r="J94" s="5">
        <v>18.4</v>
      </c>
      <c r="K94" s="27">
        <v>19.457546283286202</v>
      </c>
    </row>
    <row r="95">
      <c r="A95" s="5">
        <v>18.6</v>
      </c>
      <c r="B95" s="27">
        <v>34.171029980424585</v>
      </c>
      <c r="J95" s="5">
        <v>18.6</v>
      </c>
      <c r="K95" s="27">
        <v>18.913934611910637</v>
      </c>
    </row>
    <row r="96">
      <c r="A96" s="5">
        <v>18.8</v>
      </c>
      <c r="B96" s="27">
        <v>34.347419887906</v>
      </c>
      <c r="J96" s="5">
        <v>18.8</v>
      </c>
      <c r="K96" s="27">
        <v>18.40926240339486</v>
      </c>
    </row>
    <row r="97">
      <c r="A97" s="5">
        <v>19.0</v>
      </c>
      <c r="B97" s="27">
        <v>34.520960646487026</v>
      </c>
      <c r="J97" s="5">
        <v>19.0</v>
      </c>
      <c r="K97" s="27">
        <v>17.9352318350265</v>
      </c>
    </row>
    <row r="98">
      <c r="A98" s="5">
        <v>19.2</v>
      </c>
      <c r="B98" s="27">
        <v>34.691713311814574</v>
      </c>
      <c r="J98" s="5">
        <v>19.2</v>
      </c>
      <c r="K98" s="27">
        <v>17.483473348462123</v>
      </c>
    </row>
    <row r="99">
      <c r="A99" s="5">
        <v>19.4</v>
      </c>
      <c r="B99" s="27">
        <v>34.859737312160625</v>
      </c>
      <c r="J99" s="5">
        <v>19.4</v>
      </c>
      <c r="K99" s="27">
        <v>17.045551308470284</v>
      </c>
    </row>
    <row r="100">
      <c r="A100" s="5">
        <v>19.6</v>
      </c>
      <c r="B100" s="27">
        <v>35.02509050021666</v>
      </c>
      <c r="J100" s="5">
        <v>19.6</v>
      </c>
      <c r="K100" s="27">
        <v>16.612969426666936</v>
      </c>
    </row>
    <row r="101">
      <c r="A101" s="5">
        <v>19.8</v>
      </c>
      <c r="B101" s="27">
        <v>35.18782920297412</v>
      </c>
      <c r="J101" s="5">
        <v>19.8</v>
      </c>
      <c r="K101" s="27">
        <v>16.179923799467865</v>
      </c>
    </row>
    <row r="102">
      <c r="A102" s="5">
        <v>20.0</v>
      </c>
      <c r="B102" s="27">
        <v>35.3480082697717</v>
      </c>
      <c r="J102" s="5">
        <v>20.0</v>
      </c>
      <c r="K102" s="27">
        <v>15.744911853551097</v>
      </c>
    </row>
    <row r="103">
      <c r="A103" s="5">
        <v>20.2</v>
      </c>
      <c r="B103" s="27">
        <v>35.50568111858577</v>
      </c>
      <c r="J103" s="5">
        <v>20.2</v>
      </c>
      <c r="K103" s="27">
        <v>15.30800784082461</v>
      </c>
    </row>
    <row r="104">
      <c r="A104" s="5">
        <v>20.4</v>
      </c>
      <c r="B104" s="27">
        <v>35.660899780637436</v>
      </c>
      <c r="J104" s="5">
        <v>20.4</v>
      </c>
      <c r="K104" s="27">
        <v>14.872515136456151</v>
      </c>
    </row>
    <row r="105">
      <c r="A105" s="5">
        <v>20.6</v>
      </c>
      <c r="B105" s="27">
        <v>35.81371494338534</v>
      </c>
      <c r="J105" s="5">
        <v>20.6</v>
      </c>
      <c r="K105" s="27">
        <v>14.444977694692895</v>
      </c>
    </row>
    <row r="106">
      <c r="A106" s="5">
        <v>20.8</v>
      </c>
      <c r="B106" s="27">
        <v>35.964175991970926</v>
      </c>
      <c r="J106" s="5">
        <v>20.8</v>
      </c>
      <c r="K106" s="27">
        <v>14.03195416337742</v>
      </c>
    </row>
    <row r="107">
      <c r="A107" s="5">
        <v>21.0</v>
      </c>
      <c r="B107" s="27">
        <v>36.112331049179566</v>
      </c>
      <c r="J107" s="5">
        <v>21.0</v>
      </c>
      <c r="K107" s="27">
        <v>13.640017020738274</v>
      </c>
    </row>
    <row r="108">
      <c r="A108" s="5">
        <v>21.2</v>
      </c>
      <c r="B108" s="27">
        <v>36.258227013977894</v>
      </c>
      <c r="J108" s="5">
        <v>21.2</v>
      </c>
      <c r="K108" s="27">
        <v>13.275751726364472</v>
      </c>
    </row>
    <row r="109">
      <c r="A109" s="5">
        <v>21.4</v>
      </c>
      <c r="B109" s="27">
        <v>36.40190959868508</v>
      </c>
      <c r="J109" s="5">
        <v>21.4</v>
      </c>
      <c r="K109" s="27">
        <v>12.945755885567955</v>
      </c>
    </row>
    <row r="110">
      <c r="A110" s="5">
        <v>21.6</v>
      </c>
      <c r="B110" s="27">
        <v>36.54342336483313</v>
      </c>
      <c r="J110" s="5">
        <v>21.6</v>
      </c>
      <c r="K110" s="27">
        <v>12.654517876938751</v>
      </c>
    </row>
    <row r="111">
      <c r="A111" s="5">
        <v>21.8</v>
      </c>
      <c r="B111" s="27">
        <v>36.68281175776866</v>
      </c>
      <c r="J111" s="5">
        <v>21.8</v>
      </c>
      <c r="K111" s="27">
        <v>12.40132091279745</v>
      </c>
    </row>
    <row r="112">
      <c r="A112" s="5">
        <v>22.0</v>
      </c>
      <c r="B112" s="27">
        <v>36.82011714004673</v>
      </c>
      <c r="J112" s="5">
        <v>22.0</v>
      </c>
      <c r="K112" s="27">
        <v>12.182348657833394</v>
      </c>
    </row>
    <row r="113">
      <c r="A113" s="5">
        <v>22.2</v>
      </c>
      <c r="B113" s="27">
        <v>36.95538082366451</v>
      </c>
      <c r="J113" s="5">
        <v>22.2</v>
      </c>
      <c r="K113" s="27">
        <v>11.993767970474536</v>
      </c>
    </row>
    <row r="114">
      <c r="A114" s="5">
        <v>22.4</v>
      </c>
      <c r="B114" s="27">
        <v>37.08864310118037</v>
      </c>
      <c r="J114" s="5">
        <v>22.4</v>
      </c>
      <c r="K114" s="27">
        <v>11.831729627198763</v>
      </c>
    </row>
    <row r="115">
      <c r="A115" s="5">
        <v>22.6</v>
      </c>
      <c r="B115" s="27">
        <v>37.21994327576269</v>
      </c>
      <c r="J115" s="5">
        <v>22.6</v>
      </c>
      <c r="K115" s="27">
        <v>11.692369029024116</v>
      </c>
    </row>
    <row r="116">
      <c r="A116" s="5">
        <v>22.8</v>
      </c>
      <c r="B116" s="27">
        <v>37.349319690210095</v>
      </c>
      <c r="J116" s="5">
        <v>22.8</v>
      </c>
      <c r="K116" s="27">
        <v>11.571806891018245</v>
      </c>
    </row>
    <row r="117">
      <c r="A117" s="5">
        <v>23.0</v>
      </c>
      <c r="B117" s="27">
        <v>37.476809754982945</v>
      </c>
      <c r="J117" s="5">
        <v>23.0</v>
      </c>
      <c r="K117" s="27">
        <v>11.466149915635073</v>
      </c>
    </row>
    <row r="118">
      <c r="A118" s="5">
        <v>23.2</v>
      </c>
      <c r="B118" s="27">
        <v>37.60244997528487</v>
      </c>
      <c r="J118" s="5">
        <v>23.2</v>
      </c>
      <c r="K118" s="27">
        <v>11.371491450657032</v>
      </c>
    </row>
    <row r="119">
      <c r="A119" s="5">
        <v>23.4</v>
      </c>
      <c r="B119" s="27">
        <v>37.72627597723042</v>
      </c>
      <c r="J119" s="5">
        <v>23.4</v>
      </c>
      <c r="K119" s="27">
        <v>11.283912132492233</v>
      </c>
    </row>
    <row r="120">
      <c r="A120" s="5">
        <v>23.6</v>
      </c>
      <c r="B120" s="27">
        <v>37.848322533134414</v>
      </c>
      <c r="J120" s="5">
        <v>23.6</v>
      </c>
      <c r="K120" s="27">
        <v>11.199480515549357</v>
      </c>
    </row>
    <row r="121">
      <c r="A121" s="5">
        <v>23.8</v>
      </c>
      <c r="B121" s="27">
        <v>37.968623585956216</v>
      </c>
      <c r="J121" s="5">
        <v>23.8</v>
      </c>
      <c r="K121" s="27">
        <v>11.115507739739456</v>
      </c>
    </row>
    <row r="122">
      <c r="A122" s="5">
        <v>24.0</v>
      </c>
      <c r="B122" s="27">
        <v>38.08721227293125</v>
      </c>
      <c r="J122" s="5">
        <v>24.0</v>
      </c>
      <c r="K122" s="27">
        <v>11.03127577452666</v>
      </c>
    </row>
    <row r="123">
      <c r="A123" s="5">
        <v>24.2</v>
      </c>
      <c r="B123" s="27">
        <v>38.20412094842029</v>
      </c>
      <c r="J123" s="5">
        <v>24.2</v>
      </c>
      <c r="K123" s="27">
        <v>10.946788434263182</v>
      </c>
    </row>
    <row r="124">
      <c r="A124" s="5">
        <v>24.4</v>
      </c>
      <c r="B124" s="27">
        <v>37.63501429617188</v>
      </c>
      <c r="J124" s="5">
        <v>24.4</v>
      </c>
      <c r="K124" s="27">
        <v>10.682373837467637</v>
      </c>
    </row>
    <row r="125">
      <c r="A125" s="5">
        <v>24.6</v>
      </c>
      <c r="B125" s="27">
        <v>36.37812073937599</v>
      </c>
      <c r="J125" s="5">
        <v>24.6</v>
      </c>
      <c r="K125" s="27">
        <v>10.239552542294364</v>
      </c>
    </row>
    <row r="126">
      <c r="A126" s="5">
        <v>24.8</v>
      </c>
      <c r="B126" s="27">
        <v>34.43169233831777</v>
      </c>
      <c r="J126" s="5">
        <v>24.8</v>
      </c>
      <c r="K126" s="27">
        <v>9.619848902003383</v>
      </c>
    </row>
    <row r="127">
      <c r="A127" s="5">
        <v>25.0</v>
      </c>
      <c r="B127" s="27">
        <v>31.79400437352932</v>
      </c>
      <c r="J127" s="5">
        <v>25.0</v>
      </c>
      <c r="K127" s="27">
        <v>8.82479100858242</v>
      </c>
    </row>
    <row r="128">
      <c r="A128" s="5">
        <v>25.2</v>
      </c>
      <c r="B128" s="27">
        <v>28.4633549380452</v>
      </c>
      <c r="J128" s="5">
        <v>25.2</v>
      </c>
      <c r="K128" s="27">
        <v>7.855910637097189</v>
      </c>
    </row>
    <row r="129">
      <c r="A129" s="5">
        <v>25.4</v>
      </c>
      <c r="B129" s="27">
        <v>24.438064538525833</v>
      </c>
      <c r="J129" s="5">
        <v>25.4</v>
      </c>
      <c r="K129" s="27">
        <v>6.714743190756024</v>
      </c>
    </row>
    <row r="130">
      <c r="A130" s="5">
        <v>25.6</v>
      </c>
      <c r="B130" s="27">
        <v>20.165643954746724</v>
      </c>
      <c r="J130" s="5">
        <v>25.6</v>
      </c>
      <c r="K130" s="27">
        <v>5.520753561499687</v>
      </c>
    </row>
    <row r="131">
      <c r="A131" s="5">
        <v>25.8</v>
      </c>
      <c r="B131" s="27">
        <v>16.29965985790831</v>
      </c>
      <c r="J131" s="5">
        <v>25.8</v>
      </c>
      <c r="K131" s="27">
        <v>4.446196849465586</v>
      </c>
    </row>
    <row r="132">
      <c r="A132" s="5">
        <v>26.0</v>
      </c>
      <c r="B132" s="27">
        <v>12.841387190147167</v>
      </c>
      <c r="J132" s="5">
        <v>26.0</v>
      </c>
      <c r="K132" s="27">
        <v>3.490171360264282</v>
      </c>
    </row>
    <row r="133">
      <c r="A133" s="5">
        <v>26.2</v>
      </c>
      <c r="B133" s="27">
        <v>9.792082821456574</v>
      </c>
      <c r="J133" s="5">
        <v>26.2</v>
      </c>
      <c r="K133" s="27">
        <v>2.6517726523392247</v>
      </c>
    </row>
    <row r="134">
      <c r="A134" s="5">
        <v>26.4</v>
      </c>
      <c r="B134" s="27">
        <v>7.152985889642442</v>
      </c>
      <c r="J134" s="5">
        <v>26.4</v>
      </c>
      <c r="K134" s="27">
        <v>1.9300935773976164</v>
      </c>
    </row>
    <row r="135">
      <c r="A135" s="5">
        <v>26.6</v>
      </c>
      <c r="B135" s="27">
        <v>4.92531813232298</v>
      </c>
      <c r="J135" s="5">
        <v>26.6</v>
      </c>
      <c r="K135" s="27">
        <v>1.3242243202798278</v>
      </c>
    </row>
    <row r="136">
      <c r="A136" s="5">
        <v>26.8</v>
      </c>
      <c r="B136" s="27">
        <v>3.110284211194485</v>
      </c>
      <c r="J136" s="5">
        <v>26.8</v>
      </c>
      <c r="K136" s="27">
        <v>0.8332524382783149</v>
      </c>
    </row>
    <row r="137">
      <c r="A137" s="5">
        <v>27.0000000000001</v>
      </c>
      <c r="B137" s="27">
        <v>1.7090720287784378</v>
      </c>
      <c r="J137" s="5">
        <v>27.0000000000001</v>
      </c>
      <c r="K137" s="27">
        <v>0.4562628999167253</v>
      </c>
    </row>
    <row r="138">
      <c r="A138" s="5">
        <v>27.2000000000001</v>
      </c>
      <c r="B138" s="27">
        <v>0.7228530378581586</v>
      </c>
      <c r="J138" s="5">
        <v>27.2000000000001</v>
      </c>
      <c r="K138" s="27">
        <v>0.19233812319976856</v>
      </c>
    </row>
    <row r="139">
      <c r="A139" s="5">
        <v>27.4000000000001</v>
      </c>
      <c r="B139" s="27">
        <v>0.15278254380654777</v>
      </c>
      <c r="J139" s="5">
        <v>27.4000000000001</v>
      </c>
      <c r="K139" s="27">
        <v>0.040558013344049536</v>
      </c>
    </row>
    <row r="140">
      <c r="A140" s="5">
        <v>27.6000000000001</v>
      </c>
      <c r="B140" s="27">
        <v>0.0</v>
      </c>
      <c r="J140" s="5">
        <v>27.6000000000001</v>
      </c>
      <c r="K140" s="27">
        <v>0.0</v>
      </c>
    </row>
    <row r="141">
      <c r="A141" s="5">
        <v>27.8000000000001</v>
      </c>
      <c r="B141" s="27">
        <v>0.0</v>
      </c>
      <c r="J141" s="5">
        <v>27.8000000000001</v>
      </c>
      <c r="K141" s="27">
        <v>0.0</v>
      </c>
    </row>
    <row r="142">
      <c r="A142" s="5">
        <v>28.0000000000001</v>
      </c>
      <c r="B142" s="27">
        <v>0.0</v>
      </c>
      <c r="J142" s="5">
        <v>28.0000000000001</v>
      </c>
    </row>
    <row r="143">
      <c r="A143" s="5">
        <v>28.2000000000001</v>
      </c>
      <c r="J143" s="5">
        <v>28.2000000000001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0"/>
    <col customWidth="1" min="2" max="2" width="26.0"/>
    <col customWidth="1" min="3" max="4" width="21.0"/>
    <col customWidth="1" min="7" max="7" width="17.86"/>
    <col customWidth="1" min="8" max="9" width="41.43"/>
    <col customWidth="1" min="10" max="10" width="24.71"/>
    <col customWidth="1" min="11" max="11" width="20.43"/>
    <col customWidth="1" min="12" max="12" width="20.29"/>
    <col customWidth="1" min="13" max="13" width="19.0"/>
    <col customWidth="1" min="14" max="53" width="18.0"/>
  </cols>
  <sheetData>
    <row r="1">
      <c r="A1" s="1" t="s">
        <v>0</v>
      </c>
      <c r="E1" s="2" t="s">
        <v>1</v>
      </c>
      <c r="F1" s="2" t="s">
        <v>2</v>
      </c>
      <c r="G1" s="2" t="s">
        <v>38</v>
      </c>
      <c r="H1" s="2" t="s">
        <v>4</v>
      </c>
      <c r="I1" s="2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DN1" s="3" t="s">
        <v>8</v>
      </c>
    </row>
    <row r="2">
      <c r="A2" s="4" t="s">
        <v>9</v>
      </c>
      <c r="B2" s="4">
        <v>5.94</v>
      </c>
      <c r="C2" s="1"/>
      <c r="D2" s="1"/>
      <c r="E2" s="5">
        <v>0.0</v>
      </c>
      <c r="F2" s="5">
        <v>0.0</v>
      </c>
      <c r="G2" s="5">
        <f> 4.95*F2</f>
        <v>0</v>
      </c>
      <c r="H2" s="2">
        <v>0.0</v>
      </c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DN2" s="7"/>
    </row>
    <row r="3">
      <c r="A3" s="4" t="s">
        <v>10</v>
      </c>
      <c r="B3" s="4">
        <v>80.0</v>
      </c>
      <c r="C3" s="1"/>
      <c r="D3" s="1"/>
      <c r="E3" s="5">
        <v>0.2</v>
      </c>
      <c r="F3" s="5">
        <v>0.00202</v>
      </c>
      <c r="G3" s="5">
        <f t="shared" ref="G3:G128" si="1"> $B$11*F3</f>
        <v>0.29553408</v>
      </c>
      <c r="H3" s="2">
        <v>0.0</v>
      </c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DN3" s="7">
        <f t="shared" ref="DN3:DN98" si="2"> sum(J3:DM3)</f>
        <v>0</v>
      </c>
    </row>
    <row r="4">
      <c r="A4" s="4" t="s">
        <v>11</v>
      </c>
      <c r="B4" s="4">
        <f> 15</f>
        <v>15</v>
      </c>
      <c r="E4" s="5">
        <v>0.4</v>
      </c>
      <c r="F4" s="5">
        <v>0.00408</v>
      </c>
      <c r="G4" s="5">
        <f t="shared" si="1"/>
        <v>0.59692032</v>
      </c>
      <c r="H4" s="2">
        <v>0.0</v>
      </c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DN4" s="7">
        <f t="shared" si="2"/>
        <v>0</v>
      </c>
    </row>
    <row r="5">
      <c r="A5" s="4" t="s">
        <v>12</v>
      </c>
      <c r="B5" s="4">
        <f> 0.25</f>
        <v>0.25</v>
      </c>
      <c r="E5" s="5">
        <v>0.6</v>
      </c>
      <c r="F5" s="5">
        <v>0.00618</v>
      </c>
      <c r="G5" s="5">
        <f t="shared" si="1"/>
        <v>0.90415872</v>
      </c>
      <c r="H5" s="2">
        <v>0.0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DN5" s="7">
        <f t="shared" si="2"/>
        <v>0</v>
      </c>
    </row>
    <row r="6">
      <c r="A6" s="4" t="s">
        <v>13</v>
      </c>
      <c r="B6" s="4">
        <f> 1-((1-B5)^(1/B4))</f>
        <v>0.01899606168</v>
      </c>
      <c r="E6" s="5">
        <v>0.8</v>
      </c>
      <c r="F6" s="5">
        <v>0.00832</v>
      </c>
      <c r="G6" s="5">
        <f t="shared" si="1"/>
        <v>1.21724928</v>
      </c>
      <c r="H6" s="2">
        <v>0.0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DN6" s="7">
        <f t="shared" si="2"/>
        <v>0</v>
      </c>
    </row>
    <row r="7">
      <c r="A7" s="4" t="s">
        <v>14</v>
      </c>
      <c r="B7" s="4">
        <f> 1/B6</f>
        <v>52.64249068</v>
      </c>
      <c r="E7" s="5">
        <v>1.0</v>
      </c>
      <c r="F7" s="5">
        <v>0.0105</v>
      </c>
      <c r="G7" s="5">
        <f t="shared" si="1"/>
        <v>1.536192</v>
      </c>
      <c r="H7" s="2">
        <v>0.0</v>
      </c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DN7" s="7">
        <f t="shared" si="2"/>
        <v>0</v>
      </c>
    </row>
    <row r="8">
      <c r="A8" s="4" t="s">
        <v>15</v>
      </c>
      <c r="B8" s="4">
        <f> 4.98/24*25.4</f>
        <v>5.2705</v>
      </c>
      <c r="E8" s="5">
        <v>1.2</v>
      </c>
      <c r="F8" s="5">
        <v>0.01272</v>
      </c>
      <c r="G8" s="5">
        <f t="shared" si="1"/>
        <v>1.86098688</v>
      </c>
      <c r="H8" s="2">
        <v>0.0</v>
      </c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DN8" s="7">
        <f t="shared" si="2"/>
        <v>0</v>
      </c>
    </row>
    <row r="9">
      <c r="A9" s="4" t="s">
        <v>16</v>
      </c>
      <c r="B9" s="8">
        <f> (1000/B3-10)* 25.4*1.42</f>
        <v>90.17</v>
      </c>
      <c r="E9" s="5">
        <v>1.4</v>
      </c>
      <c r="F9" s="5">
        <v>0.01498</v>
      </c>
      <c r="G9" s="5">
        <f t="shared" si="1"/>
        <v>2.19163392</v>
      </c>
      <c r="H9" s="2">
        <v>0.0</v>
      </c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DN9" s="7">
        <f t="shared" si="2"/>
        <v>0</v>
      </c>
    </row>
    <row r="10">
      <c r="A10" s="4" t="s">
        <v>17</v>
      </c>
      <c r="B10" s="9">
        <f> 0.05*B9</f>
        <v>4.5085</v>
      </c>
      <c r="E10" s="5">
        <v>1.6</v>
      </c>
      <c r="F10" s="5">
        <v>0.01728</v>
      </c>
      <c r="G10" s="5">
        <f t="shared" si="1"/>
        <v>2.52813312</v>
      </c>
      <c r="H10" s="2">
        <v>0.0</v>
      </c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DN10" s="7">
        <f t="shared" si="2"/>
        <v>0</v>
      </c>
    </row>
    <row r="11">
      <c r="A11" s="1" t="s">
        <v>43</v>
      </c>
      <c r="B11" s="30">
        <f>0.24*25.4*24</f>
        <v>146.304</v>
      </c>
      <c r="E11" s="5">
        <v>1.8</v>
      </c>
      <c r="F11" s="5">
        <v>0.01962</v>
      </c>
      <c r="G11" s="5">
        <f t="shared" si="1"/>
        <v>2.87048448</v>
      </c>
      <c r="H11" s="2">
        <v>0.0</v>
      </c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DN11" s="7">
        <f t="shared" si="2"/>
        <v>0</v>
      </c>
    </row>
    <row r="12">
      <c r="A12" s="10"/>
      <c r="B12" s="10"/>
      <c r="C12" s="11"/>
      <c r="E12" s="5">
        <v>2.0</v>
      </c>
      <c r="F12" s="5">
        <v>0.022</v>
      </c>
      <c r="G12" s="5">
        <f t="shared" si="1"/>
        <v>3.218688</v>
      </c>
      <c r="H12" s="2">
        <v>0.0</v>
      </c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DN12" s="7">
        <f t="shared" si="2"/>
        <v>0</v>
      </c>
    </row>
    <row r="13">
      <c r="A13" s="10"/>
      <c r="B13" s="10"/>
      <c r="C13" s="11"/>
      <c r="E13" s="5">
        <v>2.2</v>
      </c>
      <c r="F13" s="5">
        <v>0.02442</v>
      </c>
      <c r="G13" s="5">
        <f t="shared" si="1"/>
        <v>3.57274368</v>
      </c>
      <c r="H13" s="2">
        <v>0.0</v>
      </c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DN13" s="7">
        <f t="shared" si="2"/>
        <v>0</v>
      </c>
    </row>
    <row r="14">
      <c r="A14" s="12" t="s">
        <v>18</v>
      </c>
      <c r="B14" s="12">
        <v>0.2</v>
      </c>
      <c r="C14" s="13"/>
      <c r="E14" s="5">
        <v>2.4</v>
      </c>
      <c r="F14" s="5">
        <v>0.02688</v>
      </c>
      <c r="G14" s="5">
        <f t="shared" si="1"/>
        <v>3.93265152</v>
      </c>
      <c r="H14" s="2">
        <v>0.0</v>
      </c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DN14" s="7">
        <f t="shared" si="2"/>
        <v>0</v>
      </c>
    </row>
    <row r="15">
      <c r="A15" s="12" t="s">
        <v>19</v>
      </c>
      <c r="B15" s="12" t="s">
        <v>20</v>
      </c>
      <c r="C15" s="14">
        <f> (B14/2)+ 0.6*B2</f>
        <v>3.664</v>
      </c>
      <c r="E15" s="5">
        <v>2.6</v>
      </c>
      <c r="F15" s="5">
        <v>0.02938</v>
      </c>
      <c r="G15" s="5">
        <f t="shared" si="1"/>
        <v>4.29841152</v>
      </c>
      <c r="H15" s="2">
        <v>0.0</v>
      </c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DN15" s="7">
        <f t="shared" si="2"/>
        <v>0</v>
      </c>
    </row>
    <row r="16">
      <c r="A16" s="12" t="s">
        <v>21</v>
      </c>
      <c r="B16" s="12" t="s">
        <v>22</v>
      </c>
      <c r="C16" s="13">
        <f>1.67 *C15</f>
        <v>6.11888</v>
      </c>
      <c r="E16" s="5">
        <v>2.8</v>
      </c>
      <c r="F16" s="5">
        <v>0.03192</v>
      </c>
      <c r="G16" s="5">
        <f t="shared" si="1"/>
        <v>4.67002368</v>
      </c>
      <c r="H16" s="2">
        <f t="shared" ref="H16:H122" si="3"> (G16 - $B$10)^2 / ( G16- $B$10 +$B$9)</f>
        <v>0.0002888238584</v>
      </c>
      <c r="I16" s="2">
        <f t="shared" ref="I16:I42" si="4">H16-H15</f>
        <v>0.0002888238584</v>
      </c>
      <c r="J16" s="1">
        <f t="shared" ref="J16:J41" si="5"> $I$16 *C44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DN16" s="7">
        <f t="shared" si="2"/>
        <v>0</v>
      </c>
    </row>
    <row r="17">
      <c r="A17" s="10" t="s">
        <v>23</v>
      </c>
      <c r="B17" s="31">
        <f>46826176</f>
        <v>46826176</v>
      </c>
      <c r="E17" s="5">
        <v>3.0</v>
      </c>
      <c r="F17" s="5">
        <v>0.0345</v>
      </c>
      <c r="G17" s="5">
        <f t="shared" si="1"/>
        <v>5.047488</v>
      </c>
      <c r="H17" s="2">
        <f t="shared" si="3"/>
        <v>0.003202638135</v>
      </c>
      <c r="I17" s="2">
        <f t="shared" si="4"/>
        <v>0.002913814277</v>
      </c>
      <c r="J17" s="1">
        <f t="shared" si="5"/>
        <v>0.0002435593833</v>
      </c>
      <c r="K17" s="1">
        <f t="shared" ref="K17:K34" si="6"> $I$17 *C44</f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DN17" s="7">
        <f t="shared" si="2"/>
        <v>0.0002435593833</v>
      </c>
    </row>
    <row r="18">
      <c r="A18" s="10" t="s">
        <v>24</v>
      </c>
      <c r="B18" s="11">
        <f>0.001*B17</f>
        <v>46826.176</v>
      </c>
      <c r="E18" s="5">
        <v>3.2</v>
      </c>
      <c r="F18" s="5">
        <v>0.03712</v>
      </c>
      <c r="G18" s="5">
        <f t="shared" si="1"/>
        <v>5.43080448</v>
      </c>
      <c r="H18" s="2">
        <f t="shared" si="3"/>
        <v>0.009338281194</v>
      </c>
      <c r="I18" s="2">
        <f t="shared" si="4"/>
        <v>0.006135643059</v>
      </c>
      <c r="J18" s="1">
        <f t="shared" si="5"/>
        <v>0.0004871187666</v>
      </c>
      <c r="K18" s="1">
        <f t="shared" si="6"/>
        <v>0.002457161303</v>
      </c>
      <c r="L18" s="1">
        <f t="shared" ref="L18:L37" si="7"> $I$18 *C44</f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DN18" s="7">
        <f t="shared" si="2"/>
        <v>0.00294428007</v>
      </c>
    </row>
    <row r="19">
      <c r="A19" s="10" t="s">
        <v>25</v>
      </c>
      <c r="B19" s="10">
        <f>2*B18/(C15+C16)/3600</f>
        <v>2.659190568</v>
      </c>
      <c r="E19" s="5">
        <v>3.4</v>
      </c>
      <c r="F19" s="5">
        <v>0.03978</v>
      </c>
      <c r="G19" s="5">
        <f t="shared" si="1"/>
        <v>5.81997312</v>
      </c>
      <c r="H19" s="2">
        <f t="shared" si="3"/>
        <v>0.01880120297</v>
      </c>
      <c r="I19" s="2">
        <f t="shared" si="4"/>
        <v>0.00946292178</v>
      </c>
      <c r="J19" s="1">
        <f t="shared" si="5"/>
        <v>0.0007306781498</v>
      </c>
      <c r="K19" s="1">
        <f t="shared" si="6"/>
        <v>0.004914322606</v>
      </c>
      <c r="L19" s="1">
        <f t="shared" si="7"/>
        <v>0.005174065079</v>
      </c>
      <c r="M19" s="1">
        <f t="shared" ref="M19:M37" si="8"> $I$19 *C44</f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DN19" s="7">
        <f t="shared" si="2"/>
        <v>0.01081906583</v>
      </c>
    </row>
    <row r="20">
      <c r="A20" s="11"/>
      <c r="B20" s="11"/>
      <c r="E20" s="5">
        <v>3.6</v>
      </c>
      <c r="F20" s="5">
        <v>0.04248</v>
      </c>
      <c r="G20" s="5">
        <f t="shared" si="1"/>
        <v>6.21499392</v>
      </c>
      <c r="H20" s="2">
        <f t="shared" si="3"/>
        <v>0.03169604514</v>
      </c>
      <c r="I20" s="2">
        <f t="shared" si="4"/>
        <v>0.01289484217</v>
      </c>
      <c r="J20" s="1">
        <f t="shared" si="5"/>
        <v>0.0009742375331</v>
      </c>
      <c r="K20" s="1">
        <f t="shared" si="6"/>
        <v>0.007371483909</v>
      </c>
      <c r="L20" s="1">
        <f t="shared" si="7"/>
        <v>0.01034813016</v>
      </c>
      <c r="M20" s="1">
        <f t="shared" si="8"/>
        <v>0.007979892679</v>
      </c>
      <c r="N20" s="1">
        <f t="shared" ref="N20:N39" si="9"> $I$20 *C44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DN20" s="7">
        <f t="shared" si="2"/>
        <v>0.02667374428</v>
      </c>
    </row>
    <row r="21">
      <c r="A21" s="11"/>
      <c r="B21" s="11"/>
      <c r="E21" s="5">
        <v>3.8</v>
      </c>
      <c r="F21" s="5">
        <v>0.04522</v>
      </c>
      <c r="G21" s="5">
        <f t="shared" si="1"/>
        <v>6.61586688</v>
      </c>
      <c r="H21" s="2">
        <f t="shared" si="3"/>
        <v>0.04812659179</v>
      </c>
      <c r="I21" s="2">
        <f t="shared" si="4"/>
        <v>0.01643054664</v>
      </c>
      <c r="J21" s="1">
        <f t="shared" si="5"/>
        <v>0.001217796916</v>
      </c>
      <c r="K21" s="1">
        <f t="shared" si="6"/>
        <v>0.009828645212</v>
      </c>
      <c r="L21" s="1">
        <f t="shared" si="7"/>
        <v>0.01552219524</v>
      </c>
      <c r="M21" s="1">
        <f t="shared" si="8"/>
        <v>0.01595978536</v>
      </c>
      <c r="N21" s="1">
        <f t="shared" si="9"/>
        <v>0.01087396251</v>
      </c>
      <c r="O21" s="1">
        <f t="shared" ref="O21:O39" si="10"> $I$21 *C44</f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>
        <f> $I$21 *C44</f>
        <v>0</v>
      </c>
      <c r="DN21" s="7">
        <f t="shared" si="2"/>
        <v>0.05340238523</v>
      </c>
    </row>
    <row r="22">
      <c r="A22" s="15" t="s">
        <v>26</v>
      </c>
      <c r="B22" s="16"/>
      <c r="C22" s="17"/>
      <c r="E22" s="5">
        <v>4.0</v>
      </c>
      <c r="F22" s="5">
        <v>0.048</v>
      </c>
      <c r="G22" s="5">
        <f t="shared" si="1"/>
        <v>7.022592</v>
      </c>
      <c r="H22" s="2">
        <f t="shared" si="3"/>
        <v>0.06819572214</v>
      </c>
      <c r="I22" s="2">
        <f t="shared" si="4"/>
        <v>0.02006913035</v>
      </c>
      <c r="J22" s="1">
        <f t="shared" si="5"/>
        <v>0.0014613563</v>
      </c>
      <c r="K22" s="1">
        <f t="shared" si="6"/>
        <v>0.01228580652</v>
      </c>
      <c r="L22" s="1">
        <f t="shared" si="7"/>
        <v>0.02069626032</v>
      </c>
      <c r="M22" s="1">
        <f t="shared" si="8"/>
        <v>0.02393967804</v>
      </c>
      <c r="N22" s="1">
        <f t="shared" si="9"/>
        <v>0.02174792501</v>
      </c>
      <c r="O22" s="1">
        <f t="shared" si="10"/>
        <v>0.01385555137</v>
      </c>
      <c r="P22" s="1">
        <f t="shared" ref="P22:P41" si="11"> $I$22 *C44</f>
        <v>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DN22" s="7">
        <f t="shared" si="2"/>
        <v>0.09398657755</v>
      </c>
    </row>
    <row r="23">
      <c r="A23" s="18" t="s">
        <v>27</v>
      </c>
      <c r="B23" s="16"/>
      <c r="C23" s="17"/>
      <c r="E23" s="5">
        <v>4.2</v>
      </c>
      <c r="F23" s="5">
        <v>0.05084</v>
      </c>
      <c r="G23" s="5">
        <f t="shared" si="1"/>
        <v>7.43809536</v>
      </c>
      <c r="H23" s="2">
        <f t="shared" si="3"/>
        <v>0.09218653357</v>
      </c>
      <c r="I23" s="2">
        <f t="shared" si="4"/>
        <v>0.02399081144</v>
      </c>
      <c r="J23" s="1">
        <f t="shared" si="5"/>
        <v>0.0006951157089</v>
      </c>
      <c r="K23" s="1">
        <f t="shared" si="6"/>
        <v>0.01474296782</v>
      </c>
      <c r="L23" s="1">
        <f t="shared" si="7"/>
        <v>0.02587032539</v>
      </c>
      <c r="M23" s="1">
        <f t="shared" si="8"/>
        <v>0.03191957071</v>
      </c>
      <c r="N23" s="1">
        <f t="shared" si="9"/>
        <v>0.03262188752</v>
      </c>
      <c r="O23" s="1">
        <f t="shared" si="10"/>
        <v>0.02771110274</v>
      </c>
      <c r="P23" s="1">
        <f t="shared" si="11"/>
        <v>0.01692389624</v>
      </c>
      <c r="Q23" s="1">
        <f t="shared" ref="Q23:Q43" si="12"> $I$23 *C44</f>
        <v>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DN23" s="7">
        <f t="shared" si="2"/>
        <v>0.1504848661</v>
      </c>
    </row>
    <row r="24">
      <c r="A24" s="18" t="s">
        <v>28</v>
      </c>
      <c r="B24" s="16"/>
      <c r="C24" s="17"/>
      <c r="E24" s="5">
        <v>4.4</v>
      </c>
      <c r="F24" s="5">
        <v>0.05376</v>
      </c>
      <c r="G24" s="5">
        <f t="shared" si="1"/>
        <v>7.86530304</v>
      </c>
      <c r="H24" s="2">
        <f t="shared" si="3"/>
        <v>0.1204801862</v>
      </c>
      <c r="I24" s="2">
        <f t="shared" si="4"/>
        <v>0.02829365267</v>
      </c>
      <c r="J24" s="1">
        <f t="shared" si="5"/>
        <v>0.0006700118441</v>
      </c>
      <c r="K24" s="1">
        <f t="shared" si="6"/>
        <v>0.007012710404</v>
      </c>
      <c r="L24" s="1">
        <f t="shared" si="7"/>
        <v>0.03104439047</v>
      </c>
      <c r="M24" s="1">
        <f t="shared" si="8"/>
        <v>0.03989946339</v>
      </c>
      <c r="N24" s="1">
        <f t="shared" si="9"/>
        <v>0.04349585002</v>
      </c>
      <c r="O24" s="1">
        <f t="shared" si="10"/>
        <v>0.04156665412</v>
      </c>
      <c r="P24" s="1">
        <f t="shared" si="11"/>
        <v>0.03384779248</v>
      </c>
      <c r="Q24" s="1">
        <f t="shared" si="12"/>
        <v>0.02023097147</v>
      </c>
      <c r="R24" s="1">
        <f t="shared" ref="R24:R43" si="13"> $I$24 *C44</f>
        <v>0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DN24" s="7">
        <f t="shared" si="2"/>
        <v>0.2177678442</v>
      </c>
    </row>
    <row r="25">
      <c r="A25" s="18" t="s">
        <v>29</v>
      </c>
      <c r="B25" s="18" t="s">
        <v>30</v>
      </c>
      <c r="C25" s="17">
        <f> B19/C15</f>
        <v>0.7257616179</v>
      </c>
      <c r="E25" s="5">
        <v>4.6</v>
      </c>
      <c r="F25" s="5">
        <v>0.05676</v>
      </c>
      <c r="G25" s="5">
        <f t="shared" si="1"/>
        <v>8.30421504</v>
      </c>
      <c r="H25" s="2">
        <f t="shared" si="3"/>
        <v>0.1533266964</v>
      </c>
      <c r="I25" s="2">
        <f t="shared" si="4"/>
        <v>0.03284651018</v>
      </c>
      <c r="J25" s="1">
        <f t="shared" si="5"/>
        <v>0.0006449079794</v>
      </c>
      <c r="K25" s="1">
        <f t="shared" si="6"/>
        <v>0.006759448779</v>
      </c>
      <c r="L25" s="1">
        <f t="shared" si="7"/>
        <v>0.01476672287</v>
      </c>
      <c r="M25" s="1">
        <f t="shared" si="8"/>
        <v>0.04787935607</v>
      </c>
      <c r="N25" s="1">
        <f t="shared" si="9"/>
        <v>0.05436981253</v>
      </c>
      <c r="O25" s="1">
        <f t="shared" si="10"/>
        <v>0.05542220549</v>
      </c>
      <c r="P25" s="1">
        <f t="shared" si="11"/>
        <v>0.05077168872</v>
      </c>
      <c r="Q25" s="1">
        <f t="shared" si="12"/>
        <v>0.04046194294</v>
      </c>
      <c r="R25" s="1">
        <f t="shared" si="13"/>
        <v>0.02385947143</v>
      </c>
      <c r="S25" s="1">
        <f t="shared" ref="S25:S45" si="14"> $I$25 *C44</f>
        <v>0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DN25" s="7">
        <f t="shared" si="2"/>
        <v>0.2949355568</v>
      </c>
    </row>
    <row r="26">
      <c r="A26" s="16"/>
      <c r="B26" s="16"/>
      <c r="C26" s="17"/>
      <c r="E26" s="5">
        <v>4.8</v>
      </c>
      <c r="F26" s="5">
        <v>0.05984</v>
      </c>
      <c r="G26" s="5">
        <f t="shared" si="1"/>
        <v>8.75483136</v>
      </c>
      <c r="H26" s="2">
        <f t="shared" si="3"/>
        <v>0.1909768126</v>
      </c>
      <c r="I26" s="2">
        <f t="shared" si="4"/>
        <v>0.03765011615</v>
      </c>
      <c r="J26" s="1">
        <f t="shared" si="5"/>
        <v>0.0006198041146</v>
      </c>
      <c r="K26" s="1">
        <f t="shared" si="6"/>
        <v>0.006506187155</v>
      </c>
      <c r="L26" s="1">
        <f t="shared" si="7"/>
        <v>0.01423342775</v>
      </c>
      <c r="M26" s="1">
        <f t="shared" si="8"/>
        <v>0.02277452292</v>
      </c>
      <c r="N26" s="1">
        <f t="shared" si="9"/>
        <v>0.06524377503</v>
      </c>
      <c r="O26" s="1">
        <f t="shared" si="10"/>
        <v>0.06927775686</v>
      </c>
      <c r="P26" s="1">
        <f t="shared" si="11"/>
        <v>0.06769558497</v>
      </c>
      <c r="Q26" s="1">
        <f t="shared" si="12"/>
        <v>0.06069291441</v>
      </c>
      <c r="R26" s="1">
        <f t="shared" si="13"/>
        <v>0.04771894285</v>
      </c>
      <c r="S26" s="1">
        <f t="shared" si="14"/>
        <v>0.02769880511</v>
      </c>
      <c r="T26" s="1">
        <f t="shared" ref="T26:T45" si="15"> $I$26 *C44</f>
        <v>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DN26" s="7">
        <f t="shared" si="2"/>
        <v>0.3824617212</v>
      </c>
    </row>
    <row r="27">
      <c r="A27" s="18" t="s">
        <v>31</v>
      </c>
      <c r="B27" s="18" t="s">
        <v>32</v>
      </c>
      <c r="C27" s="17"/>
      <c r="E27" s="5">
        <v>5.0</v>
      </c>
      <c r="F27" s="5">
        <v>0.063</v>
      </c>
      <c r="G27" s="5">
        <f t="shared" si="1"/>
        <v>9.217152</v>
      </c>
      <c r="H27" s="2">
        <f t="shared" si="3"/>
        <v>0.2336816891</v>
      </c>
      <c r="I27" s="2">
        <f t="shared" si="4"/>
        <v>0.0427048765</v>
      </c>
      <c r="J27" s="1">
        <f t="shared" si="5"/>
        <v>0.0005947002499</v>
      </c>
      <c r="K27" s="1">
        <f t="shared" si="6"/>
        <v>0.006252925531</v>
      </c>
      <c r="L27" s="1">
        <f t="shared" si="7"/>
        <v>0.01370013263</v>
      </c>
      <c r="M27" s="1">
        <f t="shared" si="8"/>
        <v>0.02195202885</v>
      </c>
      <c r="N27" s="1">
        <f t="shared" si="9"/>
        <v>0.03103416528</v>
      </c>
      <c r="O27" s="1">
        <f t="shared" si="10"/>
        <v>0.08313330823</v>
      </c>
      <c r="P27" s="1">
        <f t="shared" si="11"/>
        <v>0.08461948121</v>
      </c>
      <c r="Q27" s="1">
        <f t="shared" si="12"/>
        <v>0.08092388588</v>
      </c>
      <c r="R27" s="1">
        <f t="shared" si="13"/>
        <v>0.07157841428</v>
      </c>
      <c r="S27" s="1">
        <f t="shared" si="14"/>
        <v>0.05539761022</v>
      </c>
      <c r="T27" s="1">
        <f t="shared" si="15"/>
        <v>0.03174958995</v>
      </c>
      <c r="U27" s="1">
        <f t="shared" ref="U27:U47" si="16"> $I$27 *C44</f>
        <v>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DN27" s="7">
        <f t="shared" si="2"/>
        <v>0.4809362423</v>
      </c>
    </row>
    <row r="28">
      <c r="E28" s="5">
        <v>5.2</v>
      </c>
      <c r="F28" s="5">
        <v>0.06624</v>
      </c>
      <c r="G28" s="5">
        <f t="shared" si="1"/>
        <v>9.69117696</v>
      </c>
      <c r="H28" s="2">
        <f t="shared" si="3"/>
        <v>0.2816925683</v>
      </c>
      <c r="I28" s="2">
        <f t="shared" si="4"/>
        <v>0.04801087927</v>
      </c>
      <c r="J28" s="1">
        <f t="shared" si="5"/>
        <v>0.0005695963851</v>
      </c>
      <c r="K28" s="1">
        <f t="shared" si="6"/>
        <v>0.005999663906</v>
      </c>
      <c r="L28" s="1">
        <f t="shared" si="7"/>
        <v>0.01316683752</v>
      </c>
      <c r="M28" s="1">
        <f t="shared" si="8"/>
        <v>0.02112953479</v>
      </c>
      <c r="N28" s="1">
        <f t="shared" si="9"/>
        <v>0.02991337707</v>
      </c>
      <c r="O28" s="1">
        <f t="shared" si="10"/>
        <v>0.03954358598</v>
      </c>
      <c r="P28" s="1">
        <f t="shared" si="11"/>
        <v>0.1015433774</v>
      </c>
      <c r="Q28" s="1">
        <f t="shared" si="12"/>
        <v>0.1011548573</v>
      </c>
      <c r="R28" s="1">
        <f t="shared" si="13"/>
        <v>0.09543788571</v>
      </c>
      <c r="S28" s="1">
        <f t="shared" si="14"/>
        <v>0.08309641532</v>
      </c>
      <c r="T28" s="1">
        <f t="shared" si="15"/>
        <v>0.0634991799</v>
      </c>
      <c r="U28" s="1">
        <f t="shared" si="16"/>
        <v>0.03601216825</v>
      </c>
      <c r="V28" s="1">
        <f t="shared" ref="V28:V47" si="17"> $I$28 *C44</f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DN28" s="7">
        <f t="shared" si="2"/>
        <v>0.5910664796</v>
      </c>
    </row>
    <row r="29">
      <c r="E29" s="5">
        <v>5.4</v>
      </c>
      <c r="F29" s="5">
        <v>0.06956</v>
      </c>
      <c r="G29" s="5">
        <f t="shared" si="1"/>
        <v>10.17690624</v>
      </c>
      <c r="H29" s="2">
        <f t="shared" si="3"/>
        <v>0.3352604719</v>
      </c>
      <c r="I29" s="2">
        <f t="shared" si="4"/>
        <v>0.05356790355</v>
      </c>
      <c r="J29" s="1">
        <f t="shared" si="5"/>
        <v>0.0005444925203</v>
      </c>
      <c r="K29" s="1">
        <f t="shared" si="6"/>
        <v>0.005746402282</v>
      </c>
      <c r="L29" s="1">
        <f t="shared" si="7"/>
        <v>0.0126335424</v>
      </c>
      <c r="M29" s="1">
        <f t="shared" si="8"/>
        <v>0.02030704073</v>
      </c>
      <c r="N29" s="1">
        <f t="shared" si="9"/>
        <v>0.02879258887</v>
      </c>
      <c r="O29" s="1">
        <f t="shared" si="10"/>
        <v>0.03811548297</v>
      </c>
      <c r="P29" s="1">
        <f t="shared" si="11"/>
        <v>0.04830060733</v>
      </c>
      <c r="Q29" s="1">
        <f t="shared" si="12"/>
        <v>0.1213858288</v>
      </c>
      <c r="R29" s="1">
        <f t="shared" si="13"/>
        <v>0.1192973571</v>
      </c>
      <c r="S29" s="1">
        <f t="shared" si="14"/>
        <v>0.1107952204</v>
      </c>
      <c r="T29" s="1">
        <f t="shared" si="15"/>
        <v>0.09524876985</v>
      </c>
      <c r="U29" s="1">
        <f t="shared" si="16"/>
        <v>0.07202433651</v>
      </c>
      <c r="V29" s="1">
        <f t="shared" si="17"/>
        <v>0.04048661427</v>
      </c>
      <c r="W29" s="1">
        <f t="shared" ref="W29:W46" si="18"> $I$29 *C44</f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DN29" s="7">
        <f t="shared" si="2"/>
        <v>0.7136782841</v>
      </c>
    </row>
    <row r="30">
      <c r="A30" s="19" t="s">
        <v>33</v>
      </c>
      <c r="B30" s="20"/>
      <c r="C30" s="21"/>
      <c r="E30" s="5">
        <v>5.6</v>
      </c>
      <c r="F30" s="5">
        <v>0.07296</v>
      </c>
      <c r="G30" s="5">
        <f t="shared" si="1"/>
        <v>10.67433984</v>
      </c>
      <c r="H30" s="2">
        <f t="shared" si="3"/>
        <v>0.3946359008</v>
      </c>
      <c r="I30" s="2">
        <f t="shared" si="4"/>
        <v>0.05937542888</v>
      </c>
      <c r="J30" s="1">
        <f t="shared" si="5"/>
        <v>0.0005193886556</v>
      </c>
      <c r="K30" s="1">
        <f t="shared" si="6"/>
        <v>0.005493140657</v>
      </c>
      <c r="L30" s="1">
        <f t="shared" si="7"/>
        <v>0.01210024728</v>
      </c>
      <c r="M30" s="1">
        <f t="shared" si="8"/>
        <v>0.01948454667</v>
      </c>
      <c r="N30" s="1">
        <f t="shared" si="9"/>
        <v>0.02767180066</v>
      </c>
      <c r="O30" s="1">
        <f t="shared" si="10"/>
        <v>0.03668737996</v>
      </c>
      <c r="P30" s="1">
        <f t="shared" si="11"/>
        <v>0.04655624751</v>
      </c>
      <c r="Q30" s="1">
        <f t="shared" si="12"/>
        <v>0.0577389624</v>
      </c>
      <c r="R30" s="1">
        <f t="shared" si="13"/>
        <v>0.1431568286</v>
      </c>
      <c r="S30" s="1">
        <f t="shared" si="14"/>
        <v>0.1384940255</v>
      </c>
      <c r="T30" s="1">
        <f t="shared" si="15"/>
        <v>0.1269983598</v>
      </c>
      <c r="U30" s="1">
        <f t="shared" si="16"/>
        <v>0.1080365048</v>
      </c>
      <c r="V30" s="1">
        <f t="shared" si="17"/>
        <v>0.08097322854</v>
      </c>
      <c r="W30" s="1">
        <f t="shared" si="18"/>
        <v>0.0451727417</v>
      </c>
      <c r="X30" s="1">
        <f t="shared" ref="X30:X48" si="19"> $I$30 *C44</f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DN30" s="7">
        <f t="shared" si="2"/>
        <v>0.8490834027</v>
      </c>
    </row>
    <row r="31">
      <c r="A31" s="22" t="s">
        <v>27</v>
      </c>
      <c r="B31" s="20"/>
      <c r="C31" s="21"/>
      <c r="E31" s="5">
        <v>5.8</v>
      </c>
      <c r="F31" s="5">
        <v>0.07644</v>
      </c>
      <c r="G31" s="5">
        <f t="shared" si="1"/>
        <v>11.18347776</v>
      </c>
      <c r="H31" s="2">
        <f t="shared" si="3"/>
        <v>0.4600685459</v>
      </c>
      <c r="I31" s="2">
        <f t="shared" si="4"/>
        <v>0.06543264513</v>
      </c>
      <c r="J31" s="1">
        <f t="shared" si="5"/>
        <v>0.0004942847908</v>
      </c>
      <c r="K31" s="1">
        <f t="shared" si="6"/>
        <v>0.005239879033</v>
      </c>
      <c r="L31" s="1">
        <f t="shared" si="7"/>
        <v>0.01156695216</v>
      </c>
      <c r="M31" s="1">
        <f t="shared" si="8"/>
        <v>0.01866205261</v>
      </c>
      <c r="N31" s="1">
        <f t="shared" si="9"/>
        <v>0.02655101245</v>
      </c>
      <c r="O31" s="1">
        <f t="shared" si="10"/>
        <v>0.03525927696</v>
      </c>
      <c r="P31" s="1">
        <f t="shared" si="11"/>
        <v>0.04481188769</v>
      </c>
      <c r="Q31" s="1">
        <f t="shared" si="12"/>
        <v>0.05565373963</v>
      </c>
      <c r="R31" s="1">
        <f t="shared" si="13"/>
        <v>0.06809466</v>
      </c>
      <c r="S31" s="1">
        <f t="shared" si="14"/>
        <v>0.1661928306</v>
      </c>
      <c r="T31" s="1">
        <f t="shared" si="15"/>
        <v>0.1587479497</v>
      </c>
      <c r="U31" s="1">
        <f t="shared" si="16"/>
        <v>0.144048673</v>
      </c>
      <c r="V31" s="1">
        <f t="shared" si="17"/>
        <v>0.1214598428</v>
      </c>
      <c r="W31" s="1">
        <f t="shared" si="18"/>
        <v>0.09034548341</v>
      </c>
      <c r="X31" s="1">
        <f t="shared" si="19"/>
        <v>0.05007011167</v>
      </c>
      <c r="Y31" s="1">
        <f t="shared" ref="Y31:Y51" si="20"> $I$31 *C44</f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DN31" s="7">
        <f t="shared" si="2"/>
        <v>0.9971986366</v>
      </c>
    </row>
    <row r="32">
      <c r="A32" s="22" t="s">
        <v>28</v>
      </c>
      <c r="B32" s="20"/>
      <c r="C32" s="21"/>
      <c r="E32" s="5">
        <v>6.0</v>
      </c>
      <c r="F32" s="5">
        <v>0.08</v>
      </c>
      <c r="G32" s="5">
        <f t="shared" si="1"/>
        <v>11.70432</v>
      </c>
      <c r="H32" s="2">
        <f t="shared" si="3"/>
        <v>0.5318070086</v>
      </c>
      <c r="I32" s="2">
        <f t="shared" si="4"/>
        <v>0.07173846268</v>
      </c>
      <c r="J32" s="1">
        <f t="shared" si="5"/>
        <v>0.0004691809261</v>
      </c>
      <c r="K32" s="1">
        <f t="shared" si="6"/>
        <v>0.004986617409</v>
      </c>
      <c r="L32" s="1">
        <f t="shared" si="7"/>
        <v>0.01103365704</v>
      </c>
      <c r="M32" s="1">
        <f t="shared" si="8"/>
        <v>0.01783955854</v>
      </c>
      <c r="N32" s="1">
        <f t="shared" si="9"/>
        <v>0.02543022425</v>
      </c>
      <c r="O32" s="1">
        <f t="shared" si="10"/>
        <v>0.03383117395</v>
      </c>
      <c r="P32" s="1">
        <f t="shared" si="11"/>
        <v>0.04306752786</v>
      </c>
      <c r="Q32" s="1">
        <f t="shared" si="12"/>
        <v>0.05356851686</v>
      </c>
      <c r="R32" s="1">
        <f t="shared" si="13"/>
        <v>0.06563544477</v>
      </c>
      <c r="S32" s="1">
        <f t="shared" si="14"/>
        <v>0.07905207465</v>
      </c>
      <c r="T32" s="1">
        <f t="shared" si="15"/>
        <v>0.1904975397</v>
      </c>
      <c r="U32" s="1">
        <f t="shared" si="16"/>
        <v>0.1800608413</v>
      </c>
      <c r="V32" s="1">
        <f t="shared" si="17"/>
        <v>0.1619464571</v>
      </c>
      <c r="W32" s="1">
        <f t="shared" si="18"/>
        <v>0.1355182251</v>
      </c>
      <c r="X32" s="1">
        <f t="shared" si="19"/>
        <v>0.1001402233</v>
      </c>
      <c r="Y32" s="1">
        <f t="shared" si="20"/>
        <v>0.05517804098</v>
      </c>
      <c r="Z32" s="1">
        <f t="shared" ref="Z32:Z50" si="21"> $I$32 *C44</f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DN32" s="7">
        <f t="shared" si="2"/>
        <v>1.158255304</v>
      </c>
    </row>
    <row r="33">
      <c r="A33" s="23" t="s">
        <v>29</v>
      </c>
      <c r="B33" s="23" t="s">
        <v>34</v>
      </c>
      <c r="C33" s="21">
        <f>B19/C16 </f>
        <v>0.4345877951</v>
      </c>
      <c r="E33" s="5">
        <v>6.2</v>
      </c>
      <c r="F33" s="5">
        <v>0.08364</v>
      </c>
      <c r="G33" s="5">
        <f t="shared" si="1"/>
        <v>12.23686656</v>
      </c>
      <c r="H33" s="2">
        <f t="shared" si="3"/>
        <v>0.6100985316</v>
      </c>
      <c r="I33" s="2">
        <f t="shared" si="4"/>
        <v>0.07829152303</v>
      </c>
      <c r="J33" s="1">
        <f t="shared" si="5"/>
        <v>0.0004440770613</v>
      </c>
      <c r="K33" s="1">
        <f t="shared" si="6"/>
        <v>0.004733355784</v>
      </c>
      <c r="L33" s="1">
        <f t="shared" si="7"/>
        <v>0.01050036193</v>
      </c>
      <c r="M33" s="1">
        <f t="shared" si="8"/>
        <v>0.01701706448</v>
      </c>
      <c r="N33" s="1">
        <f t="shared" si="9"/>
        <v>0.02430943604</v>
      </c>
      <c r="O33" s="1">
        <f t="shared" si="10"/>
        <v>0.03240307094</v>
      </c>
      <c r="P33" s="1">
        <f t="shared" si="11"/>
        <v>0.04132316804</v>
      </c>
      <c r="Q33" s="1">
        <f t="shared" si="12"/>
        <v>0.0514832941</v>
      </c>
      <c r="R33" s="1">
        <f t="shared" si="13"/>
        <v>0.06317622955</v>
      </c>
      <c r="S33" s="1">
        <f t="shared" si="14"/>
        <v>0.07619713616</v>
      </c>
      <c r="T33" s="1">
        <f t="shared" si="15"/>
        <v>0.0906129685</v>
      </c>
      <c r="U33" s="1">
        <f t="shared" si="16"/>
        <v>0.2160730095</v>
      </c>
      <c r="V33" s="1">
        <f t="shared" si="17"/>
        <v>0.2024330713</v>
      </c>
      <c r="W33" s="1">
        <f t="shared" si="18"/>
        <v>0.1806909668</v>
      </c>
      <c r="X33" s="1">
        <f t="shared" si="19"/>
        <v>0.150210335</v>
      </c>
      <c r="Y33" s="1">
        <f t="shared" si="20"/>
        <v>0.110356082</v>
      </c>
      <c r="Z33" s="1">
        <f t="shared" si="21"/>
        <v>0.0604956108</v>
      </c>
      <c r="AA33" s="1">
        <f t="shared" ref="AA33:AA51" si="22"> $I$33 *C44</f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DN33" s="7">
        <f t="shared" si="2"/>
        <v>1.332459238</v>
      </c>
    </row>
    <row r="34">
      <c r="A34" s="20"/>
      <c r="B34" s="20"/>
      <c r="C34" s="21"/>
      <c r="E34" s="5">
        <v>6.4</v>
      </c>
      <c r="F34" s="5">
        <v>0.08736</v>
      </c>
      <c r="G34" s="5">
        <f t="shared" si="1"/>
        <v>12.78111744</v>
      </c>
      <c r="H34" s="2">
        <f t="shared" si="3"/>
        <v>0.6951887413</v>
      </c>
      <c r="I34" s="2">
        <f t="shared" si="4"/>
        <v>0.08509020969</v>
      </c>
      <c r="J34" s="1">
        <f t="shared" si="5"/>
        <v>0</v>
      </c>
      <c r="K34" s="1">
        <f t="shared" si="6"/>
        <v>0.00448009416</v>
      </c>
      <c r="L34" s="1">
        <f t="shared" si="7"/>
        <v>0.009967066809</v>
      </c>
      <c r="M34" s="1">
        <f t="shared" si="8"/>
        <v>0.01619457042</v>
      </c>
      <c r="N34" s="1">
        <f t="shared" si="9"/>
        <v>0.02318864784</v>
      </c>
      <c r="O34" s="1">
        <f t="shared" si="10"/>
        <v>0.03097496793</v>
      </c>
      <c r="P34" s="1">
        <f t="shared" si="11"/>
        <v>0.03957880822</v>
      </c>
      <c r="Q34" s="1">
        <f t="shared" si="12"/>
        <v>0.04939807133</v>
      </c>
      <c r="R34" s="1">
        <f t="shared" si="13"/>
        <v>0.06071701432</v>
      </c>
      <c r="S34" s="1">
        <f t="shared" si="14"/>
        <v>0.07334219767</v>
      </c>
      <c r="T34" s="1">
        <f t="shared" si="15"/>
        <v>0.0873405123</v>
      </c>
      <c r="U34" s="1">
        <f t="shared" si="16"/>
        <v>0.1027783185</v>
      </c>
      <c r="V34" s="1">
        <f t="shared" si="17"/>
        <v>0.2429196856</v>
      </c>
      <c r="W34" s="1">
        <f t="shared" si="18"/>
        <v>0.2258637085</v>
      </c>
      <c r="X34" s="1">
        <f t="shared" si="19"/>
        <v>0.2002804467</v>
      </c>
      <c r="Y34" s="1">
        <f t="shared" si="20"/>
        <v>0.165534123</v>
      </c>
      <c r="Z34" s="1">
        <f t="shared" si="21"/>
        <v>0.1209912216</v>
      </c>
      <c r="AA34" s="1">
        <f t="shared" si="22"/>
        <v>0.06602167554</v>
      </c>
      <c r="AB34" s="1">
        <f t="shared" ref="AB34:AB51" si="23"> $I$34 *C44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DN34" s="7">
        <f t="shared" si="2"/>
        <v>1.51957113</v>
      </c>
    </row>
    <row r="35">
      <c r="A35" s="23" t="s">
        <v>31</v>
      </c>
      <c r="B35" s="23" t="s">
        <v>35</v>
      </c>
      <c r="C35" s="24">
        <f>B14  *C33 </f>
        <v>0.08691755902</v>
      </c>
      <c r="E35" s="5">
        <v>6.6</v>
      </c>
      <c r="F35" s="5">
        <v>0.09116</v>
      </c>
      <c r="G35" s="5">
        <f t="shared" si="1"/>
        <v>13.33707264</v>
      </c>
      <c r="H35" s="2">
        <f t="shared" si="3"/>
        <v>0.7873214005</v>
      </c>
      <c r="I35" s="2">
        <f t="shared" si="4"/>
        <v>0.09213265921</v>
      </c>
      <c r="J35" s="1">
        <f t="shared" si="5"/>
        <v>0</v>
      </c>
      <c r="K35" s="1"/>
      <c r="L35" s="1">
        <f t="shared" si="7"/>
        <v>0.009433771692</v>
      </c>
      <c r="M35" s="1">
        <f t="shared" si="8"/>
        <v>0.01537207636</v>
      </c>
      <c r="N35" s="1">
        <f t="shared" si="9"/>
        <v>0.02206785963</v>
      </c>
      <c r="O35" s="1">
        <f t="shared" si="10"/>
        <v>0.02954686493</v>
      </c>
      <c r="P35" s="1">
        <f t="shared" si="11"/>
        <v>0.0378344484</v>
      </c>
      <c r="Q35" s="1">
        <f t="shared" si="12"/>
        <v>0.04731284856</v>
      </c>
      <c r="R35" s="1">
        <f t="shared" si="13"/>
        <v>0.0582577991</v>
      </c>
      <c r="S35" s="1">
        <f t="shared" si="14"/>
        <v>0.07048725918</v>
      </c>
      <c r="T35" s="1">
        <f t="shared" si="15"/>
        <v>0.08406805611</v>
      </c>
      <c r="U35" s="1">
        <f t="shared" si="16"/>
        <v>0.09906651486</v>
      </c>
      <c r="V35" s="1">
        <f t="shared" si="17"/>
        <v>0.1155483365</v>
      </c>
      <c r="W35" s="1">
        <f t="shared" si="18"/>
        <v>0.2710364502</v>
      </c>
      <c r="X35" s="1">
        <f t="shared" si="19"/>
        <v>0.2503505583</v>
      </c>
      <c r="Y35" s="1">
        <f t="shared" si="20"/>
        <v>0.2207121639</v>
      </c>
      <c r="Z35" s="1">
        <f t="shared" si="21"/>
        <v>0.1814868324</v>
      </c>
      <c r="AA35" s="1">
        <f t="shared" si="22"/>
        <v>0.1320433511</v>
      </c>
      <c r="AB35" s="1">
        <f t="shared" si="23"/>
        <v>0.07175487203</v>
      </c>
      <c r="AC35" s="1">
        <f t="shared" ref="AC35:AC52" si="24"> $I$35 *C44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DN35" s="7">
        <f t="shared" si="2"/>
        <v>1.716380063</v>
      </c>
    </row>
    <row r="36">
      <c r="E36" s="5">
        <v>6.8</v>
      </c>
      <c r="F36" s="5">
        <v>0.09504</v>
      </c>
      <c r="G36" s="5">
        <f t="shared" si="1"/>
        <v>13.90473216</v>
      </c>
      <c r="H36" s="2">
        <f t="shared" si="3"/>
        <v>0.8867381731</v>
      </c>
      <c r="I36" s="2">
        <f t="shared" si="4"/>
        <v>0.09941677255</v>
      </c>
      <c r="J36" s="1">
        <f t="shared" si="5"/>
        <v>0</v>
      </c>
      <c r="K36" s="1"/>
      <c r="L36" s="1">
        <f t="shared" si="7"/>
        <v>0</v>
      </c>
      <c r="M36" s="1">
        <f t="shared" si="8"/>
        <v>0.01454958229</v>
      </c>
      <c r="N36" s="1">
        <f t="shared" si="9"/>
        <v>0.02094707143</v>
      </c>
      <c r="O36" s="1">
        <f t="shared" si="10"/>
        <v>0.02811876192</v>
      </c>
      <c r="P36" s="1">
        <f t="shared" si="11"/>
        <v>0.03609008858</v>
      </c>
      <c r="Q36" s="1">
        <f t="shared" si="12"/>
        <v>0.04522762579</v>
      </c>
      <c r="R36" s="1">
        <f t="shared" si="13"/>
        <v>0.05579858387</v>
      </c>
      <c r="S36" s="1">
        <f t="shared" si="14"/>
        <v>0.0676323207</v>
      </c>
      <c r="T36" s="1">
        <f t="shared" si="15"/>
        <v>0.08079559992</v>
      </c>
      <c r="U36" s="1">
        <f t="shared" si="16"/>
        <v>0.09535471123</v>
      </c>
      <c r="V36" s="1">
        <f t="shared" si="17"/>
        <v>0.1113753481</v>
      </c>
      <c r="W36" s="1">
        <f t="shared" si="18"/>
        <v>0.1289224909</v>
      </c>
      <c r="X36" s="1">
        <f t="shared" si="19"/>
        <v>0.30042067</v>
      </c>
      <c r="Y36" s="1">
        <f t="shared" si="20"/>
        <v>0.2758902049</v>
      </c>
      <c r="Z36" s="1">
        <f t="shared" si="21"/>
        <v>0.2419824432</v>
      </c>
      <c r="AA36" s="1">
        <f t="shared" si="22"/>
        <v>0.1980650266</v>
      </c>
      <c r="AB36" s="1">
        <f t="shared" si="23"/>
        <v>0.1435097441</v>
      </c>
      <c r="AC36" s="1">
        <f t="shared" si="24"/>
        <v>0.07769362886</v>
      </c>
      <c r="AD36" s="1">
        <f t="shared" ref="AD36:AD55" si="25"> $I$36 *C44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DN36" s="7">
        <f t="shared" si="2"/>
        <v>1.922373902</v>
      </c>
    </row>
    <row r="37">
      <c r="E37" s="5">
        <v>7.0</v>
      </c>
      <c r="F37" s="5">
        <v>0.099</v>
      </c>
      <c r="G37" s="5">
        <f t="shared" si="1"/>
        <v>14.484096</v>
      </c>
      <c r="H37" s="2">
        <f t="shared" si="3"/>
        <v>0.9936783995</v>
      </c>
      <c r="I37" s="2">
        <f t="shared" si="4"/>
        <v>0.1069402265</v>
      </c>
      <c r="J37" s="1">
        <f t="shared" si="5"/>
        <v>0</v>
      </c>
      <c r="K37" s="1"/>
      <c r="L37" s="1">
        <f t="shared" si="7"/>
        <v>0</v>
      </c>
      <c r="M37" s="1">
        <f t="shared" si="8"/>
        <v>0</v>
      </c>
      <c r="N37" s="1">
        <f t="shared" si="9"/>
        <v>0.01982628322</v>
      </c>
      <c r="O37" s="1">
        <f t="shared" si="10"/>
        <v>0.02669065891</v>
      </c>
      <c r="P37" s="1">
        <f t="shared" si="11"/>
        <v>0.03434572875</v>
      </c>
      <c r="Q37" s="1">
        <f t="shared" si="12"/>
        <v>0.04314240302</v>
      </c>
      <c r="R37" s="1">
        <f t="shared" si="13"/>
        <v>0.05333936864</v>
      </c>
      <c r="S37" s="1">
        <f t="shared" si="14"/>
        <v>0.06477738221</v>
      </c>
      <c r="T37" s="1">
        <f t="shared" si="15"/>
        <v>0.07752314372</v>
      </c>
      <c r="U37" s="1">
        <f t="shared" si="16"/>
        <v>0.09164290761</v>
      </c>
      <c r="V37" s="1">
        <f t="shared" si="17"/>
        <v>0.1072023596</v>
      </c>
      <c r="W37" s="1">
        <f t="shared" si="18"/>
        <v>0.1242664995</v>
      </c>
      <c r="X37" s="1">
        <f t="shared" si="19"/>
        <v>0.1428995291</v>
      </c>
      <c r="Y37" s="1">
        <f t="shared" si="20"/>
        <v>0.3310682459</v>
      </c>
      <c r="Z37" s="1">
        <f t="shared" si="21"/>
        <v>0.302478054</v>
      </c>
      <c r="AA37" s="1">
        <f t="shared" si="22"/>
        <v>0.2640867022</v>
      </c>
      <c r="AB37" s="1">
        <f t="shared" si="23"/>
        <v>0.2152646161</v>
      </c>
      <c r="AC37" s="1">
        <f t="shared" si="24"/>
        <v>0.1553872577</v>
      </c>
      <c r="AD37" s="1">
        <f t="shared" si="25"/>
        <v>0.08383617596</v>
      </c>
      <c r="AE37" s="1">
        <f t="shared" ref="AE37:AE56" si="26"> $I$37 *C44</f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DN37" s="7">
        <f t="shared" si="2"/>
        <v>2.137777316</v>
      </c>
    </row>
    <row r="38">
      <c r="E38" s="5">
        <v>7.2</v>
      </c>
      <c r="F38" s="5">
        <v>0.10304</v>
      </c>
      <c r="G38" s="5">
        <f t="shared" si="1"/>
        <v>15.07516416</v>
      </c>
      <c r="H38" s="2">
        <f t="shared" si="3"/>
        <v>1.108378885</v>
      </c>
      <c r="I38" s="2">
        <f t="shared" si="4"/>
        <v>0.1147004852</v>
      </c>
      <c r="J38" s="1">
        <f t="shared" si="5"/>
        <v>0</v>
      </c>
      <c r="K38" s="1"/>
      <c r="L38" s="1"/>
      <c r="M38" s="1"/>
      <c r="N38" s="1">
        <f t="shared" si="9"/>
        <v>0</v>
      </c>
      <c r="O38" s="1">
        <f t="shared" si="10"/>
        <v>0.0252625559</v>
      </c>
      <c r="P38" s="1">
        <f t="shared" si="11"/>
        <v>0.03260136893</v>
      </c>
      <c r="Q38" s="1">
        <f t="shared" si="12"/>
        <v>0.04105718025</v>
      </c>
      <c r="R38" s="1">
        <f t="shared" si="13"/>
        <v>0.05088015342</v>
      </c>
      <c r="S38" s="1">
        <f t="shared" si="14"/>
        <v>0.06192244372</v>
      </c>
      <c r="T38" s="1">
        <f t="shared" si="15"/>
        <v>0.07425068753</v>
      </c>
      <c r="U38" s="1">
        <f t="shared" si="16"/>
        <v>0.08793110399</v>
      </c>
      <c r="V38" s="1">
        <f t="shared" si="17"/>
        <v>0.1030293712</v>
      </c>
      <c r="W38" s="1">
        <f t="shared" si="18"/>
        <v>0.119610508</v>
      </c>
      <c r="X38" s="1">
        <f t="shared" si="19"/>
        <v>0.1377387617</v>
      </c>
      <c r="Y38" s="1">
        <f t="shared" si="20"/>
        <v>0.1574775012</v>
      </c>
      <c r="Z38" s="1">
        <f t="shared" si="21"/>
        <v>0.3629736648</v>
      </c>
      <c r="AA38" s="1">
        <f t="shared" si="22"/>
        <v>0.3301083777</v>
      </c>
      <c r="AB38" s="1">
        <f t="shared" si="23"/>
        <v>0.2870194881</v>
      </c>
      <c r="AC38" s="1">
        <f t="shared" si="24"/>
        <v>0.2330808866</v>
      </c>
      <c r="AD38" s="1">
        <f t="shared" si="25"/>
        <v>0.1676723519</v>
      </c>
      <c r="AE38" s="1">
        <f t="shared" si="26"/>
        <v>0.09018055419</v>
      </c>
      <c r="AF38" s="1">
        <f t="shared" ref="AF38:AF56" si="27"> $I$38 *C44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DN38" s="7">
        <f t="shared" si="2"/>
        <v>2.362796959</v>
      </c>
    </row>
    <row r="39">
      <c r="E39" s="5">
        <v>7.4</v>
      </c>
      <c r="F39" s="5">
        <v>0.10716</v>
      </c>
      <c r="G39" s="5">
        <f t="shared" si="1"/>
        <v>15.67793664</v>
      </c>
      <c r="H39" s="2">
        <f t="shared" si="3"/>
        <v>1.231073696</v>
      </c>
      <c r="I39" s="2">
        <f t="shared" si="4"/>
        <v>0.1226948117</v>
      </c>
      <c r="J39" s="1">
        <f t="shared" si="5"/>
        <v>0</v>
      </c>
      <c r="K39" s="1"/>
      <c r="L39" s="1"/>
      <c r="M39" s="1"/>
      <c r="N39" s="1">
        <f t="shared" si="9"/>
        <v>0</v>
      </c>
      <c r="O39" s="1">
        <f t="shared" si="10"/>
        <v>0</v>
      </c>
      <c r="P39" s="1">
        <f t="shared" si="11"/>
        <v>0.03085700911</v>
      </c>
      <c r="Q39" s="1">
        <f t="shared" si="12"/>
        <v>0.03897195748</v>
      </c>
      <c r="R39" s="1">
        <f t="shared" si="13"/>
        <v>0.04842093819</v>
      </c>
      <c r="S39" s="1">
        <f t="shared" si="14"/>
        <v>0.05906750523</v>
      </c>
      <c r="T39" s="1">
        <f t="shared" si="15"/>
        <v>0.07097823134</v>
      </c>
      <c r="U39" s="1">
        <f t="shared" si="16"/>
        <v>0.08421930036</v>
      </c>
      <c r="V39" s="1">
        <f t="shared" si="17"/>
        <v>0.09885638277</v>
      </c>
      <c r="W39" s="1">
        <f t="shared" si="18"/>
        <v>0.1149545166</v>
      </c>
      <c r="X39" s="1">
        <f t="shared" si="19"/>
        <v>0.1325779944</v>
      </c>
      <c r="Y39" s="1">
        <f t="shared" si="20"/>
        <v>0.1517902554</v>
      </c>
      <c r="Z39" s="1">
        <f t="shared" si="21"/>
        <v>0.172653785</v>
      </c>
      <c r="AA39" s="1">
        <f t="shared" si="22"/>
        <v>0.3961300533</v>
      </c>
      <c r="AB39" s="1">
        <f t="shared" si="23"/>
        <v>0.3587743601</v>
      </c>
      <c r="AC39" s="1">
        <f t="shared" si="24"/>
        <v>0.3107745154</v>
      </c>
      <c r="AD39" s="1">
        <f t="shared" si="25"/>
        <v>0.2515085279</v>
      </c>
      <c r="AE39" s="1">
        <f t="shared" si="26"/>
        <v>0.1803611084</v>
      </c>
      <c r="AF39" s="1">
        <f t="shared" si="27"/>
        <v>0.09672462512</v>
      </c>
      <c r="AG39" s="1">
        <f t="shared" ref="AG39:AG58" si="28"> $I$39 *C44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DN39" s="7">
        <f t="shared" si="2"/>
        <v>2.597621066</v>
      </c>
    </row>
    <row r="40">
      <c r="E40" s="5">
        <v>7.6</v>
      </c>
      <c r="F40" s="5">
        <v>0.11136</v>
      </c>
      <c r="G40" s="5">
        <f t="shared" si="1"/>
        <v>16.29241344</v>
      </c>
      <c r="H40" s="2">
        <f t="shared" si="3"/>
        <v>1.361993976</v>
      </c>
      <c r="I40" s="2">
        <f t="shared" si="4"/>
        <v>0.1309202799</v>
      </c>
      <c r="J40" s="1">
        <f t="shared" si="5"/>
        <v>0</v>
      </c>
      <c r="K40" s="1"/>
      <c r="L40" s="1"/>
      <c r="M40" s="1"/>
      <c r="N40" s="1"/>
      <c r="O40" s="1"/>
      <c r="P40" s="1">
        <f t="shared" si="11"/>
        <v>0</v>
      </c>
      <c r="Q40" s="1">
        <f t="shared" si="12"/>
        <v>0.03688673471</v>
      </c>
      <c r="R40" s="1">
        <f t="shared" si="13"/>
        <v>0.04596172296</v>
      </c>
      <c r="S40" s="1">
        <f t="shared" si="14"/>
        <v>0.05621256675</v>
      </c>
      <c r="T40" s="1">
        <f t="shared" si="15"/>
        <v>0.06770577514</v>
      </c>
      <c r="U40" s="1">
        <f t="shared" si="16"/>
        <v>0.08050749674</v>
      </c>
      <c r="V40" s="1">
        <f t="shared" si="17"/>
        <v>0.09468339434</v>
      </c>
      <c r="W40" s="1">
        <f t="shared" si="18"/>
        <v>0.1102985252</v>
      </c>
      <c r="X40" s="1">
        <f t="shared" si="19"/>
        <v>0.127417227</v>
      </c>
      <c r="Y40" s="1">
        <f t="shared" si="20"/>
        <v>0.1461030096</v>
      </c>
      <c r="Z40" s="1">
        <f t="shared" si="21"/>
        <v>0.1664184529</v>
      </c>
      <c r="AA40" s="1">
        <f t="shared" si="22"/>
        <v>0.1884251109</v>
      </c>
      <c r="AB40" s="1">
        <f t="shared" si="23"/>
        <v>0.4305292322</v>
      </c>
      <c r="AC40" s="1">
        <f t="shared" si="24"/>
        <v>0.3884681443</v>
      </c>
      <c r="AD40" s="1">
        <f t="shared" si="25"/>
        <v>0.3353447038</v>
      </c>
      <c r="AE40" s="1">
        <f t="shared" si="26"/>
        <v>0.2705416626</v>
      </c>
      <c r="AF40" s="1">
        <f t="shared" si="27"/>
        <v>0.1934492502</v>
      </c>
      <c r="AG40" s="1">
        <f t="shared" si="28"/>
        <v>0.1034660808</v>
      </c>
      <c r="AH40" s="1">
        <f t="shared" ref="AH40:AH58" si="29"> $I$40 *C44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DN40" s="7">
        <f t="shared" si="2"/>
        <v>2.84241909</v>
      </c>
    </row>
    <row r="41">
      <c r="E41" s="5">
        <v>7.8</v>
      </c>
      <c r="F41" s="5">
        <v>0.11564</v>
      </c>
      <c r="G41" s="5">
        <f t="shared" si="1"/>
        <v>16.91859456</v>
      </c>
      <c r="H41" s="2">
        <f t="shared" si="3"/>
        <v>1.501367762</v>
      </c>
      <c r="I41" s="2">
        <f t="shared" si="4"/>
        <v>0.1393737857</v>
      </c>
      <c r="J41" s="1">
        <f t="shared" si="5"/>
        <v>0</v>
      </c>
      <c r="K41" s="1"/>
      <c r="L41" s="1"/>
      <c r="M41" s="1"/>
      <c r="N41" s="1"/>
      <c r="O41" s="1"/>
      <c r="P41" s="1">
        <f t="shared" si="11"/>
        <v>0</v>
      </c>
      <c r="Q41" s="1">
        <f t="shared" si="12"/>
        <v>0</v>
      </c>
      <c r="R41" s="1">
        <f t="shared" si="13"/>
        <v>0.04350250774</v>
      </c>
      <c r="S41" s="1">
        <f t="shared" si="14"/>
        <v>0.05335762826</v>
      </c>
      <c r="T41" s="1">
        <f t="shared" si="15"/>
        <v>0.06443331895</v>
      </c>
      <c r="U41" s="1">
        <f t="shared" si="16"/>
        <v>0.07679569312</v>
      </c>
      <c r="V41" s="1">
        <f t="shared" si="17"/>
        <v>0.09051040591</v>
      </c>
      <c r="W41" s="1">
        <f t="shared" si="18"/>
        <v>0.1056425338</v>
      </c>
      <c r="X41" s="1">
        <f t="shared" si="19"/>
        <v>0.1222564597</v>
      </c>
      <c r="Y41" s="1">
        <f t="shared" si="20"/>
        <v>0.1404157638</v>
      </c>
      <c r="Z41" s="1">
        <f t="shared" si="21"/>
        <v>0.1601831208</v>
      </c>
      <c r="AA41" s="1">
        <f t="shared" si="22"/>
        <v>0.1816202028</v>
      </c>
      <c r="AB41" s="1">
        <f t="shared" si="23"/>
        <v>0.2047875884</v>
      </c>
      <c r="AC41" s="1">
        <f t="shared" si="24"/>
        <v>0.4661617732</v>
      </c>
      <c r="AD41" s="1">
        <f t="shared" si="25"/>
        <v>0.4191808798</v>
      </c>
      <c r="AE41" s="1">
        <f t="shared" si="26"/>
        <v>0.3607222168</v>
      </c>
      <c r="AF41" s="1">
        <f t="shared" si="27"/>
        <v>0.2901738754</v>
      </c>
      <c r="AG41" s="1">
        <f t="shared" si="28"/>
        <v>0.2069321616</v>
      </c>
      <c r="AH41" s="1">
        <f t="shared" si="29"/>
        <v>0.1104024536</v>
      </c>
      <c r="AI41" s="1">
        <f t="shared" ref="AI41:AI59" si="30"> $I$41 *C44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DN41" s="7">
        <f t="shared" si="2"/>
        <v>3.097078584</v>
      </c>
    </row>
    <row r="42">
      <c r="E42" s="5">
        <v>8.0</v>
      </c>
      <c r="F42" s="5">
        <v>0.12</v>
      </c>
      <c r="G42" s="5">
        <f t="shared" si="1"/>
        <v>17.55648</v>
      </c>
      <c r="H42" s="2">
        <f t="shared" si="3"/>
        <v>1.649419821</v>
      </c>
      <c r="I42" s="2">
        <f t="shared" si="4"/>
        <v>0.1480520589</v>
      </c>
      <c r="J42" s="1"/>
      <c r="K42" s="1"/>
      <c r="L42" s="1"/>
      <c r="M42" s="1"/>
      <c r="N42" s="1"/>
      <c r="O42" s="1"/>
      <c r="P42" s="1"/>
      <c r="Q42" s="1">
        <f t="shared" si="12"/>
        <v>0</v>
      </c>
      <c r="R42" s="1">
        <f t="shared" si="13"/>
        <v>0</v>
      </c>
      <c r="S42" s="1">
        <f t="shared" si="14"/>
        <v>0.05050268977</v>
      </c>
      <c r="T42" s="1">
        <f t="shared" si="15"/>
        <v>0.06116086276</v>
      </c>
      <c r="U42" s="1">
        <f t="shared" si="16"/>
        <v>0.07308388949</v>
      </c>
      <c r="V42" s="1">
        <f t="shared" si="17"/>
        <v>0.08633741747</v>
      </c>
      <c r="W42" s="1">
        <f t="shared" si="18"/>
        <v>0.1009865424</v>
      </c>
      <c r="X42" s="1">
        <f t="shared" si="19"/>
        <v>0.1170956923</v>
      </c>
      <c r="Y42" s="1">
        <f t="shared" si="20"/>
        <v>0.134728518</v>
      </c>
      <c r="Z42" s="1">
        <f t="shared" si="21"/>
        <v>0.1539477888</v>
      </c>
      <c r="AA42" s="1">
        <f t="shared" si="22"/>
        <v>0.1748152947</v>
      </c>
      <c r="AB42" s="1">
        <f t="shared" si="23"/>
        <v>0.1973917551</v>
      </c>
      <c r="AC42" s="1">
        <f t="shared" si="24"/>
        <v>0.2217367328</v>
      </c>
      <c r="AD42" s="1">
        <f t="shared" si="25"/>
        <v>0.5030170557</v>
      </c>
      <c r="AE42" s="1">
        <f t="shared" si="26"/>
        <v>0.4509027709</v>
      </c>
      <c r="AF42" s="1">
        <f t="shared" si="27"/>
        <v>0.3868985005</v>
      </c>
      <c r="AG42" s="1">
        <f t="shared" si="28"/>
        <v>0.3103982424</v>
      </c>
      <c r="AH42" s="1">
        <f t="shared" si="29"/>
        <v>0.2208049072</v>
      </c>
      <c r="AI42" s="1">
        <f t="shared" si="30"/>
        <v>0.117531126</v>
      </c>
      <c r="AJ42" s="1">
        <f t="shared" ref="AJ42:AJ61" si="31"> $I$42 *C44</f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DN42" s="7">
        <f t="shared" si="2"/>
        <v>3.361339786</v>
      </c>
    </row>
    <row r="43">
      <c r="B43" s="25" t="s">
        <v>18</v>
      </c>
      <c r="C43" s="25" t="s">
        <v>36</v>
      </c>
      <c r="E43" s="5">
        <v>8.2</v>
      </c>
      <c r="F43" s="5">
        <v>0.1246</v>
      </c>
      <c r="G43" s="5">
        <f t="shared" si="1"/>
        <v>18.2294784</v>
      </c>
      <c r="H43" s="2">
        <f t="shared" si="3"/>
        <v>1.812142413</v>
      </c>
      <c r="I43" s="2">
        <f t="shared" ref="I43:I122" si="32"> H43-H42</f>
        <v>0.1627225918</v>
      </c>
      <c r="J43" s="1"/>
      <c r="K43" s="1"/>
      <c r="L43" s="1"/>
      <c r="M43" s="1"/>
      <c r="N43" s="1"/>
      <c r="O43" s="1"/>
      <c r="P43" s="1"/>
      <c r="Q43" s="1">
        <f t="shared" si="12"/>
        <v>0</v>
      </c>
      <c r="R43" s="1">
        <f t="shared" si="13"/>
        <v>0</v>
      </c>
      <c r="S43" s="1">
        <f t="shared" si="14"/>
        <v>0</v>
      </c>
      <c r="T43" s="1">
        <f t="shared" si="15"/>
        <v>0.05788840657</v>
      </c>
      <c r="U43" s="1">
        <f t="shared" si="16"/>
        <v>0.06937208587</v>
      </c>
      <c r="V43" s="1">
        <f t="shared" si="17"/>
        <v>0.08216442904</v>
      </c>
      <c r="W43" s="1">
        <f t="shared" si="18"/>
        <v>0.09633055096</v>
      </c>
      <c r="X43" s="1">
        <f t="shared" si="19"/>
        <v>0.111934925</v>
      </c>
      <c r="Y43" s="1">
        <f t="shared" si="20"/>
        <v>0.1290412722</v>
      </c>
      <c r="Z43" s="1">
        <f t="shared" si="21"/>
        <v>0.1477124567</v>
      </c>
      <c r="AA43" s="1">
        <f t="shared" si="22"/>
        <v>0.1680103866</v>
      </c>
      <c r="AB43" s="1">
        <f t="shared" si="23"/>
        <v>0.1899959218</v>
      </c>
      <c r="AC43" s="1">
        <f t="shared" si="24"/>
        <v>0.213728787</v>
      </c>
      <c r="AD43" s="1">
        <f t="shared" si="25"/>
        <v>0.2392674924</v>
      </c>
      <c r="AE43" s="1">
        <f t="shared" si="26"/>
        <v>0.5410833251</v>
      </c>
      <c r="AF43" s="1">
        <f t="shared" si="27"/>
        <v>0.4836231256</v>
      </c>
      <c r="AG43" s="1">
        <f t="shared" si="28"/>
        <v>0.4138643232</v>
      </c>
      <c r="AH43" s="1">
        <f t="shared" si="29"/>
        <v>0.3312073608</v>
      </c>
      <c r="AI43" s="1">
        <f t="shared" si="30"/>
        <v>0.235062252</v>
      </c>
      <c r="AJ43" s="1">
        <f t="shared" si="31"/>
        <v>0.1248493402</v>
      </c>
      <c r="AK43" s="1">
        <f t="shared" ref="AK43:AK61" si="33"> $I$43 *C44</f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DN43" s="7">
        <f t="shared" si="2"/>
        <v>3.635136441</v>
      </c>
    </row>
    <row r="44">
      <c r="B44" s="25">
        <v>0.0</v>
      </c>
      <c r="C44" s="7">
        <f t="shared" ref="C44:C50" si="34">B44 *4.2164</f>
        <v>0</v>
      </c>
      <c r="E44" s="5">
        <v>8.4</v>
      </c>
      <c r="F44" s="5">
        <v>0.1296</v>
      </c>
      <c r="G44" s="5">
        <f t="shared" si="1"/>
        <v>18.9609984</v>
      </c>
      <c r="H44" s="2">
        <f t="shared" si="3"/>
        <v>1.996460735</v>
      </c>
      <c r="I44" s="2">
        <f t="shared" si="32"/>
        <v>0.1843183218</v>
      </c>
      <c r="J44" s="1"/>
      <c r="K44" s="1"/>
      <c r="L44" s="1"/>
      <c r="M44" s="1"/>
      <c r="N44" s="1"/>
      <c r="O44" s="1"/>
      <c r="P44" s="1"/>
      <c r="Q44" s="1"/>
      <c r="R44" s="1"/>
      <c r="S44" s="1">
        <f t="shared" si="14"/>
        <v>0</v>
      </c>
      <c r="T44" s="1">
        <f t="shared" si="15"/>
        <v>0</v>
      </c>
      <c r="U44" s="1">
        <f t="shared" si="16"/>
        <v>0.06566028224</v>
      </c>
      <c r="V44" s="1">
        <f t="shared" si="17"/>
        <v>0.07799144061</v>
      </c>
      <c r="W44" s="1">
        <f t="shared" si="18"/>
        <v>0.09167455954</v>
      </c>
      <c r="X44" s="1">
        <f t="shared" si="19"/>
        <v>0.1067741576</v>
      </c>
      <c r="Y44" s="1">
        <f t="shared" si="20"/>
        <v>0.1233540264</v>
      </c>
      <c r="Z44" s="1">
        <f t="shared" si="21"/>
        <v>0.1414771247</v>
      </c>
      <c r="AA44" s="1">
        <f t="shared" si="22"/>
        <v>0.1612054786</v>
      </c>
      <c r="AB44" s="1">
        <f t="shared" si="23"/>
        <v>0.1826000884</v>
      </c>
      <c r="AC44" s="1">
        <f t="shared" si="24"/>
        <v>0.2057208411</v>
      </c>
      <c r="AD44" s="1">
        <f t="shared" si="25"/>
        <v>0.2306264292</v>
      </c>
      <c r="AE44" s="1">
        <f t="shared" si="26"/>
        <v>0.2573742757</v>
      </c>
      <c r="AF44" s="1">
        <f t="shared" si="27"/>
        <v>0.5803477507</v>
      </c>
      <c r="AG44" s="1">
        <f t="shared" si="28"/>
        <v>0.517330404</v>
      </c>
      <c r="AH44" s="1">
        <f t="shared" si="29"/>
        <v>0.4416098144</v>
      </c>
      <c r="AI44" s="1">
        <f t="shared" si="30"/>
        <v>0.3525933779</v>
      </c>
      <c r="AJ44" s="1">
        <f t="shared" si="31"/>
        <v>0.2496986805</v>
      </c>
      <c r="AK44" s="1">
        <f t="shared" si="33"/>
        <v>0.1372207072</v>
      </c>
      <c r="AL44" s="1">
        <f t="shared" ref="AL44:AL61" si="35"> $I$44 *C44</f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DN44" s="7">
        <f t="shared" si="2"/>
        <v>3.923259439</v>
      </c>
    </row>
    <row r="45">
      <c r="B45" s="25">
        <v>0.2</v>
      </c>
      <c r="C45" s="7">
        <f t="shared" si="34"/>
        <v>0.84328</v>
      </c>
      <c r="E45" s="5">
        <v>8.6</v>
      </c>
      <c r="F45" s="5">
        <v>0.135</v>
      </c>
      <c r="G45" s="5">
        <f t="shared" si="1"/>
        <v>19.75104</v>
      </c>
      <c r="H45" s="2">
        <f t="shared" si="3"/>
        <v>2.204054903</v>
      </c>
      <c r="I45" s="2">
        <f t="shared" si="32"/>
        <v>0.2075941687</v>
      </c>
      <c r="J45" s="1"/>
      <c r="K45" s="1"/>
      <c r="L45" s="1"/>
      <c r="M45" s="1"/>
      <c r="N45" s="1"/>
      <c r="O45" s="1"/>
      <c r="P45" s="1"/>
      <c r="Q45" s="1"/>
      <c r="R45" s="1"/>
      <c r="S45" s="1">
        <f t="shared" si="14"/>
        <v>0</v>
      </c>
      <c r="T45" s="1">
        <f t="shared" si="15"/>
        <v>0</v>
      </c>
      <c r="U45" s="1">
        <f t="shared" si="16"/>
        <v>0</v>
      </c>
      <c r="V45" s="1">
        <f t="shared" si="17"/>
        <v>0.07381845218</v>
      </c>
      <c r="W45" s="1">
        <f t="shared" si="18"/>
        <v>0.08701856812</v>
      </c>
      <c r="X45" s="1">
        <f t="shared" si="19"/>
        <v>0.1016133903</v>
      </c>
      <c r="Y45" s="1">
        <f t="shared" si="20"/>
        <v>0.1176667806</v>
      </c>
      <c r="Z45" s="1">
        <f t="shared" si="21"/>
        <v>0.1352417926</v>
      </c>
      <c r="AA45" s="1">
        <f t="shared" si="22"/>
        <v>0.1544005705</v>
      </c>
      <c r="AB45" s="1">
        <f t="shared" si="23"/>
        <v>0.1752042551</v>
      </c>
      <c r="AC45" s="1">
        <f t="shared" si="24"/>
        <v>0.1977128953</v>
      </c>
      <c r="AD45" s="1">
        <f t="shared" si="25"/>
        <v>0.221985366</v>
      </c>
      <c r="AE45" s="1">
        <f t="shared" si="26"/>
        <v>0.2480792922</v>
      </c>
      <c r="AF45" s="1">
        <f t="shared" si="27"/>
        <v>0.2760509796</v>
      </c>
      <c r="AG45" s="1">
        <f t="shared" si="28"/>
        <v>0.6207964848</v>
      </c>
      <c r="AH45" s="1">
        <f t="shared" si="29"/>
        <v>0.552012268</v>
      </c>
      <c r="AI45" s="1">
        <f t="shared" si="30"/>
        <v>0.4701245039</v>
      </c>
      <c r="AJ45" s="1">
        <f t="shared" si="31"/>
        <v>0.3745480207</v>
      </c>
      <c r="AK45" s="1">
        <f t="shared" si="33"/>
        <v>0.2744414145</v>
      </c>
      <c r="AL45" s="1">
        <f t="shared" si="35"/>
        <v>0.1554319544</v>
      </c>
      <c r="AM45" s="1">
        <f t="shared" ref="AM45:AM65" si="36"> $I$45 * C44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DN45" s="7">
        <f t="shared" si="2"/>
        <v>4.236146989</v>
      </c>
    </row>
    <row r="46">
      <c r="B46" s="25">
        <v>0.4</v>
      </c>
      <c r="C46" s="7">
        <f t="shared" si="34"/>
        <v>1.68656</v>
      </c>
      <c r="E46" s="5">
        <v>8.8</v>
      </c>
      <c r="F46" s="5">
        <v>0.1408</v>
      </c>
      <c r="G46" s="5">
        <f t="shared" si="1"/>
        <v>20.5996032</v>
      </c>
      <c r="H46" s="2">
        <f t="shared" si="3"/>
        <v>2.436673387</v>
      </c>
      <c r="I46" s="2">
        <f t="shared" si="32"/>
        <v>0.2326184833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>
        <f t="shared" si="16"/>
        <v>0</v>
      </c>
      <c r="V46" s="1">
        <f t="shared" si="17"/>
        <v>0</v>
      </c>
      <c r="W46" s="1">
        <f t="shared" si="18"/>
        <v>0.0823625767</v>
      </c>
      <c r="X46" s="1">
        <f t="shared" si="19"/>
        <v>0.09645262295</v>
      </c>
      <c r="Y46" s="1">
        <f t="shared" si="20"/>
        <v>0.1119795348</v>
      </c>
      <c r="Z46" s="1">
        <f t="shared" si="21"/>
        <v>0.1290064605</v>
      </c>
      <c r="AA46" s="1">
        <f t="shared" si="22"/>
        <v>0.1475956624</v>
      </c>
      <c r="AB46" s="1">
        <f t="shared" si="23"/>
        <v>0.1678084218</v>
      </c>
      <c r="AC46" s="1">
        <f t="shared" si="24"/>
        <v>0.1897049495</v>
      </c>
      <c r="AD46" s="1">
        <f t="shared" si="25"/>
        <v>0.2133443028</v>
      </c>
      <c r="AE46" s="1">
        <f t="shared" si="26"/>
        <v>0.2387843088</v>
      </c>
      <c r="AF46" s="1">
        <f t="shared" si="27"/>
        <v>0.2660814935</v>
      </c>
      <c r="AG46" s="1">
        <f t="shared" si="28"/>
        <v>0.2952910175</v>
      </c>
      <c r="AH46" s="1">
        <f t="shared" si="29"/>
        <v>0.6624147216</v>
      </c>
      <c r="AI46" s="1">
        <f t="shared" si="30"/>
        <v>0.5876556299</v>
      </c>
      <c r="AJ46" s="1">
        <f t="shared" si="31"/>
        <v>0.499397361</v>
      </c>
      <c r="AK46" s="1">
        <f t="shared" si="33"/>
        <v>0.4116621217</v>
      </c>
      <c r="AL46" s="1">
        <f t="shared" si="35"/>
        <v>0.3108639089</v>
      </c>
      <c r="AM46" s="1">
        <f t="shared" si="36"/>
        <v>0.1750600106</v>
      </c>
      <c r="AN46" s="1">
        <f t="shared" ref="AN46:AN65" si="37"> $I$46 * C44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DN46" s="7">
        <f t="shared" si="2"/>
        <v>4.585465105</v>
      </c>
    </row>
    <row r="47">
      <c r="B47" s="25">
        <v>0.6</v>
      </c>
      <c r="C47" s="7">
        <f t="shared" si="34"/>
        <v>2.52984</v>
      </c>
      <c r="E47" s="5">
        <v>9.0</v>
      </c>
      <c r="F47" s="5">
        <v>0.147</v>
      </c>
      <c r="G47" s="5">
        <f t="shared" si="1"/>
        <v>21.506688</v>
      </c>
      <c r="H47" s="2">
        <f t="shared" si="3"/>
        <v>2.696120935</v>
      </c>
      <c r="I47" s="2">
        <f t="shared" si="32"/>
        <v>0.2594475489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>
        <f t="shared" si="16"/>
        <v>0</v>
      </c>
      <c r="V47" s="1">
        <f t="shared" si="17"/>
        <v>0</v>
      </c>
      <c r="W47" s="1"/>
      <c r="X47" s="1">
        <f t="shared" si="19"/>
        <v>0.09129185561</v>
      </c>
      <c r="Y47" s="1">
        <f t="shared" si="20"/>
        <v>0.106292289</v>
      </c>
      <c r="Z47" s="1">
        <f t="shared" si="21"/>
        <v>0.1227711285</v>
      </c>
      <c r="AA47" s="1">
        <f t="shared" si="22"/>
        <v>0.1407907543</v>
      </c>
      <c r="AB47" s="1">
        <f t="shared" si="23"/>
        <v>0.1604125885</v>
      </c>
      <c r="AC47" s="1">
        <f t="shared" si="24"/>
        <v>0.1816970036</v>
      </c>
      <c r="AD47" s="1">
        <f t="shared" si="25"/>
        <v>0.2047032396</v>
      </c>
      <c r="AE47" s="1">
        <f t="shared" si="26"/>
        <v>0.2294893253</v>
      </c>
      <c r="AF47" s="1">
        <f t="shared" si="27"/>
        <v>0.2561120073</v>
      </c>
      <c r="AG47" s="1">
        <f t="shared" si="28"/>
        <v>0.2846266839</v>
      </c>
      <c r="AH47" s="1">
        <f t="shared" si="29"/>
        <v>0.3150873465</v>
      </c>
      <c r="AI47" s="1">
        <f t="shared" si="30"/>
        <v>0.7051867559</v>
      </c>
      <c r="AJ47" s="1">
        <f t="shared" si="31"/>
        <v>0.6242467012</v>
      </c>
      <c r="AK47" s="1">
        <f t="shared" si="33"/>
        <v>0.5488828289</v>
      </c>
      <c r="AL47" s="1">
        <f t="shared" si="35"/>
        <v>0.4662958633</v>
      </c>
      <c r="AM47" s="1">
        <f t="shared" si="36"/>
        <v>0.3501200212</v>
      </c>
      <c r="AN47" s="1">
        <f t="shared" si="37"/>
        <v>0.1961625146</v>
      </c>
      <c r="AO47" s="1">
        <f t="shared" ref="AO47:AO65" si="38"> $I$47 * C44</f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DN47" s="7">
        <f t="shared" si="2"/>
        <v>4.984168907</v>
      </c>
    </row>
    <row r="48">
      <c r="B48" s="25">
        <v>0.8</v>
      </c>
      <c r="C48" s="7">
        <f t="shared" si="34"/>
        <v>3.37312</v>
      </c>
      <c r="E48" s="5">
        <v>9.2</v>
      </c>
      <c r="F48" s="5">
        <v>0.1534</v>
      </c>
      <c r="G48" s="5">
        <f t="shared" si="1"/>
        <v>22.4430336</v>
      </c>
      <c r="H48" s="2">
        <f t="shared" si="3"/>
        <v>2.97533771</v>
      </c>
      <c r="I48" s="2">
        <f t="shared" si="32"/>
        <v>0.2792167746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>
        <f t="shared" si="19"/>
        <v>0</v>
      </c>
      <c r="Y48" s="1">
        <f t="shared" si="20"/>
        <v>0.1006050433</v>
      </c>
      <c r="Z48" s="1">
        <f t="shared" si="21"/>
        <v>0.1165357964</v>
      </c>
      <c r="AA48" s="1">
        <f t="shared" si="22"/>
        <v>0.1339858463</v>
      </c>
      <c r="AB48" s="1">
        <f t="shared" si="23"/>
        <v>0.1530167551</v>
      </c>
      <c r="AC48" s="1">
        <f t="shared" si="24"/>
        <v>0.1736890578</v>
      </c>
      <c r="AD48" s="1">
        <f t="shared" si="25"/>
        <v>0.1960621764</v>
      </c>
      <c r="AE48" s="1">
        <f t="shared" si="26"/>
        <v>0.2201943419</v>
      </c>
      <c r="AF48" s="1">
        <f t="shared" si="27"/>
        <v>0.2461425211</v>
      </c>
      <c r="AG48" s="1">
        <f t="shared" si="28"/>
        <v>0.2739623504</v>
      </c>
      <c r="AH48" s="1">
        <f t="shared" si="29"/>
        <v>0.3037080754</v>
      </c>
      <c r="AI48" s="1">
        <f t="shared" si="30"/>
        <v>0.3354324964</v>
      </c>
      <c r="AJ48" s="1">
        <f t="shared" si="31"/>
        <v>0.7490960415</v>
      </c>
      <c r="AK48" s="1">
        <f t="shared" si="33"/>
        <v>0.6861035362</v>
      </c>
      <c r="AL48" s="1">
        <f t="shared" si="35"/>
        <v>0.6217278177</v>
      </c>
      <c r="AM48" s="1">
        <f t="shared" si="36"/>
        <v>0.5251800319</v>
      </c>
      <c r="AN48" s="1">
        <f t="shared" si="37"/>
        <v>0.3923250292</v>
      </c>
      <c r="AO48" s="1">
        <f t="shared" si="38"/>
        <v>0.2187869291</v>
      </c>
      <c r="AP48" s="1">
        <f t="shared" ref="AP48:AP66" si="39"> $I$48 * C44</f>
        <v>0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DN48" s="7">
        <f t="shared" si="2"/>
        <v>5.446553846</v>
      </c>
    </row>
    <row r="49">
      <c r="B49" s="25">
        <v>1.0</v>
      </c>
      <c r="C49" s="7">
        <f t="shared" si="34"/>
        <v>4.2164</v>
      </c>
      <c r="E49" s="5">
        <v>9.4</v>
      </c>
      <c r="F49" s="5">
        <v>0.1598</v>
      </c>
      <c r="G49" s="5">
        <f t="shared" si="1"/>
        <v>23.3793792</v>
      </c>
      <c r="H49" s="2">
        <f t="shared" si="3"/>
        <v>3.265840155</v>
      </c>
      <c r="I49" s="2">
        <f t="shared" si="32"/>
        <v>0.2905024445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f t="shared" si="20"/>
        <v>0</v>
      </c>
      <c r="Z49" s="1">
        <f t="shared" si="21"/>
        <v>0.1103004643</v>
      </c>
      <c r="AA49" s="1">
        <f t="shared" si="22"/>
        <v>0.1271809382</v>
      </c>
      <c r="AB49" s="1">
        <f t="shared" si="23"/>
        <v>0.1456209218</v>
      </c>
      <c r="AC49" s="1">
        <f t="shared" si="24"/>
        <v>0.1656811119</v>
      </c>
      <c r="AD49" s="1">
        <f t="shared" si="25"/>
        <v>0.1874211132</v>
      </c>
      <c r="AE49" s="1">
        <f t="shared" si="26"/>
        <v>0.2108993584</v>
      </c>
      <c r="AF49" s="1">
        <f t="shared" si="27"/>
        <v>0.2361730349</v>
      </c>
      <c r="AG49" s="1">
        <f t="shared" si="28"/>
        <v>0.2632980169</v>
      </c>
      <c r="AH49" s="1">
        <f t="shared" si="29"/>
        <v>0.2923288042</v>
      </c>
      <c r="AI49" s="1">
        <f t="shared" si="30"/>
        <v>0.3233184671</v>
      </c>
      <c r="AJ49" s="1">
        <f t="shared" si="31"/>
        <v>0.3563185966</v>
      </c>
      <c r="AK49" s="1">
        <f t="shared" si="33"/>
        <v>0.8233242434</v>
      </c>
      <c r="AL49" s="1">
        <f t="shared" si="35"/>
        <v>0.7771597722</v>
      </c>
      <c r="AM49" s="1">
        <f t="shared" si="36"/>
        <v>0.7002400425</v>
      </c>
      <c r="AN49" s="1">
        <f t="shared" si="37"/>
        <v>0.5884875438</v>
      </c>
      <c r="AO49" s="1">
        <f t="shared" si="38"/>
        <v>0.4375738581</v>
      </c>
      <c r="AP49" s="1">
        <f t="shared" si="39"/>
        <v>0.2354579217</v>
      </c>
      <c r="AQ49" s="1">
        <f t="shared" ref="AQ49:AQ66" si="40"> $I$49 * C44</f>
        <v>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  <c r="DN49" s="7">
        <f t="shared" si="2"/>
        <v>5.980784209</v>
      </c>
    </row>
    <row r="50">
      <c r="B50" s="25">
        <v>1.2</v>
      </c>
      <c r="C50" s="7">
        <f t="shared" si="34"/>
        <v>5.05968</v>
      </c>
      <c r="E50" s="5">
        <v>9.6</v>
      </c>
      <c r="F50" s="5">
        <v>0.16628</v>
      </c>
      <c r="G50" s="5">
        <f t="shared" si="1"/>
        <v>24.32742912</v>
      </c>
      <c r="H50" s="2">
        <f t="shared" si="3"/>
        <v>3.571177159</v>
      </c>
      <c r="I50" s="2">
        <f t="shared" si="32"/>
        <v>0.3053370049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f t="shared" si="20"/>
        <v>0</v>
      </c>
      <c r="Z50" s="1">
        <f t="shared" si="21"/>
        <v>0</v>
      </c>
      <c r="AA50" s="1">
        <f t="shared" si="22"/>
        <v>0.1203760301</v>
      </c>
      <c r="AB50" s="1">
        <f t="shared" si="23"/>
        <v>0.1382250885</v>
      </c>
      <c r="AC50" s="1">
        <f t="shared" si="24"/>
        <v>0.1576731661</v>
      </c>
      <c r="AD50" s="1">
        <f t="shared" si="25"/>
        <v>0.17878005</v>
      </c>
      <c r="AE50" s="1">
        <f t="shared" si="26"/>
        <v>0.201604375</v>
      </c>
      <c r="AF50" s="1">
        <f t="shared" si="27"/>
        <v>0.2262035487</v>
      </c>
      <c r="AG50" s="1">
        <f t="shared" si="28"/>
        <v>0.2526336833</v>
      </c>
      <c r="AH50" s="1">
        <f t="shared" si="29"/>
        <v>0.2809495331</v>
      </c>
      <c r="AI50" s="1">
        <f t="shared" si="30"/>
        <v>0.3112044379</v>
      </c>
      <c r="AJ50" s="1">
        <f t="shared" si="31"/>
        <v>0.3434502731</v>
      </c>
      <c r="AK50" s="1">
        <f t="shared" si="33"/>
        <v>0.3916263373</v>
      </c>
      <c r="AL50" s="1">
        <f t="shared" si="35"/>
        <v>0.9325917266</v>
      </c>
      <c r="AM50" s="1">
        <f t="shared" si="36"/>
        <v>0.8753000531</v>
      </c>
      <c r="AN50" s="1">
        <f t="shared" si="37"/>
        <v>0.7846500584</v>
      </c>
      <c r="AO50" s="1">
        <f t="shared" si="38"/>
        <v>0.6563607872</v>
      </c>
      <c r="AP50" s="1">
        <f t="shared" si="39"/>
        <v>0.4709158434</v>
      </c>
      <c r="AQ50" s="1">
        <f t="shared" si="40"/>
        <v>0.2449749014</v>
      </c>
      <c r="AR50" s="1">
        <f t="shared" ref="AR50:AR69" si="41"> $I$50 * C44</f>
        <v>0</v>
      </c>
      <c r="AS50" s="1"/>
      <c r="AT50" s="1"/>
      <c r="AU50" s="1"/>
      <c r="AV50" s="1"/>
      <c r="AW50" s="1"/>
      <c r="AX50" s="1"/>
      <c r="AY50" s="1"/>
      <c r="AZ50" s="1"/>
      <c r="BA50" s="1"/>
      <c r="DN50" s="7">
        <f t="shared" si="2"/>
        <v>6.567519893</v>
      </c>
    </row>
    <row r="51">
      <c r="B51" s="25">
        <v>1.4</v>
      </c>
      <c r="C51" s="7">
        <f>B19- 0.2524790419</f>
        <v>2.406711526</v>
      </c>
      <c r="E51" s="5">
        <v>9.8</v>
      </c>
      <c r="F51" s="5">
        <v>0.17332</v>
      </c>
      <c r="G51" s="5">
        <f t="shared" si="1"/>
        <v>25.35740928</v>
      </c>
      <c r="H51" s="2">
        <f t="shared" si="3"/>
        <v>3.915342179</v>
      </c>
      <c r="I51" s="2">
        <f t="shared" si="32"/>
        <v>0.3441650195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f t="shared" si="20"/>
        <v>0</v>
      </c>
      <c r="Z51" s="1"/>
      <c r="AA51" s="1">
        <f t="shared" si="22"/>
        <v>0</v>
      </c>
      <c r="AB51" s="1">
        <f t="shared" si="23"/>
        <v>0.1308292552</v>
      </c>
      <c r="AC51" s="1">
        <f t="shared" si="24"/>
        <v>0.1496652202</v>
      </c>
      <c r="AD51" s="1">
        <f t="shared" si="25"/>
        <v>0.1701389868</v>
      </c>
      <c r="AE51" s="1">
        <f t="shared" si="26"/>
        <v>0.1923093915</v>
      </c>
      <c r="AF51" s="1">
        <f t="shared" si="27"/>
        <v>0.2162340625</v>
      </c>
      <c r="AG51" s="1">
        <f t="shared" si="28"/>
        <v>0.2419693498</v>
      </c>
      <c r="AH51" s="1">
        <f t="shared" si="29"/>
        <v>0.2695702619</v>
      </c>
      <c r="AI51" s="1">
        <f t="shared" si="30"/>
        <v>0.2990904087</v>
      </c>
      <c r="AJ51" s="1">
        <f t="shared" si="31"/>
        <v>0.3305819495</v>
      </c>
      <c r="AK51" s="1">
        <f t="shared" si="33"/>
        <v>0.3774828868</v>
      </c>
      <c r="AL51" s="1">
        <f t="shared" si="35"/>
        <v>0.4436010296</v>
      </c>
      <c r="AM51" s="1">
        <f t="shared" si="36"/>
        <v>1.050360064</v>
      </c>
      <c r="AN51" s="1">
        <f t="shared" si="37"/>
        <v>0.980812573</v>
      </c>
      <c r="AO51" s="1">
        <f t="shared" si="38"/>
        <v>0.8751477162</v>
      </c>
      <c r="AP51" s="1">
        <f t="shared" si="39"/>
        <v>0.706373765</v>
      </c>
      <c r="AQ51" s="1">
        <f t="shared" si="40"/>
        <v>0.4899498028</v>
      </c>
      <c r="AR51" s="1">
        <f t="shared" si="41"/>
        <v>0.2574845895</v>
      </c>
      <c r="AS51" s="1">
        <f t="shared" ref="AS51:AS69" si="42"> $I$51 * C44</f>
        <v>0</v>
      </c>
      <c r="AT51" s="1"/>
      <c r="AU51" s="1"/>
      <c r="AV51" s="1"/>
      <c r="AW51" s="1"/>
      <c r="AX51" s="1"/>
      <c r="AY51" s="1"/>
      <c r="AZ51" s="1"/>
      <c r="BA51" s="1"/>
      <c r="DN51" s="7">
        <f t="shared" si="2"/>
        <v>7.181601313</v>
      </c>
    </row>
    <row r="52">
      <c r="B52" s="25">
        <v>1.6</v>
      </c>
      <c r="C52" s="7">
        <f t="shared" ref="C52:C61" si="43">C51-$C$35</f>
        <v>2.319793967</v>
      </c>
      <c r="E52" s="5">
        <v>10.0</v>
      </c>
      <c r="F52" s="5">
        <v>0.181</v>
      </c>
      <c r="G52" s="5">
        <f t="shared" si="1"/>
        <v>26.481024</v>
      </c>
      <c r="H52" s="2">
        <f t="shared" si="3"/>
        <v>4.305162696</v>
      </c>
      <c r="I52" s="2">
        <f t="shared" si="32"/>
        <v>0.3898205168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>
        <f t="shared" si="24"/>
        <v>0.1416572744</v>
      </c>
      <c r="AD52" s="1">
        <f t="shared" si="25"/>
        <v>0.1614979236</v>
      </c>
      <c r="AE52" s="1">
        <f t="shared" si="26"/>
        <v>0.1830144081</v>
      </c>
      <c r="AF52" s="1">
        <f t="shared" si="27"/>
        <v>0.2062645763</v>
      </c>
      <c r="AG52" s="1">
        <f t="shared" si="28"/>
        <v>0.2313050162</v>
      </c>
      <c r="AH52" s="1">
        <f t="shared" si="29"/>
        <v>0.2581909908</v>
      </c>
      <c r="AI52" s="1">
        <f t="shared" si="30"/>
        <v>0.2869763794</v>
      </c>
      <c r="AJ52" s="1">
        <f t="shared" si="31"/>
        <v>0.3177136259</v>
      </c>
      <c r="AK52" s="1">
        <f t="shared" si="33"/>
        <v>0.3633394363</v>
      </c>
      <c r="AL52" s="1">
        <f t="shared" si="35"/>
        <v>0.427580531</v>
      </c>
      <c r="AM52" s="1">
        <f t="shared" si="36"/>
        <v>0.4996192786</v>
      </c>
      <c r="AN52" s="1">
        <f t="shared" si="37"/>
        <v>1.176975088</v>
      </c>
      <c r="AO52" s="1">
        <f t="shared" si="38"/>
        <v>1.093934645</v>
      </c>
      <c r="AP52" s="1">
        <f t="shared" si="39"/>
        <v>0.9418316867</v>
      </c>
      <c r="AQ52" s="1">
        <f t="shared" si="40"/>
        <v>0.7349247042</v>
      </c>
      <c r="AR52" s="1">
        <f t="shared" si="41"/>
        <v>0.5149691789</v>
      </c>
      <c r="AS52" s="1">
        <f t="shared" si="42"/>
        <v>0.2902274777</v>
      </c>
      <c r="AT52" s="1">
        <f t="shared" ref="AT52:AT73" si="44"> $I$52 * C44</f>
        <v>0</v>
      </c>
      <c r="AU52" s="1"/>
      <c r="AV52" s="1"/>
      <c r="AW52" s="1"/>
      <c r="AX52" s="1"/>
      <c r="AY52" s="1"/>
      <c r="AZ52" s="1"/>
      <c r="BA52" s="1"/>
      <c r="DN52" s="7">
        <f t="shared" si="2"/>
        <v>7.830022221</v>
      </c>
    </row>
    <row r="53">
      <c r="B53" s="25">
        <v>1.8</v>
      </c>
      <c r="C53" s="7">
        <f t="shared" si="43"/>
        <v>2.232876408</v>
      </c>
      <c r="E53" s="5">
        <v>10.2</v>
      </c>
      <c r="F53" s="5">
        <v>0.18948</v>
      </c>
      <c r="G53" s="5">
        <f t="shared" si="1"/>
        <v>27.72168192</v>
      </c>
      <c r="H53" s="2">
        <f t="shared" si="3"/>
        <v>4.752484502</v>
      </c>
      <c r="I53" s="2">
        <f t="shared" si="32"/>
        <v>0.4473218062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>
        <f t="shared" si="25"/>
        <v>0.1528568604</v>
      </c>
      <c r="AE53" s="1">
        <f t="shared" si="26"/>
        <v>0.1737194246</v>
      </c>
      <c r="AF53" s="1">
        <f t="shared" si="27"/>
        <v>0.1962950901</v>
      </c>
      <c r="AG53" s="1">
        <f t="shared" si="28"/>
        <v>0.2206406827</v>
      </c>
      <c r="AH53" s="1">
        <f t="shared" si="29"/>
        <v>0.2468117196</v>
      </c>
      <c r="AI53" s="1">
        <f t="shared" si="30"/>
        <v>0.2748623502</v>
      </c>
      <c r="AJ53" s="1">
        <f t="shared" si="31"/>
        <v>0.3048453024</v>
      </c>
      <c r="AK53" s="1">
        <f t="shared" si="33"/>
        <v>0.3491959858</v>
      </c>
      <c r="AL53" s="1">
        <f t="shared" si="35"/>
        <v>0.4115600324</v>
      </c>
      <c r="AM53" s="1">
        <f t="shared" si="36"/>
        <v>0.4815757002</v>
      </c>
      <c r="AN53" s="1">
        <f t="shared" si="37"/>
        <v>0.5598455849</v>
      </c>
      <c r="AO53" s="1">
        <f t="shared" si="38"/>
        <v>1.312721574</v>
      </c>
      <c r="AP53" s="1">
        <f t="shared" si="39"/>
        <v>1.177289608</v>
      </c>
      <c r="AQ53" s="1">
        <f t="shared" si="40"/>
        <v>0.9798996056</v>
      </c>
      <c r="AR53" s="1">
        <f t="shared" si="41"/>
        <v>0.7724537684</v>
      </c>
      <c r="AS53" s="1">
        <f t="shared" si="42"/>
        <v>0.5804549553</v>
      </c>
      <c r="AT53" s="1">
        <f t="shared" si="44"/>
        <v>0.3287278454</v>
      </c>
      <c r="AU53" s="1">
        <f t="shared" ref="AU53:AU71" si="45"> $I$53 * C44</f>
        <v>0</v>
      </c>
      <c r="AV53" s="1"/>
      <c r="AW53" s="1"/>
      <c r="AX53" s="1"/>
      <c r="AY53" s="1"/>
      <c r="AZ53" s="1"/>
      <c r="BA53" s="1"/>
      <c r="DN53" s="7">
        <f t="shared" si="2"/>
        <v>8.523756091</v>
      </c>
    </row>
    <row r="54">
      <c r="B54" s="25">
        <v>2.0</v>
      </c>
      <c r="C54" s="7">
        <f t="shared" si="43"/>
        <v>2.145958849</v>
      </c>
      <c r="E54" s="5">
        <v>10.4</v>
      </c>
      <c r="F54" s="5">
        <v>0.19892</v>
      </c>
      <c r="G54" s="5">
        <f t="shared" si="1"/>
        <v>29.10279168</v>
      </c>
      <c r="H54" s="2">
        <f t="shared" si="3"/>
        <v>5.270621849</v>
      </c>
      <c r="I54" s="2">
        <f t="shared" si="32"/>
        <v>0.5181373473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>
        <f t="shared" si="25"/>
        <v>0</v>
      </c>
      <c r="AE54" s="1">
        <f t="shared" si="26"/>
        <v>0.1644244412</v>
      </c>
      <c r="AF54" s="1">
        <f t="shared" si="27"/>
        <v>0.1863256039</v>
      </c>
      <c r="AG54" s="1">
        <f t="shared" si="28"/>
        <v>0.2099763492</v>
      </c>
      <c r="AH54" s="1">
        <f t="shared" si="29"/>
        <v>0.2354324485</v>
      </c>
      <c r="AI54" s="1">
        <f t="shared" si="30"/>
        <v>0.2627483209</v>
      </c>
      <c r="AJ54" s="1">
        <f t="shared" si="31"/>
        <v>0.2919769788</v>
      </c>
      <c r="AK54" s="1">
        <f t="shared" si="33"/>
        <v>0.3350525354</v>
      </c>
      <c r="AL54" s="1">
        <f t="shared" si="35"/>
        <v>0.3955395337</v>
      </c>
      <c r="AM54" s="1">
        <f t="shared" si="36"/>
        <v>0.4635321218</v>
      </c>
      <c r="AN54" s="1">
        <f t="shared" si="37"/>
        <v>0.5396269541</v>
      </c>
      <c r="AO54" s="1">
        <f t="shared" si="38"/>
        <v>0.6244154064</v>
      </c>
      <c r="AP54" s="1">
        <f t="shared" si="39"/>
        <v>1.41274753</v>
      </c>
      <c r="AQ54" s="1">
        <f t="shared" si="40"/>
        <v>1.224874507</v>
      </c>
      <c r="AR54" s="1">
        <f t="shared" si="41"/>
        <v>1.029938358</v>
      </c>
      <c r="AS54" s="1">
        <f t="shared" si="42"/>
        <v>0.870682433</v>
      </c>
      <c r="AT54" s="1">
        <f t="shared" si="44"/>
        <v>0.6574556908</v>
      </c>
      <c r="AU54" s="1">
        <f t="shared" si="45"/>
        <v>0.3772175327</v>
      </c>
      <c r="AV54" s="1">
        <f t="shared" ref="AV54:AV74" si="46"> $I$54 * C44</f>
        <v>0</v>
      </c>
      <c r="AW54" s="1"/>
      <c r="AX54" s="1"/>
      <c r="AY54" s="1"/>
      <c r="AZ54" s="1"/>
      <c r="BA54" s="1"/>
      <c r="DN54" s="7">
        <f t="shared" si="2"/>
        <v>9.281966745</v>
      </c>
    </row>
    <row r="55">
      <c r="B55" s="25">
        <v>2.2</v>
      </c>
      <c r="C55" s="7">
        <f t="shared" si="43"/>
        <v>2.05904129</v>
      </c>
      <c r="E55" s="5">
        <v>10.6</v>
      </c>
      <c r="F55" s="5">
        <v>0.2094</v>
      </c>
      <c r="G55" s="5">
        <f t="shared" si="1"/>
        <v>30.6360576</v>
      </c>
      <c r="H55" s="2">
        <f t="shared" si="3"/>
        <v>5.86985041</v>
      </c>
      <c r="I55" s="2">
        <f t="shared" si="32"/>
        <v>0.5992285606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>
        <f t="shared" si="25"/>
        <v>0</v>
      </c>
      <c r="AE55" s="1">
        <f t="shared" si="26"/>
        <v>0</v>
      </c>
      <c r="AF55" s="1">
        <f t="shared" si="27"/>
        <v>0.1763561178</v>
      </c>
      <c r="AG55" s="1">
        <f t="shared" si="28"/>
        <v>0.1993120156</v>
      </c>
      <c r="AH55" s="1">
        <f t="shared" si="29"/>
        <v>0.2240531773</v>
      </c>
      <c r="AI55" s="1">
        <f t="shared" si="30"/>
        <v>0.2506342917</v>
      </c>
      <c r="AJ55" s="1">
        <f t="shared" si="31"/>
        <v>0.2791086552</v>
      </c>
      <c r="AK55" s="1">
        <f t="shared" si="33"/>
        <v>0.3209090849</v>
      </c>
      <c r="AL55" s="1">
        <f t="shared" si="35"/>
        <v>0.3795190351</v>
      </c>
      <c r="AM55" s="1">
        <f t="shared" si="36"/>
        <v>0.4454885434</v>
      </c>
      <c r="AN55" s="1">
        <f t="shared" si="37"/>
        <v>0.5194083234</v>
      </c>
      <c r="AO55" s="1">
        <f t="shared" si="38"/>
        <v>0.6018648587</v>
      </c>
      <c r="AP55" s="1">
        <f t="shared" si="39"/>
        <v>0.6719942297</v>
      </c>
      <c r="AQ55" s="1">
        <f t="shared" si="40"/>
        <v>1.469849408</v>
      </c>
      <c r="AR55" s="1">
        <f t="shared" si="41"/>
        <v>1.287422947</v>
      </c>
      <c r="AS55" s="1">
        <f t="shared" si="42"/>
        <v>1.160909911</v>
      </c>
      <c r="AT55" s="1">
        <f t="shared" si="44"/>
        <v>0.9861835362</v>
      </c>
      <c r="AU55" s="1">
        <f t="shared" si="45"/>
        <v>0.7544350654</v>
      </c>
      <c r="AV55" s="1">
        <f t="shared" si="46"/>
        <v>0.4369348623</v>
      </c>
      <c r="AW55" s="1">
        <f t="shared" ref="AW55:AW73" si="47"> $I$55 * C44</f>
        <v>0</v>
      </c>
      <c r="AX55" s="1"/>
      <c r="AY55" s="1"/>
      <c r="AZ55" s="1"/>
      <c r="BA55" s="1"/>
      <c r="DN55" s="7">
        <f t="shared" si="2"/>
        <v>10.16438406</v>
      </c>
    </row>
    <row r="56">
      <c r="B56" s="25">
        <v>2.4</v>
      </c>
      <c r="C56" s="7">
        <f t="shared" si="43"/>
        <v>1.972123731</v>
      </c>
      <c r="E56" s="5">
        <v>10.8</v>
      </c>
      <c r="F56" s="5">
        <v>0.2214</v>
      </c>
      <c r="G56" s="5">
        <f t="shared" si="1"/>
        <v>32.3917056</v>
      </c>
      <c r="H56" s="2">
        <f t="shared" si="3"/>
        <v>6.585786049</v>
      </c>
      <c r="I56" s="2">
        <f t="shared" si="32"/>
        <v>0.7159356396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>
        <f t="shared" si="26"/>
        <v>0</v>
      </c>
      <c r="AF56" s="1">
        <f t="shared" si="27"/>
        <v>0</v>
      </c>
      <c r="AG56" s="1">
        <f t="shared" si="28"/>
        <v>0.1886476821</v>
      </c>
      <c r="AH56" s="1">
        <f t="shared" si="29"/>
        <v>0.2126739062</v>
      </c>
      <c r="AI56" s="1">
        <f t="shared" si="30"/>
        <v>0.2385202624</v>
      </c>
      <c r="AJ56" s="1">
        <f t="shared" si="31"/>
        <v>0.2662403317</v>
      </c>
      <c r="AK56" s="1">
        <f t="shared" si="33"/>
        <v>0.3067656344</v>
      </c>
      <c r="AL56" s="1">
        <f t="shared" si="35"/>
        <v>0.3634985365</v>
      </c>
      <c r="AM56" s="1">
        <f t="shared" si="36"/>
        <v>0.427444965</v>
      </c>
      <c r="AN56" s="1">
        <f t="shared" si="37"/>
        <v>0.4991896926</v>
      </c>
      <c r="AO56" s="1">
        <f t="shared" si="38"/>
        <v>0.5793143111</v>
      </c>
      <c r="AP56" s="1">
        <f t="shared" si="39"/>
        <v>0.6477253892</v>
      </c>
      <c r="AQ56" s="1">
        <f t="shared" si="40"/>
        <v>0.6991555815</v>
      </c>
      <c r="AR56" s="1">
        <f t="shared" si="41"/>
        <v>1.544907537</v>
      </c>
      <c r="AS56" s="1">
        <f t="shared" si="42"/>
        <v>1.451137388</v>
      </c>
      <c r="AT56" s="1">
        <f t="shared" si="44"/>
        <v>1.314911382</v>
      </c>
      <c r="AU56" s="1">
        <f t="shared" si="45"/>
        <v>1.131652598</v>
      </c>
      <c r="AV56" s="1">
        <f t="shared" si="46"/>
        <v>0.8738697245</v>
      </c>
      <c r="AW56" s="1">
        <f t="shared" si="47"/>
        <v>0.5053174606</v>
      </c>
      <c r="AX56" s="1">
        <f t="shared" ref="AX56:AX74" si="48"> $I$56 * C44</f>
        <v>0</v>
      </c>
      <c r="AY56" s="1"/>
      <c r="AZ56" s="1"/>
      <c r="BA56" s="1"/>
      <c r="DN56" s="7">
        <f t="shared" si="2"/>
        <v>11.25097238</v>
      </c>
    </row>
    <row r="57">
      <c r="B57" s="25">
        <v>2.6</v>
      </c>
      <c r="C57" s="7">
        <f t="shared" si="43"/>
        <v>1.885206172</v>
      </c>
      <c r="E57" s="5">
        <v>11.0</v>
      </c>
      <c r="F57" s="5">
        <v>0.235</v>
      </c>
      <c r="G57" s="5">
        <f t="shared" si="1"/>
        <v>34.38144</v>
      </c>
      <c r="H57" s="2">
        <f t="shared" si="3"/>
        <v>7.433944422</v>
      </c>
      <c r="I57" s="2">
        <f t="shared" si="32"/>
        <v>0.8481583728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>
        <f t="shared" si="28"/>
        <v>0</v>
      </c>
      <c r="AH57" s="1">
        <f t="shared" si="29"/>
        <v>0.201294635</v>
      </c>
      <c r="AI57" s="1">
        <f t="shared" si="30"/>
        <v>0.2264062332</v>
      </c>
      <c r="AJ57" s="1">
        <f t="shared" si="31"/>
        <v>0.2533720081</v>
      </c>
      <c r="AK57" s="1">
        <f t="shared" si="33"/>
        <v>0.2926221839</v>
      </c>
      <c r="AL57" s="1">
        <f t="shared" si="35"/>
        <v>0.3474780379</v>
      </c>
      <c r="AM57" s="1">
        <f t="shared" si="36"/>
        <v>0.4094013866</v>
      </c>
      <c r="AN57" s="1">
        <f t="shared" si="37"/>
        <v>0.4789710619</v>
      </c>
      <c r="AO57" s="1">
        <f t="shared" si="38"/>
        <v>0.5567637634</v>
      </c>
      <c r="AP57" s="1">
        <f t="shared" si="39"/>
        <v>0.6234565487</v>
      </c>
      <c r="AQ57" s="1">
        <f t="shared" si="40"/>
        <v>0.6739058181</v>
      </c>
      <c r="AR57" s="1">
        <f t="shared" si="41"/>
        <v>0.7348580889</v>
      </c>
      <c r="AS57" s="1">
        <f t="shared" si="42"/>
        <v>1.741364866</v>
      </c>
      <c r="AT57" s="1">
        <f t="shared" si="44"/>
        <v>1.643639227</v>
      </c>
      <c r="AU57" s="1">
        <f t="shared" si="45"/>
        <v>1.508870131</v>
      </c>
      <c r="AV57" s="1">
        <f t="shared" si="46"/>
        <v>1.310804587</v>
      </c>
      <c r="AW57" s="1">
        <f t="shared" si="47"/>
        <v>1.010634921</v>
      </c>
      <c r="AX57" s="1">
        <f t="shared" si="48"/>
        <v>0.6037342062</v>
      </c>
      <c r="AY57" s="1">
        <f t="shared" ref="AY57:AY75" si="49"> $I$57 * C44</f>
        <v>0</v>
      </c>
      <c r="AZ57" s="1"/>
      <c r="BA57" s="1"/>
      <c r="DN57" s="7">
        <f t="shared" si="2"/>
        <v>12.6175777</v>
      </c>
    </row>
    <row r="58">
      <c r="B58" s="25">
        <v>2.8</v>
      </c>
      <c r="C58" s="7">
        <f t="shared" si="43"/>
        <v>1.798288613</v>
      </c>
      <c r="E58" s="5">
        <v>11.2</v>
      </c>
      <c r="F58" s="5">
        <v>0.25132</v>
      </c>
      <c r="G58" s="5">
        <f t="shared" si="1"/>
        <v>36.76912128</v>
      </c>
      <c r="H58" s="2">
        <f t="shared" si="3"/>
        <v>8.50071391</v>
      </c>
      <c r="I58" s="2">
        <f t="shared" si="32"/>
        <v>1.066769488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>
        <f t="shared" si="28"/>
        <v>0</v>
      </c>
      <c r="AH58" s="1">
        <f t="shared" si="29"/>
        <v>0</v>
      </c>
      <c r="AI58" s="1">
        <f t="shared" si="30"/>
        <v>0.214292204</v>
      </c>
      <c r="AJ58" s="1">
        <f t="shared" si="31"/>
        <v>0.2405036845</v>
      </c>
      <c r="AK58" s="1">
        <f t="shared" si="33"/>
        <v>0.2784787334</v>
      </c>
      <c r="AL58" s="1">
        <f t="shared" si="35"/>
        <v>0.3314575393</v>
      </c>
      <c r="AM58" s="1">
        <f t="shared" si="36"/>
        <v>0.3913578081</v>
      </c>
      <c r="AN58" s="1">
        <f t="shared" si="37"/>
        <v>0.4587524311</v>
      </c>
      <c r="AO58" s="1">
        <f t="shared" si="38"/>
        <v>0.5342132158</v>
      </c>
      <c r="AP58" s="1">
        <f t="shared" si="39"/>
        <v>0.5991877082</v>
      </c>
      <c r="AQ58" s="1">
        <f t="shared" si="40"/>
        <v>0.6486560548</v>
      </c>
      <c r="AR58" s="1">
        <f t="shared" si="41"/>
        <v>0.7083189417</v>
      </c>
      <c r="AS58" s="1">
        <f t="shared" si="42"/>
        <v>0.8283059193</v>
      </c>
      <c r="AT58" s="1">
        <f t="shared" si="44"/>
        <v>1.972367072</v>
      </c>
      <c r="AU58" s="1">
        <f t="shared" si="45"/>
        <v>1.886087664</v>
      </c>
      <c r="AV58" s="1">
        <f t="shared" si="46"/>
        <v>1.747739449</v>
      </c>
      <c r="AW58" s="1">
        <f t="shared" si="47"/>
        <v>1.515952382</v>
      </c>
      <c r="AX58" s="1">
        <f t="shared" si="48"/>
        <v>1.207468412</v>
      </c>
      <c r="AY58" s="1">
        <f t="shared" si="49"/>
        <v>0.7152349926</v>
      </c>
      <c r="AZ58" s="1">
        <f t="shared" ref="AZ58:AZ78" si="50"> $I$58 * C44</f>
        <v>0</v>
      </c>
      <c r="BA58" s="1"/>
      <c r="DN58" s="7">
        <f t="shared" si="2"/>
        <v>14.27837421</v>
      </c>
    </row>
    <row r="59">
      <c r="B59" s="25">
        <v>3.0</v>
      </c>
      <c r="C59" s="7">
        <f t="shared" si="43"/>
        <v>1.711371054</v>
      </c>
      <c r="E59" s="5">
        <v>11.4</v>
      </c>
      <c r="F59" s="5">
        <v>0.27148</v>
      </c>
      <c r="G59" s="5">
        <f t="shared" si="1"/>
        <v>39.71860992</v>
      </c>
      <c r="H59" s="2">
        <f t="shared" si="3"/>
        <v>9.887946672</v>
      </c>
      <c r="I59" s="2">
        <f t="shared" si="32"/>
        <v>1.387232761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>
        <f t="shared" si="30"/>
        <v>0</v>
      </c>
      <c r="AJ59" s="1">
        <f t="shared" si="31"/>
        <v>0.2276353609</v>
      </c>
      <c r="AK59" s="1">
        <f t="shared" si="33"/>
        <v>0.264335283</v>
      </c>
      <c r="AL59" s="1">
        <f t="shared" si="35"/>
        <v>0.3154370407</v>
      </c>
      <c r="AM59" s="1">
        <f t="shared" si="36"/>
        <v>0.3733142297</v>
      </c>
      <c r="AN59" s="1">
        <f t="shared" si="37"/>
        <v>0.4385338004</v>
      </c>
      <c r="AO59" s="1">
        <f t="shared" si="38"/>
        <v>0.5116626681</v>
      </c>
      <c r="AP59" s="1">
        <f t="shared" si="39"/>
        <v>0.5749188677</v>
      </c>
      <c r="AQ59" s="1">
        <f t="shared" si="40"/>
        <v>0.6234062914</v>
      </c>
      <c r="AR59" s="1">
        <f t="shared" si="41"/>
        <v>0.6817797946</v>
      </c>
      <c r="AS59" s="1">
        <f t="shared" si="42"/>
        <v>0.7983919359</v>
      </c>
      <c r="AT59" s="1">
        <f t="shared" si="44"/>
        <v>0.9381855308</v>
      </c>
      <c r="AU59" s="1">
        <f t="shared" si="45"/>
        <v>2.263305196</v>
      </c>
      <c r="AV59" s="1">
        <f t="shared" si="46"/>
        <v>2.184674311</v>
      </c>
      <c r="AW59" s="1">
        <f t="shared" si="47"/>
        <v>2.021269842</v>
      </c>
      <c r="AX59" s="1">
        <f t="shared" si="48"/>
        <v>1.811202618</v>
      </c>
      <c r="AY59" s="1">
        <f t="shared" si="49"/>
        <v>1.430469985</v>
      </c>
      <c r="AZ59" s="1">
        <f t="shared" si="50"/>
        <v>0.899585374</v>
      </c>
      <c r="BA59" s="1">
        <f t="shared" ref="BA59:BA79" si="51"> $I$59 * C44</f>
        <v>0</v>
      </c>
      <c r="DN59" s="7">
        <f t="shared" si="2"/>
        <v>16.35810813</v>
      </c>
    </row>
    <row r="60">
      <c r="B60" s="25">
        <v>3.2</v>
      </c>
      <c r="C60" s="7">
        <f t="shared" si="43"/>
        <v>1.624453495</v>
      </c>
      <c r="E60" s="5">
        <v>11.6</v>
      </c>
      <c r="F60" s="5">
        <v>0.30684</v>
      </c>
      <c r="G60" s="5">
        <f t="shared" si="1"/>
        <v>44.89191936</v>
      </c>
      <c r="H60" s="2">
        <f t="shared" si="3"/>
        <v>12.49159591</v>
      </c>
      <c r="I60" s="2">
        <f t="shared" si="32"/>
        <v>2.603649237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f t="shared" si="31"/>
        <v>0</v>
      </c>
      <c r="AK60" s="1">
        <f t="shared" si="33"/>
        <v>0.2501918325</v>
      </c>
      <c r="AL60" s="1">
        <f t="shared" si="35"/>
        <v>0.299416542</v>
      </c>
      <c r="AM60" s="1">
        <f t="shared" si="36"/>
        <v>0.3552706513</v>
      </c>
      <c r="AN60" s="1">
        <f t="shared" si="37"/>
        <v>0.4183151696</v>
      </c>
      <c r="AO60" s="1">
        <f t="shared" si="38"/>
        <v>0.4891121205</v>
      </c>
      <c r="AP60" s="1">
        <f t="shared" si="39"/>
        <v>0.5506500272</v>
      </c>
      <c r="AQ60" s="1">
        <f t="shared" si="40"/>
        <v>0.598156528</v>
      </c>
      <c r="AR60" s="1">
        <f t="shared" si="41"/>
        <v>0.6552406475</v>
      </c>
      <c r="AS60" s="1">
        <f t="shared" si="42"/>
        <v>0.7684779525</v>
      </c>
      <c r="AT60" s="1">
        <f t="shared" si="44"/>
        <v>0.904303283</v>
      </c>
      <c r="AU60" s="1">
        <f t="shared" si="45"/>
        <v>1.076574547</v>
      </c>
      <c r="AV60" s="1">
        <f t="shared" si="46"/>
        <v>2.621609174</v>
      </c>
      <c r="AW60" s="1">
        <f t="shared" si="47"/>
        <v>2.526587303</v>
      </c>
      <c r="AX60" s="1">
        <f t="shared" si="48"/>
        <v>2.414936825</v>
      </c>
      <c r="AY60" s="1">
        <f t="shared" si="49"/>
        <v>2.145704978</v>
      </c>
      <c r="AZ60" s="1">
        <f t="shared" si="50"/>
        <v>1.799170748</v>
      </c>
      <c r="BA60" s="1">
        <f t="shared" si="51"/>
        <v>1.169825643</v>
      </c>
      <c r="BB60" s="27">
        <f t="shared" ref="BB60:BB81" si="52"> $I$60 *C44</f>
        <v>0</v>
      </c>
      <c r="DN60" s="7">
        <f t="shared" si="2"/>
        <v>19.04354397</v>
      </c>
    </row>
    <row r="61">
      <c r="B61" s="25">
        <v>3.4</v>
      </c>
      <c r="C61" s="7">
        <f t="shared" si="43"/>
        <v>1.537535936</v>
      </c>
      <c r="E61" s="5">
        <v>11.8</v>
      </c>
      <c r="F61" s="5">
        <v>0.43079</v>
      </c>
      <c r="G61" s="5">
        <f t="shared" si="1"/>
        <v>63.02630016</v>
      </c>
      <c r="H61" s="2">
        <f t="shared" si="3"/>
        <v>23.03035576</v>
      </c>
      <c r="I61" s="2">
        <f t="shared" si="32"/>
        <v>10.53875986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f t="shared" si="31"/>
        <v>0</v>
      </c>
      <c r="AK61" s="1">
        <f t="shared" si="33"/>
        <v>0</v>
      </c>
      <c r="AL61" s="1">
        <f t="shared" si="35"/>
        <v>0.2833960434</v>
      </c>
      <c r="AM61" s="1">
        <f t="shared" si="36"/>
        <v>0.3372270729</v>
      </c>
      <c r="AN61" s="1">
        <f t="shared" si="37"/>
        <v>0.3980965389</v>
      </c>
      <c r="AO61" s="1">
        <f t="shared" si="38"/>
        <v>0.4665615728</v>
      </c>
      <c r="AP61" s="1">
        <f t="shared" si="39"/>
        <v>0.5263811867</v>
      </c>
      <c r="AQ61" s="1">
        <f t="shared" si="40"/>
        <v>0.5729067647</v>
      </c>
      <c r="AR61" s="1">
        <f t="shared" si="41"/>
        <v>0.6287015003</v>
      </c>
      <c r="AS61" s="1">
        <f t="shared" si="42"/>
        <v>0.7385639691</v>
      </c>
      <c r="AT61" s="1">
        <f t="shared" si="44"/>
        <v>0.8704210352</v>
      </c>
      <c r="AU61" s="1">
        <f t="shared" si="45"/>
        <v>1.037694427</v>
      </c>
      <c r="AV61" s="1">
        <f t="shared" si="46"/>
        <v>1.247007126</v>
      </c>
      <c r="AW61" s="1">
        <f t="shared" si="47"/>
        <v>3.031904763</v>
      </c>
      <c r="AX61" s="1">
        <f t="shared" si="48"/>
        <v>3.018671031</v>
      </c>
      <c r="AY61" s="1">
        <f t="shared" si="49"/>
        <v>2.860939971</v>
      </c>
      <c r="AZ61" s="1">
        <f t="shared" si="50"/>
        <v>2.698756122</v>
      </c>
      <c r="BA61" s="1">
        <f t="shared" si="51"/>
        <v>2.339651286</v>
      </c>
      <c r="BB61" s="27">
        <f t="shared" si="52"/>
        <v>2.195605329</v>
      </c>
      <c r="BC61" s="27">
        <f t="shared" ref="BC61:BC79" si="53"> $I$61 *C44</f>
        <v>0</v>
      </c>
      <c r="DN61" s="7">
        <f t="shared" si="2"/>
        <v>23.25248574</v>
      </c>
    </row>
    <row r="62">
      <c r="E62" s="5">
        <v>12.0</v>
      </c>
      <c r="F62" s="5">
        <v>0.663</v>
      </c>
      <c r="G62" s="5">
        <f t="shared" si="1"/>
        <v>96.999552</v>
      </c>
      <c r="H62" s="2">
        <f t="shared" si="3"/>
        <v>46.83316233</v>
      </c>
      <c r="I62" s="2">
        <f t="shared" si="32"/>
        <v>23.80280657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>
        <f t="shared" si="36"/>
        <v>0.3191834945</v>
      </c>
      <c r="AN62" s="1">
        <f t="shared" si="37"/>
        <v>0.3778779081</v>
      </c>
      <c r="AO62" s="1">
        <f t="shared" si="38"/>
        <v>0.4440110252</v>
      </c>
      <c r="AP62" s="1">
        <f t="shared" si="39"/>
        <v>0.5021123462</v>
      </c>
      <c r="AQ62" s="1">
        <f t="shared" si="40"/>
        <v>0.5476570013</v>
      </c>
      <c r="AR62" s="1">
        <f t="shared" si="41"/>
        <v>0.6021623532</v>
      </c>
      <c r="AS62" s="1">
        <f t="shared" si="42"/>
        <v>0.7086499857</v>
      </c>
      <c r="AT62" s="1">
        <f t="shared" si="44"/>
        <v>0.8365387875</v>
      </c>
      <c r="AU62" s="1">
        <f t="shared" si="45"/>
        <v>0.9988143077</v>
      </c>
      <c r="AV62" s="1">
        <f t="shared" si="46"/>
        <v>1.201971892</v>
      </c>
      <c r="AW62" s="1">
        <f t="shared" si="47"/>
        <v>1.442170283</v>
      </c>
      <c r="AX62" s="1">
        <f t="shared" si="48"/>
        <v>3.622405237</v>
      </c>
      <c r="AY62" s="1">
        <f t="shared" si="49"/>
        <v>3.576174963</v>
      </c>
      <c r="AZ62" s="1">
        <f t="shared" si="50"/>
        <v>3.598341496</v>
      </c>
      <c r="BA62" s="1">
        <f t="shared" si="51"/>
        <v>3.509476929</v>
      </c>
      <c r="BB62" s="27">
        <f t="shared" si="52"/>
        <v>4.391210658</v>
      </c>
      <c r="BC62" s="27">
        <f t="shared" si="53"/>
        <v>8.887125411</v>
      </c>
      <c r="BD62" s="27">
        <f t="shared" ref="BD62:BD81" si="54"> $I$62 *C44</f>
        <v>0</v>
      </c>
      <c r="DN62" s="7">
        <f t="shared" si="2"/>
        <v>35.56588408</v>
      </c>
    </row>
    <row r="63">
      <c r="E63" s="5">
        <v>12.2</v>
      </c>
      <c r="F63" s="5">
        <v>0.69864</v>
      </c>
      <c r="G63" s="5">
        <f t="shared" si="1"/>
        <v>102.2138266</v>
      </c>
      <c r="H63" s="2">
        <f t="shared" si="3"/>
        <v>50.81205187</v>
      </c>
      <c r="I63" s="2">
        <f t="shared" si="32"/>
        <v>3.978889538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>
        <f t="shared" si="36"/>
        <v>0</v>
      </c>
      <c r="AN63" s="1">
        <f t="shared" si="37"/>
        <v>0.3576592774</v>
      </c>
      <c r="AO63" s="1">
        <f t="shared" si="38"/>
        <v>0.4214604775</v>
      </c>
      <c r="AP63" s="1">
        <f t="shared" si="39"/>
        <v>0.4778435058</v>
      </c>
      <c r="AQ63" s="1">
        <f t="shared" si="40"/>
        <v>0.5224072379</v>
      </c>
      <c r="AR63" s="1">
        <f t="shared" si="41"/>
        <v>0.575623206</v>
      </c>
      <c r="AS63" s="1">
        <f t="shared" si="42"/>
        <v>0.6787360023</v>
      </c>
      <c r="AT63" s="1">
        <f t="shared" si="44"/>
        <v>0.8026565397</v>
      </c>
      <c r="AU63" s="1">
        <f t="shared" si="45"/>
        <v>0.9599341882</v>
      </c>
      <c r="AV63" s="1">
        <f t="shared" si="46"/>
        <v>1.156936659</v>
      </c>
      <c r="AW63" s="1">
        <f t="shared" si="47"/>
        <v>1.3900868</v>
      </c>
      <c r="AX63" s="1">
        <f t="shared" si="48"/>
        <v>1.723050556</v>
      </c>
      <c r="AY63" s="1">
        <f t="shared" si="49"/>
        <v>4.291409956</v>
      </c>
      <c r="AZ63" s="1">
        <f t="shared" si="50"/>
        <v>4.49792687</v>
      </c>
      <c r="BA63" s="1">
        <f t="shared" si="51"/>
        <v>4.679302572</v>
      </c>
      <c r="BB63" s="27">
        <f t="shared" si="52"/>
        <v>6.586815987</v>
      </c>
      <c r="BC63" s="27">
        <f t="shared" si="53"/>
        <v>17.77425082</v>
      </c>
      <c r="BD63" s="27">
        <f t="shared" si="54"/>
        <v>20.07243072</v>
      </c>
      <c r="BE63" s="27">
        <f t="shared" ref="BE63:BE82" si="55"> $I$63 *C44</f>
        <v>0</v>
      </c>
      <c r="DN63" s="7">
        <f t="shared" si="2"/>
        <v>66.96853138</v>
      </c>
    </row>
    <row r="64">
      <c r="E64" s="5">
        <v>12.4</v>
      </c>
      <c r="F64" s="5">
        <v>0.72516</v>
      </c>
      <c r="G64" s="5">
        <f t="shared" si="1"/>
        <v>106.0938086</v>
      </c>
      <c r="H64" s="2">
        <f t="shared" si="3"/>
        <v>53.81637152</v>
      </c>
      <c r="I64" s="2">
        <f t="shared" si="32"/>
        <v>3.004319654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>
        <f t="shared" si="36"/>
        <v>0</v>
      </c>
      <c r="AN64" s="1">
        <f t="shared" si="37"/>
        <v>0</v>
      </c>
      <c r="AO64" s="1">
        <f t="shared" si="38"/>
        <v>0.3989099299</v>
      </c>
      <c r="AP64" s="1">
        <f t="shared" si="39"/>
        <v>0.4535746653</v>
      </c>
      <c r="AQ64" s="1">
        <f t="shared" si="40"/>
        <v>0.4971574746</v>
      </c>
      <c r="AR64" s="1">
        <f t="shared" si="41"/>
        <v>0.5490840589</v>
      </c>
      <c r="AS64" s="1">
        <f t="shared" si="42"/>
        <v>0.6488220189</v>
      </c>
      <c r="AT64" s="1">
        <f t="shared" si="44"/>
        <v>0.7687742919</v>
      </c>
      <c r="AU64" s="1">
        <f t="shared" si="45"/>
        <v>0.9210540687</v>
      </c>
      <c r="AV64" s="1">
        <f t="shared" si="46"/>
        <v>1.111901425</v>
      </c>
      <c r="AW64" s="1">
        <f t="shared" si="47"/>
        <v>1.338003316</v>
      </c>
      <c r="AX64" s="1">
        <f t="shared" si="48"/>
        <v>1.660823177</v>
      </c>
      <c r="AY64" s="1">
        <f t="shared" si="49"/>
        <v>2.041272532</v>
      </c>
      <c r="AZ64" s="1">
        <f t="shared" si="50"/>
        <v>5.397512244</v>
      </c>
      <c r="BA64" s="1">
        <f t="shared" si="51"/>
        <v>5.849128215</v>
      </c>
      <c r="BB64" s="27">
        <f t="shared" si="52"/>
        <v>8.782421316</v>
      </c>
      <c r="BC64" s="27">
        <f t="shared" si="53"/>
        <v>26.66137623</v>
      </c>
      <c r="BD64" s="27">
        <f t="shared" si="54"/>
        <v>40.14486144</v>
      </c>
      <c r="BE64" s="27">
        <f t="shared" si="55"/>
        <v>3.355317969</v>
      </c>
      <c r="BF64" s="27">
        <f t="shared" ref="BF64:BF83" si="56"> $I$64 *C44</f>
        <v>0</v>
      </c>
      <c r="DN64" s="7">
        <f t="shared" si="2"/>
        <v>100.5799944</v>
      </c>
    </row>
    <row r="65">
      <c r="E65" s="5">
        <v>12.6</v>
      </c>
      <c r="F65" s="5">
        <v>0.74344</v>
      </c>
      <c r="G65" s="5">
        <f t="shared" si="1"/>
        <v>108.7682458</v>
      </c>
      <c r="H65" s="2">
        <f t="shared" si="3"/>
        <v>55.90756982</v>
      </c>
      <c r="I65" s="2">
        <f t="shared" si="32"/>
        <v>2.091198295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>
        <f t="shared" si="36"/>
        <v>0</v>
      </c>
      <c r="AN65" s="1">
        <f t="shared" si="37"/>
        <v>0</v>
      </c>
      <c r="AO65" s="1">
        <f t="shared" si="38"/>
        <v>0</v>
      </c>
      <c r="AP65" s="1">
        <f t="shared" si="39"/>
        <v>0.4293058248</v>
      </c>
      <c r="AQ65" s="1">
        <f t="shared" si="40"/>
        <v>0.4719077112</v>
      </c>
      <c r="AR65" s="1">
        <f t="shared" si="41"/>
        <v>0.5225449118</v>
      </c>
      <c r="AS65" s="1">
        <f t="shared" si="42"/>
        <v>0.6189080355</v>
      </c>
      <c r="AT65" s="1">
        <f t="shared" si="44"/>
        <v>0.7348920441</v>
      </c>
      <c r="AU65" s="1">
        <f t="shared" si="45"/>
        <v>0.8821739492</v>
      </c>
      <c r="AV65" s="1">
        <f t="shared" si="46"/>
        <v>1.066866192</v>
      </c>
      <c r="AW65" s="1">
        <f t="shared" si="47"/>
        <v>1.285919832</v>
      </c>
      <c r="AX65" s="1">
        <f t="shared" si="48"/>
        <v>1.598595799</v>
      </c>
      <c r="AY65" s="1">
        <f t="shared" si="49"/>
        <v>1.967552676</v>
      </c>
      <c r="AZ65" s="1">
        <f t="shared" si="50"/>
        <v>2.567406423</v>
      </c>
      <c r="BA65" s="1">
        <f t="shared" si="51"/>
        <v>7.018953858</v>
      </c>
      <c r="BB65" s="27">
        <f t="shared" si="52"/>
        <v>10.97802664</v>
      </c>
      <c r="BC65" s="27">
        <f t="shared" si="53"/>
        <v>35.54850164</v>
      </c>
      <c r="BD65" s="27">
        <f t="shared" si="54"/>
        <v>60.21729217</v>
      </c>
      <c r="BE65" s="27">
        <f t="shared" si="55"/>
        <v>6.710635938</v>
      </c>
      <c r="BF65" s="27">
        <f t="shared" si="56"/>
        <v>2.533482678</v>
      </c>
      <c r="BG65" s="27">
        <f t="shared" ref="BG65:BG84" si="57"> $I$65 *C44</f>
        <v>0</v>
      </c>
      <c r="DN65" s="7">
        <f t="shared" si="2"/>
        <v>135.1529663</v>
      </c>
    </row>
    <row r="66">
      <c r="E66" s="5">
        <v>12.8</v>
      </c>
      <c r="F66" s="5">
        <v>0.75876</v>
      </c>
      <c r="G66" s="5">
        <f t="shared" si="1"/>
        <v>111.009623</v>
      </c>
      <c r="H66" s="2">
        <f t="shared" si="3"/>
        <v>57.67236711</v>
      </c>
      <c r="I66" s="2">
        <f t="shared" si="32"/>
        <v>1.764797296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f t="shared" si="39"/>
        <v>0</v>
      </c>
      <c r="AQ66" s="1">
        <f t="shared" si="40"/>
        <v>0.4466579478</v>
      </c>
      <c r="AR66" s="1">
        <f t="shared" si="41"/>
        <v>0.4960057646</v>
      </c>
      <c r="AS66" s="1">
        <f t="shared" si="42"/>
        <v>0.5889940521</v>
      </c>
      <c r="AT66" s="1">
        <f t="shared" si="44"/>
        <v>0.7010097963</v>
      </c>
      <c r="AU66" s="1">
        <f t="shared" si="45"/>
        <v>0.8432938298</v>
      </c>
      <c r="AV66" s="1">
        <f t="shared" si="46"/>
        <v>1.021830959</v>
      </c>
      <c r="AW66" s="1">
        <f t="shared" si="47"/>
        <v>1.233836348</v>
      </c>
      <c r="AX66" s="1">
        <f t="shared" si="48"/>
        <v>1.536368421</v>
      </c>
      <c r="AY66" s="1">
        <f t="shared" si="49"/>
        <v>1.893832821</v>
      </c>
      <c r="AZ66" s="1">
        <f t="shared" si="50"/>
        <v>2.474685423</v>
      </c>
      <c r="BA66" s="1">
        <f t="shared" si="51"/>
        <v>3.338669076</v>
      </c>
      <c r="BB66" s="27">
        <f t="shared" si="52"/>
        <v>13.17363197</v>
      </c>
      <c r="BC66" s="27">
        <f t="shared" si="53"/>
        <v>44.43562706</v>
      </c>
      <c r="BD66" s="27">
        <f t="shared" si="54"/>
        <v>80.28972289</v>
      </c>
      <c r="BE66" s="27">
        <f t="shared" si="55"/>
        <v>10.06595391</v>
      </c>
      <c r="BF66" s="27">
        <f t="shared" si="56"/>
        <v>5.066965356</v>
      </c>
      <c r="BG66" s="27">
        <f t="shared" si="57"/>
        <v>1.763465698</v>
      </c>
      <c r="BH66" s="27">
        <f t="shared" ref="BH66:BH84" si="58"> $I$66 *C44</f>
        <v>0</v>
      </c>
      <c r="DN66" s="7">
        <f t="shared" si="2"/>
        <v>169.3705513</v>
      </c>
    </row>
    <row r="67">
      <c r="E67" s="5">
        <v>13.0</v>
      </c>
      <c r="F67" s="5">
        <v>0.772</v>
      </c>
      <c r="G67" s="5">
        <f t="shared" si="1"/>
        <v>112.946688</v>
      </c>
      <c r="H67" s="2">
        <f t="shared" si="3"/>
        <v>59.20622274</v>
      </c>
      <c r="I67" s="2">
        <f t="shared" si="32"/>
        <v>1.533855626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>
        <f t="shared" si="41"/>
        <v>0.4694666175</v>
      </c>
      <c r="AS67" s="1">
        <f t="shared" si="42"/>
        <v>0.5590800687</v>
      </c>
      <c r="AT67" s="1">
        <f t="shared" si="44"/>
        <v>0.6671275486</v>
      </c>
      <c r="AU67" s="1">
        <f t="shared" si="45"/>
        <v>0.8044137103</v>
      </c>
      <c r="AV67" s="1">
        <f t="shared" si="46"/>
        <v>0.976795725</v>
      </c>
      <c r="AW67" s="1">
        <f t="shared" si="47"/>
        <v>1.181752865</v>
      </c>
      <c r="AX67" s="1">
        <f t="shared" si="48"/>
        <v>1.474141043</v>
      </c>
      <c r="AY67" s="1">
        <f t="shared" si="49"/>
        <v>1.820112965</v>
      </c>
      <c r="AZ67" s="1">
        <f t="shared" si="50"/>
        <v>2.381964423</v>
      </c>
      <c r="BA67" s="1">
        <f t="shared" si="51"/>
        <v>3.21809419</v>
      </c>
      <c r="BB67" s="27">
        <f t="shared" si="52"/>
        <v>6.266232629</v>
      </c>
      <c r="BC67" s="27">
        <f t="shared" si="53"/>
        <v>53.32275247</v>
      </c>
      <c r="BD67" s="27">
        <f t="shared" si="54"/>
        <v>100.3621536</v>
      </c>
      <c r="BE67" s="27">
        <f t="shared" si="55"/>
        <v>13.42127188</v>
      </c>
      <c r="BF67" s="27">
        <f t="shared" si="56"/>
        <v>7.600448035</v>
      </c>
      <c r="BG67" s="27">
        <f t="shared" si="57"/>
        <v>3.526931396</v>
      </c>
      <c r="BH67" s="27">
        <f t="shared" si="58"/>
        <v>1.488218263</v>
      </c>
      <c r="BI67" s="27">
        <f t="shared" ref="BI67:BI85" si="59"> $I$67 *C44</f>
        <v>0</v>
      </c>
      <c r="DN67" s="7">
        <f t="shared" si="2"/>
        <v>199.5409574</v>
      </c>
    </row>
    <row r="68">
      <c r="E68" s="5">
        <v>13.2</v>
      </c>
      <c r="F68" s="5">
        <v>0.78364</v>
      </c>
      <c r="G68" s="5">
        <f t="shared" si="1"/>
        <v>114.6496666</v>
      </c>
      <c r="H68" s="2">
        <f t="shared" si="3"/>
        <v>60.56115982</v>
      </c>
      <c r="I68" s="2">
        <f t="shared" si="32"/>
        <v>1.354937077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>
        <f t="shared" si="41"/>
        <v>0</v>
      </c>
      <c r="AS68" s="1">
        <f t="shared" si="42"/>
        <v>0.5291660853</v>
      </c>
      <c r="AT68" s="1">
        <f t="shared" si="44"/>
        <v>0.6332453008</v>
      </c>
      <c r="AU68" s="1">
        <f t="shared" si="45"/>
        <v>0.7655335908</v>
      </c>
      <c r="AV68" s="1">
        <f t="shared" si="46"/>
        <v>0.9317604916</v>
      </c>
      <c r="AW68" s="1">
        <f t="shared" si="47"/>
        <v>1.129669381</v>
      </c>
      <c r="AX68" s="1">
        <f t="shared" si="48"/>
        <v>1.411913665</v>
      </c>
      <c r="AY68" s="1">
        <f t="shared" si="49"/>
        <v>1.74639311</v>
      </c>
      <c r="AZ68" s="1">
        <f t="shared" si="50"/>
        <v>2.289243423</v>
      </c>
      <c r="BA68" s="1">
        <f t="shared" si="51"/>
        <v>3.097519305</v>
      </c>
      <c r="BB68" s="27">
        <f t="shared" si="52"/>
        <v>6.039929793</v>
      </c>
      <c r="BC68" s="27">
        <f t="shared" si="53"/>
        <v>25.36375481</v>
      </c>
      <c r="BD68" s="27">
        <f t="shared" si="54"/>
        <v>120.4345843</v>
      </c>
      <c r="BE68" s="27">
        <f t="shared" si="55"/>
        <v>16.77658985</v>
      </c>
      <c r="BF68" s="27">
        <f t="shared" si="56"/>
        <v>10.13393071</v>
      </c>
      <c r="BG68" s="27">
        <f t="shared" si="57"/>
        <v>5.290397094</v>
      </c>
      <c r="BH68" s="27">
        <f t="shared" si="58"/>
        <v>2.976436527</v>
      </c>
      <c r="BI68" s="27">
        <f t="shared" si="59"/>
        <v>1.293469772</v>
      </c>
      <c r="BJ68" s="27">
        <f t="shared" ref="BJ68:BJ87" si="60"> $I$68 *C44</f>
        <v>0</v>
      </c>
      <c r="DN68" s="7">
        <f t="shared" si="2"/>
        <v>200.8435372</v>
      </c>
    </row>
    <row r="69">
      <c r="E69" s="5">
        <v>13.4</v>
      </c>
      <c r="F69" s="5">
        <v>0.79416</v>
      </c>
      <c r="G69" s="5">
        <f t="shared" si="1"/>
        <v>116.1887846</v>
      </c>
      <c r="H69" s="2">
        <f t="shared" si="3"/>
        <v>61.79077726</v>
      </c>
      <c r="I69" s="2">
        <f t="shared" si="32"/>
        <v>1.229617439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>
        <f t="shared" si="41"/>
        <v>0</v>
      </c>
      <c r="AS69" s="1">
        <f t="shared" si="42"/>
        <v>0</v>
      </c>
      <c r="AT69" s="1">
        <f t="shared" si="44"/>
        <v>0.599363053</v>
      </c>
      <c r="AU69" s="1">
        <f t="shared" si="45"/>
        <v>0.7266534713</v>
      </c>
      <c r="AV69" s="1">
        <f t="shared" si="46"/>
        <v>0.8867252581</v>
      </c>
      <c r="AW69" s="1">
        <f t="shared" si="47"/>
        <v>1.077585897</v>
      </c>
      <c r="AX69" s="1">
        <f t="shared" si="48"/>
        <v>1.349686286</v>
      </c>
      <c r="AY69" s="1">
        <f t="shared" si="49"/>
        <v>1.672673255</v>
      </c>
      <c r="AZ69" s="1">
        <f t="shared" si="50"/>
        <v>2.196522423</v>
      </c>
      <c r="BA69" s="1">
        <f t="shared" si="51"/>
        <v>2.97694442</v>
      </c>
      <c r="BB69" s="27">
        <f t="shared" si="52"/>
        <v>5.813626957</v>
      </c>
      <c r="BC69" s="27">
        <f t="shared" si="53"/>
        <v>24.44775153</v>
      </c>
      <c r="BD69" s="27">
        <f t="shared" si="54"/>
        <v>57.28648892</v>
      </c>
      <c r="BE69" s="27">
        <f t="shared" si="55"/>
        <v>20.13190782</v>
      </c>
      <c r="BF69" s="27">
        <f t="shared" si="56"/>
        <v>12.66741339</v>
      </c>
      <c r="BG69" s="27">
        <f t="shared" si="57"/>
        <v>7.053862792</v>
      </c>
      <c r="BH69" s="27">
        <f t="shared" si="58"/>
        <v>4.46465479</v>
      </c>
      <c r="BI69" s="27">
        <f t="shared" si="59"/>
        <v>2.586939544</v>
      </c>
      <c r="BJ69" s="27">
        <f t="shared" si="60"/>
        <v>1.142591338</v>
      </c>
      <c r="BK69" s="27">
        <f t="shared" ref="BK69:BK88" si="61"> $I$69 *C44</f>
        <v>0</v>
      </c>
      <c r="DN69" s="7">
        <f t="shared" si="2"/>
        <v>147.0813911</v>
      </c>
    </row>
    <row r="70">
      <c r="E70" s="5">
        <v>13.6</v>
      </c>
      <c r="F70" s="5">
        <v>0.8036</v>
      </c>
      <c r="G70" s="5">
        <f t="shared" si="1"/>
        <v>117.5698944</v>
      </c>
      <c r="H70" s="2">
        <f t="shared" si="3"/>
        <v>62.89815086</v>
      </c>
      <c r="I70" s="2">
        <f t="shared" si="32"/>
        <v>1.1073736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>
        <f t="shared" si="44"/>
        <v>0</v>
      </c>
      <c r="AU70" s="1">
        <f t="shared" si="45"/>
        <v>0.6877733518</v>
      </c>
      <c r="AV70" s="1">
        <f t="shared" si="46"/>
        <v>0.8416900246</v>
      </c>
      <c r="AW70" s="1">
        <f t="shared" si="47"/>
        <v>1.025502413</v>
      </c>
      <c r="AX70" s="1">
        <f t="shared" si="48"/>
        <v>1.287458908</v>
      </c>
      <c r="AY70" s="1">
        <f t="shared" si="49"/>
        <v>1.598953399</v>
      </c>
      <c r="AZ70" s="1">
        <f t="shared" si="50"/>
        <v>2.103801423</v>
      </c>
      <c r="BA70" s="1">
        <f t="shared" si="51"/>
        <v>2.856369534</v>
      </c>
      <c r="BB70" s="27">
        <f t="shared" si="52"/>
        <v>5.587324121</v>
      </c>
      <c r="BC70" s="27">
        <f t="shared" si="53"/>
        <v>23.53174825</v>
      </c>
      <c r="BD70" s="27">
        <f t="shared" si="54"/>
        <v>55.21760707</v>
      </c>
      <c r="BE70" s="27">
        <f t="shared" si="55"/>
        <v>9.57603931</v>
      </c>
      <c r="BF70" s="27">
        <f t="shared" si="56"/>
        <v>15.20089607</v>
      </c>
      <c r="BG70" s="27">
        <f t="shared" si="57"/>
        <v>8.81732849</v>
      </c>
      <c r="BH70" s="27">
        <f t="shared" si="58"/>
        <v>5.952873054</v>
      </c>
      <c r="BI70" s="27">
        <f t="shared" si="59"/>
        <v>3.880409316</v>
      </c>
      <c r="BJ70" s="27">
        <f t="shared" si="60"/>
        <v>2.285182677</v>
      </c>
      <c r="BK70" s="27">
        <f t="shared" si="61"/>
        <v>1.036911794</v>
      </c>
      <c r="BL70" s="27">
        <f t="shared" ref="BL70:BL88" si="62"> $I$70 *C44</f>
        <v>0</v>
      </c>
      <c r="DN70" s="7">
        <f t="shared" si="2"/>
        <v>141.4878692</v>
      </c>
    </row>
    <row r="71">
      <c r="E71" s="5">
        <v>13.8</v>
      </c>
      <c r="F71" s="5">
        <v>0.8122</v>
      </c>
      <c r="G71" s="5">
        <f t="shared" si="1"/>
        <v>118.8281088</v>
      </c>
      <c r="H71" s="2">
        <f t="shared" si="3"/>
        <v>63.91020567</v>
      </c>
      <c r="I71" s="2">
        <f t="shared" si="32"/>
        <v>1.012054816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>
        <f t="shared" si="44"/>
        <v>0</v>
      </c>
      <c r="AU71" s="1">
        <f t="shared" si="45"/>
        <v>0</v>
      </c>
      <c r="AV71" s="1">
        <f t="shared" si="46"/>
        <v>0.7966547911</v>
      </c>
      <c r="AW71" s="1">
        <f t="shared" si="47"/>
        <v>0.9734189294</v>
      </c>
      <c r="AX71" s="1">
        <f t="shared" si="48"/>
        <v>1.22523153</v>
      </c>
      <c r="AY71" s="1">
        <f t="shared" si="49"/>
        <v>1.525233544</v>
      </c>
      <c r="AZ71" s="1">
        <f t="shared" si="50"/>
        <v>2.011080423</v>
      </c>
      <c r="BA71" s="1">
        <f t="shared" si="51"/>
        <v>2.735794649</v>
      </c>
      <c r="BB71" s="27">
        <f t="shared" si="52"/>
        <v>5.361021284</v>
      </c>
      <c r="BC71" s="27">
        <f t="shared" si="53"/>
        <v>22.61574497</v>
      </c>
      <c r="BD71" s="27">
        <f t="shared" si="54"/>
        <v>53.14872523</v>
      </c>
      <c r="BE71" s="27">
        <f t="shared" si="55"/>
        <v>9.230203944</v>
      </c>
      <c r="BF71" s="27">
        <f t="shared" si="56"/>
        <v>7.23053074</v>
      </c>
      <c r="BG71" s="27">
        <f t="shared" si="57"/>
        <v>10.58079419</v>
      </c>
      <c r="BH71" s="27">
        <f t="shared" si="58"/>
        <v>7.441091317</v>
      </c>
      <c r="BI71" s="27">
        <f t="shared" si="59"/>
        <v>5.173879088</v>
      </c>
      <c r="BJ71" s="27">
        <f t="shared" si="60"/>
        <v>3.427774015</v>
      </c>
      <c r="BK71" s="27">
        <f t="shared" si="61"/>
        <v>2.073823588</v>
      </c>
      <c r="BL71" s="27">
        <f t="shared" si="62"/>
        <v>0.9338260094</v>
      </c>
      <c r="BM71" s="27">
        <f t="shared" ref="BM71:BM91" si="63"> $I$71 *C44</f>
        <v>0</v>
      </c>
      <c r="DN71" s="7">
        <f t="shared" si="2"/>
        <v>136.4848282</v>
      </c>
    </row>
    <row r="72">
      <c r="E72" s="5">
        <v>14.0</v>
      </c>
      <c r="F72" s="5">
        <v>0.82</v>
      </c>
      <c r="G72" s="5">
        <f t="shared" si="1"/>
        <v>119.96928</v>
      </c>
      <c r="H72" s="2">
        <f t="shared" si="3"/>
        <v>64.83072096</v>
      </c>
      <c r="I72" s="2">
        <f t="shared" si="32"/>
        <v>0.9205152844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>
        <f t="shared" si="44"/>
        <v>0</v>
      </c>
      <c r="AU72" s="1"/>
      <c r="AV72" s="1">
        <f t="shared" si="46"/>
        <v>0</v>
      </c>
      <c r="AW72" s="1">
        <f t="shared" si="47"/>
        <v>0.9213354456</v>
      </c>
      <c r="AX72" s="1">
        <f t="shared" si="48"/>
        <v>1.163004152</v>
      </c>
      <c r="AY72" s="1">
        <f t="shared" si="49"/>
        <v>1.451513688</v>
      </c>
      <c r="AZ72" s="1">
        <f t="shared" si="50"/>
        <v>1.918359423</v>
      </c>
      <c r="BA72" s="1">
        <f t="shared" si="51"/>
        <v>2.615219763</v>
      </c>
      <c r="BB72" s="27">
        <f t="shared" si="52"/>
        <v>5.134718448</v>
      </c>
      <c r="BC72" s="27">
        <f t="shared" si="53"/>
        <v>21.69974169</v>
      </c>
      <c r="BD72" s="27">
        <f t="shared" si="54"/>
        <v>51.07984338</v>
      </c>
      <c r="BE72" s="27">
        <f t="shared" si="55"/>
        <v>8.884368578</v>
      </c>
      <c r="BF72" s="27">
        <f t="shared" si="56"/>
        <v>6.969402609</v>
      </c>
      <c r="BG72" s="27">
        <f t="shared" si="57"/>
        <v>5.032911039</v>
      </c>
      <c r="BH72" s="27">
        <f t="shared" si="58"/>
        <v>8.929309581</v>
      </c>
      <c r="BI72" s="27">
        <f t="shared" si="59"/>
        <v>6.46734886</v>
      </c>
      <c r="BJ72" s="27">
        <f t="shared" si="60"/>
        <v>4.570365354</v>
      </c>
      <c r="BK72" s="27">
        <f t="shared" si="61"/>
        <v>3.110735382</v>
      </c>
      <c r="BL72" s="27">
        <f t="shared" si="62"/>
        <v>1.867652019</v>
      </c>
      <c r="BM72" s="27">
        <f t="shared" si="63"/>
        <v>0.8534455851</v>
      </c>
      <c r="BN72" s="27">
        <f t="shared" ref="BN72:BN91" si="64"> $I$72 *C44</f>
        <v>0</v>
      </c>
      <c r="DN72" s="7">
        <f t="shared" si="2"/>
        <v>132.669275</v>
      </c>
    </row>
    <row r="73">
      <c r="E73" s="5">
        <v>14.2</v>
      </c>
      <c r="F73" s="5">
        <v>0.82726</v>
      </c>
      <c r="G73" s="5">
        <f t="shared" si="1"/>
        <v>121.031447</v>
      </c>
      <c r="H73" s="2">
        <f t="shared" si="3"/>
        <v>65.6896976</v>
      </c>
      <c r="I73" s="2">
        <f t="shared" si="32"/>
        <v>0.8589766426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>
        <f t="shared" si="44"/>
        <v>0</v>
      </c>
      <c r="AU73" s="1"/>
      <c r="AV73" s="1">
        <f t="shared" si="46"/>
        <v>0</v>
      </c>
      <c r="AW73" s="1">
        <f t="shared" si="47"/>
        <v>0</v>
      </c>
      <c r="AX73" s="1">
        <f t="shared" si="48"/>
        <v>1.100776774</v>
      </c>
      <c r="AY73" s="1">
        <f t="shared" si="49"/>
        <v>1.377793833</v>
      </c>
      <c r="AZ73" s="1">
        <f t="shared" si="50"/>
        <v>1.825638423</v>
      </c>
      <c r="BA73" s="1">
        <f t="shared" si="51"/>
        <v>2.494644878</v>
      </c>
      <c r="BB73" s="27">
        <f t="shared" si="52"/>
        <v>4.908415612</v>
      </c>
      <c r="BC73" s="27">
        <f t="shared" si="53"/>
        <v>20.7837384</v>
      </c>
      <c r="BD73" s="27">
        <f t="shared" si="54"/>
        <v>49.01096154</v>
      </c>
      <c r="BE73" s="27">
        <f t="shared" si="55"/>
        <v>8.538533212</v>
      </c>
      <c r="BF73" s="27">
        <f t="shared" si="56"/>
        <v>6.708274478</v>
      </c>
      <c r="BG73" s="27">
        <f t="shared" si="57"/>
        <v>4.851149188</v>
      </c>
      <c r="BH73" s="27">
        <f t="shared" si="58"/>
        <v>4.247357992</v>
      </c>
      <c r="BI73" s="27">
        <f t="shared" si="59"/>
        <v>7.760818631</v>
      </c>
      <c r="BJ73" s="27">
        <f t="shared" si="60"/>
        <v>5.712956692</v>
      </c>
      <c r="BK73" s="27">
        <f t="shared" si="61"/>
        <v>4.147647176</v>
      </c>
      <c r="BL73" s="27">
        <f t="shared" si="62"/>
        <v>2.801478028</v>
      </c>
      <c r="BM73" s="27">
        <f t="shared" si="63"/>
        <v>1.70689117</v>
      </c>
      <c r="BN73" s="27">
        <f t="shared" si="64"/>
        <v>0.776252129</v>
      </c>
      <c r="BO73" s="27">
        <f t="shared" ref="BO73:BO94" si="65"> $I$73 *C44</f>
        <v>0</v>
      </c>
      <c r="DN73" s="7">
        <f t="shared" si="2"/>
        <v>128.7533282</v>
      </c>
    </row>
    <row r="74">
      <c r="E74" s="5">
        <v>14.4</v>
      </c>
      <c r="F74" s="5">
        <v>0.83424</v>
      </c>
      <c r="G74" s="5">
        <f t="shared" si="1"/>
        <v>122.052649</v>
      </c>
      <c r="H74" s="2">
        <f t="shared" si="3"/>
        <v>66.51750506</v>
      </c>
      <c r="I74" s="2">
        <f t="shared" si="32"/>
        <v>0.8278074623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f t="shared" si="46"/>
        <v>0</v>
      </c>
      <c r="AW74" s="1"/>
      <c r="AX74" s="1">
        <f t="shared" si="48"/>
        <v>0</v>
      </c>
      <c r="AY74" s="1">
        <f t="shared" si="49"/>
        <v>1.304073977</v>
      </c>
      <c r="AZ74" s="1">
        <f t="shared" si="50"/>
        <v>1.732917423</v>
      </c>
      <c r="BA74" s="1">
        <f t="shared" si="51"/>
        <v>2.374069992</v>
      </c>
      <c r="BB74" s="27">
        <f t="shared" si="52"/>
        <v>4.682112775</v>
      </c>
      <c r="BC74" s="27">
        <f t="shared" si="53"/>
        <v>19.86773512</v>
      </c>
      <c r="BD74" s="27">
        <f t="shared" si="54"/>
        <v>46.94207969</v>
      </c>
      <c r="BE74" s="27">
        <f t="shared" si="55"/>
        <v>8.192697846</v>
      </c>
      <c r="BF74" s="27">
        <f t="shared" si="56"/>
        <v>6.447146347</v>
      </c>
      <c r="BG74" s="27">
        <f t="shared" si="57"/>
        <v>4.669387337</v>
      </c>
      <c r="BH74" s="27">
        <f t="shared" si="58"/>
        <v>4.093966119</v>
      </c>
      <c r="BI74" s="27">
        <f t="shared" si="59"/>
        <v>3.691548013</v>
      </c>
      <c r="BJ74" s="27">
        <f t="shared" si="60"/>
        <v>6.85554803</v>
      </c>
      <c r="BK74" s="27">
        <f t="shared" si="61"/>
        <v>5.18455897</v>
      </c>
      <c r="BL74" s="27">
        <f t="shared" si="62"/>
        <v>3.735304038</v>
      </c>
      <c r="BM74" s="27">
        <f t="shared" si="63"/>
        <v>2.560336755</v>
      </c>
      <c r="BN74" s="27">
        <f t="shared" si="64"/>
        <v>1.552504258</v>
      </c>
      <c r="BO74" s="27">
        <f t="shared" si="65"/>
        <v>0.7243578232</v>
      </c>
      <c r="BP74" s="27">
        <f t="shared" ref="BP74:BP92" si="66"> $I$74 *C44</f>
        <v>0</v>
      </c>
      <c r="DN74" s="7">
        <f t="shared" si="2"/>
        <v>124.6103445</v>
      </c>
    </row>
    <row r="75">
      <c r="E75" s="5">
        <v>14.6</v>
      </c>
      <c r="F75" s="5">
        <v>0.84094</v>
      </c>
      <c r="G75" s="5">
        <f t="shared" si="1"/>
        <v>123.0328858</v>
      </c>
      <c r="H75" s="2">
        <f t="shared" si="3"/>
        <v>67.31388565</v>
      </c>
      <c r="I75" s="2">
        <f t="shared" si="32"/>
        <v>0.7963805933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>
        <f t="shared" si="49"/>
        <v>0</v>
      </c>
      <c r="AZ75" s="1">
        <f t="shared" si="50"/>
        <v>1.640196423</v>
      </c>
      <c r="BA75" s="1">
        <f t="shared" si="51"/>
        <v>2.253495107</v>
      </c>
      <c r="BB75" s="27">
        <f t="shared" si="52"/>
        <v>4.455809939</v>
      </c>
      <c r="BC75" s="27">
        <f t="shared" si="53"/>
        <v>18.95173184</v>
      </c>
      <c r="BD75" s="27">
        <f t="shared" si="54"/>
        <v>44.87319785</v>
      </c>
      <c r="BE75" s="27">
        <f t="shared" si="55"/>
        <v>7.846862479</v>
      </c>
      <c r="BF75" s="27">
        <f t="shared" si="56"/>
        <v>6.186018216</v>
      </c>
      <c r="BG75" s="27">
        <f t="shared" si="57"/>
        <v>4.487625485</v>
      </c>
      <c r="BH75" s="27">
        <f t="shared" si="58"/>
        <v>3.940574246</v>
      </c>
      <c r="BI75" s="27">
        <f t="shared" si="59"/>
        <v>3.558229026</v>
      </c>
      <c r="BJ75" s="27">
        <f t="shared" si="60"/>
        <v>3.26094268</v>
      </c>
      <c r="BK75" s="27">
        <f t="shared" si="61"/>
        <v>6.221470764</v>
      </c>
      <c r="BL75" s="27">
        <f t="shared" si="62"/>
        <v>4.669130047</v>
      </c>
      <c r="BM75" s="27">
        <f t="shared" si="63"/>
        <v>3.41378234</v>
      </c>
      <c r="BN75" s="27">
        <f t="shared" si="64"/>
        <v>2.328756387</v>
      </c>
      <c r="BO75" s="27">
        <f t="shared" si="65"/>
        <v>1.448715646</v>
      </c>
      <c r="BP75" s="27">
        <f t="shared" si="66"/>
        <v>0.6980734768</v>
      </c>
      <c r="BQ75" s="27">
        <f t="shared" ref="BQ75:BQ93" si="67"> $I$75 *C44</f>
        <v>0</v>
      </c>
      <c r="DN75" s="7">
        <f t="shared" si="2"/>
        <v>120.234612</v>
      </c>
    </row>
    <row r="76">
      <c r="E76" s="5">
        <v>14.8</v>
      </c>
      <c r="F76" s="5">
        <v>0.84736</v>
      </c>
      <c r="G76" s="5">
        <f t="shared" si="1"/>
        <v>123.9721574</v>
      </c>
      <c r="H76" s="2">
        <f t="shared" si="3"/>
        <v>68.07859779</v>
      </c>
      <c r="I76" s="2">
        <f t="shared" si="32"/>
        <v>0.7647121395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>
        <f t="shared" si="50"/>
        <v>0</v>
      </c>
      <c r="BA76" s="1">
        <f t="shared" si="51"/>
        <v>2.132920222</v>
      </c>
      <c r="BB76" s="27">
        <f t="shared" si="52"/>
        <v>4.229507103</v>
      </c>
      <c r="BC76" s="27">
        <f t="shared" si="53"/>
        <v>18.03572856</v>
      </c>
      <c r="BD76" s="27">
        <f t="shared" si="54"/>
        <v>42.804316</v>
      </c>
      <c r="BE76" s="27">
        <f t="shared" si="55"/>
        <v>7.501027113</v>
      </c>
      <c r="BF76" s="27">
        <f t="shared" si="56"/>
        <v>5.924890085</v>
      </c>
      <c r="BG76" s="27">
        <f t="shared" si="57"/>
        <v>4.305863634</v>
      </c>
      <c r="BH76" s="27">
        <f t="shared" si="58"/>
        <v>3.787182373</v>
      </c>
      <c r="BI76" s="27">
        <f t="shared" si="59"/>
        <v>3.424910039</v>
      </c>
      <c r="BJ76" s="27">
        <f t="shared" si="60"/>
        <v>3.143174857</v>
      </c>
      <c r="BK76" s="27">
        <f t="shared" si="61"/>
        <v>2.959334463</v>
      </c>
      <c r="BL76" s="27">
        <f t="shared" si="62"/>
        <v>5.602956057</v>
      </c>
      <c r="BM76" s="27">
        <f t="shared" si="63"/>
        <v>4.267227925</v>
      </c>
      <c r="BN76" s="27">
        <f t="shared" si="64"/>
        <v>3.105008516</v>
      </c>
      <c r="BO76" s="27">
        <f t="shared" si="65"/>
        <v>2.17307347</v>
      </c>
      <c r="BP76" s="27">
        <f t="shared" si="66"/>
        <v>1.396146954</v>
      </c>
      <c r="BQ76" s="27">
        <f t="shared" si="67"/>
        <v>0.6715718267</v>
      </c>
      <c r="BR76" s="27">
        <f t="shared" ref="BR76:BR95" si="68"> $I$76 *C44</f>
        <v>0</v>
      </c>
      <c r="DN76" s="7">
        <f t="shared" si="2"/>
        <v>115.4648392</v>
      </c>
    </row>
    <row r="77">
      <c r="E77" s="5">
        <v>15.0</v>
      </c>
      <c r="F77" s="5">
        <v>0.8535</v>
      </c>
      <c r="G77" s="5">
        <f t="shared" si="1"/>
        <v>124.870464</v>
      </c>
      <c r="H77" s="2">
        <f t="shared" si="3"/>
        <v>68.81141515</v>
      </c>
      <c r="I77" s="2">
        <f t="shared" si="32"/>
        <v>0.7328173598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>
        <f t="shared" si="50"/>
        <v>0</v>
      </c>
      <c r="BA77" s="1">
        <f t="shared" si="51"/>
        <v>0</v>
      </c>
      <c r="BB77" s="27">
        <f t="shared" si="52"/>
        <v>4.003204267</v>
      </c>
      <c r="BC77" s="27">
        <f t="shared" si="53"/>
        <v>17.11972528</v>
      </c>
      <c r="BD77" s="27">
        <f t="shared" si="54"/>
        <v>40.73543416</v>
      </c>
      <c r="BE77" s="27">
        <f t="shared" si="55"/>
        <v>7.155191747</v>
      </c>
      <c r="BF77" s="27">
        <f t="shared" si="56"/>
        <v>5.663761955</v>
      </c>
      <c r="BG77" s="27">
        <f t="shared" si="57"/>
        <v>4.124101783</v>
      </c>
      <c r="BH77" s="27">
        <f t="shared" si="58"/>
        <v>3.6337905</v>
      </c>
      <c r="BI77" s="27">
        <f t="shared" si="59"/>
        <v>3.291591053</v>
      </c>
      <c r="BJ77" s="27">
        <f t="shared" si="60"/>
        <v>3.025407034</v>
      </c>
      <c r="BK77" s="27">
        <f t="shared" si="61"/>
        <v>2.852459117</v>
      </c>
      <c r="BL77" s="27">
        <f t="shared" si="62"/>
        <v>2.665128807</v>
      </c>
      <c r="BM77" s="27">
        <f t="shared" si="63"/>
        <v>5.120673511</v>
      </c>
      <c r="BN77" s="27">
        <f t="shared" si="64"/>
        <v>3.881260645</v>
      </c>
      <c r="BO77" s="27">
        <f t="shared" si="65"/>
        <v>2.897431293</v>
      </c>
      <c r="BP77" s="27">
        <f t="shared" si="66"/>
        <v>2.09422043</v>
      </c>
      <c r="BQ77" s="27">
        <f t="shared" si="67"/>
        <v>1.343143653</v>
      </c>
      <c r="BR77" s="27">
        <f t="shared" si="68"/>
        <v>0.644866453</v>
      </c>
      <c r="BS77" s="27">
        <f t="shared" ref="BS77:BS96" si="69"> $I$77 *C44</f>
        <v>0</v>
      </c>
      <c r="DN77" s="7">
        <f t="shared" si="2"/>
        <v>110.2513917</v>
      </c>
    </row>
    <row r="78">
      <c r="E78" s="5">
        <v>15.2</v>
      </c>
      <c r="F78" s="5">
        <v>0.85936</v>
      </c>
      <c r="G78" s="5">
        <f t="shared" si="1"/>
        <v>125.7278054</v>
      </c>
      <c r="H78" s="2">
        <f t="shared" si="3"/>
        <v>69.51212589</v>
      </c>
      <c r="I78" s="2">
        <f t="shared" si="32"/>
        <v>0.7007107354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>
        <f t="shared" si="50"/>
        <v>0</v>
      </c>
      <c r="BA78" s="1">
        <f t="shared" si="51"/>
        <v>0</v>
      </c>
      <c r="BB78" s="27">
        <f t="shared" si="52"/>
        <v>0</v>
      </c>
      <c r="BC78" s="27">
        <f t="shared" si="53"/>
        <v>16.203722</v>
      </c>
      <c r="BD78" s="27">
        <f t="shared" si="54"/>
        <v>38.66655231</v>
      </c>
      <c r="BE78" s="27">
        <f t="shared" si="55"/>
        <v>6.809356381</v>
      </c>
      <c r="BF78" s="27">
        <f t="shared" si="56"/>
        <v>5.402633824</v>
      </c>
      <c r="BG78" s="27">
        <f t="shared" si="57"/>
        <v>3.942339932</v>
      </c>
      <c r="BH78" s="27">
        <f t="shared" si="58"/>
        <v>3.480398627</v>
      </c>
      <c r="BI78" s="27">
        <f t="shared" si="59"/>
        <v>3.158272066</v>
      </c>
      <c r="BJ78" s="27">
        <f t="shared" si="60"/>
        <v>2.90763921</v>
      </c>
      <c r="BK78" s="27">
        <f t="shared" si="61"/>
        <v>2.74558377</v>
      </c>
      <c r="BL78" s="27">
        <f t="shared" si="62"/>
        <v>2.568878596</v>
      </c>
      <c r="BM78" s="27">
        <f t="shared" si="63"/>
        <v>2.43572399</v>
      </c>
      <c r="BN78" s="27">
        <f t="shared" si="64"/>
        <v>4.657512774</v>
      </c>
      <c r="BO78" s="27">
        <f t="shared" si="65"/>
        <v>3.621789116</v>
      </c>
      <c r="BP78" s="27">
        <f t="shared" si="66"/>
        <v>2.792293907</v>
      </c>
      <c r="BQ78" s="27">
        <f t="shared" si="67"/>
        <v>2.01471548</v>
      </c>
      <c r="BR78" s="27">
        <f t="shared" si="68"/>
        <v>1.289732906</v>
      </c>
      <c r="BS78" s="27">
        <f t="shared" si="69"/>
        <v>0.6179702231</v>
      </c>
      <c r="BT78" s="27">
        <f t="shared" ref="BT78:BT96" si="70"> $I$78 *C44</f>
        <v>0</v>
      </c>
      <c r="DN78" s="7">
        <f t="shared" si="2"/>
        <v>103.3151151</v>
      </c>
    </row>
    <row r="79">
      <c r="E79" s="5">
        <v>15.4</v>
      </c>
      <c r="F79" s="5">
        <v>0.86494</v>
      </c>
      <c r="G79" s="5">
        <f t="shared" si="1"/>
        <v>126.5441818</v>
      </c>
      <c r="H79" s="2">
        <f t="shared" si="3"/>
        <v>70.18053192</v>
      </c>
      <c r="I79" s="2">
        <f t="shared" si="32"/>
        <v>0.6684060321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>
        <f t="shared" si="51"/>
        <v>0</v>
      </c>
      <c r="BB79" s="27">
        <f t="shared" si="52"/>
        <v>0</v>
      </c>
      <c r="BC79" s="27">
        <f t="shared" si="53"/>
        <v>0</v>
      </c>
      <c r="BD79" s="27">
        <f t="shared" si="54"/>
        <v>36.59767047</v>
      </c>
      <c r="BE79" s="27">
        <f t="shared" si="55"/>
        <v>6.463521014</v>
      </c>
      <c r="BF79" s="27">
        <f t="shared" si="56"/>
        <v>5.141505693</v>
      </c>
      <c r="BG79" s="27">
        <f t="shared" si="57"/>
        <v>3.760578081</v>
      </c>
      <c r="BH79" s="27">
        <f t="shared" si="58"/>
        <v>3.327006754</v>
      </c>
      <c r="BI79" s="27">
        <f t="shared" si="59"/>
        <v>3.024953079</v>
      </c>
      <c r="BJ79" s="27">
        <f t="shared" si="60"/>
        <v>2.789871387</v>
      </c>
      <c r="BK79" s="27">
        <f t="shared" si="61"/>
        <v>2.638708424</v>
      </c>
      <c r="BL79" s="27">
        <f t="shared" si="62"/>
        <v>2.472628386</v>
      </c>
      <c r="BM79" s="27">
        <f t="shared" si="63"/>
        <v>2.347758656</v>
      </c>
      <c r="BN79" s="27">
        <f t="shared" si="64"/>
        <v>2.215414745</v>
      </c>
      <c r="BO79" s="27">
        <f t="shared" si="65"/>
        <v>4.346146939</v>
      </c>
      <c r="BP79" s="27">
        <f t="shared" si="66"/>
        <v>3.490367384</v>
      </c>
      <c r="BQ79" s="27">
        <f t="shared" si="67"/>
        <v>2.686287307</v>
      </c>
      <c r="BR79" s="27">
        <f t="shared" si="68"/>
        <v>1.934599359</v>
      </c>
      <c r="BS79" s="27">
        <f t="shared" si="69"/>
        <v>1.235940446</v>
      </c>
      <c r="BT79" s="27">
        <f t="shared" si="70"/>
        <v>0.5908953489</v>
      </c>
      <c r="BU79" s="27">
        <f t="shared" ref="BU79:BU102" si="71"> $I$79 *C44</f>
        <v>0</v>
      </c>
      <c r="DN79" s="7">
        <f t="shared" si="2"/>
        <v>85.06385347</v>
      </c>
    </row>
    <row r="80">
      <c r="E80" s="5">
        <v>15.6</v>
      </c>
      <c r="F80" s="5">
        <v>0.87024</v>
      </c>
      <c r="G80" s="5">
        <f t="shared" si="1"/>
        <v>127.319593</v>
      </c>
      <c r="H80" s="2">
        <f t="shared" si="3"/>
        <v>70.81644828</v>
      </c>
      <c r="I80" s="2">
        <f t="shared" si="32"/>
        <v>0.6359163579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27">
        <f t="shared" si="52"/>
        <v>0</v>
      </c>
      <c r="BD80" s="27">
        <f t="shared" si="54"/>
        <v>0</v>
      </c>
      <c r="BE80" s="27">
        <f t="shared" si="55"/>
        <v>6.117685648</v>
      </c>
      <c r="BF80" s="27">
        <f t="shared" si="56"/>
        <v>4.880377562</v>
      </c>
      <c r="BG80" s="27">
        <f t="shared" si="57"/>
        <v>3.578816229</v>
      </c>
      <c r="BH80" s="27">
        <f t="shared" si="58"/>
        <v>3.173614881</v>
      </c>
      <c r="BI80" s="27">
        <f t="shared" si="59"/>
        <v>2.891634092</v>
      </c>
      <c r="BJ80" s="27">
        <f t="shared" si="60"/>
        <v>2.672103564</v>
      </c>
      <c r="BK80" s="27">
        <f t="shared" si="61"/>
        <v>2.531833078</v>
      </c>
      <c r="BL80" s="27">
        <f t="shared" si="62"/>
        <v>2.376378176</v>
      </c>
      <c r="BM80" s="27">
        <f t="shared" si="63"/>
        <v>2.259793322</v>
      </c>
      <c r="BN80" s="27">
        <f t="shared" si="64"/>
        <v>2.135405803</v>
      </c>
      <c r="BO80" s="27">
        <f t="shared" si="65"/>
        <v>2.067308986</v>
      </c>
      <c r="BP80" s="27">
        <f t="shared" si="66"/>
        <v>4.188440861</v>
      </c>
      <c r="BQ80" s="27">
        <f t="shared" si="67"/>
        <v>3.357859134</v>
      </c>
      <c r="BR80" s="27">
        <f t="shared" si="68"/>
        <v>2.579465812</v>
      </c>
      <c r="BS80" s="27">
        <f t="shared" si="69"/>
        <v>1.853910669</v>
      </c>
      <c r="BT80" s="27">
        <f t="shared" si="70"/>
        <v>1.181790698</v>
      </c>
      <c r="BU80" s="27">
        <f t="shared" si="71"/>
        <v>0.5636534388</v>
      </c>
      <c r="BV80" s="27">
        <f t="shared" ref="BV80:BV100" si="72"> $I$80 *C44</f>
        <v>0</v>
      </c>
      <c r="DN80" s="7">
        <f t="shared" si="2"/>
        <v>48.41007195</v>
      </c>
    </row>
    <row r="81">
      <c r="E81" s="5">
        <v>15.8</v>
      </c>
      <c r="F81" s="5">
        <v>0.87526</v>
      </c>
      <c r="G81" s="5">
        <f t="shared" si="1"/>
        <v>128.054039</v>
      </c>
      <c r="H81" s="2">
        <f t="shared" si="3"/>
        <v>71.41970249</v>
      </c>
      <c r="I81" s="2">
        <f t="shared" si="32"/>
        <v>0.6032542154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27">
        <f t="shared" si="52"/>
        <v>0</v>
      </c>
      <c r="BD81" s="27">
        <f t="shared" si="54"/>
        <v>0</v>
      </c>
      <c r="BE81" s="27">
        <f t="shared" si="55"/>
        <v>0</v>
      </c>
      <c r="BF81" s="27">
        <f t="shared" si="56"/>
        <v>4.619249431</v>
      </c>
      <c r="BG81" s="27">
        <f t="shared" si="57"/>
        <v>3.397054378</v>
      </c>
      <c r="BH81" s="27">
        <f t="shared" si="58"/>
        <v>3.020223007</v>
      </c>
      <c r="BI81" s="27">
        <f t="shared" si="59"/>
        <v>2.758315105</v>
      </c>
      <c r="BJ81" s="27">
        <f t="shared" si="60"/>
        <v>2.55433574</v>
      </c>
      <c r="BK81" s="27">
        <f t="shared" si="61"/>
        <v>2.424957731</v>
      </c>
      <c r="BL81" s="27">
        <f t="shared" si="62"/>
        <v>2.280127966</v>
      </c>
      <c r="BM81" s="27">
        <f t="shared" si="63"/>
        <v>2.171827988</v>
      </c>
      <c r="BN81" s="27">
        <f t="shared" si="64"/>
        <v>2.055396862</v>
      </c>
      <c r="BO81" s="27">
        <f t="shared" si="65"/>
        <v>1.992648833</v>
      </c>
      <c r="BP81" s="27">
        <f t="shared" si="66"/>
        <v>1.992293761</v>
      </c>
      <c r="BQ81" s="27">
        <f t="shared" si="67"/>
        <v>4.02943096</v>
      </c>
      <c r="BR81" s="27">
        <f t="shared" si="68"/>
        <v>3.224332265</v>
      </c>
      <c r="BS81" s="27">
        <f t="shared" si="69"/>
        <v>2.471880893</v>
      </c>
      <c r="BT81" s="27">
        <f t="shared" si="70"/>
        <v>1.772686047</v>
      </c>
      <c r="BU81" s="27">
        <f t="shared" si="71"/>
        <v>1.127306878</v>
      </c>
      <c r="BV81" s="27">
        <f t="shared" si="72"/>
        <v>0.5362555463</v>
      </c>
      <c r="BW81" s="27">
        <f t="shared" ref="BW81:BW102" si="73"> $I$81 *C44</f>
        <v>0</v>
      </c>
      <c r="DN81" s="7">
        <f t="shared" si="2"/>
        <v>42.42832339</v>
      </c>
    </row>
    <row r="82">
      <c r="E82" s="5">
        <v>16.0</v>
      </c>
      <c r="F82" s="5">
        <v>0.88</v>
      </c>
      <c r="G82" s="5">
        <f t="shared" si="1"/>
        <v>128.74752</v>
      </c>
      <c r="H82" s="2">
        <f t="shared" si="3"/>
        <v>71.99013405</v>
      </c>
      <c r="I82" s="2">
        <f t="shared" si="32"/>
        <v>0.5704315519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E82" s="27">
        <f t="shared" si="55"/>
        <v>0</v>
      </c>
      <c r="BF82" s="27">
        <f t="shared" si="56"/>
        <v>0</v>
      </c>
      <c r="BG82" s="27">
        <f t="shared" si="57"/>
        <v>3.215292527</v>
      </c>
      <c r="BH82" s="27">
        <f t="shared" si="58"/>
        <v>2.866831134</v>
      </c>
      <c r="BI82" s="27">
        <f t="shared" si="59"/>
        <v>2.624996118</v>
      </c>
      <c r="BJ82" s="27">
        <f t="shared" si="60"/>
        <v>2.436567917</v>
      </c>
      <c r="BK82" s="27">
        <f t="shared" si="61"/>
        <v>2.318082385</v>
      </c>
      <c r="BL82" s="27">
        <f t="shared" si="62"/>
        <v>2.183877755</v>
      </c>
      <c r="BM82" s="27">
        <f t="shared" si="63"/>
        <v>2.083862653</v>
      </c>
      <c r="BN82" s="27">
        <f t="shared" si="64"/>
        <v>1.97538792</v>
      </c>
      <c r="BO82" s="27">
        <f t="shared" si="65"/>
        <v>1.91798868</v>
      </c>
      <c r="BP82" s="27">
        <f t="shared" si="66"/>
        <v>1.920342757</v>
      </c>
      <c r="BQ82" s="27">
        <f t="shared" si="67"/>
        <v>1.916658353</v>
      </c>
      <c r="BR82" s="27">
        <f t="shared" si="68"/>
        <v>3.869198718</v>
      </c>
      <c r="BS82" s="27">
        <f t="shared" si="69"/>
        <v>3.089851116</v>
      </c>
      <c r="BT82" s="27">
        <f t="shared" si="70"/>
        <v>2.363581396</v>
      </c>
      <c r="BU82" s="27">
        <f t="shared" si="71"/>
        <v>1.690960316</v>
      </c>
      <c r="BV82" s="27">
        <f t="shared" si="72"/>
        <v>1.072511093</v>
      </c>
      <c r="BW82" s="27">
        <f t="shared" si="73"/>
        <v>0.5087122147</v>
      </c>
      <c r="BX82" s="27">
        <f t="shared" ref="BX82:BX101" si="74"> $I$82 *C44</f>
        <v>0</v>
      </c>
      <c r="DN82" s="7">
        <f t="shared" si="2"/>
        <v>38.05470305</v>
      </c>
    </row>
    <row r="83">
      <c r="E83" s="5">
        <v>16.2</v>
      </c>
      <c r="F83" s="5">
        <v>0.88455</v>
      </c>
      <c r="G83" s="5">
        <f t="shared" si="1"/>
        <v>129.4132032</v>
      </c>
      <c r="H83" s="2">
        <f t="shared" si="3"/>
        <v>72.53844664</v>
      </c>
      <c r="I83" s="2">
        <f t="shared" si="32"/>
        <v>0.5483125926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F83" s="27">
        <f t="shared" si="56"/>
        <v>0</v>
      </c>
      <c r="BG83" s="27">
        <f t="shared" si="57"/>
        <v>0</v>
      </c>
      <c r="BH83" s="27">
        <f t="shared" si="58"/>
        <v>2.713439261</v>
      </c>
      <c r="BI83" s="27">
        <f t="shared" si="59"/>
        <v>2.491677131</v>
      </c>
      <c r="BJ83" s="27">
        <f t="shared" si="60"/>
        <v>2.318800093</v>
      </c>
      <c r="BK83" s="27">
        <f t="shared" si="61"/>
        <v>2.211207039</v>
      </c>
      <c r="BL83" s="27">
        <f t="shared" si="62"/>
        <v>2.087627545</v>
      </c>
      <c r="BM83" s="27">
        <f t="shared" si="63"/>
        <v>1.995897319</v>
      </c>
      <c r="BN83" s="27">
        <f t="shared" si="64"/>
        <v>1.895378978</v>
      </c>
      <c r="BO83" s="27">
        <f t="shared" si="65"/>
        <v>1.843328527</v>
      </c>
      <c r="BP83" s="27">
        <f t="shared" si="66"/>
        <v>1.848391753</v>
      </c>
      <c r="BQ83" s="27">
        <f t="shared" si="67"/>
        <v>1.847438896</v>
      </c>
      <c r="BR83" s="27">
        <f t="shared" si="68"/>
        <v>1.84044152</v>
      </c>
      <c r="BS83" s="27">
        <f t="shared" si="69"/>
        <v>3.707821339</v>
      </c>
      <c r="BT83" s="27">
        <f t="shared" si="70"/>
        <v>2.954476745</v>
      </c>
      <c r="BU83" s="27">
        <f t="shared" si="71"/>
        <v>2.254613755</v>
      </c>
      <c r="BV83" s="27">
        <f t="shared" si="72"/>
        <v>1.608766639</v>
      </c>
      <c r="BW83" s="27">
        <f t="shared" si="73"/>
        <v>1.017424429</v>
      </c>
      <c r="BX83" s="27">
        <f t="shared" si="74"/>
        <v>0.4810335191</v>
      </c>
      <c r="BY83" s="27">
        <f t="shared" ref="BY83:BY102" si="75"> $I$83 *C44</f>
        <v>0</v>
      </c>
      <c r="DN83" s="7">
        <f t="shared" si="2"/>
        <v>35.11776449</v>
      </c>
    </row>
    <row r="84">
      <c r="E84" s="5">
        <v>16.4</v>
      </c>
      <c r="F84" s="5">
        <v>0.889</v>
      </c>
      <c r="G84" s="5">
        <f t="shared" si="1"/>
        <v>130.064256</v>
      </c>
      <c r="H84" s="2">
        <f t="shared" si="3"/>
        <v>73.07540906</v>
      </c>
      <c r="I84" s="2">
        <f t="shared" si="32"/>
        <v>0.5369624221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G84" s="27">
        <f t="shared" si="57"/>
        <v>0</v>
      </c>
      <c r="BH84" s="27">
        <f t="shared" si="58"/>
        <v>0</v>
      </c>
      <c r="BI84" s="27">
        <f t="shared" si="59"/>
        <v>2.358358144</v>
      </c>
      <c r="BJ84" s="27">
        <f t="shared" si="60"/>
        <v>2.20103227</v>
      </c>
      <c r="BK84" s="27">
        <f t="shared" si="61"/>
        <v>2.104331692</v>
      </c>
      <c r="BL84" s="27">
        <f t="shared" si="62"/>
        <v>1.991377335</v>
      </c>
      <c r="BM84" s="27">
        <f t="shared" si="63"/>
        <v>1.907931985</v>
      </c>
      <c r="BN84" s="27">
        <f t="shared" si="64"/>
        <v>1.815370037</v>
      </c>
      <c r="BO84" s="27">
        <f t="shared" si="65"/>
        <v>1.768668374</v>
      </c>
      <c r="BP84" s="27">
        <f t="shared" si="66"/>
        <v>1.776440749</v>
      </c>
      <c r="BQ84" s="27">
        <f t="shared" si="67"/>
        <v>1.778219438</v>
      </c>
      <c r="BR84" s="27">
        <f t="shared" si="68"/>
        <v>1.773974608</v>
      </c>
      <c r="BS84" s="27">
        <f t="shared" si="69"/>
        <v>1.763679986</v>
      </c>
      <c r="BT84" s="27">
        <f t="shared" si="70"/>
        <v>3.545372093</v>
      </c>
      <c r="BU84" s="27">
        <f t="shared" si="71"/>
        <v>2.818267194</v>
      </c>
      <c r="BV84" s="27">
        <f t="shared" si="72"/>
        <v>2.145022185</v>
      </c>
      <c r="BW84" s="27">
        <f t="shared" si="73"/>
        <v>1.526136644</v>
      </c>
      <c r="BX84" s="27">
        <f t="shared" si="74"/>
        <v>0.9620670382</v>
      </c>
      <c r="BY84" s="27">
        <f t="shared" si="75"/>
        <v>0.4623810431</v>
      </c>
      <c r="BZ84" s="27">
        <f t="shared" ref="BZ84:BZ104" si="76"> $I$84 *C44</f>
        <v>0</v>
      </c>
      <c r="DN84" s="7">
        <f t="shared" si="2"/>
        <v>32.69863082</v>
      </c>
    </row>
    <row r="85">
      <c r="E85" s="5">
        <v>16.6</v>
      </c>
      <c r="F85" s="5">
        <v>0.89335</v>
      </c>
      <c r="G85" s="5">
        <f t="shared" si="1"/>
        <v>130.7006784</v>
      </c>
      <c r="H85" s="2">
        <f t="shared" si="3"/>
        <v>73.60096856</v>
      </c>
      <c r="I85" s="2">
        <f t="shared" si="32"/>
        <v>0.5255594958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I85" s="27">
        <f t="shared" si="59"/>
        <v>0</v>
      </c>
      <c r="BJ85" s="27">
        <f t="shared" si="60"/>
        <v>2.083264447</v>
      </c>
      <c r="BK85" s="27">
        <f t="shared" si="61"/>
        <v>1.997456346</v>
      </c>
      <c r="BL85" s="27">
        <f t="shared" si="62"/>
        <v>1.895127125</v>
      </c>
      <c r="BM85" s="27">
        <f t="shared" si="63"/>
        <v>1.819966651</v>
      </c>
      <c r="BN85" s="27">
        <f t="shared" si="64"/>
        <v>1.735361095</v>
      </c>
      <c r="BO85" s="27">
        <f t="shared" si="65"/>
        <v>1.694008221</v>
      </c>
      <c r="BP85" s="27">
        <f t="shared" si="66"/>
        <v>1.704489745</v>
      </c>
      <c r="BQ85" s="27">
        <f t="shared" si="67"/>
        <v>1.708999981</v>
      </c>
      <c r="BR85" s="27">
        <f t="shared" si="68"/>
        <v>1.707507695</v>
      </c>
      <c r="BS85" s="27">
        <f t="shared" si="69"/>
        <v>1.69998529</v>
      </c>
      <c r="BT85" s="27">
        <f t="shared" si="70"/>
        <v>1.686408603</v>
      </c>
      <c r="BU85" s="27">
        <f t="shared" si="71"/>
        <v>3.381920633</v>
      </c>
      <c r="BV85" s="27">
        <f t="shared" si="72"/>
        <v>2.681277731</v>
      </c>
      <c r="BW85" s="27">
        <f t="shared" si="73"/>
        <v>2.034848859</v>
      </c>
      <c r="BX85" s="27">
        <f t="shared" si="74"/>
        <v>1.443100557</v>
      </c>
      <c r="BY85" s="27">
        <f t="shared" si="75"/>
        <v>0.9247620862</v>
      </c>
      <c r="BZ85" s="27">
        <f t="shared" si="76"/>
        <v>0.4528096713</v>
      </c>
      <c r="CA85" s="27">
        <f t="shared" ref="CA85:CA107" si="77"> $I$85 *C44</f>
        <v>0</v>
      </c>
      <c r="DN85" s="7">
        <f t="shared" si="2"/>
        <v>30.65129474</v>
      </c>
    </row>
    <row r="86">
      <c r="E86" s="5">
        <v>16.8</v>
      </c>
      <c r="F86" s="5">
        <v>0.8976</v>
      </c>
      <c r="G86" s="5">
        <f t="shared" si="1"/>
        <v>131.3224704</v>
      </c>
      <c r="H86" s="2">
        <f t="shared" si="3"/>
        <v>74.1150743</v>
      </c>
      <c r="I86" s="2">
        <f t="shared" si="32"/>
        <v>0.5141057454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J86" s="27">
        <f t="shared" si="60"/>
        <v>0</v>
      </c>
      <c r="BK86" s="27">
        <f t="shared" si="61"/>
        <v>1.890581</v>
      </c>
      <c r="BL86" s="27">
        <f t="shared" si="62"/>
        <v>1.798876915</v>
      </c>
      <c r="BM86" s="27">
        <f t="shared" si="63"/>
        <v>1.732001317</v>
      </c>
      <c r="BN86" s="27">
        <f t="shared" si="64"/>
        <v>1.655352154</v>
      </c>
      <c r="BO86" s="27">
        <f t="shared" si="65"/>
        <v>1.619348068</v>
      </c>
      <c r="BP86" s="27">
        <f t="shared" si="66"/>
        <v>1.632538741</v>
      </c>
      <c r="BQ86" s="27">
        <f t="shared" si="67"/>
        <v>1.639780524</v>
      </c>
      <c r="BR86" s="27">
        <f t="shared" si="68"/>
        <v>1.641040783</v>
      </c>
      <c r="BS86" s="27">
        <f t="shared" si="69"/>
        <v>1.636290594</v>
      </c>
      <c r="BT86" s="27">
        <f t="shared" si="70"/>
        <v>1.625504536</v>
      </c>
      <c r="BU86" s="27">
        <f t="shared" si="71"/>
        <v>1.608660502</v>
      </c>
      <c r="BV86" s="27">
        <f t="shared" si="72"/>
        <v>3.217533278</v>
      </c>
      <c r="BW86" s="27">
        <f t="shared" si="73"/>
        <v>2.543561074</v>
      </c>
      <c r="BX86" s="27">
        <f t="shared" si="74"/>
        <v>1.924134076</v>
      </c>
      <c r="BY86" s="27">
        <f t="shared" si="75"/>
        <v>1.387143129</v>
      </c>
      <c r="BZ86" s="27">
        <f t="shared" si="76"/>
        <v>0.9056193427</v>
      </c>
      <c r="CA86" s="27">
        <f t="shared" si="77"/>
        <v>0.4431938116</v>
      </c>
      <c r="CB86" s="27">
        <f t="shared" ref="CB86:CB105" si="78"> $I$86 *C44</f>
        <v>0</v>
      </c>
      <c r="DN86" s="7">
        <f t="shared" si="2"/>
        <v>28.90115984</v>
      </c>
    </row>
    <row r="87">
      <c r="E87" s="5">
        <v>17.0</v>
      </c>
      <c r="F87" s="5">
        <v>0.90175</v>
      </c>
      <c r="G87" s="5">
        <f t="shared" si="1"/>
        <v>131.929632</v>
      </c>
      <c r="H87" s="2">
        <f t="shared" si="3"/>
        <v>74.61767734</v>
      </c>
      <c r="I87" s="2">
        <f t="shared" si="32"/>
        <v>0.5026030401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J87" s="27">
        <f t="shared" si="60"/>
        <v>0</v>
      </c>
      <c r="BK87" s="27">
        <f t="shared" si="61"/>
        <v>0</v>
      </c>
      <c r="BL87" s="27">
        <f t="shared" si="62"/>
        <v>1.702626704</v>
      </c>
      <c r="BM87" s="27">
        <f t="shared" si="63"/>
        <v>1.644035982</v>
      </c>
      <c r="BN87" s="27">
        <f t="shared" si="64"/>
        <v>1.575343212</v>
      </c>
      <c r="BO87" s="27">
        <f t="shared" si="65"/>
        <v>1.544687915</v>
      </c>
      <c r="BP87" s="27">
        <f t="shared" si="66"/>
        <v>1.560587737</v>
      </c>
      <c r="BQ87" s="27">
        <f t="shared" si="67"/>
        <v>1.570561067</v>
      </c>
      <c r="BR87" s="27">
        <f t="shared" si="68"/>
        <v>1.57457387</v>
      </c>
      <c r="BS87" s="27">
        <f t="shared" si="69"/>
        <v>1.572595898</v>
      </c>
      <c r="BT87" s="27">
        <f t="shared" si="70"/>
        <v>1.56460047</v>
      </c>
      <c r="BU87" s="27">
        <f t="shared" si="71"/>
        <v>1.550564281</v>
      </c>
      <c r="BV87" s="27">
        <f t="shared" si="72"/>
        <v>1.530467228</v>
      </c>
      <c r="BW87" s="27">
        <f t="shared" si="73"/>
        <v>3.052273288</v>
      </c>
      <c r="BX87" s="27">
        <f t="shared" si="74"/>
        <v>2.405167596</v>
      </c>
      <c r="BY87" s="27">
        <f t="shared" si="75"/>
        <v>1.849524172</v>
      </c>
      <c r="BZ87" s="27">
        <f t="shared" si="76"/>
        <v>1.358429014</v>
      </c>
      <c r="CA87" s="27">
        <f t="shared" si="77"/>
        <v>0.8863876232</v>
      </c>
      <c r="CB87" s="27">
        <f t="shared" si="78"/>
        <v>0.4335350929</v>
      </c>
      <c r="CC87" s="27">
        <f t="shared" ref="CC87:CC107" si="79"> $I$87 *C44</f>
        <v>0</v>
      </c>
      <c r="DN87" s="7">
        <f t="shared" si="2"/>
        <v>27.37596115</v>
      </c>
    </row>
    <row r="88">
      <c r="E88" s="5">
        <v>17.2</v>
      </c>
      <c r="F88" s="5">
        <v>0.9058</v>
      </c>
      <c r="G88" s="5">
        <f t="shared" si="1"/>
        <v>132.5221632</v>
      </c>
      <c r="H88" s="2">
        <f t="shared" si="3"/>
        <v>75.10873053</v>
      </c>
      <c r="I88" s="2">
        <f t="shared" si="32"/>
        <v>0.49105319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K88" s="27">
        <f t="shared" si="61"/>
        <v>0</v>
      </c>
      <c r="BL88" s="27">
        <f t="shared" si="62"/>
        <v>0</v>
      </c>
      <c r="BM88" s="27">
        <f t="shared" si="63"/>
        <v>1.556070648</v>
      </c>
      <c r="BN88" s="27">
        <f t="shared" si="64"/>
        <v>1.495334271</v>
      </c>
      <c r="BO88" s="27">
        <f t="shared" si="65"/>
        <v>1.470027762</v>
      </c>
      <c r="BP88" s="27">
        <f t="shared" si="66"/>
        <v>1.488636733</v>
      </c>
      <c r="BQ88" s="27">
        <f t="shared" si="67"/>
        <v>1.50134161</v>
      </c>
      <c r="BR88" s="27">
        <f t="shared" si="68"/>
        <v>1.508106958</v>
      </c>
      <c r="BS88" s="27">
        <f t="shared" si="69"/>
        <v>1.508901202</v>
      </c>
      <c r="BT88" s="27">
        <f t="shared" si="70"/>
        <v>1.503696403</v>
      </c>
      <c r="BU88" s="27">
        <f t="shared" si="71"/>
        <v>1.49246806</v>
      </c>
      <c r="BV88" s="27">
        <f t="shared" si="72"/>
        <v>1.47519493</v>
      </c>
      <c r="BW88" s="27">
        <f t="shared" si="73"/>
        <v>1.451858873</v>
      </c>
      <c r="BX88" s="27">
        <f t="shared" si="74"/>
        <v>2.886201115</v>
      </c>
      <c r="BY88" s="27">
        <f t="shared" si="75"/>
        <v>2.311905216</v>
      </c>
      <c r="BZ88" s="27">
        <f t="shared" si="76"/>
        <v>1.811238685</v>
      </c>
      <c r="CA88" s="27">
        <f t="shared" si="77"/>
        <v>1.329581435</v>
      </c>
      <c r="CB88" s="27">
        <f t="shared" si="78"/>
        <v>0.8670701859</v>
      </c>
      <c r="CC88" s="27">
        <f t="shared" si="79"/>
        <v>0.4238350917</v>
      </c>
      <c r="CD88" s="27">
        <f t="shared" ref="CD88:CD106" si="80"> $I$88 *C44</f>
        <v>0</v>
      </c>
      <c r="DN88" s="7">
        <f t="shared" si="2"/>
        <v>26.08146918</v>
      </c>
    </row>
    <row r="89">
      <c r="E89" s="5">
        <v>17.4</v>
      </c>
      <c r="F89" s="5">
        <v>0.90975</v>
      </c>
      <c r="G89" s="5">
        <f t="shared" si="1"/>
        <v>133.100064</v>
      </c>
      <c r="H89" s="2">
        <f t="shared" si="3"/>
        <v>75.58818848</v>
      </c>
      <c r="I89" s="2">
        <f t="shared" si="32"/>
        <v>0.4794579482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M89" s="27">
        <f t="shared" si="63"/>
        <v>0</v>
      </c>
      <c r="BN89" s="27">
        <f t="shared" si="64"/>
        <v>1.415325329</v>
      </c>
      <c r="BO89" s="27">
        <f t="shared" si="65"/>
        <v>1.395367609</v>
      </c>
      <c r="BP89" s="27">
        <f t="shared" si="66"/>
        <v>1.416685729</v>
      </c>
      <c r="BQ89" s="27">
        <f t="shared" si="67"/>
        <v>1.432122152</v>
      </c>
      <c r="BR89" s="27">
        <f t="shared" si="68"/>
        <v>1.441640045</v>
      </c>
      <c r="BS89" s="27">
        <f t="shared" si="69"/>
        <v>1.445206506</v>
      </c>
      <c r="BT89" s="27">
        <f t="shared" si="70"/>
        <v>1.442792336</v>
      </c>
      <c r="BU89" s="27">
        <f t="shared" si="71"/>
        <v>1.434371839</v>
      </c>
      <c r="BV89" s="27">
        <f t="shared" si="72"/>
        <v>1.419922633</v>
      </c>
      <c r="BW89" s="27">
        <f t="shared" si="73"/>
        <v>1.399425489</v>
      </c>
      <c r="BX89" s="27">
        <f t="shared" si="74"/>
        <v>1.372864191</v>
      </c>
      <c r="BY89" s="27">
        <f t="shared" si="75"/>
        <v>2.774286259</v>
      </c>
      <c r="BZ89" s="27">
        <f t="shared" si="76"/>
        <v>2.264048357</v>
      </c>
      <c r="CA89" s="27">
        <f t="shared" si="77"/>
        <v>1.772775246</v>
      </c>
      <c r="CB89" s="27">
        <f t="shared" si="78"/>
        <v>1.300605279</v>
      </c>
      <c r="CC89" s="27">
        <f t="shared" si="79"/>
        <v>0.8476701834</v>
      </c>
      <c r="CD89" s="27">
        <f t="shared" si="80"/>
        <v>0.4140953341</v>
      </c>
      <c r="CE89" s="27">
        <f t="shared" ref="CE89:CE107" si="81"> $I$89 *C44</f>
        <v>0</v>
      </c>
      <c r="DN89" s="7">
        <f t="shared" si="2"/>
        <v>24.98920452</v>
      </c>
    </row>
    <row r="90">
      <c r="E90" s="5">
        <v>17.6</v>
      </c>
      <c r="F90" s="5">
        <v>0.9136</v>
      </c>
      <c r="G90" s="5">
        <f t="shared" si="1"/>
        <v>133.6633344</v>
      </c>
      <c r="H90" s="2">
        <f t="shared" si="3"/>
        <v>76.05600749</v>
      </c>
      <c r="I90" s="2">
        <f t="shared" si="32"/>
        <v>0.467819014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M90" s="27">
        <f t="shared" si="63"/>
        <v>0</v>
      </c>
      <c r="BN90" s="27">
        <f t="shared" si="64"/>
        <v>0</v>
      </c>
      <c r="BO90" s="27">
        <f t="shared" si="65"/>
        <v>1.320707456</v>
      </c>
      <c r="BP90" s="27">
        <f t="shared" si="66"/>
        <v>1.344734725</v>
      </c>
      <c r="BQ90" s="27">
        <f t="shared" si="67"/>
        <v>1.362902695</v>
      </c>
      <c r="BR90" s="27">
        <f t="shared" si="68"/>
        <v>1.375173132</v>
      </c>
      <c r="BS90" s="27">
        <f t="shared" si="69"/>
        <v>1.381511809</v>
      </c>
      <c r="BT90" s="27">
        <f t="shared" si="70"/>
        <v>1.38188827</v>
      </c>
      <c r="BU90" s="27">
        <f t="shared" si="71"/>
        <v>1.376275619</v>
      </c>
      <c r="BV90" s="27">
        <f t="shared" si="72"/>
        <v>1.364650335</v>
      </c>
      <c r="BW90" s="27">
        <f t="shared" si="73"/>
        <v>1.346992105</v>
      </c>
      <c r="BX90" s="27">
        <f t="shared" si="74"/>
        <v>1.323283673</v>
      </c>
      <c r="BY90" s="27">
        <f t="shared" si="75"/>
        <v>1.319630236</v>
      </c>
      <c r="BZ90" s="27">
        <f t="shared" si="76"/>
        <v>2.716858028</v>
      </c>
      <c r="CA90" s="27">
        <f t="shared" si="77"/>
        <v>2.215969058</v>
      </c>
      <c r="CB90" s="27">
        <f t="shared" si="78"/>
        <v>1.734140372</v>
      </c>
      <c r="CC90" s="27">
        <f t="shared" si="79"/>
        <v>1.271505275</v>
      </c>
      <c r="CD90" s="27">
        <f t="shared" si="80"/>
        <v>0.8281906682</v>
      </c>
      <c r="CE90" s="27">
        <f t="shared" si="81"/>
        <v>0.4043172986</v>
      </c>
      <c r="CF90" s="27">
        <f t="shared" ref="CF90:CF108" si="82"> $I$90 *C44</f>
        <v>0</v>
      </c>
      <c r="DN90" s="7">
        <f t="shared" si="2"/>
        <v>24.06873076</v>
      </c>
    </row>
    <row r="91">
      <c r="E91" s="5">
        <v>17.8</v>
      </c>
      <c r="F91" s="5">
        <v>0.91735</v>
      </c>
      <c r="G91" s="5">
        <f t="shared" si="1"/>
        <v>134.2119744</v>
      </c>
      <c r="H91" s="2">
        <f t="shared" si="3"/>
        <v>76.51214553</v>
      </c>
      <c r="I91" s="2">
        <f t="shared" si="32"/>
        <v>0.4561380351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M91" s="27">
        <f t="shared" si="63"/>
        <v>0</v>
      </c>
      <c r="BN91" s="27">
        <f t="shared" si="64"/>
        <v>0</v>
      </c>
      <c r="BO91" s="27">
        <f t="shared" si="65"/>
        <v>0</v>
      </c>
      <c r="BP91" s="27">
        <f t="shared" si="66"/>
        <v>1.272783721</v>
      </c>
      <c r="BQ91" s="27">
        <f t="shared" si="67"/>
        <v>1.293683238</v>
      </c>
      <c r="BR91" s="27">
        <f t="shared" si="68"/>
        <v>1.30870622</v>
      </c>
      <c r="BS91" s="27">
        <f t="shared" si="69"/>
        <v>1.317817113</v>
      </c>
      <c r="BT91" s="27">
        <f t="shared" si="70"/>
        <v>1.320984203</v>
      </c>
      <c r="BU91" s="27">
        <f t="shared" si="71"/>
        <v>1.318179398</v>
      </c>
      <c r="BV91" s="27">
        <f t="shared" si="72"/>
        <v>1.309378038</v>
      </c>
      <c r="BW91" s="27">
        <f t="shared" si="73"/>
        <v>1.294558722</v>
      </c>
      <c r="BX91" s="27">
        <f t="shared" si="74"/>
        <v>1.273703155</v>
      </c>
      <c r="BY91" s="27">
        <f t="shared" si="75"/>
        <v>1.271972244</v>
      </c>
      <c r="BZ91" s="27">
        <f t="shared" si="76"/>
        <v>1.29231365</v>
      </c>
      <c r="CA91" s="27">
        <f t="shared" si="77"/>
        <v>2.65916287</v>
      </c>
      <c r="CB91" s="27">
        <f t="shared" si="78"/>
        <v>2.167675465</v>
      </c>
      <c r="CC91" s="27">
        <f t="shared" si="79"/>
        <v>1.695340367</v>
      </c>
      <c r="CD91" s="27">
        <f t="shared" si="80"/>
        <v>1.242286002</v>
      </c>
      <c r="CE91" s="27">
        <f t="shared" si="81"/>
        <v>0.8086345971</v>
      </c>
      <c r="CF91" s="27">
        <f t="shared" si="82"/>
        <v>0.3945024181</v>
      </c>
      <c r="CG91" s="27">
        <f t="shared" ref="CG91:CG110" si="83"> $I$91 *C44</f>
        <v>0</v>
      </c>
      <c r="DN91" s="7">
        <f t="shared" si="2"/>
        <v>23.24168142</v>
      </c>
    </row>
    <row r="92">
      <c r="E92" s="5">
        <v>18.0</v>
      </c>
      <c r="F92" s="5">
        <v>0.921</v>
      </c>
      <c r="G92" s="5">
        <f t="shared" si="1"/>
        <v>134.745984</v>
      </c>
      <c r="H92" s="2">
        <f t="shared" si="3"/>
        <v>76.95656214</v>
      </c>
      <c r="I92" s="2">
        <f t="shared" si="32"/>
        <v>0.4444166106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O92" s="27">
        <f t="shared" si="65"/>
        <v>0</v>
      </c>
      <c r="BP92" s="27">
        <f t="shared" si="66"/>
        <v>0</v>
      </c>
      <c r="BQ92" s="27">
        <f t="shared" si="67"/>
        <v>1.224463781</v>
      </c>
      <c r="BR92" s="27">
        <f t="shared" si="68"/>
        <v>1.242239307</v>
      </c>
      <c r="BS92" s="27">
        <f t="shared" si="69"/>
        <v>1.254122417</v>
      </c>
      <c r="BT92" s="27">
        <f t="shared" si="70"/>
        <v>1.260080136</v>
      </c>
      <c r="BU92" s="27">
        <f t="shared" si="71"/>
        <v>1.260083177</v>
      </c>
      <c r="BV92" s="27">
        <f t="shared" si="72"/>
        <v>1.25410574</v>
      </c>
      <c r="BW92" s="27">
        <f t="shared" si="73"/>
        <v>1.242125338</v>
      </c>
      <c r="BX92" s="27">
        <f t="shared" si="74"/>
        <v>1.224122637</v>
      </c>
      <c r="BY92" s="27">
        <f t="shared" si="75"/>
        <v>1.224314252</v>
      </c>
      <c r="BZ92" s="27">
        <f t="shared" si="76"/>
        <v>1.245642187</v>
      </c>
      <c r="CA92" s="27">
        <f t="shared" si="77"/>
        <v>1.264870096</v>
      </c>
      <c r="CB92" s="27">
        <f t="shared" si="78"/>
        <v>2.601210558</v>
      </c>
      <c r="CC92" s="27">
        <f t="shared" si="79"/>
        <v>2.119175458</v>
      </c>
      <c r="CD92" s="27">
        <f t="shared" si="80"/>
        <v>1.656381336</v>
      </c>
      <c r="CE92" s="27">
        <f t="shared" si="81"/>
        <v>1.212951896</v>
      </c>
      <c r="CF92" s="27">
        <f t="shared" si="82"/>
        <v>0.7890048362</v>
      </c>
      <c r="CG92" s="27">
        <f t="shared" si="83"/>
        <v>0.3846520823</v>
      </c>
      <c r="CH92" s="27">
        <f t="shared" ref="CH92:CH110" si="84"> $I$92 *C44</f>
        <v>0</v>
      </c>
      <c r="DN92" s="7">
        <f t="shared" si="2"/>
        <v>22.45954524</v>
      </c>
    </row>
    <row r="93">
      <c r="E93" s="5">
        <v>18.2</v>
      </c>
      <c r="F93" s="5">
        <v>0.92455</v>
      </c>
      <c r="G93" s="5">
        <f t="shared" si="1"/>
        <v>135.2653632</v>
      </c>
      <c r="H93" s="2">
        <f t="shared" si="3"/>
        <v>77.38921843</v>
      </c>
      <c r="I93" s="2">
        <f t="shared" si="32"/>
        <v>0.4326562926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O93" s="27">
        <f t="shared" si="65"/>
        <v>0</v>
      </c>
      <c r="BQ93" s="27">
        <f t="shared" si="67"/>
        <v>0</v>
      </c>
      <c r="BR93" s="27">
        <f t="shared" si="68"/>
        <v>1.175772395</v>
      </c>
      <c r="BS93" s="27">
        <f t="shared" si="69"/>
        <v>1.190427721</v>
      </c>
      <c r="BT93" s="27">
        <f t="shared" si="70"/>
        <v>1.19917607</v>
      </c>
      <c r="BU93" s="27">
        <f t="shared" si="71"/>
        <v>1.201986956</v>
      </c>
      <c r="BV93" s="27">
        <f t="shared" si="72"/>
        <v>1.198833443</v>
      </c>
      <c r="BW93" s="27">
        <f t="shared" si="73"/>
        <v>1.189691954</v>
      </c>
      <c r="BX93" s="27">
        <f t="shared" si="74"/>
        <v>1.174542118</v>
      </c>
      <c r="BY93" s="27">
        <f t="shared" si="75"/>
        <v>1.17665626</v>
      </c>
      <c r="BZ93" s="27">
        <f t="shared" si="76"/>
        <v>1.198970724</v>
      </c>
      <c r="CA93" s="27">
        <f t="shared" si="77"/>
        <v>1.219189748</v>
      </c>
      <c r="CB93" s="27">
        <f t="shared" si="78"/>
        <v>1.237304223</v>
      </c>
      <c r="CC93" s="27">
        <f t="shared" si="79"/>
        <v>2.54301055</v>
      </c>
      <c r="CD93" s="27">
        <f t="shared" si="80"/>
        <v>2.07047667</v>
      </c>
      <c r="CE93" s="27">
        <f t="shared" si="81"/>
        <v>1.617269194</v>
      </c>
      <c r="CF93" s="27">
        <f t="shared" si="82"/>
        <v>1.183507254</v>
      </c>
      <c r="CG93" s="27">
        <f t="shared" si="83"/>
        <v>0.7693041645</v>
      </c>
      <c r="CH93" s="27">
        <f t="shared" si="84"/>
        <v>0.3747676394</v>
      </c>
      <c r="CI93" s="27">
        <f t="shared" ref="CI93:CI112" si="85"> $I$93 *C44</f>
        <v>0</v>
      </c>
      <c r="DN93" s="7">
        <f t="shared" si="2"/>
        <v>21.72088708</v>
      </c>
    </row>
    <row r="94">
      <c r="E94" s="5">
        <v>18.4</v>
      </c>
      <c r="F94" s="5">
        <v>0.928</v>
      </c>
      <c r="G94" s="5">
        <f t="shared" si="1"/>
        <v>135.770112</v>
      </c>
      <c r="H94" s="2">
        <f t="shared" si="3"/>
        <v>77.81007702</v>
      </c>
      <c r="I94" s="2">
        <f t="shared" si="32"/>
        <v>0.4208585891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O94" s="27">
        <f t="shared" si="65"/>
        <v>0</v>
      </c>
      <c r="BQ94" s="27">
        <f t="shared" ref="BQ94:BQ95" si="86"> $H$75 *C63</f>
        <v>0</v>
      </c>
      <c r="BR94" s="27">
        <f t="shared" si="68"/>
        <v>0</v>
      </c>
      <c r="BS94" s="27">
        <f t="shared" si="69"/>
        <v>1.126733025</v>
      </c>
      <c r="BT94" s="27">
        <f t="shared" si="70"/>
        <v>1.138272003</v>
      </c>
      <c r="BU94" s="27">
        <f t="shared" si="71"/>
        <v>1.143890736</v>
      </c>
      <c r="BV94" s="27">
        <f t="shared" si="72"/>
        <v>1.143561145</v>
      </c>
      <c r="BW94" s="27">
        <f t="shared" si="73"/>
        <v>1.13725857</v>
      </c>
      <c r="BX94" s="27">
        <f t="shared" si="74"/>
        <v>1.1249616</v>
      </c>
      <c r="BY94" s="27">
        <f t="shared" si="75"/>
        <v>1.128998268</v>
      </c>
      <c r="BZ94" s="27">
        <f t="shared" si="76"/>
        <v>1.152299261</v>
      </c>
      <c r="CA94" s="27">
        <f t="shared" si="77"/>
        <v>1.173509399</v>
      </c>
      <c r="CB94" s="27">
        <f t="shared" si="78"/>
        <v>1.192619406</v>
      </c>
      <c r="CC94" s="27">
        <f t="shared" si="79"/>
        <v>1.20962053</v>
      </c>
      <c r="CD94" s="27">
        <f t="shared" si="80"/>
        <v>2.484572004</v>
      </c>
      <c r="CE94" s="27">
        <f t="shared" si="81"/>
        <v>2.021586493</v>
      </c>
      <c r="CF94" s="27">
        <f t="shared" si="82"/>
        <v>1.578009672</v>
      </c>
      <c r="CG94" s="27">
        <f t="shared" si="83"/>
        <v>1.153956247</v>
      </c>
      <c r="CH94" s="27">
        <f t="shared" si="84"/>
        <v>0.7495352788</v>
      </c>
      <c r="CI94" s="27">
        <f t="shared" si="85"/>
        <v>0.3648503984</v>
      </c>
      <c r="CJ94" s="27">
        <f t="shared" ref="CJ94:CJ116" si="87"> $I$94 *C44</f>
        <v>0</v>
      </c>
      <c r="DN94" s="7">
        <f t="shared" si="2"/>
        <v>21.02423404</v>
      </c>
    </row>
    <row r="95">
      <c r="E95" s="5">
        <v>18.6</v>
      </c>
      <c r="F95" s="5">
        <v>0.93135</v>
      </c>
      <c r="G95" s="5">
        <f t="shared" si="1"/>
        <v>136.2602304</v>
      </c>
      <c r="H95" s="2">
        <f t="shared" si="3"/>
        <v>78.21910199</v>
      </c>
      <c r="I95" s="2">
        <f t="shared" si="32"/>
        <v>0.4090249654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Q95" s="27">
        <f t="shared" si="86"/>
        <v>0</v>
      </c>
      <c r="BR95" s="27">
        <f t="shared" si="68"/>
        <v>0</v>
      </c>
      <c r="BS95" s="27">
        <f t="shared" si="69"/>
        <v>0</v>
      </c>
      <c r="BT95" s="27">
        <f t="shared" si="70"/>
        <v>1.077367936</v>
      </c>
      <c r="BU95" s="27">
        <f t="shared" si="71"/>
        <v>1.085794515</v>
      </c>
      <c r="BV95" s="27">
        <f t="shared" si="72"/>
        <v>1.088288847</v>
      </c>
      <c r="BW95" s="27">
        <f t="shared" si="73"/>
        <v>1.084825186</v>
      </c>
      <c r="BX95" s="27">
        <f t="shared" si="74"/>
        <v>1.075381082</v>
      </c>
      <c r="BY95" s="27">
        <f t="shared" si="75"/>
        <v>1.081340276</v>
      </c>
      <c r="BZ95" s="27">
        <f t="shared" si="76"/>
        <v>1.105627798</v>
      </c>
      <c r="CA95" s="27">
        <f t="shared" si="77"/>
        <v>1.127829051</v>
      </c>
      <c r="CB95" s="27">
        <f t="shared" si="78"/>
        <v>1.14793459</v>
      </c>
      <c r="CC95" s="27">
        <f t="shared" si="79"/>
        <v>1.1659355</v>
      </c>
      <c r="CD95" s="27">
        <f t="shared" si="80"/>
        <v>1.181823372</v>
      </c>
      <c r="CE95" s="27">
        <f t="shared" si="81"/>
        <v>2.425903791</v>
      </c>
      <c r="CF95" s="27">
        <f t="shared" si="82"/>
        <v>1.97251209</v>
      </c>
      <c r="CG95" s="27">
        <f t="shared" si="83"/>
        <v>1.538608329</v>
      </c>
      <c r="CH95" s="27">
        <f t="shared" si="84"/>
        <v>1.124302918</v>
      </c>
      <c r="CI95" s="27">
        <f t="shared" si="85"/>
        <v>0.7297007969</v>
      </c>
      <c r="CJ95" s="27">
        <f t="shared" si="87"/>
        <v>0.354901631</v>
      </c>
      <c r="CK95" s="27">
        <f t="shared" ref="CK95:CK115" si="88"> $I$95 *C44</f>
        <v>0</v>
      </c>
      <c r="DN95" s="7">
        <f t="shared" si="2"/>
        <v>20.36807771</v>
      </c>
    </row>
    <row r="96">
      <c r="E96" s="5">
        <v>18.8</v>
      </c>
      <c r="F96" s="5">
        <v>0.9346</v>
      </c>
      <c r="G96" s="5">
        <f t="shared" si="1"/>
        <v>136.7357184</v>
      </c>
      <c r="H96" s="2">
        <f t="shared" si="3"/>
        <v>78.61625883</v>
      </c>
      <c r="I96" s="2">
        <f t="shared" si="32"/>
        <v>0.397156847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S96" s="27">
        <f t="shared" si="69"/>
        <v>0</v>
      </c>
      <c r="BT96" s="27">
        <f t="shared" si="70"/>
        <v>0</v>
      </c>
      <c r="BU96" s="27">
        <f t="shared" si="71"/>
        <v>1.027698294</v>
      </c>
      <c r="BV96" s="27">
        <f t="shared" si="72"/>
        <v>1.03301655</v>
      </c>
      <c r="BW96" s="27">
        <f t="shared" si="73"/>
        <v>1.032391802</v>
      </c>
      <c r="BX96" s="27">
        <f t="shared" si="74"/>
        <v>1.025800564</v>
      </c>
      <c r="BY96" s="27">
        <f t="shared" si="75"/>
        <v>1.033682284</v>
      </c>
      <c r="BZ96" s="27">
        <f t="shared" si="76"/>
        <v>1.058956335</v>
      </c>
      <c r="CA96" s="27">
        <f t="shared" si="77"/>
        <v>1.082148702</v>
      </c>
      <c r="CB96" s="27">
        <f t="shared" si="78"/>
        <v>1.103249774</v>
      </c>
      <c r="CC96" s="27">
        <f t="shared" si="79"/>
        <v>1.122250471</v>
      </c>
      <c r="CD96" s="27">
        <f t="shared" si="80"/>
        <v>1.139142228</v>
      </c>
      <c r="CE96" s="27">
        <f t="shared" si="81"/>
        <v>1.15391697</v>
      </c>
      <c r="CF96" s="27">
        <f t="shared" si="82"/>
        <v>2.367014509</v>
      </c>
      <c r="CG96" s="27">
        <f t="shared" si="83"/>
        <v>1.923260411</v>
      </c>
      <c r="CH96" s="27">
        <f t="shared" si="84"/>
        <v>1.499070558</v>
      </c>
      <c r="CI96" s="27">
        <f t="shared" si="85"/>
        <v>1.094551195</v>
      </c>
      <c r="CJ96" s="27">
        <f t="shared" si="87"/>
        <v>0.709803262</v>
      </c>
      <c r="CK96" s="27">
        <f t="shared" si="88"/>
        <v>0.3449225728</v>
      </c>
      <c r="CL96" s="27">
        <f t="shared" ref="CL96:CL114" si="89"> $I$96 *C44</f>
        <v>0</v>
      </c>
      <c r="DN96" s="7">
        <f t="shared" si="2"/>
        <v>19.75087648</v>
      </c>
    </row>
    <row r="97">
      <c r="E97" s="5">
        <v>19.0</v>
      </c>
      <c r="F97" s="5">
        <v>0.93775</v>
      </c>
      <c r="G97" s="5">
        <f t="shared" si="1"/>
        <v>137.196576</v>
      </c>
      <c r="H97" s="2">
        <f t="shared" si="3"/>
        <v>79.00151446</v>
      </c>
      <c r="I97" s="2">
        <f t="shared" si="32"/>
        <v>0.3852556208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T97" s="27">
        <f> $H$78 *C63</f>
        <v>0</v>
      </c>
      <c r="BU97" s="27">
        <f t="shared" si="71"/>
        <v>0</v>
      </c>
      <c r="BV97" s="27">
        <f t="shared" si="72"/>
        <v>0.9777442523</v>
      </c>
      <c r="BW97" s="27">
        <f t="shared" si="73"/>
        <v>0.9799584184</v>
      </c>
      <c r="BX97" s="27">
        <f t="shared" si="74"/>
        <v>0.9762200461</v>
      </c>
      <c r="BY97" s="27">
        <f t="shared" si="75"/>
        <v>0.9860242915</v>
      </c>
      <c r="BZ97" s="27">
        <f t="shared" si="76"/>
        <v>1.012284872</v>
      </c>
      <c r="CA97" s="27">
        <f t="shared" si="77"/>
        <v>1.036468354</v>
      </c>
      <c r="CB97" s="27">
        <f t="shared" si="78"/>
        <v>1.058564957</v>
      </c>
      <c r="CC97" s="27">
        <f t="shared" si="79"/>
        <v>1.078565441</v>
      </c>
      <c r="CD97" s="27">
        <f t="shared" si="80"/>
        <v>1.096461083</v>
      </c>
      <c r="CE97" s="27">
        <f t="shared" si="81"/>
        <v>1.112243656</v>
      </c>
      <c r="CF97" s="27">
        <f t="shared" si="82"/>
        <v>1.125905413</v>
      </c>
      <c r="CG97" s="27">
        <f t="shared" si="83"/>
        <v>2.307912494</v>
      </c>
      <c r="CH97" s="27">
        <f t="shared" si="84"/>
        <v>1.873838197</v>
      </c>
      <c r="CI97" s="27">
        <f t="shared" si="85"/>
        <v>1.459401594</v>
      </c>
      <c r="CJ97" s="27">
        <f t="shared" si="87"/>
        <v>1.064704893</v>
      </c>
      <c r="CK97" s="27">
        <f t="shared" si="88"/>
        <v>0.6898451457</v>
      </c>
      <c r="CL97" s="27">
        <f t="shared" si="89"/>
        <v>0.3349144259</v>
      </c>
      <c r="CM97" s="27">
        <f t="shared" ref="CM97:CM115" si="90"> $I$97 *C44</f>
        <v>0</v>
      </c>
      <c r="DN97" s="7">
        <f t="shared" si="2"/>
        <v>19.17105753</v>
      </c>
    </row>
    <row r="98">
      <c r="E98" s="5">
        <v>19.2</v>
      </c>
      <c r="F98" s="5">
        <v>0.9408</v>
      </c>
      <c r="G98" s="5">
        <f t="shared" si="1"/>
        <v>137.6428032</v>
      </c>
      <c r="H98" s="2">
        <f t="shared" si="3"/>
        <v>79.37483709</v>
      </c>
      <c r="I98" s="2">
        <f t="shared" si="32"/>
        <v>0.3733226372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U98" s="27">
        <f t="shared" si="71"/>
        <v>0</v>
      </c>
      <c r="BV98" s="27">
        <f t="shared" si="72"/>
        <v>0</v>
      </c>
      <c r="BW98" s="27">
        <f t="shared" si="73"/>
        <v>0.9275250345</v>
      </c>
      <c r="BX98" s="27">
        <f t="shared" si="74"/>
        <v>0.926639528</v>
      </c>
      <c r="BY98" s="27">
        <f t="shared" si="75"/>
        <v>0.9383662994</v>
      </c>
      <c r="BZ98" s="27">
        <f t="shared" si="76"/>
        <v>0.9656134092</v>
      </c>
      <c r="CA98" s="27">
        <f t="shared" si="77"/>
        <v>0.9907880051</v>
      </c>
      <c r="CB98" s="27">
        <f t="shared" si="78"/>
        <v>1.013880141</v>
      </c>
      <c r="CC98" s="27">
        <f t="shared" si="79"/>
        <v>1.034880412</v>
      </c>
      <c r="CD98" s="27">
        <f t="shared" si="80"/>
        <v>1.053779938</v>
      </c>
      <c r="CE98" s="27">
        <f t="shared" si="81"/>
        <v>1.070570341</v>
      </c>
      <c r="CF98" s="27">
        <f t="shared" si="82"/>
        <v>1.085243726</v>
      </c>
      <c r="CG98" s="27">
        <f t="shared" si="83"/>
        <v>1.097792667</v>
      </c>
      <c r="CH98" s="27">
        <f t="shared" si="84"/>
        <v>2.248605836</v>
      </c>
      <c r="CI98" s="27">
        <f t="shared" si="85"/>
        <v>1.824251992</v>
      </c>
      <c r="CJ98" s="27">
        <f t="shared" si="87"/>
        <v>1.419606524</v>
      </c>
      <c r="CK98" s="27">
        <f t="shared" si="88"/>
        <v>1.034767719</v>
      </c>
      <c r="CL98" s="27">
        <f t="shared" si="89"/>
        <v>0.6698288519</v>
      </c>
      <c r="CM98" s="27">
        <f t="shared" si="90"/>
        <v>0.3248783599</v>
      </c>
      <c r="CN98" s="27">
        <f t="shared" ref="CN98:CN116" si="91"> $I$98 *C44</f>
        <v>0</v>
      </c>
      <c r="DN98" s="7">
        <f t="shared" si="2"/>
        <v>18.62701878</v>
      </c>
    </row>
    <row r="99">
      <c r="E99" s="5">
        <v>19.4</v>
      </c>
      <c r="F99" s="5">
        <v>0.94375</v>
      </c>
      <c r="G99" s="5">
        <f t="shared" si="1"/>
        <v>138.0744</v>
      </c>
      <c r="H99" s="2">
        <f t="shared" si="3"/>
        <v>79.7361963</v>
      </c>
      <c r="I99" s="2">
        <f t="shared" si="32"/>
        <v>0.3613592122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U99" s="27">
        <f t="shared" si="71"/>
        <v>0</v>
      </c>
      <c r="BV99" s="27">
        <f t="shared" si="72"/>
        <v>0</v>
      </c>
      <c r="BW99" s="27">
        <f t="shared" si="73"/>
        <v>0</v>
      </c>
      <c r="BX99" s="27">
        <f t="shared" si="74"/>
        <v>0.8770590099</v>
      </c>
      <c r="BY99" s="27">
        <f t="shared" si="75"/>
        <v>0.8907083073</v>
      </c>
      <c r="BZ99" s="27">
        <f t="shared" si="76"/>
        <v>0.9189419462</v>
      </c>
      <c r="CA99" s="27">
        <f t="shared" si="77"/>
        <v>0.9451076566</v>
      </c>
      <c r="CB99" s="27">
        <f t="shared" si="78"/>
        <v>0.9691953241</v>
      </c>
      <c r="CC99" s="27">
        <f t="shared" si="79"/>
        <v>0.9911953826</v>
      </c>
      <c r="CD99" s="27">
        <f t="shared" si="80"/>
        <v>1.011098794</v>
      </c>
      <c r="CE99" s="27">
        <f t="shared" si="81"/>
        <v>1.028897027</v>
      </c>
      <c r="CF99" s="27">
        <f t="shared" si="82"/>
        <v>1.044582039</v>
      </c>
      <c r="CG99" s="27">
        <f t="shared" si="83"/>
        <v>1.058146262</v>
      </c>
      <c r="CH99" s="27">
        <f t="shared" si="84"/>
        <v>1.069582579</v>
      </c>
      <c r="CI99" s="27">
        <f t="shared" si="85"/>
        <v>2.189102391</v>
      </c>
      <c r="CJ99" s="27">
        <f t="shared" si="87"/>
        <v>1.774508155</v>
      </c>
      <c r="CK99" s="27">
        <f t="shared" si="88"/>
        <v>1.379690291</v>
      </c>
      <c r="CL99" s="27">
        <f t="shared" si="89"/>
        <v>1.004743278</v>
      </c>
      <c r="CM99" s="27">
        <f t="shared" si="90"/>
        <v>0.6497567198</v>
      </c>
      <c r="CN99" s="27">
        <f t="shared" si="91"/>
        <v>0.3148155135</v>
      </c>
      <c r="CO99" s="27">
        <f t="shared" ref="CO99:CO119" si="92"> $I$99 *C44</f>
        <v>0</v>
      </c>
      <c r="DN99" s="7">
        <f t="shared" ref="DN99:DN141" si="93"> SUM(BB99:DM99)</f>
        <v>18.11713068</v>
      </c>
    </row>
    <row r="100">
      <c r="E100" s="5">
        <v>19.6</v>
      </c>
      <c r="F100" s="5">
        <v>0.9466</v>
      </c>
      <c r="G100" s="5">
        <f t="shared" si="1"/>
        <v>138.4913664</v>
      </c>
      <c r="H100" s="2">
        <f t="shared" si="3"/>
        <v>80.08556293</v>
      </c>
      <c r="I100" s="2">
        <f t="shared" si="32"/>
        <v>0.3493666286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U100" s="27">
        <f t="shared" si="71"/>
        <v>0</v>
      </c>
      <c r="BV100" s="27">
        <f t="shared" si="72"/>
        <v>0</v>
      </c>
      <c r="BW100" s="27">
        <f t="shared" si="73"/>
        <v>0</v>
      </c>
      <c r="BX100" s="27">
        <f t="shared" si="74"/>
        <v>0</v>
      </c>
      <c r="BY100" s="27">
        <f t="shared" si="75"/>
        <v>0.8430503151</v>
      </c>
      <c r="BZ100" s="27">
        <f t="shared" si="76"/>
        <v>0.8722704832</v>
      </c>
      <c r="CA100" s="27">
        <f t="shared" si="77"/>
        <v>0.8994273081</v>
      </c>
      <c r="CB100" s="27">
        <f t="shared" si="78"/>
        <v>0.9245105076</v>
      </c>
      <c r="CC100" s="27">
        <f t="shared" si="79"/>
        <v>0.9475103532</v>
      </c>
      <c r="CD100" s="27">
        <f t="shared" si="80"/>
        <v>0.9684176491</v>
      </c>
      <c r="CE100" s="27">
        <f t="shared" si="81"/>
        <v>0.9872237121</v>
      </c>
      <c r="CF100" s="27">
        <f t="shared" si="82"/>
        <v>1.003920353</v>
      </c>
      <c r="CG100" s="27">
        <f t="shared" si="83"/>
        <v>1.018499857</v>
      </c>
      <c r="CH100" s="27">
        <f t="shared" si="84"/>
        <v>1.030954972</v>
      </c>
      <c r="CI100" s="27">
        <f t="shared" si="85"/>
        <v>1.041278886</v>
      </c>
      <c r="CJ100" s="27">
        <f t="shared" si="87"/>
        <v>2.129409786</v>
      </c>
      <c r="CK100" s="27">
        <f t="shared" si="88"/>
        <v>1.724612864</v>
      </c>
      <c r="CL100" s="27">
        <f t="shared" si="89"/>
        <v>1.339657704</v>
      </c>
      <c r="CM100" s="27">
        <f t="shared" si="90"/>
        <v>0.9746350796</v>
      </c>
      <c r="CN100" s="27">
        <f t="shared" si="91"/>
        <v>0.6296310271</v>
      </c>
      <c r="CO100" s="27">
        <f t="shared" si="92"/>
        <v>0.3047269965</v>
      </c>
      <c r="CP100" s="27">
        <f t="shared" ref="CP100:CP119" si="94"> $I$100 *C44</f>
        <v>0</v>
      </c>
      <c r="DN100" s="7">
        <f t="shared" si="93"/>
        <v>17.63973785</v>
      </c>
    </row>
    <row r="101">
      <c r="E101" s="5">
        <v>19.8</v>
      </c>
      <c r="F101" s="5">
        <v>0.94935</v>
      </c>
      <c r="G101" s="5">
        <f t="shared" si="1"/>
        <v>138.8937024</v>
      </c>
      <c r="H101" s="2">
        <f t="shared" si="3"/>
        <v>80.42290907</v>
      </c>
      <c r="I101" s="2">
        <f t="shared" si="32"/>
        <v>0.3373461379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U101" s="27">
        <f t="shared" si="71"/>
        <v>0</v>
      </c>
      <c r="BW101" s="27">
        <f t="shared" si="73"/>
        <v>0</v>
      </c>
      <c r="BX101" s="27">
        <f t="shared" si="74"/>
        <v>0</v>
      </c>
      <c r="BY101" s="27">
        <f t="shared" si="75"/>
        <v>0</v>
      </c>
      <c r="BZ101" s="27">
        <f t="shared" si="76"/>
        <v>0.8255990201</v>
      </c>
      <c r="CA101" s="27">
        <f t="shared" si="77"/>
        <v>0.8537469596</v>
      </c>
      <c r="CB101" s="27">
        <f t="shared" si="78"/>
        <v>0.8798256912</v>
      </c>
      <c r="CC101" s="27">
        <f t="shared" si="79"/>
        <v>0.9038253238</v>
      </c>
      <c r="CD101" s="27">
        <f t="shared" si="80"/>
        <v>0.9257365045</v>
      </c>
      <c r="CE101" s="27">
        <f t="shared" si="81"/>
        <v>0.9455503976</v>
      </c>
      <c r="CF101" s="27">
        <f t="shared" si="82"/>
        <v>0.9632586659</v>
      </c>
      <c r="CG101" s="27">
        <f t="shared" si="83"/>
        <v>0.9788534528</v>
      </c>
      <c r="CH101" s="27">
        <f t="shared" si="84"/>
        <v>0.9923273651</v>
      </c>
      <c r="CI101" s="27">
        <f t="shared" si="85"/>
        <v>1.003673457</v>
      </c>
      <c r="CJ101" s="27">
        <f t="shared" si="87"/>
        <v>1.012885217</v>
      </c>
      <c r="CK101" s="27">
        <f t="shared" si="88"/>
        <v>2.069535437</v>
      </c>
      <c r="CL101" s="27">
        <f t="shared" si="89"/>
        <v>1.67457213</v>
      </c>
      <c r="CM101" s="27">
        <f t="shared" si="90"/>
        <v>1.29951344</v>
      </c>
      <c r="CN101" s="27">
        <f t="shared" si="91"/>
        <v>0.9444465406</v>
      </c>
      <c r="CO101" s="27">
        <f t="shared" si="92"/>
        <v>0.609453993</v>
      </c>
      <c r="CP101" s="27">
        <f t="shared" si="94"/>
        <v>0.2946138906</v>
      </c>
      <c r="CQ101" s="27">
        <f t="shared" ref="CQ101:CQ121" si="95"> $I$101 *C44</f>
        <v>0</v>
      </c>
      <c r="DN101" s="7">
        <f t="shared" si="93"/>
        <v>17.17741749</v>
      </c>
    </row>
    <row r="102">
      <c r="E102" s="5">
        <v>20.0</v>
      </c>
      <c r="F102" s="5">
        <v>0.952</v>
      </c>
      <c r="G102" s="5">
        <f t="shared" si="1"/>
        <v>139.281408</v>
      </c>
      <c r="H102" s="2">
        <f t="shared" si="3"/>
        <v>80.74820803</v>
      </c>
      <c r="I102" s="2">
        <f t="shared" si="32"/>
        <v>0.325298962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U102" s="27">
        <f t="shared" si="71"/>
        <v>0</v>
      </c>
      <c r="BW102" s="27">
        <f t="shared" si="73"/>
        <v>0</v>
      </c>
      <c r="BY102" s="27">
        <f t="shared" si="75"/>
        <v>0</v>
      </c>
      <c r="BZ102" s="27">
        <f t="shared" si="76"/>
        <v>0</v>
      </c>
      <c r="CA102" s="27">
        <f t="shared" si="77"/>
        <v>0.8080666111</v>
      </c>
      <c r="CB102" s="27">
        <f t="shared" si="78"/>
        <v>0.8351408747</v>
      </c>
      <c r="CC102" s="27">
        <f t="shared" si="79"/>
        <v>0.8601402944</v>
      </c>
      <c r="CD102" s="27">
        <f t="shared" si="80"/>
        <v>0.8830553599</v>
      </c>
      <c r="CE102" s="27">
        <f t="shared" si="81"/>
        <v>0.9038770831</v>
      </c>
      <c r="CF102" s="27">
        <f t="shared" si="82"/>
        <v>0.9225969791</v>
      </c>
      <c r="CG102" s="27">
        <f t="shared" si="83"/>
        <v>0.9392070482</v>
      </c>
      <c r="CH102" s="27">
        <f t="shared" si="84"/>
        <v>0.9536997581</v>
      </c>
      <c r="CI102" s="27">
        <f t="shared" si="85"/>
        <v>0.9660680285</v>
      </c>
      <c r="CJ102" s="27">
        <f t="shared" si="87"/>
        <v>0.9763052158</v>
      </c>
      <c r="CK102" s="27">
        <f t="shared" si="88"/>
        <v>0.9844050987</v>
      </c>
      <c r="CL102" s="27">
        <f t="shared" si="89"/>
        <v>2.009486556</v>
      </c>
      <c r="CM102" s="27">
        <f t="shared" si="90"/>
        <v>1.624391799</v>
      </c>
      <c r="CN102" s="27">
        <f t="shared" si="91"/>
        <v>1.259262054</v>
      </c>
      <c r="CO102" s="27">
        <f t="shared" si="92"/>
        <v>0.9141809895</v>
      </c>
      <c r="CP102" s="27">
        <f t="shared" si="94"/>
        <v>0.5892277811</v>
      </c>
      <c r="CQ102" s="27">
        <f t="shared" si="95"/>
        <v>0.2844772512</v>
      </c>
      <c r="CR102" s="27">
        <f t="shared" ref="CR102:CR122" si="96"> $I$102 *C44</f>
        <v>0</v>
      </c>
      <c r="DN102" s="7">
        <f t="shared" si="93"/>
        <v>16.71358878</v>
      </c>
    </row>
    <row r="103">
      <c r="E103" s="5">
        <v>20.2</v>
      </c>
      <c r="F103" s="5">
        <v>0.95459</v>
      </c>
      <c r="G103" s="5">
        <f t="shared" si="1"/>
        <v>139.6603354</v>
      </c>
      <c r="H103" s="2">
        <f t="shared" si="3"/>
        <v>81.06634926</v>
      </c>
      <c r="I103" s="2">
        <f t="shared" si="32"/>
        <v>0.3181412267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Z103" s="27">
        <f t="shared" si="76"/>
        <v>0</v>
      </c>
      <c r="CA103" s="27">
        <f t="shared" si="77"/>
        <v>0</v>
      </c>
      <c r="CB103" s="27">
        <f t="shared" si="78"/>
        <v>0.7904560582</v>
      </c>
      <c r="CC103" s="27">
        <f t="shared" si="79"/>
        <v>0.816455265</v>
      </c>
      <c r="CD103" s="27">
        <f t="shared" si="80"/>
        <v>0.8403742152</v>
      </c>
      <c r="CE103" s="27">
        <f t="shared" si="81"/>
        <v>0.8622037686</v>
      </c>
      <c r="CF103" s="27">
        <f t="shared" si="82"/>
        <v>0.8819352924</v>
      </c>
      <c r="CG103" s="27">
        <f t="shared" si="83"/>
        <v>0.8995606436</v>
      </c>
      <c r="CH103" s="27">
        <f t="shared" si="84"/>
        <v>0.9150721511</v>
      </c>
      <c r="CI103" s="27">
        <f t="shared" si="85"/>
        <v>0.9284625997</v>
      </c>
      <c r="CJ103" s="27">
        <f t="shared" si="87"/>
        <v>0.9397252146</v>
      </c>
      <c r="CK103" s="27">
        <f t="shared" si="88"/>
        <v>0.9488536471</v>
      </c>
      <c r="CL103" s="27">
        <f t="shared" si="89"/>
        <v>0.9558419613</v>
      </c>
      <c r="CM103" s="27">
        <f t="shared" si="90"/>
        <v>1.949270159</v>
      </c>
      <c r="CN103" s="27">
        <f t="shared" si="91"/>
        <v>1.574077568</v>
      </c>
      <c r="CO103" s="27">
        <f t="shared" si="92"/>
        <v>1.218907986</v>
      </c>
      <c r="CP103" s="27">
        <f t="shared" si="94"/>
        <v>0.8838416717</v>
      </c>
      <c r="CQ103" s="27">
        <f t="shared" si="95"/>
        <v>0.5689545024</v>
      </c>
      <c r="CR103" s="27">
        <f t="shared" si="96"/>
        <v>0.2743181086</v>
      </c>
      <c r="CS103" s="27">
        <f t="shared" ref="CS103:CS121" si="97"> $I$103 *C44</f>
        <v>0</v>
      </c>
      <c r="DN103" s="7">
        <f t="shared" si="93"/>
        <v>16.24831081</v>
      </c>
    </row>
    <row r="104">
      <c r="E104" s="5">
        <v>20.4</v>
      </c>
      <c r="F104" s="5">
        <v>0.95716</v>
      </c>
      <c r="G104" s="5">
        <f t="shared" si="1"/>
        <v>140.0363366</v>
      </c>
      <c r="H104" s="2">
        <f t="shared" si="3"/>
        <v>81.38223555</v>
      </c>
      <c r="I104" s="2">
        <f t="shared" si="32"/>
        <v>0.315886289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Z104" s="27">
        <f t="shared" si="76"/>
        <v>0</v>
      </c>
      <c r="CA104" s="27">
        <f t="shared" si="77"/>
        <v>0</v>
      </c>
      <c r="CB104" s="27">
        <f t="shared" si="78"/>
        <v>0</v>
      </c>
      <c r="CC104" s="27">
        <f t="shared" si="79"/>
        <v>0.7727702356</v>
      </c>
      <c r="CD104" s="27">
        <f t="shared" si="80"/>
        <v>0.7976930706</v>
      </c>
      <c r="CE104" s="27">
        <f t="shared" si="81"/>
        <v>0.820530454</v>
      </c>
      <c r="CF104" s="27">
        <f t="shared" si="82"/>
        <v>0.8412736056</v>
      </c>
      <c r="CG104" s="27">
        <f t="shared" si="83"/>
        <v>0.859914239</v>
      </c>
      <c r="CH104" s="27">
        <f t="shared" si="84"/>
        <v>0.8764445441</v>
      </c>
      <c r="CI104" s="27">
        <f t="shared" si="85"/>
        <v>0.8908571708</v>
      </c>
      <c r="CJ104" s="27">
        <f t="shared" si="87"/>
        <v>0.9031452133</v>
      </c>
      <c r="CK104" s="27">
        <f t="shared" si="88"/>
        <v>0.9133021955</v>
      </c>
      <c r="CL104" s="27">
        <f t="shared" si="89"/>
        <v>0.9213220576</v>
      </c>
      <c r="CM104" s="27">
        <f t="shared" si="90"/>
        <v>0.9271991429</v>
      </c>
      <c r="CN104" s="27">
        <f t="shared" si="91"/>
        <v>1.888893081</v>
      </c>
      <c r="CO104" s="27">
        <f t="shared" si="92"/>
        <v>1.523634982</v>
      </c>
      <c r="CP104" s="27">
        <f t="shared" si="94"/>
        <v>1.178455562</v>
      </c>
      <c r="CQ104" s="27">
        <f t="shared" si="95"/>
        <v>0.8534317536</v>
      </c>
      <c r="CR104" s="27">
        <f t="shared" si="96"/>
        <v>0.5486362173</v>
      </c>
      <c r="CS104" s="27">
        <f t="shared" si="97"/>
        <v>0.2682821337</v>
      </c>
      <c r="CT104" s="27">
        <f t="shared" ref="CT104:CT122" si="98"> $I$104 *C44</f>
        <v>0</v>
      </c>
      <c r="DN104" s="7">
        <f t="shared" si="93"/>
        <v>15.78578566</v>
      </c>
    </row>
    <row r="105">
      <c r="E105" s="5">
        <v>20.6</v>
      </c>
      <c r="F105" s="5">
        <v>0.95971</v>
      </c>
      <c r="G105" s="5">
        <f t="shared" si="1"/>
        <v>140.4094118</v>
      </c>
      <c r="H105" s="2">
        <f t="shared" si="3"/>
        <v>81.69586122</v>
      </c>
      <c r="I105" s="2">
        <f t="shared" si="32"/>
        <v>0.3136256684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CA105" s="27">
        <f t="shared" si="77"/>
        <v>0</v>
      </c>
      <c r="CB105" s="27">
        <f t="shared" si="78"/>
        <v>0</v>
      </c>
      <c r="CC105" s="27">
        <f t="shared" si="79"/>
        <v>0</v>
      </c>
      <c r="CD105" s="27">
        <f t="shared" si="80"/>
        <v>0.755011926</v>
      </c>
      <c r="CE105" s="27">
        <f t="shared" si="81"/>
        <v>0.7788571395</v>
      </c>
      <c r="CF105" s="27">
        <f t="shared" si="82"/>
        <v>0.8006119189</v>
      </c>
      <c r="CG105" s="27">
        <f t="shared" si="83"/>
        <v>0.8202678344</v>
      </c>
      <c r="CH105" s="27">
        <f t="shared" si="84"/>
        <v>0.8378169371</v>
      </c>
      <c r="CI105" s="27">
        <f t="shared" si="85"/>
        <v>0.853251742</v>
      </c>
      <c r="CJ105" s="27">
        <f t="shared" si="87"/>
        <v>0.866565212</v>
      </c>
      <c r="CK105" s="27">
        <f t="shared" si="88"/>
        <v>0.8777507439</v>
      </c>
      <c r="CL105" s="27">
        <f t="shared" si="89"/>
        <v>0.8868021539</v>
      </c>
      <c r="CM105" s="27">
        <f t="shared" si="90"/>
        <v>0.8937136648</v>
      </c>
      <c r="CN105" s="27">
        <f t="shared" si="91"/>
        <v>0.8984798939</v>
      </c>
      <c r="CO105" s="27">
        <f t="shared" si="92"/>
        <v>1.828361979</v>
      </c>
      <c r="CP105" s="27">
        <f t="shared" si="94"/>
        <v>1.473069453</v>
      </c>
      <c r="CQ105" s="27">
        <f t="shared" si="95"/>
        <v>1.137909005</v>
      </c>
      <c r="CR105" s="27">
        <f t="shared" si="96"/>
        <v>0.8229543259</v>
      </c>
      <c r="CS105" s="27">
        <f t="shared" si="97"/>
        <v>0.5365642673</v>
      </c>
      <c r="CT105" s="27">
        <f t="shared" si="98"/>
        <v>0.2663805898</v>
      </c>
      <c r="CU105" s="27">
        <f t="shared" ref="CU105:CU124" si="99"> $I$105 *C44</f>
        <v>0</v>
      </c>
      <c r="DN105" s="7">
        <f t="shared" si="93"/>
        <v>15.33436879</v>
      </c>
    </row>
    <row r="106">
      <c r="E106" s="5">
        <v>20.8</v>
      </c>
      <c r="F106" s="5">
        <v>0.96224</v>
      </c>
      <c r="G106" s="5">
        <f t="shared" si="1"/>
        <v>140.779561</v>
      </c>
      <c r="H106" s="2">
        <f t="shared" si="3"/>
        <v>82.00722067</v>
      </c>
      <c r="I106" s="2">
        <f t="shared" si="32"/>
        <v>0.3113594539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CA106" s="27">
        <f t="shared" si="77"/>
        <v>0</v>
      </c>
      <c r="CC106" s="27">
        <f t="shared" si="79"/>
        <v>0</v>
      </c>
      <c r="CD106" s="27">
        <f t="shared" si="80"/>
        <v>0</v>
      </c>
      <c r="CE106" s="27">
        <f t="shared" si="81"/>
        <v>0.737183825</v>
      </c>
      <c r="CF106" s="27">
        <f t="shared" si="82"/>
        <v>0.7599502321</v>
      </c>
      <c r="CG106" s="27">
        <f t="shared" si="83"/>
        <v>0.7806214298</v>
      </c>
      <c r="CH106" s="27">
        <f t="shared" si="84"/>
        <v>0.7991893302</v>
      </c>
      <c r="CI106" s="27">
        <f t="shared" si="85"/>
        <v>0.8156463131</v>
      </c>
      <c r="CJ106" s="27">
        <f t="shared" si="87"/>
        <v>0.8299852108</v>
      </c>
      <c r="CK106" s="27">
        <f t="shared" si="88"/>
        <v>0.8421992924</v>
      </c>
      <c r="CL106" s="27">
        <f t="shared" si="89"/>
        <v>0.8522822502</v>
      </c>
      <c r="CM106" s="27">
        <f t="shared" si="90"/>
        <v>0.8602281866</v>
      </c>
      <c r="CN106" s="27">
        <f t="shared" si="91"/>
        <v>0.8660316016</v>
      </c>
      <c r="CO106" s="27">
        <f t="shared" si="92"/>
        <v>0.8696873811</v>
      </c>
      <c r="CP106" s="27">
        <f t="shared" si="94"/>
        <v>1.767683343</v>
      </c>
      <c r="CQ106" s="27">
        <f t="shared" si="95"/>
        <v>1.422386256</v>
      </c>
      <c r="CR106" s="27">
        <f t="shared" si="96"/>
        <v>1.097272435</v>
      </c>
      <c r="CS106" s="27">
        <f t="shared" si="97"/>
        <v>0.804846401</v>
      </c>
      <c r="CT106" s="27">
        <f t="shared" si="98"/>
        <v>0.5327611796</v>
      </c>
      <c r="CU106" s="27">
        <f t="shared" si="99"/>
        <v>0.2644742536</v>
      </c>
      <c r="CV106" s="27">
        <f t="shared" ref="CV106:CV126" si="100"> $I$106 *C44</f>
        <v>0</v>
      </c>
      <c r="DN106" s="7">
        <f t="shared" si="93"/>
        <v>14.90242892</v>
      </c>
    </row>
    <row r="107">
      <c r="E107" s="5">
        <v>21.0</v>
      </c>
      <c r="F107" s="5">
        <v>0.96475</v>
      </c>
      <c r="G107" s="5">
        <f t="shared" si="1"/>
        <v>141.146784</v>
      </c>
      <c r="H107" s="2">
        <f t="shared" si="3"/>
        <v>82.3163084</v>
      </c>
      <c r="I107" s="2">
        <f t="shared" si="32"/>
        <v>0.3090877334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CA107" s="27">
        <f t="shared" si="77"/>
        <v>0</v>
      </c>
      <c r="CC107" s="27">
        <f t="shared" si="79"/>
        <v>0</v>
      </c>
      <c r="CE107" s="27">
        <f t="shared" si="81"/>
        <v>0</v>
      </c>
      <c r="CF107" s="27">
        <f t="shared" si="82"/>
        <v>0.7192885453</v>
      </c>
      <c r="CG107" s="27">
        <f t="shared" si="83"/>
        <v>0.7409750252</v>
      </c>
      <c r="CH107" s="27">
        <f t="shared" si="84"/>
        <v>0.7605617232</v>
      </c>
      <c r="CI107" s="27">
        <f t="shared" si="85"/>
        <v>0.7780408843</v>
      </c>
      <c r="CJ107" s="27">
        <f t="shared" si="87"/>
        <v>0.7934052095</v>
      </c>
      <c r="CK107" s="27">
        <f t="shared" si="88"/>
        <v>0.8066478408</v>
      </c>
      <c r="CL107" s="27">
        <f t="shared" si="89"/>
        <v>0.8177623465</v>
      </c>
      <c r="CM107" s="27">
        <f t="shared" si="90"/>
        <v>0.8267427085</v>
      </c>
      <c r="CN107" s="27">
        <f t="shared" si="91"/>
        <v>0.8335833092</v>
      </c>
      <c r="CO107" s="27">
        <f t="shared" si="92"/>
        <v>0.8382789204</v>
      </c>
      <c r="CP107" s="27">
        <f t="shared" si="94"/>
        <v>0.8408246919</v>
      </c>
      <c r="CQ107" s="27">
        <f t="shared" si="95"/>
        <v>1.706863507</v>
      </c>
      <c r="CR107" s="27">
        <f t="shared" si="96"/>
        <v>1.371590543</v>
      </c>
      <c r="CS107" s="27">
        <f t="shared" si="97"/>
        <v>1.073128535</v>
      </c>
      <c r="CT107" s="27">
        <f t="shared" si="98"/>
        <v>0.7991417694</v>
      </c>
      <c r="CU107" s="27">
        <f t="shared" si="99"/>
        <v>0.5289485072</v>
      </c>
      <c r="CV107" s="27">
        <f t="shared" si="100"/>
        <v>0.2625632003</v>
      </c>
      <c r="CW107" s="27">
        <f t="shared" ref="CW107:CW125" si="101"> $I$107 *C44</f>
        <v>0</v>
      </c>
      <c r="DN107" s="7">
        <f t="shared" si="93"/>
        <v>14.49834727</v>
      </c>
    </row>
    <row r="108">
      <c r="E108" s="5">
        <v>21.2</v>
      </c>
      <c r="F108" s="5">
        <v>0.96724</v>
      </c>
      <c r="G108" s="5">
        <f t="shared" si="1"/>
        <v>141.511081</v>
      </c>
      <c r="H108" s="2">
        <f t="shared" si="3"/>
        <v>82.623119</v>
      </c>
      <c r="I108" s="2">
        <f t="shared" si="32"/>
        <v>0.3068105932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CF108" s="27">
        <f t="shared" si="82"/>
        <v>0</v>
      </c>
      <c r="CG108" s="27">
        <f t="shared" si="83"/>
        <v>0.7013286206</v>
      </c>
      <c r="CH108" s="27">
        <f t="shared" si="84"/>
        <v>0.7219341162</v>
      </c>
      <c r="CI108" s="27">
        <f t="shared" si="85"/>
        <v>0.7404354554</v>
      </c>
      <c r="CJ108" s="27">
        <f t="shared" si="87"/>
        <v>0.7568252083</v>
      </c>
      <c r="CK108" s="27">
        <f t="shared" si="88"/>
        <v>0.7710963892</v>
      </c>
      <c r="CL108" s="27">
        <f t="shared" si="89"/>
        <v>0.7832424428</v>
      </c>
      <c r="CM108" s="27">
        <f t="shared" si="90"/>
        <v>0.7932572303</v>
      </c>
      <c r="CN108" s="27">
        <f t="shared" si="91"/>
        <v>0.8011350169</v>
      </c>
      <c r="CO108" s="27">
        <f t="shared" si="92"/>
        <v>0.8068704598</v>
      </c>
      <c r="CP108" s="27">
        <f t="shared" si="94"/>
        <v>0.8104585973</v>
      </c>
      <c r="CQ108" s="27">
        <f t="shared" si="95"/>
        <v>0.8118948384</v>
      </c>
      <c r="CR108" s="27">
        <f t="shared" si="96"/>
        <v>1.645908652</v>
      </c>
      <c r="CS108" s="27">
        <f t="shared" si="97"/>
        <v>1.341410668</v>
      </c>
      <c r="CT108" s="27">
        <f t="shared" si="98"/>
        <v>1.065522359</v>
      </c>
      <c r="CU108" s="27">
        <f t="shared" si="99"/>
        <v>0.7934227608</v>
      </c>
      <c r="CV108" s="27">
        <f t="shared" si="100"/>
        <v>0.5251264006</v>
      </c>
      <c r="CW108" s="27">
        <f t="shared" si="101"/>
        <v>0.2606475038</v>
      </c>
      <c r="CX108" s="27">
        <f t="shared" ref="CX108:CX126" si="102"> $I$108 *C44</f>
        <v>0</v>
      </c>
      <c r="DN108" s="7">
        <f t="shared" si="93"/>
        <v>14.13051672</v>
      </c>
    </row>
    <row r="109">
      <c r="E109" s="5">
        <v>21.4</v>
      </c>
      <c r="F109" s="5">
        <v>0.96971</v>
      </c>
      <c r="G109" s="5">
        <f t="shared" si="1"/>
        <v>141.8724518</v>
      </c>
      <c r="H109" s="2">
        <f t="shared" si="3"/>
        <v>82.92764712</v>
      </c>
      <c r="I109" s="2">
        <f t="shared" si="32"/>
        <v>0.3045281182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CG109" s="27">
        <f t="shared" si="83"/>
        <v>0</v>
      </c>
      <c r="CH109" s="27">
        <f t="shared" si="84"/>
        <v>0.6833065092</v>
      </c>
      <c r="CI109" s="27">
        <f t="shared" si="85"/>
        <v>0.7028300266</v>
      </c>
      <c r="CJ109" s="27">
        <f t="shared" si="87"/>
        <v>0.720245207</v>
      </c>
      <c r="CK109" s="27">
        <f t="shared" si="88"/>
        <v>0.7355449376</v>
      </c>
      <c r="CL109" s="27">
        <f t="shared" si="89"/>
        <v>0.7487225391</v>
      </c>
      <c r="CM109" s="27">
        <f t="shared" si="90"/>
        <v>0.7597717521</v>
      </c>
      <c r="CN109" s="27">
        <f t="shared" si="91"/>
        <v>0.7686867245</v>
      </c>
      <c r="CO109" s="27">
        <f t="shared" si="92"/>
        <v>0.7754619991</v>
      </c>
      <c r="CP109" s="27">
        <f t="shared" si="94"/>
        <v>0.7800925027</v>
      </c>
      <c r="CQ109" s="27">
        <f t="shared" si="95"/>
        <v>0.7825735355</v>
      </c>
      <c r="CR109" s="27">
        <f t="shared" si="96"/>
        <v>0.7829007611</v>
      </c>
      <c r="CS109" s="27">
        <f t="shared" si="97"/>
        <v>1.609692802</v>
      </c>
      <c r="CT109" s="27">
        <f t="shared" si="98"/>
        <v>1.331902949</v>
      </c>
      <c r="CU109" s="27">
        <f t="shared" si="99"/>
        <v>1.057897014</v>
      </c>
      <c r="CV109" s="27">
        <f t="shared" si="100"/>
        <v>0.7876896009</v>
      </c>
      <c r="CW109" s="27">
        <f t="shared" si="101"/>
        <v>0.5212950077</v>
      </c>
      <c r="CX109" s="27">
        <f t="shared" si="102"/>
        <v>0.258727237</v>
      </c>
      <c r="CY109" s="27">
        <f t="shared" ref="CY109:CY128" si="103"> $I$109 *C44</f>
        <v>0</v>
      </c>
      <c r="DN109" s="7">
        <f t="shared" si="93"/>
        <v>13.80734111</v>
      </c>
    </row>
    <row r="110">
      <c r="E110" s="5">
        <v>21.6</v>
      </c>
      <c r="F110" s="5">
        <v>0.97216</v>
      </c>
      <c r="G110" s="5">
        <f t="shared" si="1"/>
        <v>142.2308966</v>
      </c>
      <c r="H110" s="2">
        <f t="shared" si="3"/>
        <v>83.22988751</v>
      </c>
      <c r="I110" s="2">
        <f t="shared" si="32"/>
        <v>0.3022403919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CG110" s="27">
        <f t="shared" si="83"/>
        <v>0</v>
      </c>
      <c r="CH110" s="27">
        <f t="shared" si="84"/>
        <v>0</v>
      </c>
      <c r="CI110" s="27">
        <f t="shared" si="85"/>
        <v>0.6652245977</v>
      </c>
      <c r="CJ110" s="27">
        <f t="shared" si="87"/>
        <v>0.6836652058</v>
      </c>
      <c r="CK110" s="27">
        <f t="shared" si="88"/>
        <v>0.6999934861</v>
      </c>
      <c r="CL110" s="27">
        <f t="shared" si="89"/>
        <v>0.7142026354</v>
      </c>
      <c r="CM110" s="27">
        <f t="shared" si="90"/>
        <v>0.726286274</v>
      </c>
      <c r="CN110" s="27">
        <f t="shared" si="91"/>
        <v>0.7362384321</v>
      </c>
      <c r="CO110" s="27">
        <f t="shared" si="92"/>
        <v>0.7440535384</v>
      </c>
      <c r="CP110" s="27">
        <f t="shared" si="94"/>
        <v>0.7497264082</v>
      </c>
      <c r="CQ110" s="27">
        <f t="shared" si="95"/>
        <v>0.7532522327</v>
      </c>
      <c r="CR110" s="27">
        <f t="shared" si="96"/>
        <v>0.7546265694</v>
      </c>
      <c r="CS110" s="27">
        <f t="shared" si="97"/>
        <v>0.7656741572</v>
      </c>
      <c r="CT110" s="27">
        <f t="shared" si="98"/>
        <v>1.598283539</v>
      </c>
      <c r="CU110" s="27">
        <f t="shared" si="99"/>
        <v>1.322371268</v>
      </c>
      <c r="CV110" s="27">
        <f t="shared" si="100"/>
        <v>1.050252801</v>
      </c>
      <c r="CW110" s="27">
        <f t="shared" si="101"/>
        <v>0.7819425115</v>
      </c>
      <c r="CX110" s="27">
        <f t="shared" si="102"/>
        <v>0.5174544741</v>
      </c>
      <c r="CY110" s="27">
        <f t="shared" si="103"/>
        <v>0.2568024715</v>
      </c>
      <c r="CZ110" s="27">
        <f t="shared" ref="CZ110:CZ129" si="104"> $I$110 *C44</f>
        <v>0</v>
      </c>
      <c r="DN110" s="7">
        <f t="shared" si="93"/>
        <v>13.5200506</v>
      </c>
    </row>
    <row r="111">
      <c r="E111" s="5">
        <v>21.8</v>
      </c>
      <c r="F111" s="5">
        <v>0.97459</v>
      </c>
      <c r="G111" s="5">
        <f t="shared" si="1"/>
        <v>142.5864154</v>
      </c>
      <c r="H111" s="2">
        <f t="shared" si="3"/>
        <v>83.529835</v>
      </c>
      <c r="I111" s="2">
        <f t="shared" si="32"/>
        <v>0.2999474966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CI111" s="27">
        <f t="shared" si="85"/>
        <v>0</v>
      </c>
      <c r="CJ111" s="27">
        <f t="shared" si="87"/>
        <v>0.6470852045</v>
      </c>
      <c r="CK111" s="27">
        <f t="shared" si="88"/>
        <v>0.6644420345</v>
      </c>
      <c r="CL111" s="27">
        <f t="shared" si="89"/>
        <v>0.6796827317</v>
      </c>
      <c r="CM111" s="27">
        <f t="shared" si="90"/>
        <v>0.6928007958</v>
      </c>
      <c r="CN111" s="27">
        <f t="shared" si="91"/>
        <v>0.7037901398</v>
      </c>
      <c r="CO111" s="27">
        <f t="shared" si="92"/>
        <v>0.7126450778</v>
      </c>
      <c r="CP111" s="27">
        <f t="shared" si="94"/>
        <v>0.7193603136</v>
      </c>
      <c r="CQ111" s="27">
        <f t="shared" si="95"/>
        <v>0.7239309298</v>
      </c>
      <c r="CR111" s="27">
        <f t="shared" si="96"/>
        <v>0.7263523777</v>
      </c>
      <c r="CS111" s="27">
        <f t="shared" si="97"/>
        <v>0.7380220983</v>
      </c>
      <c r="CT111" s="27">
        <f t="shared" si="98"/>
        <v>0.7602471727</v>
      </c>
      <c r="CU111" s="27">
        <f t="shared" si="99"/>
        <v>1.586845522</v>
      </c>
      <c r="CV111" s="27">
        <f t="shared" si="100"/>
        <v>1.312816001</v>
      </c>
      <c r="CW111" s="27">
        <f t="shared" si="101"/>
        <v>1.042590015</v>
      </c>
      <c r="CX111" s="27">
        <f t="shared" si="102"/>
        <v>0.7761817111</v>
      </c>
      <c r="CY111" s="27">
        <f t="shared" si="103"/>
        <v>0.513604943</v>
      </c>
      <c r="CZ111" s="27">
        <f t="shared" si="104"/>
        <v>0.2548732777</v>
      </c>
      <c r="DA111" s="27">
        <f t="shared" ref="DA111:DA129" si="105"> $I$111 *C44</f>
        <v>0</v>
      </c>
      <c r="DN111" s="7">
        <f t="shared" si="93"/>
        <v>13.25527035</v>
      </c>
    </row>
    <row r="112">
      <c r="E112" s="5">
        <v>22.0</v>
      </c>
      <c r="F112" s="5">
        <v>0.977</v>
      </c>
      <c r="G112" s="5">
        <f t="shared" si="1"/>
        <v>142.939008</v>
      </c>
      <c r="H112" s="2">
        <f t="shared" si="3"/>
        <v>83.82748452</v>
      </c>
      <c r="I112" s="2">
        <f t="shared" si="32"/>
        <v>0.2976495132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CI112" s="27">
        <f t="shared" si="85"/>
        <v>0</v>
      </c>
      <c r="CJ112" s="27">
        <f t="shared" si="87"/>
        <v>0</v>
      </c>
      <c r="CK112" s="27">
        <f t="shared" si="88"/>
        <v>0.6288905829</v>
      </c>
      <c r="CL112" s="27">
        <f t="shared" si="89"/>
        <v>0.6451628281</v>
      </c>
      <c r="CM112" s="27">
        <f t="shared" si="90"/>
        <v>0.6593153177</v>
      </c>
      <c r="CN112" s="27">
        <f t="shared" si="91"/>
        <v>0.6713418474</v>
      </c>
      <c r="CO112" s="27">
        <f t="shared" si="92"/>
        <v>0.6812366171</v>
      </c>
      <c r="CP112" s="27">
        <f t="shared" si="94"/>
        <v>0.688994219</v>
      </c>
      <c r="CQ112" s="27">
        <f t="shared" si="95"/>
        <v>0.694609627</v>
      </c>
      <c r="CR112" s="27">
        <f t="shared" si="96"/>
        <v>0.6980781859</v>
      </c>
      <c r="CS112" s="27">
        <f t="shared" si="97"/>
        <v>0.7103700395</v>
      </c>
      <c r="CT112" s="27">
        <f t="shared" si="98"/>
        <v>0.7327911075</v>
      </c>
      <c r="CU112" s="27">
        <f t="shared" si="99"/>
        <v>0.7548065109</v>
      </c>
      <c r="CV112" s="27">
        <f t="shared" si="100"/>
        <v>1.575379202</v>
      </c>
      <c r="CW112" s="27">
        <f t="shared" si="101"/>
        <v>1.303237519</v>
      </c>
      <c r="CX112" s="27">
        <f t="shared" si="102"/>
        <v>1.034908948</v>
      </c>
      <c r="CY112" s="27">
        <f t="shared" si="103"/>
        <v>0.7704074145</v>
      </c>
      <c r="CZ112" s="27">
        <f t="shared" si="104"/>
        <v>0.5097465554</v>
      </c>
      <c r="DA112" s="27">
        <f t="shared" si="105"/>
        <v>0.252939725</v>
      </c>
      <c r="DB112" s="27">
        <f t="shared" ref="DB112:DB131" si="106"> $I$112 *C44</f>
        <v>0</v>
      </c>
      <c r="DN112" s="7">
        <f t="shared" si="93"/>
        <v>13.01221625</v>
      </c>
    </row>
    <row r="113">
      <c r="E113" s="5">
        <v>22.2</v>
      </c>
      <c r="F113" s="5">
        <v>0.97939</v>
      </c>
      <c r="G113" s="5">
        <f t="shared" si="1"/>
        <v>143.2886746</v>
      </c>
      <c r="H113" s="2">
        <f t="shared" si="3"/>
        <v>84.12283104</v>
      </c>
      <c r="I113" s="2">
        <f t="shared" si="32"/>
        <v>0.2953465214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CJ113" s="27">
        <f t="shared" si="87"/>
        <v>0</v>
      </c>
      <c r="CK113" s="27">
        <f t="shared" si="88"/>
        <v>0</v>
      </c>
      <c r="CL113" s="27">
        <f t="shared" si="89"/>
        <v>0.6106429244</v>
      </c>
      <c r="CM113" s="27">
        <f t="shared" si="90"/>
        <v>0.6258298395</v>
      </c>
      <c r="CN113" s="27">
        <f t="shared" si="91"/>
        <v>0.6388935551</v>
      </c>
      <c r="CO113" s="27">
        <f t="shared" si="92"/>
        <v>0.6498281565</v>
      </c>
      <c r="CP113" s="27">
        <f t="shared" si="94"/>
        <v>0.6586281245</v>
      </c>
      <c r="CQ113" s="27">
        <f t="shared" si="95"/>
        <v>0.6652883241</v>
      </c>
      <c r="CR113" s="27">
        <f t="shared" si="96"/>
        <v>0.6698039942</v>
      </c>
      <c r="CS113" s="27">
        <f t="shared" si="97"/>
        <v>0.6827179806</v>
      </c>
      <c r="CT113" s="27">
        <f t="shared" si="98"/>
        <v>0.7053350423</v>
      </c>
      <c r="CU113" s="27">
        <f t="shared" si="99"/>
        <v>0.7275469333</v>
      </c>
      <c r="CV113" s="27">
        <f t="shared" si="100"/>
        <v>0.7493523864</v>
      </c>
      <c r="CW113" s="27">
        <f t="shared" si="101"/>
        <v>1.563885023</v>
      </c>
      <c r="CX113" s="27">
        <f t="shared" si="102"/>
        <v>1.293636185</v>
      </c>
      <c r="CY113" s="27">
        <f t="shared" si="103"/>
        <v>1.027209886</v>
      </c>
      <c r="CZ113" s="27">
        <f t="shared" si="104"/>
        <v>0.7646198331</v>
      </c>
      <c r="DA113" s="27">
        <f t="shared" si="105"/>
        <v>0.5058794499</v>
      </c>
      <c r="DB113" s="27">
        <f t="shared" si="106"/>
        <v>0.2510018815</v>
      </c>
      <c r="DC113" s="27">
        <f t="shared" ref="DC113:DC132" si="107"> $I$113 *C44</f>
        <v>0</v>
      </c>
      <c r="DN113" s="7">
        <f t="shared" si="93"/>
        <v>12.79009952</v>
      </c>
    </row>
    <row r="114">
      <c r="E114" s="5">
        <v>22.4</v>
      </c>
      <c r="F114" s="5">
        <v>0.98176</v>
      </c>
      <c r="G114" s="5">
        <f t="shared" si="1"/>
        <v>143.635415</v>
      </c>
      <c r="H114" s="2">
        <f t="shared" si="3"/>
        <v>84.41586964</v>
      </c>
      <c r="I114" s="2">
        <f t="shared" si="32"/>
        <v>0.2930385994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CJ114" s="27">
        <f t="shared" si="87"/>
        <v>0</v>
      </c>
      <c r="CK114" s="27">
        <f t="shared" si="88"/>
        <v>0</v>
      </c>
      <c r="CL114" s="27">
        <f t="shared" si="89"/>
        <v>0</v>
      </c>
      <c r="CM114" s="27">
        <f t="shared" si="90"/>
        <v>0.5923443614</v>
      </c>
      <c r="CN114" s="27">
        <f t="shared" si="91"/>
        <v>0.6064452627</v>
      </c>
      <c r="CO114" s="27">
        <f t="shared" si="92"/>
        <v>0.6184196958</v>
      </c>
      <c r="CP114" s="27">
        <f t="shared" si="94"/>
        <v>0.6282620299</v>
      </c>
      <c r="CQ114" s="27">
        <f t="shared" si="95"/>
        <v>0.6359670212</v>
      </c>
      <c r="CR114" s="27">
        <f t="shared" si="96"/>
        <v>0.6415298025</v>
      </c>
      <c r="CS114" s="27">
        <f t="shared" si="97"/>
        <v>0.6550659218</v>
      </c>
      <c r="CT114" s="27">
        <f t="shared" si="98"/>
        <v>0.6778789771</v>
      </c>
      <c r="CU114" s="27">
        <f t="shared" si="99"/>
        <v>0.7002873558</v>
      </c>
      <c r="CV114" s="27">
        <f t="shared" si="100"/>
        <v>0.7222897827</v>
      </c>
      <c r="CW114" s="27">
        <f t="shared" si="101"/>
        <v>0.7438850106</v>
      </c>
      <c r="CX114" s="27">
        <f t="shared" si="102"/>
        <v>1.552363422</v>
      </c>
      <c r="CY114" s="27">
        <f t="shared" si="103"/>
        <v>1.284012358</v>
      </c>
      <c r="CZ114" s="27">
        <f t="shared" si="104"/>
        <v>1.019493111</v>
      </c>
      <c r="DA114" s="27">
        <f t="shared" si="105"/>
        <v>0.7588191749</v>
      </c>
      <c r="DB114" s="27">
        <f t="shared" si="106"/>
        <v>0.502003763</v>
      </c>
      <c r="DC114" s="27">
        <f t="shared" si="107"/>
        <v>0.2490598145</v>
      </c>
      <c r="DD114" s="27">
        <f t="shared" ref="DD114:DD133" si="108"> $I$114 *C44</f>
        <v>0</v>
      </c>
      <c r="DN114" s="7">
        <f t="shared" si="93"/>
        <v>12.58812686</v>
      </c>
    </row>
    <row r="115">
      <c r="E115" s="5">
        <v>22.6</v>
      </c>
      <c r="F115" s="5">
        <v>0.98411</v>
      </c>
      <c r="G115" s="5">
        <f t="shared" si="1"/>
        <v>143.9792294</v>
      </c>
      <c r="H115" s="2">
        <f t="shared" si="3"/>
        <v>84.70659546</v>
      </c>
      <c r="I115" s="2">
        <f t="shared" si="32"/>
        <v>0.2907258245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CJ115" s="27">
        <f t="shared" si="87"/>
        <v>0</v>
      </c>
      <c r="CK115" s="27">
        <f t="shared" si="88"/>
        <v>0</v>
      </c>
      <c r="CM115" s="27">
        <f t="shared" si="90"/>
        <v>0</v>
      </c>
      <c r="CN115" s="27">
        <f t="shared" si="91"/>
        <v>0.5739969704</v>
      </c>
      <c r="CO115" s="27">
        <f t="shared" si="92"/>
        <v>0.5870112351</v>
      </c>
      <c r="CP115" s="27">
        <f t="shared" si="94"/>
        <v>0.5978959353</v>
      </c>
      <c r="CQ115" s="27">
        <f t="shared" si="95"/>
        <v>0.6066457184</v>
      </c>
      <c r="CR115" s="27">
        <f t="shared" si="96"/>
        <v>0.6132556108</v>
      </c>
      <c r="CS115" s="27">
        <f t="shared" si="97"/>
        <v>0.6274138629</v>
      </c>
      <c r="CT115" s="27">
        <f t="shared" si="98"/>
        <v>0.650422912</v>
      </c>
      <c r="CU115" s="27">
        <f t="shared" si="99"/>
        <v>0.6730277782</v>
      </c>
      <c r="CV115" s="27">
        <f t="shared" si="100"/>
        <v>0.695227179</v>
      </c>
      <c r="CW115" s="27">
        <f t="shared" si="101"/>
        <v>0.7170198592</v>
      </c>
      <c r="CX115" s="27">
        <f t="shared" si="102"/>
        <v>0.738404591</v>
      </c>
      <c r="CY115" s="27">
        <f t="shared" si="103"/>
        <v>1.540814829</v>
      </c>
      <c r="CZ115" s="27">
        <f t="shared" si="104"/>
        <v>1.274366389</v>
      </c>
      <c r="DA115" s="27">
        <f t="shared" si="105"/>
        <v>1.0117589</v>
      </c>
      <c r="DB115" s="27">
        <f t="shared" si="106"/>
        <v>0.7530056446</v>
      </c>
      <c r="DC115" s="27">
        <f t="shared" si="107"/>
        <v>0.4981196291</v>
      </c>
      <c r="DD115" s="27">
        <f t="shared" si="108"/>
        <v>0.2471135901</v>
      </c>
      <c r="DE115" s="27">
        <f t="shared" ref="DE115:DE133" si="109"> $I$115 *C44</f>
        <v>0</v>
      </c>
      <c r="DN115" s="7">
        <f t="shared" si="93"/>
        <v>12.40550063</v>
      </c>
    </row>
    <row r="116">
      <c r="E116" s="5">
        <v>22.8</v>
      </c>
      <c r="F116" s="5">
        <v>0.98644</v>
      </c>
      <c r="G116" s="5">
        <f t="shared" si="1"/>
        <v>144.3201178</v>
      </c>
      <c r="H116" s="2">
        <f t="shared" si="3"/>
        <v>84.99500374</v>
      </c>
      <c r="I116" s="2">
        <f t="shared" si="32"/>
        <v>0.2884082727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CJ116" s="27">
        <f t="shared" si="87"/>
        <v>0</v>
      </c>
      <c r="CN116" s="27">
        <f t="shared" si="91"/>
        <v>0</v>
      </c>
      <c r="CO116" s="27">
        <f t="shared" si="92"/>
        <v>0.5556027745</v>
      </c>
      <c r="CP116" s="27">
        <f t="shared" si="94"/>
        <v>0.5675298408</v>
      </c>
      <c r="CQ116" s="27">
        <f t="shared" si="95"/>
        <v>0.5773244155</v>
      </c>
      <c r="CR116" s="27">
        <f t="shared" si="96"/>
        <v>0.584981419</v>
      </c>
      <c r="CS116" s="27">
        <f t="shared" si="97"/>
        <v>0.5997618041</v>
      </c>
      <c r="CT116" s="27">
        <f t="shared" si="98"/>
        <v>0.6229668468</v>
      </c>
      <c r="CU116" s="27">
        <f t="shared" si="99"/>
        <v>0.6457682007</v>
      </c>
      <c r="CV116" s="27">
        <f t="shared" si="100"/>
        <v>0.6681645753</v>
      </c>
      <c r="CW116" s="27">
        <f t="shared" si="101"/>
        <v>0.6901547079</v>
      </c>
      <c r="CX116" s="27">
        <f t="shared" si="102"/>
        <v>0.7117373631</v>
      </c>
      <c r="CY116" s="27">
        <f t="shared" si="103"/>
        <v>0.732911332</v>
      </c>
      <c r="CZ116" s="27">
        <f t="shared" si="104"/>
        <v>1.529239666</v>
      </c>
      <c r="DA116" s="27">
        <f t="shared" si="105"/>
        <v>1.264698625</v>
      </c>
      <c r="DB116" s="27">
        <f t="shared" si="106"/>
        <v>1.004007526</v>
      </c>
      <c r="DC116" s="27">
        <f t="shared" si="107"/>
        <v>0.7471794436</v>
      </c>
      <c r="DD116" s="27">
        <f t="shared" si="108"/>
        <v>0.4942271802</v>
      </c>
      <c r="DE116" s="27">
        <f t="shared" si="109"/>
        <v>0.2451632733</v>
      </c>
      <c r="DF116" s="27">
        <f t="shared" ref="DF116:DF135" si="110"> $I$116 *C44</f>
        <v>0</v>
      </c>
      <c r="DN116" s="7">
        <f t="shared" si="93"/>
        <v>12.24141899</v>
      </c>
    </row>
    <row r="117">
      <c r="E117" s="5">
        <v>23.0</v>
      </c>
      <c r="F117" s="5">
        <v>0.98875</v>
      </c>
      <c r="G117" s="5">
        <f t="shared" si="1"/>
        <v>144.65808</v>
      </c>
      <c r="H117" s="2">
        <f t="shared" si="3"/>
        <v>85.28108975</v>
      </c>
      <c r="I117" s="2">
        <f t="shared" si="32"/>
        <v>0.2860860186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CO117" s="27">
        <f t="shared" si="92"/>
        <v>0</v>
      </c>
      <c r="CP117" s="27">
        <f t="shared" si="94"/>
        <v>0.5371637462</v>
      </c>
      <c r="CQ117" s="27">
        <f t="shared" si="95"/>
        <v>0.5480031127</v>
      </c>
      <c r="CR117" s="27">
        <f t="shared" si="96"/>
        <v>0.5567072273</v>
      </c>
      <c r="CS117" s="27">
        <f t="shared" si="97"/>
        <v>0.5721097452</v>
      </c>
      <c r="CT117" s="27">
        <f t="shared" si="98"/>
        <v>0.5955107816</v>
      </c>
      <c r="CU117" s="27">
        <f t="shared" si="99"/>
        <v>0.6185086231</v>
      </c>
      <c r="CV117" s="27">
        <f t="shared" si="100"/>
        <v>0.6411019716</v>
      </c>
      <c r="CW117" s="27">
        <f t="shared" si="101"/>
        <v>0.6632895566</v>
      </c>
      <c r="CX117" s="27">
        <f t="shared" si="102"/>
        <v>0.6850701353</v>
      </c>
      <c r="CY117" s="27">
        <f t="shared" si="103"/>
        <v>0.7064424913</v>
      </c>
      <c r="CZ117" s="27">
        <f t="shared" si="104"/>
        <v>0.7274054349</v>
      </c>
      <c r="DA117" s="27">
        <f t="shared" si="105"/>
        <v>1.51763835</v>
      </c>
      <c r="DB117" s="27">
        <f t="shared" si="106"/>
        <v>1.255009408</v>
      </c>
      <c r="DC117" s="27">
        <f t="shared" si="107"/>
        <v>0.9962392581</v>
      </c>
      <c r="DD117" s="27">
        <f t="shared" si="108"/>
        <v>0.7413407703</v>
      </c>
      <c r="DE117" s="27">
        <f t="shared" si="109"/>
        <v>0.4903265466</v>
      </c>
      <c r="DF117" s="27">
        <f t="shared" si="110"/>
        <v>0.2432089282</v>
      </c>
      <c r="DG117" s="27">
        <f t="shared" ref="DG117:DG135" si="111"> $I$117 *C44</f>
        <v>0</v>
      </c>
      <c r="DN117" s="7">
        <f t="shared" si="93"/>
        <v>12.09507609</v>
      </c>
    </row>
    <row r="118">
      <c r="E118" s="5">
        <v>23.2</v>
      </c>
      <c r="F118" s="5">
        <v>0.99104</v>
      </c>
      <c r="G118" s="5">
        <f t="shared" si="1"/>
        <v>144.9931162</v>
      </c>
      <c r="H118" s="2">
        <f t="shared" si="3"/>
        <v>85.56484889</v>
      </c>
      <c r="I118" s="2">
        <f t="shared" si="32"/>
        <v>0.2837591361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CO118" s="27">
        <f t="shared" si="92"/>
        <v>0</v>
      </c>
      <c r="CP118" s="27">
        <f t="shared" si="94"/>
        <v>0</v>
      </c>
      <c r="CQ118" s="27">
        <f t="shared" si="95"/>
        <v>0.5186818098</v>
      </c>
      <c r="CR118" s="27">
        <f t="shared" si="96"/>
        <v>0.5284330356</v>
      </c>
      <c r="CS118" s="27">
        <f t="shared" si="97"/>
        <v>0.5444576864</v>
      </c>
      <c r="CT118" s="27">
        <f t="shared" si="98"/>
        <v>0.5680547165</v>
      </c>
      <c r="CU118" s="27">
        <f t="shared" si="99"/>
        <v>0.5912490456</v>
      </c>
      <c r="CV118" s="27">
        <f t="shared" si="100"/>
        <v>0.6140393679</v>
      </c>
      <c r="CW118" s="27">
        <f t="shared" si="101"/>
        <v>0.6364244053</v>
      </c>
      <c r="CX118" s="27">
        <f t="shared" si="102"/>
        <v>0.6584029074</v>
      </c>
      <c r="CY118" s="27">
        <f t="shared" si="103"/>
        <v>0.6799736507</v>
      </c>
      <c r="CZ118" s="27">
        <f t="shared" si="104"/>
        <v>0.7011354378</v>
      </c>
      <c r="DA118" s="27">
        <f t="shared" si="105"/>
        <v>0.7218870973</v>
      </c>
      <c r="DB118" s="27">
        <f t="shared" si="106"/>
        <v>1.506011289</v>
      </c>
      <c r="DC118" s="27">
        <f t="shared" si="107"/>
        <v>1.245299073</v>
      </c>
      <c r="DD118" s="27">
        <f t="shared" si="108"/>
        <v>0.9884543604</v>
      </c>
      <c r="DE118" s="27">
        <f t="shared" si="109"/>
        <v>0.7354898199</v>
      </c>
      <c r="DF118" s="27">
        <f t="shared" si="110"/>
        <v>0.4864178563</v>
      </c>
      <c r="DG118" s="27">
        <f t="shared" si="111"/>
        <v>0.2412506178</v>
      </c>
      <c r="DH118" s="27">
        <f t="shared" ref="DH118:DH136" si="112"> $I$118 *C44</f>
        <v>0</v>
      </c>
      <c r="DN118" s="7">
        <f t="shared" si="93"/>
        <v>11.96566218</v>
      </c>
    </row>
    <row r="119">
      <c r="E119" s="5">
        <v>23.4</v>
      </c>
      <c r="F119" s="5">
        <v>0.99331</v>
      </c>
      <c r="G119" s="5">
        <f t="shared" si="1"/>
        <v>145.3252262</v>
      </c>
      <c r="H119" s="2">
        <f t="shared" si="3"/>
        <v>85.84627659</v>
      </c>
      <c r="I119" s="2">
        <f t="shared" si="32"/>
        <v>0.2814276975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CO119" s="27">
        <f t="shared" si="92"/>
        <v>0</v>
      </c>
      <c r="CP119" s="27">
        <f t="shared" si="94"/>
        <v>0</v>
      </c>
      <c r="CQ119" s="27">
        <f t="shared" si="95"/>
        <v>0</v>
      </c>
      <c r="CR119" s="27">
        <f t="shared" si="96"/>
        <v>0.5001588439</v>
      </c>
      <c r="CS119" s="27">
        <f t="shared" si="97"/>
        <v>0.5168056275</v>
      </c>
      <c r="CT119" s="27">
        <f t="shared" si="98"/>
        <v>0.5405986513</v>
      </c>
      <c r="CU119" s="27">
        <f t="shared" si="99"/>
        <v>0.5639894681</v>
      </c>
      <c r="CV119" s="27">
        <f t="shared" si="100"/>
        <v>0.5869767642</v>
      </c>
      <c r="CW119" s="27">
        <f t="shared" si="101"/>
        <v>0.609559254</v>
      </c>
      <c r="CX119" s="27">
        <f t="shared" si="102"/>
        <v>0.6317356796</v>
      </c>
      <c r="CY119" s="27">
        <f t="shared" si="103"/>
        <v>0.65350481</v>
      </c>
      <c r="CZ119" s="27">
        <f t="shared" si="104"/>
        <v>0.6748654407</v>
      </c>
      <c r="DA119" s="27">
        <f t="shared" si="105"/>
        <v>0.6958163931</v>
      </c>
      <c r="DB119" s="27">
        <f t="shared" si="106"/>
        <v>0.7163565142</v>
      </c>
      <c r="DC119" s="27">
        <f t="shared" si="107"/>
        <v>1.494358887</v>
      </c>
      <c r="DD119" s="27">
        <f t="shared" si="108"/>
        <v>1.235567951</v>
      </c>
      <c r="DE119" s="27">
        <f t="shared" si="109"/>
        <v>0.9806530932</v>
      </c>
      <c r="DF119" s="27">
        <f t="shared" si="110"/>
        <v>0.7296267845</v>
      </c>
      <c r="DG119" s="27">
        <f t="shared" si="111"/>
        <v>0.4825012356</v>
      </c>
      <c r="DH119" s="27">
        <f t="shared" si="112"/>
        <v>0.2392884043</v>
      </c>
      <c r="DI119" s="27">
        <f t="shared" ref="DI119:DI139" si="113"> $I$119 *C44</f>
        <v>0</v>
      </c>
      <c r="DN119" s="7">
        <f t="shared" si="93"/>
        <v>11.8523638</v>
      </c>
    </row>
    <row r="120">
      <c r="E120" s="5">
        <v>23.6</v>
      </c>
      <c r="F120" s="5">
        <v>0.99556</v>
      </c>
      <c r="G120" s="5">
        <f t="shared" si="1"/>
        <v>145.6544102</v>
      </c>
      <c r="H120" s="2">
        <f t="shared" si="3"/>
        <v>86.12536836</v>
      </c>
      <c r="I120" s="2">
        <f t="shared" si="32"/>
        <v>0.2790917743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CQ120" s="27">
        <f t="shared" si="95"/>
        <v>0</v>
      </c>
      <c r="CR120" s="27">
        <f t="shared" si="96"/>
        <v>0</v>
      </c>
      <c r="CS120" s="27">
        <f t="shared" si="97"/>
        <v>0.4891535687</v>
      </c>
      <c r="CT120" s="27">
        <f t="shared" si="98"/>
        <v>0.5131425861</v>
      </c>
      <c r="CU120" s="27">
        <f t="shared" si="99"/>
        <v>0.5367298905</v>
      </c>
      <c r="CV120" s="27">
        <f t="shared" si="100"/>
        <v>0.5599141604</v>
      </c>
      <c r="CW120" s="27">
        <f t="shared" si="101"/>
        <v>0.5826941027</v>
      </c>
      <c r="CX120" s="27">
        <f t="shared" si="102"/>
        <v>0.6050684517</v>
      </c>
      <c r="CY120" s="27">
        <f t="shared" si="103"/>
        <v>0.6270359693</v>
      </c>
      <c r="CZ120" s="27">
        <f t="shared" si="104"/>
        <v>0.6485954435</v>
      </c>
      <c r="DA120" s="27">
        <f t="shared" si="105"/>
        <v>0.6697456888</v>
      </c>
      <c r="DB120" s="27">
        <f t="shared" si="106"/>
        <v>0.6904855451</v>
      </c>
      <c r="DC120" s="27">
        <f t="shared" si="107"/>
        <v>0.7108138771</v>
      </c>
      <c r="DD120" s="27">
        <f t="shared" si="108"/>
        <v>1.482681541</v>
      </c>
      <c r="DE120" s="27">
        <f t="shared" si="109"/>
        <v>1.225816366</v>
      </c>
      <c r="DF120" s="27">
        <f t="shared" si="110"/>
        <v>0.9728357127</v>
      </c>
      <c r="DG120" s="27">
        <f t="shared" si="111"/>
        <v>0.7237518534</v>
      </c>
      <c r="DH120" s="27">
        <f t="shared" si="112"/>
        <v>0.4785768085</v>
      </c>
      <c r="DI120" s="27">
        <f t="shared" si="113"/>
        <v>0.2373223487</v>
      </c>
      <c r="DJ120" s="27">
        <f t="shared" ref="DJ120:DJ139" si="114"> $I$120 *C44</f>
        <v>0</v>
      </c>
      <c r="DN120" s="7">
        <f t="shared" si="93"/>
        <v>11.75436391</v>
      </c>
    </row>
    <row r="121">
      <c r="E121" s="5">
        <v>23.8</v>
      </c>
      <c r="F121" s="5">
        <v>0.99779</v>
      </c>
      <c r="G121" s="5">
        <f t="shared" si="1"/>
        <v>145.9806682</v>
      </c>
      <c r="H121" s="2">
        <f t="shared" si="3"/>
        <v>86.4021198</v>
      </c>
      <c r="I121" s="2">
        <f t="shared" si="32"/>
        <v>0.2767514368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CQ121" s="27">
        <f t="shared" si="95"/>
        <v>0</v>
      </c>
      <c r="CR121" s="27">
        <f t="shared" si="96"/>
        <v>0</v>
      </c>
      <c r="CS121" s="27">
        <f t="shared" si="97"/>
        <v>0</v>
      </c>
      <c r="CT121" s="27">
        <f t="shared" si="98"/>
        <v>0.485686521</v>
      </c>
      <c r="CU121" s="27">
        <f t="shared" si="99"/>
        <v>0.509470313</v>
      </c>
      <c r="CV121" s="27">
        <f t="shared" si="100"/>
        <v>0.5328515567</v>
      </c>
      <c r="CW121" s="27">
        <f t="shared" si="101"/>
        <v>0.5558289514</v>
      </c>
      <c r="CX121" s="27">
        <f t="shared" si="102"/>
        <v>0.5784012239</v>
      </c>
      <c r="CY121" s="27">
        <f t="shared" si="103"/>
        <v>0.6005671286</v>
      </c>
      <c r="CZ121" s="27">
        <f t="shared" si="104"/>
        <v>0.6223254464</v>
      </c>
      <c r="DA121" s="27">
        <f t="shared" si="105"/>
        <v>0.6436749846</v>
      </c>
      <c r="DB121" s="27">
        <f t="shared" si="106"/>
        <v>0.6646145759</v>
      </c>
      <c r="DC121" s="27">
        <f t="shared" si="107"/>
        <v>0.6851430784</v>
      </c>
      <c r="DD121" s="27">
        <f t="shared" si="108"/>
        <v>0.7052593747</v>
      </c>
      <c r="DE121" s="27">
        <f t="shared" si="109"/>
        <v>1.47097964</v>
      </c>
      <c r="DF121" s="27">
        <f t="shared" si="110"/>
        <v>1.216044641</v>
      </c>
      <c r="DG121" s="27">
        <f t="shared" si="111"/>
        <v>0.9650024712</v>
      </c>
      <c r="DH121" s="27">
        <f t="shared" si="112"/>
        <v>0.7178652128</v>
      </c>
      <c r="DI121" s="27">
        <f t="shared" si="113"/>
        <v>0.4746446975</v>
      </c>
      <c r="DJ121" s="27">
        <f t="shared" si="114"/>
        <v>0.2353525114</v>
      </c>
      <c r="DK121" s="27">
        <f t="shared" ref="DK121:DK139" si="115"> $I$121 *C44</f>
        <v>0</v>
      </c>
      <c r="DN121" s="7">
        <f t="shared" si="93"/>
        <v>11.66371233</v>
      </c>
    </row>
    <row r="122">
      <c r="E122" s="5">
        <v>24.0</v>
      </c>
      <c r="F122" s="5">
        <v>1.0</v>
      </c>
      <c r="G122" s="5">
        <f t="shared" si="1"/>
        <v>146.304</v>
      </c>
      <c r="H122" s="2">
        <f t="shared" si="3"/>
        <v>86.67652655</v>
      </c>
      <c r="I122" s="2">
        <f t="shared" si="32"/>
        <v>0.2744067544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CR122" s="27">
        <f t="shared" si="96"/>
        <v>0</v>
      </c>
      <c r="CT122" s="27">
        <f t="shared" si="98"/>
        <v>0</v>
      </c>
      <c r="CU122" s="27">
        <f t="shared" si="99"/>
        <v>0.4822107354</v>
      </c>
      <c r="CV122" s="27">
        <f t="shared" si="100"/>
        <v>0.505788953</v>
      </c>
      <c r="CW122" s="27">
        <f t="shared" si="101"/>
        <v>0.5289638</v>
      </c>
      <c r="CX122" s="27">
        <f t="shared" si="102"/>
        <v>0.5517339961</v>
      </c>
      <c r="CY122" s="27">
        <f t="shared" si="103"/>
        <v>0.5740982879</v>
      </c>
      <c r="CZ122" s="27">
        <f t="shared" si="104"/>
        <v>0.5960554493</v>
      </c>
      <c r="DA122" s="27">
        <f t="shared" si="105"/>
        <v>0.6176042804</v>
      </c>
      <c r="DB122" s="27">
        <f t="shared" si="106"/>
        <v>0.6387436068</v>
      </c>
      <c r="DC122" s="27">
        <f t="shared" si="107"/>
        <v>0.6594722797</v>
      </c>
      <c r="DD122" s="27">
        <f t="shared" si="108"/>
        <v>0.679789175</v>
      </c>
      <c r="DE122" s="27">
        <f t="shared" si="109"/>
        <v>0.6996931927</v>
      </c>
      <c r="DF122" s="27">
        <f t="shared" si="110"/>
        <v>1.459253569</v>
      </c>
      <c r="DG122" s="27">
        <f t="shared" si="111"/>
        <v>1.206253089</v>
      </c>
      <c r="DH122" s="27">
        <f t="shared" si="112"/>
        <v>0.9571536171</v>
      </c>
      <c r="DI122" s="27">
        <f t="shared" si="113"/>
        <v>0.7119670462</v>
      </c>
      <c r="DJ122" s="27">
        <f t="shared" si="114"/>
        <v>0.4707050229</v>
      </c>
      <c r="DK122" s="27">
        <f t="shared" si="115"/>
        <v>0.2333789517</v>
      </c>
      <c r="DL122" s="27">
        <f t="shared" ref="DL122:DL140" si="116"> $I$122 *C44</f>
        <v>0</v>
      </c>
      <c r="DN122" s="7">
        <f t="shared" si="93"/>
        <v>11.57286505</v>
      </c>
    </row>
    <row r="123">
      <c r="G123" s="5">
        <f t="shared" si="1"/>
        <v>0</v>
      </c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CU123" s="27">
        <f t="shared" si="99"/>
        <v>0</v>
      </c>
      <c r="CV123" s="27">
        <f t="shared" si="100"/>
        <v>0.4787263493</v>
      </c>
      <c r="CW123" s="27">
        <f t="shared" si="101"/>
        <v>0.5020986487</v>
      </c>
      <c r="CX123" s="27">
        <f t="shared" si="102"/>
        <v>0.5250667682</v>
      </c>
      <c r="CY123" s="27">
        <f t="shared" si="103"/>
        <v>0.5476294472</v>
      </c>
      <c r="CZ123" s="27">
        <f t="shared" si="104"/>
        <v>0.5697854522</v>
      </c>
      <c r="DA123" s="27">
        <f t="shared" si="105"/>
        <v>0.5915335761</v>
      </c>
      <c r="DB123" s="27">
        <f t="shared" si="106"/>
        <v>0.6128726377</v>
      </c>
      <c r="DC123" s="27">
        <f t="shared" si="107"/>
        <v>0.633801481</v>
      </c>
      <c r="DD123" s="27">
        <f t="shared" si="108"/>
        <v>0.6543189752</v>
      </c>
      <c r="DE123" s="27">
        <f t="shared" si="109"/>
        <v>0.6744240137</v>
      </c>
      <c r="DF123" s="27">
        <f t="shared" si="110"/>
        <v>0.694115514</v>
      </c>
      <c r="DG123" s="27">
        <f t="shared" si="111"/>
        <v>1.447503707</v>
      </c>
      <c r="DH123" s="27">
        <f t="shared" si="112"/>
        <v>1.196442021</v>
      </c>
      <c r="DI123" s="27">
        <f t="shared" si="113"/>
        <v>0.949289395</v>
      </c>
      <c r="DJ123" s="27">
        <f t="shared" si="114"/>
        <v>0.7060575343</v>
      </c>
      <c r="DK123" s="27">
        <f t="shared" si="115"/>
        <v>0.4667579033</v>
      </c>
      <c r="DL123" s="27">
        <f t="shared" si="116"/>
        <v>0.2314017278</v>
      </c>
      <c r="DN123" s="7">
        <f t="shared" si="93"/>
        <v>11.48182515</v>
      </c>
    </row>
    <row r="124">
      <c r="G124" s="5">
        <f t="shared" si="1"/>
        <v>0</v>
      </c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CU124" s="27">
        <f t="shared" si="99"/>
        <v>0</v>
      </c>
      <c r="CV124" s="27">
        <f t="shared" si="100"/>
        <v>0</v>
      </c>
      <c r="CW124" s="27">
        <f t="shared" si="101"/>
        <v>0.4752334974</v>
      </c>
      <c r="CX124" s="27">
        <f t="shared" si="102"/>
        <v>0.4983995404</v>
      </c>
      <c r="CY124" s="27">
        <f t="shared" si="103"/>
        <v>0.5211606065</v>
      </c>
      <c r="CZ124" s="27">
        <f t="shared" si="104"/>
        <v>0.5435154551</v>
      </c>
      <c r="DA124" s="27">
        <f t="shared" si="105"/>
        <v>0.5654628719</v>
      </c>
      <c r="DB124" s="27">
        <f t="shared" si="106"/>
        <v>0.5870016685</v>
      </c>
      <c r="DC124" s="27">
        <f t="shared" si="107"/>
        <v>0.6081306823</v>
      </c>
      <c r="DD124" s="27">
        <f t="shared" si="108"/>
        <v>0.6288487754</v>
      </c>
      <c r="DE124" s="27">
        <f t="shared" si="109"/>
        <v>0.6491548347</v>
      </c>
      <c r="DF124" s="27">
        <f t="shared" si="110"/>
        <v>0.6690477709</v>
      </c>
      <c r="DG124" s="27">
        <f t="shared" si="111"/>
        <v>0.6885265185</v>
      </c>
      <c r="DH124" s="27">
        <f t="shared" si="112"/>
        <v>1.435730426</v>
      </c>
      <c r="DI124" s="27">
        <f t="shared" si="113"/>
        <v>1.186611744</v>
      </c>
      <c r="DJ124" s="27">
        <f t="shared" si="114"/>
        <v>0.9414100458</v>
      </c>
      <c r="DK124" s="27">
        <f t="shared" si="115"/>
        <v>0.700136855</v>
      </c>
      <c r="DL124" s="27">
        <f t="shared" si="116"/>
        <v>0.4628034557</v>
      </c>
      <c r="DN124" s="7">
        <f t="shared" si="93"/>
        <v>11.16117475</v>
      </c>
    </row>
    <row r="125">
      <c r="G125" s="5">
        <f t="shared" si="1"/>
        <v>0</v>
      </c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CV125" s="27">
        <f t="shared" si="100"/>
        <v>0</v>
      </c>
      <c r="CW125" s="27">
        <f t="shared" si="101"/>
        <v>0</v>
      </c>
      <c r="CX125" s="27">
        <f t="shared" si="102"/>
        <v>0.4717323125</v>
      </c>
      <c r="CY125" s="27">
        <f t="shared" si="103"/>
        <v>0.4946917658</v>
      </c>
      <c r="CZ125" s="27">
        <f t="shared" si="104"/>
        <v>0.517245458</v>
      </c>
      <c r="DA125" s="27">
        <f t="shared" si="105"/>
        <v>0.5393921676</v>
      </c>
      <c r="DB125" s="27">
        <f t="shared" si="106"/>
        <v>0.5611306994</v>
      </c>
      <c r="DC125" s="27">
        <f t="shared" si="107"/>
        <v>0.5824598836</v>
      </c>
      <c r="DD125" s="27">
        <f t="shared" si="108"/>
        <v>0.6033785757</v>
      </c>
      <c r="DE125" s="27">
        <f t="shared" si="109"/>
        <v>0.6238856557</v>
      </c>
      <c r="DF125" s="27">
        <f t="shared" si="110"/>
        <v>0.6439800279</v>
      </c>
      <c r="DG125" s="27">
        <f t="shared" si="111"/>
        <v>0.6636606201</v>
      </c>
      <c r="DH125" s="27">
        <f t="shared" si="112"/>
        <v>0.6829263834</v>
      </c>
      <c r="DI125" s="27">
        <f t="shared" si="113"/>
        <v>1.423934092</v>
      </c>
      <c r="DJ125" s="27">
        <f t="shared" si="114"/>
        <v>1.176762557</v>
      </c>
      <c r="DK125" s="27">
        <f t="shared" si="115"/>
        <v>0.9335158066</v>
      </c>
      <c r="DL125" s="27">
        <f t="shared" si="116"/>
        <v>0.6942051835</v>
      </c>
      <c r="DN125" s="7">
        <f t="shared" si="93"/>
        <v>10.61290119</v>
      </c>
    </row>
    <row r="126">
      <c r="G126" s="5">
        <f t="shared" si="1"/>
        <v>0</v>
      </c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CV126" s="27">
        <f t="shared" si="100"/>
        <v>0</v>
      </c>
      <c r="CX126" s="27">
        <f t="shared" si="102"/>
        <v>0</v>
      </c>
      <c r="CY126" s="27">
        <f t="shared" si="103"/>
        <v>0.4682229252</v>
      </c>
      <c r="CZ126" s="27">
        <f t="shared" si="104"/>
        <v>0.4909754609</v>
      </c>
      <c r="DA126" s="27">
        <f t="shared" si="105"/>
        <v>0.5133214634</v>
      </c>
      <c r="DB126" s="27">
        <f t="shared" si="106"/>
        <v>0.5352597302</v>
      </c>
      <c r="DC126" s="27">
        <f t="shared" si="107"/>
        <v>0.5567890849</v>
      </c>
      <c r="DD126" s="27">
        <f t="shared" si="108"/>
        <v>0.5779083759</v>
      </c>
      <c r="DE126" s="27">
        <f t="shared" si="109"/>
        <v>0.5986164767</v>
      </c>
      <c r="DF126" s="27">
        <f t="shared" si="110"/>
        <v>0.6189122848</v>
      </c>
      <c r="DG126" s="27">
        <f t="shared" si="111"/>
        <v>0.6387947216</v>
      </c>
      <c r="DH126" s="27">
        <f t="shared" si="112"/>
        <v>0.6582627319</v>
      </c>
      <c r="DI126" s="27">
        <f t="shared" si="113"/>
        <v>0.6773152833</v>
      </c>
      <c r="DJ126" s="27">
        <f t="shared" si="114"/>
        <v>1.412115069</v>
      </c>
      <c r="DK126" s="27">
        <f t="shared" si="115"/>
        <v>1.166894758</v>
      </c>
      <c r="DL126" s="27">
        <f t="shared" si="116"/>
        <v>0.9256069113</v>
      </c>
      <c r="DN126" s="7">
        <f t="shared" si="93"/>
        <v>9.838995277</v>
      </c>
    </row>
    <row r="127">
      <c r="G127" s="5">
        <f t="shared" si="1"/>
        <v>0</v>
      </c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CX127" s="27">
        <f> $H$108 *C63</f>
        <v>0</v>
      </c>
      <c r="CY127" s="27">
        <f t="shared" si="103"/>
        <v>0</v>
      </c>
      <c r="CZ127" s="27">
        <f t="shared" si="104"/>
        <v>0.4647054638</v>
      </c>
      <c r="DA127" s="27">
        <f t="shared" si="105"/>
        <v>0.4872507591</v>
      </c>
      <c r="DB127" s="27">
        <f t="shared" si="106"/>
        <v>0.5093887611</v>
      </c>
      <c r="DC127" s="27">
        <f t="shared" si="107"/>
        <v>0.5311182862</v>
      </c>
      <c r="DD127" s="27">
        <f t="shared" si="108"/>
        <v>0.5524381762</v>
      </c>
      <c r="DE127" s="27">
        <f t="shared" si="109"/>
        <v>0.5733472977</v>
      </c>
      <c r="DF127" s="27">
        <f t="shared" si="110"/>
        <v>0.5938445417</v>
      </c>
      <c r="DG127" s="27">
        <f t="shared" si="111"/>
        <v>0.6139288232</v>
      </c>
      <c r="DH127" s="27">
        <f t="shared" si="112"/>
        <v>0.6335990805</v>
      </c>
      <c r="DI127" s="27">
        <f t="shared" si="113"/>
        <v>0.6528542748</v>
      </c>
      <c r="DJ127" s="27">
        <f t="shared" si="114"/>
        <v>0.67169339</v>
      </c>
      <c r="DK127" s="27">
        <f t="shared" si="115"/>
        <v>1.40027371</v>
      </c>
      <c r="DL127" s="27">
        <f t="shared" si="116"/>
        <v>1.157008639</v>
      </c>
      <c r="DN127" s="7">
        <f t="shared" si="93"/>
        <v>8.841451203</v>
      </c>
    </row>
    <row r="128">
      <c r="G128" s="5">
        <f t="shared" si="1"/>
        <v>0</v>
      </c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CY128" s="27">
        <f t="shared" si="103"/>
        <v>0</v>
      </c>
      <c r="CZ128" s="27">
        <f t="shared" si="104"/>
        <v>0</v>
      </c>
      <c r="DA128" s="27">
        <f t="shared" si="105"/>
        <v>0.4611800549</v>
      </c>
      <c r="DB128" s="27">
        <f t="shared" si="106"/>
        <v>0.483517792</v>
      </c>
      <c r="DC128" s="27">
        <f t="shared" si="107"/>
        <v>0.5054474875</v>
      </c>
      <c r="DD128" s="27">
        <f t="shared" si="108"/>
        <v>0.5269679764</v>
      </c>
      <c r="DE128" s="27">
        <f t="shared" si="109"/>
        <v>0.5480781187</v>
      </c>
      <c r="DF128" s="27">
        <f t="shared" si="110"/>
        <v>0.5687767987</v>
      </c>
      <c r="DG128" s="27">
        <f t="shared" si="111"/>
        <v>0.5890629248</v>
      </c>
      <c r="DH128" s="27">
        <f t="shared" si="112"/>
        <v>0.608935429</v>
      </c>
      <c r="DI128" s="27">
        <f t="shared" si="113"/>
        <v>0.6283932663</v>
      </c>
      <c r="DJ128" s="27">
        <f t="shared" si="114"/>
        <v>0.6474354143</v>
      </c>
      <c r="DK128" s="27">
        <f t="shared" si="115"/>
        <v>0.6660608729</v>
      </c>
      <c r="DL128" s="27">
        <f t="shared" si="116"/>
        <v>1.388410367</v>
      </c>
      <c r="DN128" s="7">
        <f t="shared" si="93"/>
        <v>7.622266502</v>
      </c>
    </row>
    <row r="129">
      <c r="G129" s="5">
        <f t="shared" ref="G129:G131" si="117"> B137*F129</f>
        <v>0</v>
      </c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CZ129" s="27">
        <f t="shared" si="104"/>
        <v>0</v>
      </c>
      <c r="DA129" s="27">
        <f t="shared" si="105"/>
        <v>0</v>
      </c>
      <c r="DB129" s="27">
        <f t="shared" si="106"/>
        <v>0.4576468228</v>
      </c>
      <c r="DC129" s="27">
        <f t="shared" si="107"/>
        <v>0.4797766888</v>
      </c>
      <c r="DD129" s="27">
        <f t="shared" si="108"/>
        <v>0.5014977766</v>
      </c>
      <c r="DE129" s="27">
        <f t="shared" si="109"/>
        <v>0.5228089397</v>
      </c>
      <c r="DF129" s="27">
        <f t="shared" si="110"/>
        <v>0.5437090556</v>
      </c>
      <c r="DG129" s="27">
        <f t="shared" si="111"/>
        <v>0.5641970264</v>
      </c>
      <c r="DH129" s="27">
        <f t="shared" si="112"/>
        <v>0.5842717776</v>
      </c>
      <c r="DI129" s="27">
        <f t="shared" si="113"/>
        <v>0.6039322578</v>
      </c>
      <c r="DJ129" s="27">
        <f t="shared" si="114"/>
        <v>0.6231774385</v>
      </c>
      <c r="DK129" s="27">
        <f t="shared" si="115"/>
        <v>0.6420063135</v>
      </c>
      <c r="DL129" s="27">
        <f t="shared" si="116"/>
        <v>0.6604178986</v>
      </c>
      <c r="DN129" s="7">
        <f t="shared" si="93"/>
        <v>6.183441996</v>
      </c>
    </row>
    <row r="130">
      <c r="G130" s="5">
        <f t="shared" si="117"/>
        <v>0</v>
      </c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DB130" s="27">
        <f t="shared" si="106"/>
        <v>0</v>
      </c>
      <c r="DC130" s="27">
        <f t="shared" si="107"/>
        <v>0.4541058901</v>
      </c>
      <c r="DD130" s="27">
        <f t="shared" si="108"/>
        <v>0.4760275769</v>
      </c>
      <c r="DE130" s="27">
        <f t="shared" si="109"/>
        <v>0.4975397606</v>
      </c>
      <c r="DF130" s="27">
        <f t="shared" si="110"/>
        <v>0.5186413126</v>
      </c>
      <c r="DG130" s="27">
        <f t="shared" si="111"/>
        <v>0.539331128</v>
      </c>
      <c r="DH130" s="27">
        <f t="shared" si="112"/>
        <v>0.5596081261</v>
      </c>
      <c r="DI130" s="27">
        <f t="shared" si="113"/>
        <v>0.5794712493</v>
      </c>
      <c r="DJ130" s="27">
        <f t="shared" si="114"/>
        <v>0.5989194627</v>
      </c>
      <c r="DK130" s="27">
        <f t="shared" si="115"/>
        <v>0.6179517542</v>
      </c>
      <c r="DL130" s="27">
        <f t="shared" si="116"/>
        <v>0.6365671333</v>
      </c>
      <c r="DN130" s="7">
        <f t="shared" si="93"/>
        <v>5.478163394</v>
      </c>
    </row>
    <row r="131">
      <c r="G131" s="5">
        <f t="shared" si="117"/>
        <v>0</v>
      </c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DB131" s="27">
        <f t="shared" si="106"/>
        <v>0</v>
      </c>
      <c r="DC131" s="27">
        <f t="shared" si="107"/>
        <v>0</v>
      </c>
      <c r="DD131" s="27">
        <f t="shared" si="108"/>
        <v>0.4505573771</v>
      </c>
      <c r="DE131" s="27">
        <f t="shared" si="109"/>
        <v>0.4722705816</v>
      </c>
      <c r="DF131" s="27">
        <f t="shared" si="110"/>
        <v>0.4935735695</v>
      </c>
      <c r="DG131" s="27">
        <f t="shared" si="111"/>
        <v>0.5144652296</v>
      </c>
      <c r="DH131" s="27">
        <f t="shared" si="112"/>
        <v>0.5349444746</v>
      </c>
      <c r="DI131" s="27">
        <f t="shared" si="113"/>
        <v>0.5550102407</v>
      </c>
      <c r="DJ131" s="27">
        <f t="shared" si="114"/>
        <v>0.574661487</v>
      </c>
      <c r="DK131" s="27">
        <f t="shared" si="115"/>
        <v>0.5938971948</v>
      </c>
      <c r="DL131" s="27">
        <f t="shared" si="116"/>
        <v>0.612716368</v>
      </c>
      <c r="DN131" s="7">
        <f t="shared" si="93"/>
        <v>4.802096523</v>
      </c>
    </row>
    <row r="132">
      <c r="G132" s="28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DC132" s="27">
        <f t="shared" si="107"/>
        <v>0</v>
      </c>
      <c r="DD132" s="27">
        <f t="shared" si="108"/>
        <v>0</v>
      </c>
      <c r="DE132" s="27">
        <f t="shared" si="109"/>
        <v>0.4470014026</v>
      </c>
      <c r="DF132" s="27">
        <f t="shared" si="110"/>
        <v>0.4685058264</v>
      </c>
      <c r="DG132" s="27">
        <f t="shared" si="111"/>
        <v>0.4895993312</v>
      </c>
      <c r="DH132" s="27">
        <f t="shared" si="112"/>
        <v>0.5102808232</v>
      </c>
      <c r="DI132" s="27">
        <f t="shared" si="113"/>
        <v>0.5305492322</v>
      </c>
      <c r="DJ132" s="27">
        <f t="shared" si="114"/>
        <v>0.5504035112</v>
      </c>
      <c r="DK132" s="27">
        <f t="shared" si="115"/>
        <v>0.5698426355</v>
      </c>
      <c r="DL132" s="27">
        <f t="shared" si="116"/>
        <v>0.5888656028</v>
      </c>
      <c r="DN132" s="7">
        <f t="shared" si="93"/>
        <v>4.155048365</v>
      </c>
    </row>
    <row r="133">
      <c r="G133" s="28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DD133" s="27">
        <f t="shared" si="108"/>
        <v>0</v>
      </c>
      <c r="DE133" s="27">
        <f t="shared" si="109"/>
        <v>0</v>
      </c>
      <c r="DF133" s="27">
        <f t="shared" si="110"/>
        <v>0.4434380834</v>
      </c>
      <c r="DG133" s="27">
        <f t="shared" si="111"/>
        <v>0.4647334328</v>
      </c>
      <c r="DH133" s="27">
        <f t="shared" si="112"/>
        <v>0.4856171717</v>
      </c>
      <c r="DI133" s="27">
        <f t="shared" si="113"/>
        <v>0.5060882237</v>
      </c>
      <c r="DJ133" s="27">
        <f t="shared" si="114"/>
        <v>0.5261455354</v>
      </c>
      <c r="DK133" s="27">
        <f t="shared" si="115"/>
        <v>0.5457880761</v>
      </c>
      <c r="DL133" s="27">
        <f t="shared" si="116"/>
        <v>0.5650148375</v>
      </c>
      <c r="DN133" s="7">
        <f t="shared" si="93"/>
        <v>3.536825361</v>
      </c>
    </row>
    <row r="134">
      <c r="G134" s="28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DF134" s="27">
        <f t="shared" si="110"/>
        <v>0</v>
      </c>
      <c r="DG134" s="27">
        <f t="shared" si="111"/>
        <v>0.4398675344</v>
      </c>
      <c r="DH134" s="27">
        <f t="shared" si="112"/>
        <v>0.4609535203</v>
      </c>
      <c r="DI134" s="27">
        <f t="shared" si="113"/>
        <v>0.4816272152</v>
      </c>
      <c r="DJ134" s="27">
        <f t="shared" si="114"/>
        <v>0.5018875597</v>
      </c>
      <c r="DK134" s="27">
        <f t="shared" si="115"/>
        <v>0.5217335168</v>
      </c>
      <c r="DL134" s="27">
        <f t="shared" si="116"/>
        <v>0.5411640722</v>
      </c>
      <c r="DN134" s="7">
        <f t="shared" si="93"/>
        <v>2.947233418</v>
      </c>
    </row>
    <row r="135">
      <c r="G135" s="28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DF135" s="27">
        <f t="shared" si="110"/>
        <v>0</v>
      </c>
      <c r="DG135" s="27">
        <f t="shared" si="111"/>
        <v>0</v>
      </c>
      <c r="DH135" s="27">
        <f t="shared" si="112"/>
        <v>0.4362898688</v>
      </c>
      <c r="DI135" s="27">
        <f t="shared" si="113"/>
        <v>0.4571662067</v>
      </c>
      <c r="DJ135" s="27">
        <f t="shared" si="114"/>
        <v>0.4776295839</v>
      </c>
      <c r="DK135" s="27">
        <f t="shared" si="115"/>
        <v>0.4976789574</v>
      </c>
      <c r="DL135" s="27">
        <f t="shared" si="116"/>
        <v>0.5173133069</v>
      </c>
      <c r="DN135" s="7">
        <f t="shared" si="93"/>
        <v>2.386077924</v>
      </c>
    </row>
    <row r="136">
      <c r="G136" s="28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DH136" s="27">
        <f t="shared" si="112"/>
        <v>0</v>
      </c>
      <c r="DI136" s="27">
        <f t="shared" si="113"/>
        <v>0.4327051982</v>
      </c>
      <c r="DJ136" s="27">
        <f t="shared" si="114"/>
        <v>0.4533716081</v>
      </c>
      <c r="DK136" s="27">
        <f t="shared" si="115"/>
        <v>0.4736243981</v>
      </c>
      <c r="DL136" s="27">
        <f t="shared" si="116"/>
        <v>0.4934625417</v>
      </c>
      <c r="DN136" s="7">
        <f t="shared" si="93"/>
        <v>1.853163746</v>
      </c>
    </row>
    <row r="137">
      <c r="G137" s="28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DI137" s="27">
        <f t="shared" si="113"/>
        <v>0</v>
      </c>
      <c r="DJ137" s="27">
        <f t="shared" si="114"/>
        <v>0.4291136324</v>
      </c>
      <c r="DK137" s="27">
        <f t="shared" si="115"/>
        <v>0.4495698387</v>
      </c>
      <c r="DL137" s="27">
        <f t="shared" si="116"/>
        <v>0.4696117764</v>
      </c>
      <c r="DN137" s="7">
        <f t="shared" si="93"/>
        <v>1.348295248</v>
      </c>
    </row>
    <row r="138">
      <c r="G138" s="28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DI138" s="27">
        <f t="shared" si="113"/>
        <v>0</v>
      </c>
      <c r="DJ138" s="27">
        <f t="shared" si="114"/>
        <v>0</v>
      </c>
      <c r="DK138" s="27">
        <f t="shared" si="115"/>
        <v>0.4255152794</v>
      </c>
      <c r="DL138" s="27">
        <f t="shared" si="116"/>
        <v>0.4457610111</v>
      </c>
      <c r="DN138" s="7">
        <f t="shared" si="93"/>
        <v>0.8712762905</v>
      </c>
    </row>
    <row r="139">
      <c r="G139" s="28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DI139" s="27">
        <f t="shared" si="113"/>
        <v>0</v>
      </c>
      <c r="DJ139" s="27">
        <f t="shared" si="114"/>
        <v>0</v>
      </c>
      <c r="DK139" s="27">
        <f t="shared" si="115"/>
        <v>0</v>
      </c>
      <c r="DL139" s="27">
        <f t="shared" si="116"/>
        <v>0.4219102459</v>
      </c>
      <c r="DN139" s="7">
        <f t="shared" si="93"/>
        <v>0.4219102459</v>
      </c>
    </row>
    <row r="140">
      <c r="G140" s="28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DL140" s="27">
        <f t="shared" si="116"/>
        <v>0</v>
      </c>
      <c r="DN140" s="7">
        <f t="shared" si="93"/>
        <v>0</v>
      </c>
    </row>
    <row r="141">
      <c r="G141" s="28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DN141" s="7">
        <f t="shared" si="93"/>
        <v>0</v>
      </c>
    </row>
    <row r="142">
      <c r="G142" s="28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DN142" s="7"/>
    </row>
    <row r="143">
      <c r="G143" s="28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DN143" s="7"/>
    </row>
    <row r="144">
      <c r="G144" s="28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DN144" s="7"/>
    </row>
    <row r="145">
      <c r="G145" s="28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DN145" s="7"/>
    </row>
    <row r="146">
      <c r="G146" s="28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DN146" s="7"/>
    </row>
    <row r="147">
      <c r="G147" s="28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DN147" s="7"/>
    </row>
    <row r="148">
      <c r="G148" s="28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DN148" s="7"/>
    </row>
    <row r="149">
      <c r="G149" s="28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DN149" s="7"/>
    </row>
    <row r="150">
      <c r="G150" s="28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DN150" s="7"/>
    </row>
    <row r="151">
      <c r="G151" s="28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DN151" s="7"/>
    </row>
    <row r="152">
      <c r="G152" s="28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DN152" s="7"/>
    </row>
    <row r="153">
      <c r="G153" s="28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DN153" s="7"/>
    </row>
    <row r="154">
      <c r="G154" s="28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DN154" s="7"/>
    </row>
    <row r="155">
      <c r="G155" s="28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DN155" s="7"/>
    </row>
    <row r="156">
      <c r="G156" s="28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DN156" s="7"/>
    </row>
    <row r="157">
      <c r="G157" s="28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DN157" s="7"/>
    </row>
    <row r="158">
      <c r="G158" s="28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DN158" s="7"/>
    </row>
    <row r="159">
      <c r="G159" s="28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DN159" s="7"/>
    </row>
    <row r="160">
      <c r="G160" s="28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DN160" s="7"/>
    </row>
    <row r="161">
      <c r="G161" s="28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DN161" s="7"/>
    </row>
    <row r="162">
      <c r="G162" s="28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DN162" s="7"/>
    </row>
    <row r="163">
      <c r="G163" s="28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DN163" s="7"/>
    </row>
    <row r="164">
      <c r="G164" s="28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DN164" s="7"/>
    </row>
    <row r="165">
      <c r="G165" s="28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DN165" s="7"/>
    </row>
    <row r="166">
      <c r="G166" s="28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DN166" s="7"/>
    </row>
    <row r="167">
      <c r="G167" s="28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DN167" s="7"/>
    </row>
    <row r="168">
      <c r="G168" s="28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DN168" s="7"/>
    </row>
    <row r="169">
      <c r="G169" s="28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DN169" s="7"/>
    </row>
    <row r="170">
      <c r="G170" s="28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DN170" s="7"/>
    </row>
    <row r="171">
      <c r="G171" s="28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DN171" s="7"/>
    </row>
    <row r="172">
      <c r="G172" s="28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DN172" s="7"/>
    </row>
    <row r="173">
      <c r="G173" s="28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DN173" s="7"/>
    </row>
    <row r="174">
      <c r="G174" s="28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DN174" s="7"/>
    </row>
    <row r="175">
      <c r="G175" s="28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DN175" s="7"/>
    </row>
    <row r="176">
      <c r="G176" s="28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DN176" s="7"/>
    </row>
    <row r="177">
      <c r="G177" s="28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DN177" s="7"/>
    </row>
    <row r="178">
      <c r="G178" s="28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DN178" s="7"/>
    </row>
    <row r="179">
      <c r="G179" s="28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DN179" s="7"/>
    </row>
    <row r="180">
      <c r="G180" s="28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DN180" s="7"/>
    </row>
    <row r="181">
      <c r="G181" s="28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DN181" s="7"/>
    </row>
    <row r="182">
      <c r="G182" s="28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DN182" s="7"/>
    </row>
    <row r="183">
      <c r="G183" s="28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DN183" s="7"/>
    </row>
    <row r="184">
      <c r="G184" s="28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DN184" s="7"/>
    </row>
    <row r="185">
      <c r="G185" s="28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DN185" s="7"/>
    </row>
    <row r="186">
      <c r="G186" s="28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DN186" s="7"/>
    </row>
    <row r="187">
      <c r="G187" s="28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DN187" s="7"/>
    </row>
    <row r="188">
      <c r="G188" s="28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DN188" s="7"/>
    </row>
    <row r="189">
      <c r="G189" s="28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DN189" s="7"/>
    </row>
    <row r="190">
      <c r="G190" s="28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DN190" s="7"/>
    </row>
    <row r="191">
      <c r="G191" s="28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DN191" s="7"/>
    </row>
    <row r="192">
      <c r="G192" s="28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DN192" s="7"/>
    </row>
    <row r="193">
      <c r="G193" s="28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DN193" s="7"/>
    </row>
    <row r="194">
      <c r="G194" s="28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DN194" s="7"/>
    </row>
    <row r="195">
      <c r="G195" s="28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DN195" s="7"/>
    </row>
    <row r="196">
      <c r="G196" s="28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DN196" s="7"/>
    </row>
    <row r="197">
      <c r="G197" s="28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DN197" s="7"/>
    </row>
    <row r="198">
      <c r="G198" s="28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DN198" s="7"/>
    </row>
    <row r="199">
      <c r="G199" s="28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DN199" s="7"/>
    </row>
    <row r="200">
      <c r="G200" s="28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DN200" s="7"/>
    </row>
    <row r="201">
      <c r="G201" s="28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DN201" s="7"/>
    </row>
    <row r="202">
      <c r="G202" s="28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DN202" s="7"/>
    </row>
    <row r="203">
      <c r="G203" s="28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DN203" s="7"/>
    </row>
    <row r="204">
      <c r="G204" s="28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DN204" s="7"/>
    </row>
    <row r="205">
      <c r="G205" s="28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DN205" s="7"/>
    </row>
    <row r="206">
      <c r="G206" s="28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DN206" s="7"/>
    </row>
    <row r="207">
      <c r="G207" s="28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DN207" s="7"/>
    </row>
    <row r="208">
      <c r="G208" s="28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DN208" s="7"/>
    </row>
    <row r="209">
      <c r="G209" s="28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DN209" s="7"/>
    </row>
    <row r="210">
      <c r="G210" s="28"/>
      <c r="H210" s="28"/>
      <c r="I210" s="28"/>
      <c r="DN210" s="7"/>
    </row>
    <row r="211">
      <c r="G211" s="28"/>
      <c r="H211" s="28"/>
      <c r="I211" s="28"/>
      <c r="DN211" s="7"/>
    </row>
    <row r="212">
      <c r="G212" s="28"/>
      <c r="H212" s="28"/>
      <c r="I212" s="28"/>
      <c r="DN212" s="7"/>
    </row>
    <row r="213">
      <c r="G213" s="28"/>
      <c r="H213" s="28"/>
      <c r="I213" s="28"/>
      <c r="DN213" s="7"/>
    </row>
    <row r="214">
      <c r="G214" s="28"/>
      <c r="H214" s="28"/>
      <c r="I214" s="28"/>
      <c r="DN214" s="7"/>
    </row>
    <row r="215">
      <c r="G215" s="28"/>
      <c r="H215" s="28"/>
      <c r="I215" s="28"/>
      <c r="DN215" s="7"/>
    </row>
    <row r="216">
      <c r="G216" s="28"/>
      <c r="H216" s="28"/>
      <c r="I216" s="28"/>
      <c r="DN216" s="7"/>
    </row>
    <row r="217">
      <c r="G217" s="28"/>
      <c r="H217" s="28"/>
      <c r="I217" s="28"/>
      <c r="DN217" s="7"/>
    </row>
    <row r="218">
      <c r="G218" s="28"/>
      <c r="H218" s="28"/>
      <c r="I218" s="28"/>
      <c r="DN218" s="7"/>
    </row>
    <row r="219">
      <c r="G219" s="28"/>
      <c r="H219" s="28"/>
      <c r="I219" s="28"/>
      <c r="DN219" s="7"/>
    </row>
    <row r="220">
      <c r="G220" s="28"/>
      <c r="H220" s="28"/>
      <c r="I220" s="28"/>
      <c r="DN220" s="7"/>
    </row>
    <row r="221">
      <c r="G221" s="28"/>
      <c r="H221" s="28"/>
      <c r="I221" s="28"/>
      <c r="DN221" s="7"/>
    </row>
    <row r="222">
      <c r="G222" s="28"/>
      <c r="H222" s="28"/>
      <c r="I222" s="28"/>
      <c r="DN222" s="7"/>
    </row>
    <row r="223">
      <c r="G223" s="28"/>
      <c r="H223" s="28"/>
      <c r="I223" s="28"/>
      <c r="DN223" s="7"/>
    </row>
    <row r="224">
      <c r="G224" s="28"/>
      <c r="H224" s="28"/>
      <c r="I224" s="28"/>
      <c r="DN224" s="7"/>
    </row>
    <row r="225">
      <c r="G225" s="28"/>
      <c r="H225" s="28"/>
      <c r="I225" s="28"/>
      <c r="DN225" s="7"/>
    </row>
    <row r="226">
      <c r="G226" s="28"/>
      <c r="H226" s="28"/>
      <c r="I226" s="28"/>
      <c r="DN226" s="7"/>
    </row>
    <row r="227">
      <c r="G227" s="28"/>
      <c r="H227" s="28"/>
      <c r="I227" s="28"/>
      <c r="DN227" s="7"/>
    </row>
    <row r="228">
      <c r="G228" s="28"/>
      <c r="H228" s="28"/>
      <c r="I228" s="28"/>
      <c r="DN228" s="7"/>
    </row>
    <row r="229">
      <c r="G229" s="28"/>
      <c r="H229" s="28"/>
      <c r="I229" s="28"/>
      <c r="DN229" s="7"/>
    </row>
    <row r="230">
      <c r="G230" s="28"/>
      <c r="H230" s="28"/>
      <c r="I230" s="28"/>
      <c r="DN230" s="7"/>
    </row>
    <row r="231">
      <c r="G231" s="28"/>
      <c r="H231" s="28"/>
      <c r="I231" s="28"/>
      <c r="DN231" s="7"/>
    </row>
    <row r="232">
      <c r="G232" s="28"/>
      <c r="H232" s="28"/>
      <c r="I232" s="28"/>
      <c r="DN232" s="7"/>
    </row>
    <row r="233">
      <c r="G233" s="28"/>
      <c r="H233" s="28"/>
      <c r="I233" s="28"/>
      <c r="DN233" s="7"/>
    </row>
    <row r="234">
      <c r="G234" s="28"/>
      <c r="H234" s="28"/>
      <c r="I234" s="28"/>
      <c r="DN234" s="7"/>
    </row>
    <row r="235">
      <c r="G235" s="28"/>
      <c r="H235" s="28"/>
      <c r="I235" s="28"/>
      <c r="DN235" s="7"/>
    </row>
    <row r="236">
      <c r="G236" s="28"/>
      <c r="H236" s="28"/>
      <c r="I236" s="28"/>
      <c r="DN236" s="7"/>
    </row>
    <row r="237">
      <c r="G237" s="28"/>
      <c r="H237" s="28"/>
      <c r="I237" s="28"/>
      <c r="DN237" s="7"/>
    </row>
    <row r="238">
      <c r="G238" s="28"/>
      <c r="H238" s="28"/>
      <c r="I238" s="28"/>
      <c r="DN238" s="7"/>
    </row>
    <row r="239">
      <c r="G239" s="28"/>
      <c r="H239" s="28"/>
      <c r="I239" s="28"/>
      <c r="DN239" s="7"/>
    </row>
    <row r="240">
      <c r="G240" s="28"/>
      <c r="H240" s="28"/>
      <c r="I240" s="28"/>
      <c r="DN240" s="7"/>
    </row>
    <row r="241">
      <c r="G241" s="28"/>
      <c r="H241" s="28"/>
      <c r="I241" s="28"/>
      <c r="DN241" s="7"/>
    </row>
    <row r="242">
      <c r="G242" s="28"/>
      <c r="H242" s="28"/>
      <c r="I242" s="28"/>
      <c r="DN242" s="7"/>
    </row>
    <row r="243">
      <c r="G243" s="28"/>
      <c r="H243" s="28"/>
      <c r="I243" s="28"/>
      <c r="DN243" s="7"/>
    </row>
    <row r="244">
      <c r="G244" s="28"/>
      <c r="H244" s="28"/>
      <c r="I244" s="28"/>
      <c r="DN244" s="7"/>
    </row>
    <row r="245">
      <c r="G245" s="28"/>
      <c r="H245" s="28"/>
      <c r="I245" s="28"/>
      <c r="DN245" s="7"/>
    </row>
    <row r="246">
      <c r="G246" s="28"/>
      <c r="H246" s="28"/>
      <c r="I246" s="28"/>
      <c r="DN246" s="7"/>
    </row>
    <row r="247">
      <c r="G247" s="28"/>
      <c r="H247" s="28"/>
      <c r="I247" s="28"/>
      <c r="DN247" s="7"/>
    </row>
    <row r="248">
      <c r="G248" s="28"/>
      <c r="H248" s="28"/>
      <c r="I248" s="28"/>
      <c r="DN248" s="7"/>
    </row>
    <row r="249">
      <c r="G249" s="28"/>
      <c r="H249" s="28"/>
      <c r="I249" s="28"/>
      <c r="DN249" s="7"/>
    </row>
    <row r="250">
      <c r="G250" s="28"/>
      <c r="H250" s="28"/>
      <c r="I250" s="28"/>
      <c r="DN250" s="7"/>
    </row>
    <row r="251">
      <c r="G251" s="28"/>
      <c r="H251" s="28"/>
      <c r="I251" s="28"/>
      <c r="DN251" s="7"/>
    </row>
    <row r="252">
      <c r="G252" s="28"/>
      <c r="H252" s="28"/>
      <c r="I252" s="28"/>
      <c r="DN252" s="7"/>
    </row>
    <row r="253">
      <c r="G253" s="28"/>
      <c r="H253" s="28"/>
      <c r="I253" s="28"/>
      <c r="DN253" s="7"/>
    </row>
    <row r="254">
      <c r="G254" s="28"/>
      <c r="H254" s="28"/>
      <c r="I254" s="28"/>
      <c r="DN254" s="7"/>
    </row>
    <row r="255">
      <c r="G255" s="28"/>
      <c r="H255" s="28"/>
      <c r="I255" s="28"/>
      <c r="DN255" s="7"/>
    </row>
    <row r="256">
      <c r="G256" s="28"/>
      <c r="H256" s="28"/>
      <c r="I256" s="28"/>
      <c r="DN256" s="7"/>
    </row>
    <row r="257">
      <c r="G257" s="28"/>
      <c r="H257" s="28"/>
      <c r="I257" s="28"/>
      <c r="DN257" s="7"/>
    </row>
    <row r="258">
      <c r="G258" s="28"/>
      <c r="H258" s="28"/>
      <c r="I258" s="28"/>
      <c r="DN258" s="7"/>
    </row>
    <row r="259">
      <c r="G259" s="28"/>
      <c r="H259" s="28"/>
      <c r="I259" s="28"/>
      <c r="DN259" s="7"/>
    </row>
    <row r="260">
      <c r="G260" s="28"/>
      <c r="H260" s="28"/>
      <c r="I260" s="28"/>
      <c r="DN260" s="7"/>
    </row>
    <row r="261">
      <c r="G261" s="28"/>
      <c r="H261" s="28"/>
      <c r="I261" s="28"/>
      <c r="DN261" s="7"/>
    </row>
    <row r="262">
      <c r="G262" s="28"/>
      <c r="H262" s="28"/>
      <c r="I262" s="28"/>
      <c r="DN262" s="7"/>
    </row>
    <row r="263">
      <c r="G263" s="28"/>
      <c r="H263" s="28"/>
      <c r="I263" s="28"/>
      <c r="DN263" s="7"/>
    </row>
    <row r="264">
      <c r="G264" s="28"/>
      <c r="H264" s="28"/>
      <c r="I264" s="28"/>
      <c r="DN264" s="7"/>
    </row>
    <row r="265">
      <c r="G265" s="28"/>
      <c r="H265" s="28"/>
      <c r="I265" s="28"/>
      <c r="DN265" s="7"/>
    </row>
    <row r="266">
      <c r="G266" s="28"/>
      <c r="H266" s="28"/>
      <c r="I266" s="28"/>
      <c r="DN266" s="7"/>
    </row>
    <row r="267">
      <c r="G267" s="28"/>
      <c r="H267" s="28"/>
      <c r="I267" s="28"/>
      <c r="DN267" s="7"/>
    </row>
    <row r="268">
      <c r="G268" s="28"/>
      <c r="H268" s="28"/>
      <c r="I268" s="28"/>
      <c r="DN268" s="7"/>
    </row>
    <row r="269">
      <c r="G269" s="28"/>
      <c r="H269" s="28"/>
      <c r="I269" s="28"/>
      <c r="DN269" s="7"/>
    </row>
    <row r="270">
      <c r="G270" s="28"/>
      <c r="H270" s="28"/>
      <c r="I270" s="28"/>
      <c r="DN270" s="7"/>
    </row>
    <row r="271">
      <c r="G271" s="28"/>
      <c r="H271" s="28"/>
      <c r="I271" s="28"/>
      <c r="DN271" s="7"/>
    </row>
    <row r="272">
      <c r="G272" s="28"/>
      <c r="H272" s="28"/>
      <c r="I272" s="28"/>
      <c r="DN272" s="7"/>
    </row>
    <row r="273">
      <c r="G273" s="28"/>
      <c r="H273" s="28"/>
      <c r="I273" s="28"/>
      <c r="DN273" s="7"/>
    </row>
    <row r="274">
      <c r="G274" s="28"/>
      <c r="H274" s="28"/>
      <c r="I274" s="28"/>
      <c r="DN274" s="7"/>
    </row>
    <row r="275">
      <c r="G275" s="28"/>
      <c r="H275" s="28"/>
      <c r="I275" s="28"/>
      <c r="DN275" s="7"/>
    </row>
    <row r="276">
      <c r="G276" s="28"/>
      <c r="H276" s="28"/>
      <c r="I276" s="28"/>
      <c r="DN276" s="7"/>
    </row>
    <row r="277">
      <c r="G277" s="28"/>
      <c r="H277" s="28"/>
      <c r="I277" s="28"/>
      <c r="DN277" s="7"/>
    </row>
    <row r="278">
      <c r="G278" s="28"/>
      <c r="H278" s="28"/>
      <c r="I278" s="28"/>
      <c r="DN278" s="7"/>
    </row>
    <row r="279">
      <c r="G279" s="28"/>
      <c r="H279" s="28"/>
      <c r="I279" s="28"/>
      <c r="DN279" s="7"/>
    </row>
    <row r="280">
      <c r="G280" s="28"/>
      <c r="H280" s="28"/>
      <c r="I280" s="28"/>
      <c r="DN280" s="7"/>
    </row>
    <row r="281">
      <c r="G281" s="28"/>
      <c r="H281" s="28"/>
      <c r="I281" s="28"/>
      <c r="DN281" s="7"/>
    </row>
    <row r="282">
      <c r="G282" s="28"/>
      <c r="H282" s="28"/>
      <c r="I282" s="28"/>
      <c r="DN282" s="7"/>
    </row>
    <row r="283">
      <c r="G283" s="28"/>
      <c r="H283" s="28"/>
      <c r="I283" s="28"/>
      <c r="DN283" s="7"/>
    </row>
    <row r="284">
      <c r="G284" s="28"/>
      <c r="H284" s="28"/>
      <c r="I284" s="28"/>
      <c r="DN284" s="7"/>
    </row>
    <row r="285">
      <c r="G285" s="28"/>
      <c r="H285" s="28"/>
      <c r="I285" s="28"/>
      <c r="DN285" s="7"/>
    </row>
    <row r="286">
      <c r="G286" s="28"/>
      <c r="H286" s="28"/>
      <c r="I286" s="28"/>
      <c r="DN286" s="7"/>
    </row>
    <row r="287">
      <c r="G287" s="28"/>
      <c r="H287" s="28"/>
      <c r="I287" s="28"/>
      <c r="DN287" s="7"/>
    </row>
    <row r="288">
      <c r="G288" s="28"/>
      <c r="H288" s="28"/>
      <c r="I288" s="28"/>
      <c r="DN288" s="7"/>
    </row>
    <row r="289">
      <c r="G289" s="28"/>
      <c r="H289" s="28"/>
      <c r="I289" s="28"/>
      <c r="DN289" s="7"/>
    </row>
    <row r="290">
      <c r="G290" s="28"/>
      <c r="H290" s="28"/>
      <c r="I290" s="28"/>
      <c r="DN290" s="7"/>
    </row>
    <row r="291">
      <c r="G291" s="28"/>
      <c r="H291" s="28"/>
      <c r="I291" s="28"/>
      <c r="DN291" s="7"/>
    </row>
    <row r="292">
      <c r="G292" s="28"/>
      <c r="H292" s="28"/>
      <c r="I292" s="28"/>
      <c r="DN292" s="7"/>
    </row>
    <row r="293">
      <c r="G293" s="28"/>
      <c r="H293" s="28"/>
      <c r="I293" s="28"/>
      <c r="DN293" s="7"/>
    </row>
    <row r="294">
      <c r="G294" s="28"/>
      <c r="H294" s="28"/>
      <c r="I294" s="28"/>
      <c r="DN294" s="7"/>
    </row>
    <row r="295">
      <c r="G295" s="28"/>
      <c r="H295" s="28"/>
      <c r="I295" s="28"/>
      <c r="DN295" s="7"/>
    </row>
    <row r="296">
      <c r="G296" s="28"/>
      <c r="H296" s="28"/>
      <c r="I296" s="28"/>
      <c r="DN296" s="7"/>
    </row>
    <row r="297">
      <c r="G297" s="28"/>
      <c r="H297" s="28"/>
      <c r="I297" s="28"/>
      <c r="DN297" s="7"/>
    </row>
    <row r="298">
      <c r="G298" s="28"/>
      <c r="H298" s="28"/>
      <c r="I298" s="28"/>
      <c r="DN298" s="7"/>
    </row>
    <row r="299">
      <c r="G299" s="28"/>
      <c r="H299" s="28"/>
      <c r="I299" s="28"/>
      <c r="DN299" s="7"/>
    </row>
    <row r="300">
      <c r="G300" s="28"/>
      <c r="H300" s="28"/>
      <c r="I300" s="28"/>
      <c r="DN300" s="7"/>
    </row>
    <row r="301">
      <c r="G301" s="28"/>
      <c r="H301" s="28"/>
      <c r="I301" s="28"/>
      <c r="DN301" s="7"/>
    </row>
    <row r="302">
      <c r="G302" s="28"/>
      <c r="H302" s="28"/>
      <c r="I302" s="28"/>
      <c r="DN302" s="7"/>
    </row>
    <row r="303">
      <c r="G303" s="28"/>
      <c r="H303" s="28"/>
      <c r="I303" s="28"/>
      <c r="DN303" s="7"/>
    </row>
    <row r="304">
      <c r="G304" s="28"/>
      <c r="H304" s="28"/>
      <c r="I304" s="28"/>
      <c r="DN304" s="7"/>
    </row>
    <row r="305">
      <c r="G305" s="28"/>
      <c r="H305" s="28"/>
      <c r="I305" s="28"/>
      <c r="DN305" s="7"/>
    </row>
    <row r="306">
      <c r="G306" s="28"/>
      <c r="H306" s="28"/>
      <c r="I306" s="28"/>
      <c r="DN306" s="7"/>
    </row>
    <row r="307">
      <c r="G307" s="28"/>
      <c r="H307" s="28"/>
      <c r="I307" s="28"/>
      <c r="DN307" s="7"/>
    </row>
    <row r="308">
      <c r="G308" s="28"/>
      <c r="H308" s="28"/>
      <c r="I308" s="28"/>
      <c r="DN308" s="7"/>
    </row>
    <row r="309">
      <c r="G309" s="28"/>
      <c r="H309" s="28"/>
      <c r="I309" s="28"/>
      <c r="DN309" s="7"/>
    </row>
    <row r="310">
      <c r="G310" s="28"/>
      <c r="H310" s="28"/>
      <c r="I310" s="28"/>
      <c r="DN310" s="7"/>
    </row>
    <row r="311">
      <c r="G311" s="28"/>
      <c r="H311" s="28"/>
      <c r="I311" s="28"/>
      <c r="DN311" s="7"/>
    </row>
    <row r="312">
      <c r="G312" s="28"/>
      <c r="H312" s="28"/>
      <c r="I312" s="28"/>
      <c r="DN312" s="7"/>
    </row>
    <row r="313">
      <c r="G313" s="28"/>
      <c r="H313" s="28"/>
      <c r="I313" s="28"/>
      <c r="DN313" s="7"/>
    </row>
    <row r="314">
      <c r="G314" s="28"/>
      <c r="H314" s="28"/>
      <c r="I314" s="28"/>
      <c r="DN314" s="7"/>
    </row>
    <row r="315">
      <c r="G315" s="28"/>
      <c r="H315" s="28"/>
      <c r="I315" s="28"/>
      <c r="DN315" s="7"/>
    </row>
    <row r="316">
      <c r="G316" s="28"/>
      <c r="H316" s="28"/>
      <c r="I316" s="28"/>
      <c r="DN316" s="7"/>
    </row>
    <row r="317">
      <c r="G317" s="28"/>
      <c r="H317" s="28"/>
      <c r="I317" s="28"/>
      <c r="DN317" s="7"/>
    </row>
    <row r="318">
      <c r="G318" s="28"/>
      <c r="H318" s="28"/>
      <c r="I318" s="28"/>
      <c r="DN318" s="7"/>
    </row>
    <row r="319">
      <c r="G319" s="28"/>
      <c r="H319" s="28"/>
      <c r="I319" s="28"/>
      <c r="DN319" s="7"/>
    </row>
    <row r="320">
      <c r="G320" s="28"/>
      <c r="H320" s="28"/>
      <c r="I320" s="28"/>
      <c r="DN320" s="7"/>
    </row>
    <row r="321">
      <c r="G321" s="28"/>
      <c r="H321" s="28"/>
      <c r="I321" s="28"/>
      <c r="DN321" s="7"/>
    </row>
    <row r="322">
      <c r="G322" s="28"/>
      <c r="H322" s="28"/>
      <c r="I322" s="28"/>
      <c r="DN322" s="7"/>
    </row>
    <row r="323">
      <c r="G323" s="28"/>
      <c r="H323" s="28"/>
      <c r="I323" s="28"/>
      <c r="DN323" s="7"/>
    </row>
    <row r="324">
      <c r="G324" s="28"/>
      <c r="H324" s="28"/>
      <c r="I324" s="28"/>
      <c r="DN324" s="7"/>
    </row>
    <row r="325">
      <c r="G325" s="28"/>
      <c r="H325" s="28"/>
      <c r="I325" s="28"/>
      <c r="DN325" s="7"/>
    </row>
    <row r="326">
      <c r="G326" s="28"/>
      <c r="H326" s="28"/>
      <c r="I326" s="28"/>
      <c r="DN326" s="7"/>
    </row>
    <row r="327">
      <c r="G327" s="28"/>
      <c r="H327" s="28"/>
      <c r="I327" s="28"/>
      <c r="DN327" s="7"/>
    </row>
    <row r="328">
      <c r="G328" s="28"/>
      <c r="H328" s="28"/>
      <c r="I328" s="28"/>
      <c r="DN328" s="7"/>
    </row>
    <row r="329">
      <c r="G329" s="28"/>
      <c r="H329" s="28"/>
      <c r="I329" s="28"/>
      <c r="DN329" s="7"/>
    </row>
    <row r="330">
      <c r="G330" s="28"/>
      <c r="H330" s="28"/>
      <c r="I330" s="28"/>
      <c r="DN330" s="7"/>
    </row>
    <row r="331">
      <c r="G331" s="28"/>
      <c r="H331" s="28"/>
      <c r="I331" s="28"/>
      <c r="DN331" s="7"/>
    </row>
    <row r="332">
      <c r="G332" s="28"/>
      <c r="H332" s="28"/>
      <c r="I332" s="28"/>
      <c r="DN332" s="7"/>
    </row>
    <row r="333">
      <c r="G333" s="28"/>
      <c r="H333" s="28"/>
      <c r="I333" s="28"/>
      <c r="DN333" s="7"/>
    </row>
    <row r="334">
      <c r="G334" s="28"/>
      <c r="H334" s="28"/>
      <c r="I334" s="28"/>
      <c r="DN334" s="7"/>
    </row>
    <row r="335">
      <c r="G335" s="28"/>
      <c r="H335" s="28"/>
      <c r="I335" s="28"/>
      <c r="DN335" s="7"/>
    </row>
    <row r="336">
      <c r="G336" s="28"/>
      <c r="H336" s="28"/>
      <c r="I336" s="28"/>
      <c r="DN336" s="7"/>
    </row>
    <row r="337">
      <c r="G337" s="28"/>
      <c r="H337" s="28"/>
      <c r="I337" s="28"/>
      <c r="DN337" s="7"/>
    </row>
    <row r="338">
      <c r="G338" s="28"/>
      <c r="H338" s="28"/>
      <c r="I338" s="28"/>
      <c r="DN338" s="7"/>
    </row>
    <row r="339">
      <c r="G339" s="28"/>
      <c r="H339" s="28"/>
      <c r="I339" s="28"/>
      <c r="DN339" s="7"/>
    </row>
    <row r="340">
      <c r="G340" s="28"/>
      <c r="H340" s="28"/>
      <c r="I340" s="28"/>
      <c r="DN340" s="7"/>
    </row>
    <row r="341">
      <c r="G341" s="28"/>
      <c r="H341" s="28"/>
      <c r="I341" s="28"/>
      <c r="DN341" s="7"/>
    </row>
    <row r="342">
      <c r="G342" s="28"/>
      <c r="H342" s="28"/>
      <c r="I342" s="28"/>
      <c r="DN342" s="7"/>
    </row>
    <row r="343">
      <c r="G343" s="28"/>
      <c r="H343" s="28"/>
      <c r="I343" s="28"/>
      <c r="DN343" s="7"/>
    </row>
    <row r="344">
      <c r="G344" s="28"/>
      <c r="H344" s="28"/>
      <c r="I344" s="28"/>
      <c r="DN344" s="7"/>
    </row>
    <row r="345">
      <c r="G345" s="28"/>
      <c r="H345" s="28"/>
      <c r="I345" s="28"/>
      <c r="DN345" s="7"/>
    </row>
    <row r="346">
      <c r="G346" s="28"/>
      <c r="H346" s="28"/>
      <c r="I346" s="28"/>
      <c r="DN346" s="7"/>
    </row>
    <row r="347">
      <c r="G347" s="28"/>
      <c r="H347" s="28"/>
      <c r="I347" s="28"/>
      <c r="DN347" s="7"/>
    </row>
    <row r="348">
      <c r="G348" s="28"/>
      <c r="H348" s="28"/>
      <c r="I348" s="28"/>
      <c r="DN348" s="7"/>
    </row>
    <row r="349">
      <c r="G349" s="28"/>
      <c r="H349" s="28"/>
      <c r="I349" s="28"/>
      <c r="DN349" s="7"/>
    </row>
    <row r="350">
      <c r="G350" s="28"/>
      <c r="H350" s="28"/>
      <c r="I350" s="28"/>
      <c r="DN350" s="7"/>
    </row>
    <row r="351">
      <c r="G351" s="28"/>
      <c r="H351" s="28"/>
      <c r="I351" s="28"/>
      <c r="DN351" s="7"/>
    </row>
    <row r="352">
      <c r="G352" s="28"/>
      <c r="H352" s="28"/>
      <c r="I352" s="28"/>
      <c r="DN352" s="7"/>
    </row>
    <row r="353">
      <c r="G353" s="28"/>
      <c r="H353" s="28"/>
      <c r="I353" s="28"/>
      <c r="DN353" s="7"/>
    </row>
    <row r="354">
      <c r="G354" s="28"/>
      <c r="H354" s="28"/>
      <c r="I354" s="28"/>
      <c r="DN354" s="7"/>
    </row>
    <row r="355">
      <c r="G355" s="28"/>
      <c r="H355" s="28"/>
      <c r="I355" s="28"/>
      <c r="DN355" s="7"/>
    </row>
    <row r="356">
      <c r="G356" s="28"/>
      <c r="H356" s="28"/>
      <c r="I356" s="28"/>
      <c r="DN356" s="7"/>
    </row>
    <row r="357">
      <c r="G357" s="28"/>
      <c r="H357" s="28"/>
      <c r="I357" s="28"/>
      <c r="DN357" s="7"/>
    </row>
    <row r="358">
      <c r="G358" s="28"/>
      <c r="H358" s="28"/>
      <c r="I358" s="28"/>
      <c r="DN358" s="7"/>
    </row>
    <row r="359">
      <c r="G359" s="28"/>
      <c r="H359" s="28"/>
      <c r="I359" s="28"/>
      <c r="DN359" s="7"/>
    </row>
    <row r="360">
      <c r="G360" s="28"/>
      <c r="H360" s="28"/>
      <c r="I360" s="28"/>
      <c r="DN360" s="7"/>
    </row>
    <row r="361">
      <c r="G361" s="28"/>
      <c r="H361" s="28"/>
      <c r="I361" s="28"/>
      <c r="DN361" s="7"/>
    </row>
    <row r="362">
      <c r="G362" s="28"/>
      <c r="H362" s="28"/>
      <c r="I362" s="28"/>
      <c r="DN362" s="7"/>
    </row>
    <row r="363">
      <c r="G363" s="28"/>
      <c r="H363" s="28"/>
      <c r="I363" s="28"/>
      <c r="DN363" s="7"/>
    </row>
    <row r="364">
      <c r="G364" s="28"/>
      <c r="H364" s="28"/>
      <c r="I364" s="28"/>
      <c r="DN364" s="7"/>
    </row>
    <row r="365">
      <c r="G365" s="28"/>
      <c r="H365" s="28"/>
      <c r="I365" s="28"/>
      <c r="DN365" s="7"/>
    </row>
    <row r="366">
      <c r="G366" s="28"/>
      <c r="H366" s="28"/>
      <c r="I366" s="28"/>
      <c r="DN366" s="7"/>
    </row>
    <row r="367">
      <c r="G367" s="28"/>
      <c r="H367" s="28"/>
      <c r="I367" s="28"/>
      <c r="DN367" s="7"/>
    </row>
    <row r="368">
      <c r="G368" s="28"/>
      <c r="H368" s="28"/>
      <c r="I368" s="28"/>
      <c r="DN368" s="7"/>
    </row>
    <row r="369">
      <c r="G369" s="28"/>
      <c r="H369" s="28"/>
      <c r="I369" s="28"/>
      <c r="DN369" s="7"/>
    </row>
    <row r="370">
      <c r="G370" s="28"/>
      <c r="H370" s="28"/>
      <c r="I370" s="28"/>
      <c r="DN370" s="7"/>
    </row>
    <row r="371">
      <c r="G371" s="28"/>
      <c r="H371" s="28"/>
      <c r="I371" s="28"/>
      <c r="DN371" s="7"/>
    </row>
    <row r="372">
      <c r="G372" s="28"/>
      <c r="H372" s="28"/>
      <c r="I372" s="28"/>
      <c r="DN372" s="7"/>
    </row>
    <row r="373">
      <c r="G373" s="28"/>
      <c r="H373" s="28"/>
      <c r="I373" s="28"/>
      <c r="DN373" s="7"/>
    </row>
    <row r="374">
      <c r="G374" s="28"/>
      <c r="H374" s="28"/>
      <c r="I374" s="28"/>
      <c r="DN374" s="7"/>
    </row>
    <row r="375">
      <c r="G375" s="28"/>
      <c r="H375" s="28"/>
      <c r="I375" s="28"/>
      <c r="DN375" s="7"/>
    </row>
    <row r="376">
      <c r="G376" s="28"/>
      <c r="H376" s="28"/>
      <c r="I376" s="28"/>
      <c r="DN376" s="7"/>
    </row>
    <row r="377">
      <c r="G377" s="28"/>
      <c r="H377" s="28"/>
      <c r="I377" s="28"/>
      <c r="DN377" s="7"/>
    </row>
    <row r="378">
      <c r="G378" s="28"/>
      <c r="H378" s="28"/>
      <c r="I378" s="28"/>
      <c r="DN378" s="7"/>
    </row>
    <row r="379">
      <c r="G379" s="28"/>
      <c r="H379" s="28"/>
      <c r="I379" s="28"/>
      <c r="DN379" s="7"/>
    </row>
    <row r="380">
      <c r="G380" s="28"/>
      <c r="H380" s="28"/>
      <c r="I380" s="28"/>
      <c r="DN380" s="7"/>
    </row>
    <row r="381">
      <c r="G381" s="28"/>
      <c r="H381" s="28"/>
      <c r="I381" s="28"/>
      <c r="DN381" s="7"/>
    </row>
    <row r="382">
      <c r="G382" s="28"/>
      <c r="H382" s="28"/>
      <c r="I382" s="28"/>
      <c r="DN382" s="7"/>
    </row>
    <row r="383">
      <c r="G383" s="28"/>
      <c r="H383" s="28"/>
      <c r="I383" s="28"/>
      <c r="DN383" s="7"/>
    </row>
    <row r="384">
      <c r="G384" s="28"/>
      <c r="H384" s="28"/>
      <c r="I384" s="28"/>
      <c r="DN384" s="7"/>
    </row>
    <row r="385">
      <c r="G385" s="28"/>
      <c r="H385" s="28"/>
      <c r="I385" s="28"/>
      <c r="DN385" s="7"/>
    </row>
    <row r="386">
      <c r="G386" s="28"/>
      <c r="H386" s="28"/>
      <c r="I386" s="28"/>
      <c r="DN386" s="7"/>
    </row>
    <row r="387">
      <c r="G387" s="28"/>
      <c r="H387" s="28"/>
      <c r="I387" s="28"/>
      <c r="DN387" s="7"/>
    </row>
    <row r="388">
      <c r="G388" s="28"/>
      <c r="H388" s="28"/>
      <c r="I388" s="28"/>
      <c r="DN388" s="7"/>
    </row>
    <row r="389">
      <c r="G389" s="28"/>
      <c r="H389" s="28"/>
      <c r="I389" s="28"/>
      <c r="DN389" s="7"/>
    </row>
    <row r="390">
      <c r="G390" s="28"/>
      <c r="H390" s="28"/>
      <c r="I390" s="28"/>
      <c r="DN390" s="7"/>
    </row>
    <row r="391">
      <c r="G391" s="28"/>
      <c r="H391" s="28"/>
      <c r="I391" s="28"/>
      <c r="DN391" s="7"/>
    </row>
    <row r="392">
      <c r="G392" s="28"/>
      <c r="H392" s="28"/>
      <c r="I392" s="28"/>
      <c r="DN392" s="7"/>
    </row>
    <row r="393">
      <c r="G393" s="28"/>
      <c r="H393" s="28"/>
      <c r="I393" s="28"/>
      <c r="DN393" s="7"/>
    </row>
    <row r="394">
      <c r="G394" s="28"/>
      <c r="H394" s="28"/>
      <c r="I394" s="28"/>
      <c r="DN394" s="7"/>
    </row>
    <row r="395">
      <c r="G395" s="28"/>
      <c r="H395" s="28"/>
      <c r="I395" s="28"/>
      <c r="DN395" s="7"/>
    </row>
    <row r="396">
      <c r="G396" s="28"/>
      <c r="H396" s="28"/>
      <c r="I396" s="28"/>
      <c r="DN396" s="7"/>
    </row>
    <row r="397">
      <c r="G397" s="28"/>
      <c r="H397" s="28"/>
      <c r="I397" s="28"/>
      <c r="DN397" s="7"/>
    </row>
    <row r="398">
      <c r="G398" s="28"/>
      <c r="H398" s="28"/>
      <c r="I398" s="28"/>
      <c r="DN398" s="7"/>
    </row>
    <row r="399">
      <c r="G399" s="28"/>
      <c r="H399" s="28"/>
      <c r="I399" s="28"/>
      <c r="DN399" s="7"/>
    </row>
    <row r="400">
      <c r="G400" s="28"/>
      <c r="H400" s="28"/>
      <c r="I400" s="28"/>
      <c r="DN400" s="7"/>
    </row>
    <row r="401">
      <c r="G401" s="28"/>
      <c r="H401" s="28"/>
      <c r="I401" s="28"/>
      <c r="DN401" s="7"/>
    </row>
    <row r="402">
      <c r="G402" s="28"/>
      <c r="H402" s="28"/>
      <c r="I402" s="28"/>
      <c r="DN402" s="7"/>
    </row>
    <row r="403">
      <c r="G403" s="28"/>
      <c r="H403" s="28"/>
      <c r="I403" s="28"/>
      <c r="DN403" s="7"/>
    </row>
    <row r="404">
      <c r="G404" s="28"/>
      <c r="H404" s="28"/>
      <c r="I404" s="28"/>
      <c r="DN404" s="7"/>
    </row>
    <row r="405">
      <c r="G405" s="28"/>
      <c r="H405" s="28"/>
      <c r="I405" s="28"/>
      <c r="DN405" s="7"/>
    </row>
    <row r="406">
      <c r="G406" s="28"/>
      <c r="H406" s="28"/>
      <c r="I406" s="28"/>
      <c r="DN406" s="7"/>
    </row>
    <row r="407">
      <c r="G407" s="28"/>
      <c r="H407" s="28"/>
      <c r="I407" s="28"/>
      <c r="DN407" s="7"/>
    </row>
    <row r="408">
      <c r="G408" s="28"/>
      <c r="H408" s="28"/>
      <c r="I408" s="28"/>
      <c r="DN408" s="7"/>
    </row>
    <row r="409">
      <c r="G409" s="28"/>
      <c r="H409" s="28"/>
      <c r="I409" s="28"/>
      <c r="DN409" s="7"/>
    </row>
    <row r="410">
      <c r="G410" s="28"/>
      <c r="H410" s="28"/>
      <c r="I410" s="28"/>
      <c r="DN410" s="7"/>
    </row>
    <row r="411">
      <c r="G411" s="28"/>
      <c r="H411" s="28"/>
      <c r="I411" s="28"/>
      <c r="DN411" s="7"/>
    </row>
    <row r="412">
      <c r="G412" s="28"/>
      <c r="H412" s="28"/>
      <c r="I412" s="28"/>
      <c r="DN412" s="7"/>
    </row>
    <row r="413">
      <c r="G413" s="28"/>
      <c r="H413" s="28"/>
      <c r="I413" s="28"/>
      <c r="DN413" s="7"/>
    </row>
    <row r="414">
      <c r="G414" s="28"/>
      <c r="H414" s="28"/>
      <c r="I414" s="28"/>
      <c r="DN414" s="7"/>
    </row>
    <row r="415">
      <c r="G415" s="28"/>
      <c r="H415" s="28"/>
      <c r="I415" s="28"/>
      <c r="DN415" s="7"/>
    </row>
    <row r="416">
      <c r="G416" s="28"/>
      <c r="H416" s="28"/>
      <c r="I416" s="28"/>
      <c r="DN416" s="7"/>
    </row>
    <row r="417">
      <c r="G417" s="28"/>
      <c r="H417" s="28"/>
      <c r="I417" s="28"/>
      <c r="DN417" s="7"/>
    </row>
    <row r="418">
      <c r="G418" s="28"/>
      <c r="H418" s="28"/>
      <c r="I418" s="28"/>
      <c r="DN418" s="7"/>
    </row>
    <row r="419">
      <c r="G419" s="28"/>
      <c r="H419" s="28"/>
      <c r="I419" s="28"/>
      <c r="DN419" s="7"/>
    </row>
    <row r="420">
      <c r="G420" s="28"/>
      <c r="H420" s="28"/>
      <c r="I420" s="28"/>
      <c r="DN420" s="7"/>
    </row>
    <row r="421">
      <c r="G421" s="28"/>
      <c r="H421" s="28"/>
      <c r="I421" s="28"/>
      <c r="DN421" s="7"/>
    </row>
    <row r="422">
      <c r="G422" s="28"/>
      <c r="H422" s="28"/>
      <c r="I422" s="28"/>
      <c r="DN422" s="7"/>
    </row>
    <row r="423">
      <c r="G423" s="28"/>
      <c r="H423" s="28"/>
      <c r="I423" s="28"/>
      <c r="DN423" s="7"/>
    </row>
    <row r="424">
      <c r="G424" s="28"/>
      <c r="H424" s="28"/>
      <c r="I424" s="28"/>
      <c r="DN424" s="7"/>
    </row>
    <row r="425">
      <c r="G425" s="28"/>
      <c r="H425" s="28"/>
      <c r="I425" s="28"/>
      <c r="DN425" s="7"/>
    </row>
    <row r="426">
      <c r="G426" s="28"/>
      <c r="H426" s="28"/>
      <c r="I426" s="28"/>
      <c r="DN426" s="7"/>
    </row>
    <row r="427">
      <c r="G427" s="28"/>
      <c r="H427" s="28"/>
      <c r="I427" s="28"/>
      <c r="DN427" s="7"/>
    </row>
    <row r="428">
      <c r="G428" s="28"/>
      <c r="H428" s="28"/>
      <c r="I428" s="28"/>
      <c r="DN428" s="7"/>
    </row>
    <row r="429">
      <c r="G429" s="28"/>
      <c r="H429" s="28"/>
      <c r="I429" s="28"/>
      <c r="DN429" s="7"/>
    </row>
    <row r="430">
      <c r="G430" s="28"/>
      <c r="H430" s="28"/>
      <c r="I430" s="28"/>
      <c r="DN430" s="7"/>
    </row>
    <row r="431">
      <c r="G431" s="28"/>
      <c r="H431" s="28"/>
      <c r="I431" s="28"/>
      <c r="DN431" s="7"/>
    </row>
    <row r="432">
      <c r="G432" s="28"/>
      <c r="H432" s="28"/>
      <c r="I432" s="28"/>
      <c r="DN432" s="7"/>
    </row>
    <row r="433">
      <c r="G433" s="28"/>
      <c r="H433" s="28"/>
      <c r="I433" s="28"/>
      <c r="DN433" s="7"/>
    </row>
    <row r="434">
      <c r="G434" s="28"/>
      <c r="H434" s="28"/>
      <c r="I434" s="28"/>
      <c r="DN434" s="7"/>
    </row>
    <row r="435">
      <c r="G435" s="28"/>
      <c r="H435" s="28"/>
      <c r="I435" s="28"/>
      <c r="DN435" s="7"/>
    </row>
    <row r="436">
      <c r="G436" s="28"/>
      <c r="H436" s="28"/>
      <c r="I436" s="28"/>
      <c r="DN436" s="7"/>
    </row>
    <row r="437">
      <c r="G437" s="28"/>
      <c r="H437" s="28"/>
      <c r="I437" s="28"/>
      <c r="DN437" s="7"/>
    </row>
    <row r="438">
      <c r="G438" s="28"/>
      <c r="H438" s="28"/>
      <c r="I438" s="28"/>
      <c r="DN438" s="7"/>
    </row>
    <row r="439">
      <c r="G439" s="28"/>
      <c r="H439" s="28"/>
      <c r="I439" s="28"/>
      <c r="DN439" s="7"/>
    </row>
    <row r="440">
      <c r="G440" s="28"/>
      <c r="H440" s="28"/>
      <c r="I440" s="28"/>
      <c r="DN440" s="7"/>
    </row>
    <row r="441">
      <c r="G441" s="28"/>
      <c r="H441" s="28"/>
      <c r="I441" s="28"/>
      <c r="DN441" s="7"/>
    </row>
    <row r="442">
      <c r="G442" s="28"/>
      <c r="H442" s="28"/>
      <c r="I442" s="28"/>
      <c r="DN442" s="7"/>
    </row>
    <row r="443">
      <c r="G443" s="28"/>
      <c r="H443" s="28"/>
      <c r="I443" s="28"/>
      <c r="DN443" s="7"/>
    </row>
    <row r="444">
      <c r="G444" s="28"/>
      <c r="H444" s="28"/>
      <c r="I444" s="28"/>
      <c r="DN444" s="7"/>
    </row>
    <row r="445">
      <c r="G445" s="28"/>
      <c r="H445" s="28"/>
      <c r="I445" s="28"/>
      <c r="DN445" s="7"/>
    </row>
    <row r="446">
      <c r="G446" s="28"/>
      <c r="H446" s="28"/>
      <c r="I446" s="28"/>
      <c r="DN446" s="7"/>
    </row>
    <row r="447">
      <c r="G447" s="28"/>
      <c r="H447" s="28"/>
      <c r="I447" s="28"/>
      <c r="DN447" s="7"/>
    </row>
    <row r="448">
      <c r="G448" s="28"/>
      <c r="H448" s="28"/>
      <c r="I448" s="28"/>
      <c r="DN448" s="7"/>
    </row>
    <row r="449">
      <c r="G449" s="28"/>
      <c r="H449" s="28"/>
      <c r="I449" s="28"/>
      <c r="DN449" s="7"/>
    </row>
    <row r="450">
      <c r="G450" s="28"/>
      <c r="H450" s="28"/>
      <c r="I450" s="28"/>
      <c r="DN450" s="7"/>
    </row>
    <row r="451">
      <c r="G451" s="28"/>
      <c r="H451" s="28"/>
      <c r="I451" s="28"/>
      <c r="DN451" s="7"/>
    </row>
    <row r="452">
      <c r="G452" s="28"/>
      <c r="H452" s="28"/>
      <c r="I452" s="28"/>
      <c r="DN452" s="7"/>
    </row>
    <row r="453">
      <c r="G453" s="28"/>
      <c r="H453" s="28"/>
      <c r="I453" s="28"/>
      <c r="DN453" s="7"/>
    </row>
    <row r="454">
      <c r="G454" s="28"/>
      <c r="H454" s="28"/>
      <c r="I454" s="28"/>
      <c r="DN454" s="7"/>
    </row>
    <row r="455">
      <c r="G455" s="28"/>
      <c r="H455" s="28"/>
      <c r="I455" s="28"/>
      <c r="DN455" s="7"/>
    </row>
    <row r="456">
      <c r="G456" s="28"/>
      <c r="H456" s="28"/>
      <c r="I456" s="28"/>
      <c r="DN456" s="7"/>
    </row>
    <row r="457">
      <c r="G457" s="28"/>
      <c r="H457" s="28"/>
      <c r="I457" s="28"/>
      <c r="DN457" s="7"/>
    </row>
    <row r="458">
      <c r="G458" s="28"/>
      <c r="H458" s="28"/>
      <c r="I458" s="28"/>
      <c r="DN458" s="7"/>
    </row>
    <row r="459">
      <c r="G459" s="28"/>
      <c r="H459" s="28"/>
      <c r="I459" s="28"/>
      <c r="DN459" s="7"/>
    </row>
    <row r="460">
      <c r="G460" s="28"/>
      <c r="H460" s="28"/>
      <c r="I460" s="28"/>
      <c r="DN460" s="7"/>
    </row>
    <row r="461">
      <c r="G461" s="28"/>
      <c r="H461" s="28"/>
      <c r="I461" s="28"/>
      <c r="DN461" s="7"/>
    </row>
    <row r="462">
      <c r="G462" s="28"/>
      <c r="H462" s="28"/>
      <c r="I462" s="28"/>
      <c r="DN462" s="7"/>
    </row>
    <row r="463">
      <c r="G463" s="28"/>
      <c r="H463" s="28"/>
      <c r="I463" s="28"/>
      <c r="DN463" s="7"/>
    </row>
    <row r="464">
      <c r="G464" s="28"/>
      <c r="H464" s="28"/>
      <c r="I464" s="28"/>
      <c r="DN464" s="7"/>
    </row>
    <row r="465">
      <c r="G465" s="28"/>
      <c r="H465" s="28"/>
      <c r="I465" s="28"/>
      <c r="DN465" s="7"/>
    </row>
    <row r="466">
      <c r="G466" s="28"/>
      <c r="H466" s="28"/>
      <c r="I466" s="28"/>
      <c r="DN466" s="7"/>
    </row>
    <row r="467">
      <c r="G467" s="28"/>
      <c r="H467" s="28"/>
      <c r="I467" s="28"/>
      <c r="DN467" s="7"/>
    </row>
    <row r="468">
      <c r="G468" s="28"/>
      <c r="H468" s="28"/>
      <c r="I468" s="28"/>
      <c r="DN468" s="7"/>
    </row>
    <row r="469">
      <c r="G469" s="28"/>
      <c r="H469" s="28"/>
      <c r="I469" s="28"/>
      <c r="DN469" s="7"/>
    </row>
    <row r="470">
      <c r="G470" s="28"/>
      <c r="H470" s="28"/>
      <c r="I470" s="28"/>
      <c r="DN470" s="7"/>
    </row>
    <row r="471">
      <c r="G471" s="28"/>
      <c r="H471" s="28"/>
      <c r="I471" s="28"/>
      <c r="DN471" s="7"/>
    </row>
    <row r="472">
      <c r="G472" s="28"/>
      <c r="H472" s="28"/>
      <c r="I472" s="28"/>
      <c r="DN472" s="7"/>
    </row>
    <row r="473">
      <c r="G473" s="28"/>
      <c r="H473" s="28"/>
      <c r="I473" s="28"/>
      <c r="DN473" s="7"/>
    </row>
    <row r="474">
      <c r="G474" s="28"/>
      <c r="H474" s="28"/>
      <c r="I474" s="28"/>
      <c r="DN474" s="7"/>
    </row>
    <row r="475">
      <c r="G475" s="28"/>
      <c r="H475" s="28"/>
      <c r="I475" s="28"/>
      <c r="DN475" s="7"/>
    </row>
    <row r="476">
      <c r="G476" s="28"/>
      <c r="H476" s="28"/>
      <c r="I476" s="28"/>
      <c r="DN476" s="7"/>
    </row>
    <row r="477">
      <c r="G477" s="28"/>
      <c r="H477" s="28"/>
      <c r="I477" s="28"/>
      <c r="DN477" s="7"/>
    </row>
    <row r="478">
      <c r="G478" s="28"/>
      <c r="H478" s="28"/>
      <c r="I478" s="28"/>
      <c r="DN478" s="7"/>
    </row>
    <row r="479">
      <c r="G479" s="28"/>
      <c r="H479" s="28"/>
      <c r="I479" s="28"/>
      <c r="DN479" s="7"/>
    </row>
    <row r="480">
      <c r="G480" s="28"/>
      <c r="H480" s="28"/>
      <c r="I480" s="28"/>
      <c r="DN480" s="7"/>
    </row>
    <row r="481">
      <c r="G481" s="28"/>
      <c r="H481" s="28"/>
      <c r="I481" s="28"/>
      <c r="DN481" s="7"/>
    </row>
    <row r="482">
      <c r="G482" s="28"/>
      <c r="H482" s="28"/>
      <c r="I482" s="28"/>
      <c r="DN482" s="7"/>
    </row>
    <row r="483">
      <c r="G483" s="28"/>
      <c r="H483" s="28"/>
      <c r="I483" s="28"/>
      <c r="DN483" s="7"/>
    </row>
    <row r="484">
      <c r="G484" s="28"/>
      <c r="H484" s="28"/>
      <c r="I484" s="28"/>
      <c r="DN484" s="7"/>
    </row>
    <row r="485">
      <c r="G485" s="28"/>
      <c r="H485" s="28"/>
      <c r="I485" s="28"/>
      <c r="DN485" s="7"/>
    </row>
    <row r="486">
      <c r="G486" s="28"/>
      <c r="H486" s="28"/>
      <c r="I486" s="28"/>
      <c r="DN486" s="7"/>
    </row>
    <row r="487">
      <c r="G487" s="28"/>
      <c r="H487" s="28"/>
      <c r="I487" s="28"/>
      <c r="DN487" s="7"/>
    </row>
    <row r="488">
      <c r="G488" s="28"/>
      <c r="H488" s="28"/>
      <c r="I488" s="28"/>
      <c r="DN488" s="7"/>
    </row>
    <row r="489">
      <c r="G489" s="28"/>
      <c r="H489" s="28"/>
      <c r="I489" s="28"/>
      <c r="DN489" s="7"/>
    </row>
    <row r="490">
      <c r="G490" s="28"/>
      <c r="H490" s="28"/>
      <c r="I490" s="28"/>
      <c r="DN490" s="7"/>
    </row>
    <row r="491">
      <c r="G491" s="28"/>
      <c r="H491" s="28"/>
      <c r="I491" s="28"/>
      <c r="DN491" s="7"/>
    </row>
    <row r="492">
      <c r="G492" s="28"/>
      <c r="H492" s="28"/>
      <c r="I492" s="28"/>
      <c r="DN492" s="7"/>
    </row>
    <row r="493">
      <c r="G493" s="28"/>
      <c r="H493" s="28"/>
      <c r="I493" s="28"/>
      <c r="DN493" s="7"/>
    </row>
    <row r="494">
      <c r="G494" s="28"/>
      <c r="H494" s="28"/>
      <c r="I494" s="28"/>
      <c r="DN494" s="7"/>
    </row>
    <row r="495">
      <c r="G495" s="28"/>
      <c r="H495" s="28"/>
      <c r="I495" s="28"/>
      <c r="DN495" s="7"/>
    </row>
    <row r="496">
      <c r="G496" s="28"/>
      <c r="H496" s="28"/>
      <c r="I496" s="28"/>
      <c r="DN496" s="7"/>
    </row>
    <row r="497">
      <c r="G497" s="28"/>
      <c r="H497" s="28"/>
      <c r="I497" s="28"/>
      <c r="DN497" s="7"/>
    </row>
    <row r="498">
      <c r="G498" s="28"/>
      <c r="H498" s="28"/>
      <c r="I498" s="28"/>
      <c r="DN498" s="7"/>
    </row>
    <row r="499">
      <c r="G499" s="28"/>
      <c r="H499" s="28"/>
      <c r="I499" s="28"/>
      <c r="DN499" s="7"/>
    </row>
    <row r="500">
      <c r="G500" s="28"/>
      <c r="H500" s="28"/>
      <c r="I500" s="28"/>
      <c r="DN500" s="7"/>
    </row>
    <row r="501">
      <c r="G501" s="28"/>
      <c r="H501" s="28"/>
      <c r="I501" s="28"/>
      <c r="DN501" s="7"/>
    </row>
    <row r="502">
      <c r="G502" s="28"/>
      <c r="H502" s="28"/>
      <c r="I502" s="28"/>
      <c r="DN502" s="7"/>
    </row>
    <row r="503">
      <c r="G503" s="28"/>
      <c r="H503" s="28"/>
      <c r="I503" s="28"/>
      <c r="DN503" s="7"/>
    </row>
    <row r="504">
      <c r="G504" s="28"/>
      <c r="H504" s="28"/>
      <c r="I504" s="28"/>
      <c r="DN504" s="7"/>
    </row>
    <row r="505">
      <c r="G505" s="28"/>
      <c r="H505" s="28"/>
      <c r="I505" s="28"/>
      <c r="DN505" s="7"/>
    </row>
    <row r="506">
      <c r="G506" s="28"/>
      <c r="H506" s="28"/>
      <c r="I506" s="28"/>
      <c r="DN506" s="7"/>
    </row>
    <row r="507">
      <c r="G507" s="28"/>
      <c r="H507" s="28"/>
      <c r="I507" s="28"/>
      <c r="DN507" s="7"/>
    </row>
    <row r="508">
      <c r="G508" s="28"/>
      <c r="H508" s="28"/>
      <c r="I508" s="28"/>
      <c r="DN508" s="7"/>
    </row>
    <row r="509">
      <c r="G509" s="28"/>
      <c r="H509" s="28"/>
      <c r="I509" s="28"/>
      <c r="DN509" s="7"/>
    </row>
    <row r="510">
      <c r="G510" s="28"/>
      <c r="H510" s="28"/>
      <c r="I510" s="28"/>
      <c r="DN510" s="7"/>
    </row>
    <row r="511">
      <c r="G511" s="28"/>
      <c r="H511" s="28"/>
      <c r="I511" s="28"/>
      <c r="DN511" s="7"/>
    </row>
    <row r="512">
      <c r="G512" s="28"/>
      <c r="H512" s="28"/>
      <c r="I512" s="28"/>
      <c r="DN512" s="7"/>
    </row>
    <row r="513">
      <c r="G513" s="28"/>
      <c r="H513" s="28"/>
      <c r="I513" s="28"/>
      <c r="DN513" s="7"/>
    </row>
    <row r="514">
      <c r="G514" s="28"/>
      <c r="H514" s="28"/>
      <c r="I514" s="28"/>
      <c r="DN514" s="7"/>
    </row>
    <row r="515">
      <c r="G515" s="28"/>
      <c r="H515" s="28"/>
      <c r="I515" s="28"/>
      <c r="DN515" s="7"/>
    </row>
    <row r="516">
      <c r="G516" s="28"/>
      <c r="H516" s="28"/>
      <c r="I516" s="28"/>
      <c r="DN516" s="7"/>
    </row>
    <row r="517">
      <c r="G517" s="28"/>
      <c r="H517" s="28"/>
      <c r="I517" s="28"/>
      <c r="DN517" s="7"/>
    </row>
    <row r="518">
      <c r="G518" s="28"/>
      <c r="H518" s="28"/>
      <c r="I518" s="28"/>
      <c r="DN518" s="7"/>
    </row>
    <row r="519">
      <c r="G519" s="28"/>
      <c r="H519" s="28"/>
      <c r="I519" s="28"/>
      <c r="DN519" s="7"/>
    </row>
    <row r="520">
      <c r="G520" s="28"/>
      <c r="H520" s="28"/>
      <c r="I520" s="28"/>
      <c r="DN520" s="7"/>
    </row>
    <row r="521">
      <c r="G521" s="28"/>
      <c r="H521" s="28"/>
      <c r="I521" s="28"/>
      <c r="DN521" s="7"/>
    </row>
    <row r="522">
      <c r="G522" s="28"/>
      <c r="H522" s="28"/>
      <c r="I522" s="28"/>
      <c r="DN522" s="7"/>
    </row>
    <row r="523">
      <c r="G523" s="28"/>
      <c r="H523" s="28"/>
      <c r="I523" s="28"/>
      <c r="DN523" s="7"/>
    </row>
    <row r="524">
      <c r="G524" s="28"/>
      <c r="H524" s="28"/>
      <c r="I524" s="28"/>
      <c r="DN524" s="7"/>
    </row>
    <row r="525">
      <c r="G525" s="28"/>
      <c r="H525" s="28"/>
      <c r="I525" s="28"/>
      <c r="DN525" s="7"/>
    </row>
    <row r="526">
      <c r="G526" s="28"/>
      <c r="H526" s="28"/>
      <c r="I526" s="28"/>
      <c r="DN526" s="7"/>
    </row>
    <row r="527">
      <c r="G527" s="28"/>
      <c r="H527" s="28"/>
      <c r="I527" s="28"/>
      <c r="DN527" s="7"/>
    </row>
    <row r="528">
      <c r="G528" s="28"/>
      <c r="H528" s="28"/>
      <c r="I528" s="28"/>
      <c r="DN528" s="7"/>
    </row>
    <row r="529">
      <c r="G529" s="28"/>
      <c r="H529" s="28"/>
      <c r="I529" s="28"/>
      <c r="DN529" s="7"/>
    </row>
    <row r="530">
      <c r="G530" s="28"/>
      <c r="H530" s="28"/>
      <c r="I530" s="28"/>
      <c r="DN530" s="7"/>
    </row>
    <row r="531">
      <c r="G531" s="28"/>
      <c r="H531" s="28"/>
      <c r="I531" s="28"/>
      <c r="DN531" s="7"/>
    </row>
    <row r="532">
      <c r="G532" s="28"/>
      <c r="H532" s="28"/>
      <c r="I532" s="28"/>
      <c r="DN532" s="7"/>
    </row>
    <row r="533">
      <c r="G533" s="28"/>
      <c r="H533" s="28"/>
      <c r="I533" s="28"/>
      <c r="DN533" s="7"/>
    </row>
    <row r="534">
      <c r="G534" s="28"/>
      <c r="H534" s="28"/>
      <c r="I534" s="28"/>
      <c r="DN534" s="7"/>
    </row>
    <row r="535">
      <c r="G535" s="28"/>
      <c r="H535" s="28"/>
      <c r="I535" s="28"/>
      <c r="DN535" s="7"/>
    </row>
    <row r="536">
      <c r="G536" s="28"/>
      <c r="H536" s="28"/>
      <c r="I536" s="28"/>
      <c r="DN536" s="7"/>
    </row>
    <row r="537">
      <c r="G537" s="28"/>
      <c r="H537" s="28"/>
      <c r="I537" s="28"/>
      <c r="DN537" s="7"/>
    </row>
    <row r="538">
      <c r="G538" s="28"/>
      <c r="H538" s="28"/>
      <c r="I538" s="28"/>
      <c r="DN538" s="7"/>
    </row>
    <row r="539">
      <c r="G539" s="28"/>
      <c r="H539" s="28"/>
      <c r="I539" s="28"/>
      <c r="DN539" s="7"/>
    </row>
    <row r="540">
      <c r="G540" s="28"/>
      <c r="H540" s="28"/>
      <c r="I540" s="28"/>
      <c r="DN540" s="7"/>
    </row>
    <row r="541">
      <c r="G541" s="28"/>
      <c r="H541" s="28"/>
      <c r="I541" s="28"/>
      <c r="DN541" s="7"/>
    </row>
    <row r="542">
      <c r="G542" s="28"/>
      <c r="H542" s="28"/>
      <c r="I542" s="28"/>
      <c r="DN542" s="7"/>
    </row>
    <row r="543">
      <c r="G543" s="28"/>
      <c r="H543" s="28"/>
      <c r="I543" s="28"/>
      <c r="DN543" s="7"/>
    </row>
    <row r="544">
      <c r="G544" s="28"/>
      <c r="H544" s="28"/>
      <c r="I544" s="28"/>
      <c r="DN544" s="7"/>
    </row>
    <row r="545">
      <c r="G545" s="28"/>
      <c r="H545" s="28"/>
      <c r="I545" s="28"/>
      <c r="DN545" s="7"/>
    </row>
    <row r="546">
      <c r="G546" s="28"/>
      <c r="H546" s="28"/>
      <c r="I546" s="28"/>
      <c r="DN546" s="7"/>
    </row>
    <row r="547">
      <c r="G547" s="28"/>
      <c r="H547" s="28"/>
      <c r="I547" s="28"/>
      <c r="DN547" s="7"/>
    </row>
    <row r="548">
      <c r="G548" s="28"/>
      <c r="H548" s="28"/>
      <c r="I548" s="28"/>
      <c r="DN548" s="7"/>
    </row>
    <row r="549">
      <c r="G549" s="28"/>
      <c r="H549" s="28"/>
      <c r="I549" s="28"/>
      <c r="DN549" s="7"/>
    </row>
    <row r="550">
      <c r="G550" s="28"/>
      <c r="H550" s="28"/>
      <c r="I550" s="28"/>
      <c r="DN550" s="7"/>
    </row>
    <row r="551">
      <c r="G551" s="28"/>
      <c r="H551" s="28"/>
      <c r="I551" s="28"/>
      <c r="DN551" s="7"/>
    </row>
    <row r="552">
      <c r="G552" s="28"/>
      <c r="H552" s="28"/>
      <c r="I552" s="28"/>
      <c r="DN552" s="7"/>
    </row>
    <row r="553">
      <c r="G553" s="28"/>
      <c r="H553" s="28"/>
      <c r="I553" s="28"/>
      <c r="DN553" s="7"/>
    </row>
    <row r="554">
      <c r="G554" s="28"/>
      <c r="H554" s="28"/>
      <c r="I554" s="28"/>
      <c r="DN554" s="7"/>
    </row>
    <row r="555">
      <c r="G555" s="28"/>
      <c r="H555" s="28"/>
      <c r="I555" s="28"/>
      <c r="DN555" s="7"/>
    </row>
    <row r="556">
      <c r="G556" s="28"/>
      <c r="H556" s="28"/>
      <c r="I556" s="28"/>
      <c r="DN556" s="7"/>
    </row>
    <row r="557">
      <c r="G557" s="28"/>
      <c r="H557" s="28"/>
      <c r="I557" s="28"/>
      <c r="DN557" s="7"/>
    </row>
    <row r="558">
      <c r="G558" s="28"/>
      <c r="H558" s="28"/>
      <c r="I558" s="28"/>
      <c r="DN558" s="7"/>
    </row>
    <row r="559">
      <c r="G559" s="28"/>
      <c r="H559" s="28"/>
      <c r="I559" s="28"/>
      <c r="DN559" s="7"/>
    </row>
    <row r="560">
      <c r="G560" s="28"/>
      <c r="H560" s="28"/>
      <c r="I560" s="28"/>
      <c r="DN560" s="7"/>
    </row>
    <row r="561">
      <c r="G561" s="28"/>
      <c r="H561" s="28"/>
      <c r="I561" s="28"/>
      <c r="DN561" s="7"/>
    </row>
    <row r="562">
      <c r="G562" s="28"/>
      <c r="H562" s="28"/>
      <c r="I562" s="28"/>
      <c r="DN562" s="7"/>
    </row>
    <row r="563">
      <c r="G563" s="28"/>
      <c r="H563" s="28"/>
      <c r="I563" s="28"/>
      <c r="DN563" s="7"/>
    </row>
    <row r="564">
      <c r="G564" s="28"/>
      <c r="H564" s="28"/>
      <c r="I564" s="28"/>
      <c r="DN564" s="7"/>
    </row>
    <row r="565">
      <c r="G565" s="28"/>
      <c r="H565" s="28"/>
      <c r="I565" s="28"/>
      <c r="DN565" s="7"/>
    </row>
    <row r="566">
      <c r="G566" s="28"/>
      <c r="H566" s="28"/>
      <c r="I566" s="28"/>
      <c r="DN566" s="7"/>
    </row>
    <row r="567">
      <c r="G567" s="28"/>
      <c r="H567" s="28"/>
      <c r="I567" s="28"/>
      <c r="DN567" s="7"/>
    </row>
    <row r="568">
      <c r="G568" s="28"/>
      <c r="H568" s="28"/>
      <c r="I568" s="28"/>
      <c r="DN568" s="7"/>
    </row>
    <row r="569">
      <c r="G569" s="28"/>
      <c r="H569" s="28"/>
      <c r="I569" s="28"/>
      <c r="DN569" s="7"/>
    </row>
    <row r="570">
      <c r="G570" s="28"/>
      <c r="H570" s="28"/>
      <c r="I570" s="28"/>
      <c r="DN570" s="7"/>
    </row>
    <row r="571">
      <c r="G571" s="28"/>
      <c r="H571" s="28"/>
      <c r="I571" s="28"/>
      <c r="DN571" s="7"/>
    </row>
    <row r="572">
      <c r="G572" s="28"/>
      <c r="H572" s="28"/>
      <c r="I572" s="28"/>
      <c r="DN572" s="7"/>
    </row>
    <row r="573">
      <c r="G573" s="28"/>
      <c r="H573" s="28"/>
      <c r="I573" s="28"/>
      <c r="DN573" s="7"/>
    </row>
    <row r="574">
      <c r="G574" s="28"/>
      <c r="H574" s="28"/>
      <c r="I574" s="28"/>
      <c r="DN574" s="7"/>
    </row>
    <row r="575">
      <c r="G575" s="28"/>
      <c r="H575" s="28"/>
      <c r="I575" s="28"/>
      <c r="DN575" s="7"/>
    </row>
    <row r="576">
      <c r="G576" s="28"/>
      <c r="H576" s="28"/>
      <c r="I576" s="28"/>
      <c r="DN576" s="7"/>
    </row>
    <row r="577">
      <c r="G577" s="28"/>
      <c r="H577" s="28"/>
      <c r="I577" s="28"/>
      <c r="DN577" s="7"/>
    </row>
    <row r="578">
      <c r="G578" s="28"/>
      <c r="H578" s="28"/>
      <c r="I578" s="28"/>
      <c r="DN578" s="7"/>
    </row>
    <row r="579">
      <c r="G579" s="28"/>
      <c r="H579" s="28"/>
      <c r="I579" s="28"/>
      <c r="DN579" s="7"/>
    </row>
    <row r="580">
      <c r="G580" s="28"/>
      <c r="H580" s="28"/>
      <c r="I580" s="28"/>
      <c r="DN580" s="7"/>
    </row>
    <row r="581">
      <c r="G581" s="28"/>
      <c r="H581" s="28"/>
      <c r="I581" s="28"/>
      <c r="DN581" s="7"/>
    </row>
    <row r="582">
      <c r="G582" s="28"/>
      <c r="H582" s="28"/>
      <c r="I582" s="28"/>
      <c r="DN582" s="7"/>
    </row>
    <row r="583">
      <c r="G583" s="28"/>
      <c r="H583" s="28"/>
      <c r="I583" s="28"/>
      <c r="DN583" s="7"/>
    </row>
    <row r="584">
      <c r="G584" s="28"/>
      <c r="H584" s="28"/>
      <c r="I584" s="28"/>
      <c r="DN584" s="7"/>
    </row>
    <row r="585">
      <c r="G585" s="28"/>
      <c r="H585" s="28"/>
      <c r="I585" s="28"/>
      <c r="DN585" s="7"/>
    </row>
    <row r="586">
      <c r="G586" s="28"/>
      <c r="H586" s="28"/>
      <c r="I586" s="28"/>
      <c r="DN586" s="7"/>
    </row>
    <row r="587">
      <c r="G587" s="28"/>
      <c r="H587" s="28"/>
      <c r="I587" s="28"/>
      <c r="DN587" s="7"/>
    </row>
    <row r="588">
      <c r="G588" s="28"/>
      <c r="H588" s="28"/>
      <c r="I588" s="28"/>
      <c r="DN588" s="7"/>
    </row>
    <row r="589">
      <c r="G589" s="28"/>
      <c r="H589" s="28"/>
      <c r="I589" s="28"/>
      <c r="DN589" s="7"/>
    </row>
    <row r="590">
      <c r="G590" s="28"/>
      <c r="H590" s="28"/>
      <c r="I590" s="28"/>
      <c r="DN590" s="7"/>
    </row>
    <row r="591">
      <c r="G591" s="28"/>
      <c r="H591" s="28"/>
      <c r="I591" s="28"/>
      <c r="DN591" s="7"/>
    </row>
    <row r="592">
      <c r="G592" s="28"/>
      <c r="H592" s="28"/>
      <c r="I592" s="28"/>
      <c r="DN592" s="7"/>
    </row>
    <row r="593">
      <c r="G593" s="28"/>
      <c r="H593" s="28"/>
      <c r="I593" s="28"/>
      <c r="DN593" s="7"/>
    </row>
    <row r="594">
      <c r="G594" s="28"/>
      <c r="H594" s="28"/>
      <c r="I594" s="28"/>
      <c r="DN594" s="7"/>
    </row>
    <row r="595">
      <c r="G595" s="28"/>
      <c r="H595" s="28"/>
      <c r="I595" s="28"/>
      <c r="DN595" s="7"/>
    </row>
    <row r="596">
      <c r="G596" s="28"/>
      <c r="H596" s="28"/>
      <c r="I596" s="28"/>
      <c r="DN596" s="7"/>
    </row>
    <row r="597">
      <c r="G597" s="28"/>
      <c r="H597" s="28"/>
      <c r="I597" s="28"/>
      <c r="DN597" s="7"/>
    </row>
    <row r="598">
      <c r="G598" s="28"/>
      <c r="H598" s="28"/>
      <c r="I598" s="28"/>
      <c r="DN598" s="7"/>
    </row>
    <row r="599">
      <c r="G599" s="28"/>
      <c r="H599" s="28"/>
      <c r="I599" s="28"/>
      <c r="DN599" s="7"/>
    </row>
    <row r="600">
      <c r="G600" s="28"/>
      <c r="H600" s="28"/>
      <c r="I600" s="28"/>
      <c r="DN600" s="7"/>
    </row>
    <row r="601">
      <c r="G601" s="28"/>
      <c r="H601" s="28"/>
      <c r="I601" s="28"/>
      <c r="DN601" s="7"/>
    </row>
    <row r="602">
      <c r="G602" s="28"/>
      <c r="H602" s="28"/>
      <c r="I602" s="28"/>
      <c r="DN602" s="7"/>
    </row>
    <row r="603">
      <c r="G603" s="28"/>
      <c r="H603" s="28"/>
      <c r="I603" s="28"/>
      <c r="DN603" s="7"/>
    </row>
    <row r="604">
      <c r="G604" s="28"/>
      <c r="H604" s="28"/>
      <c r="I604" s="28"/>
      <c r="DN604" s="7"/>
    </row>
    <row r="605">
      <c r="G605" s="28"/>
      <c r="H605" s="28"/>
      <c r="I605" s="28"/>
      <c r="DN605" s="7"/>
    </row>
    <row r="606">
      <c r="G606" s="28"/>
      <c r="H606" s="28"/>
      <c r="I606" s="28"/>
      <c r="DN606" s="7"/>
    </row>
    <row r="607">
      <c r="G607" s="28"/>
      <c r="H607" s="28"/>
      <c r="I607" s="28"/>
      <c r="DN607" s="7"/>
    </row>
    <row r="608">
      <c r="G608" s="28"/>
      <c r="H608" s="28"/>
      <c r="I608" s="28"/>
      <c r="DN608" s="7"/>
    </row>
    <row r="609">
      <c r="G609" s="28"/>
      <c r="H609" s="28"/>
      <c r="I609" s="28"/>
      <c r="DN609" s="7"/>
    </row>
    <row r="610">
      <c r="G610" s="28"/>
      <c r="H610" s="28"/>
      <c r="I610" s="28"/>
      <c r="DN610" s="7"/>
    </row>
    <row r="611">
      <c r="G611" s="28"/>
      <c r="H611" s="28"/>
      <c r="I611" s="28"/>
      <c r="DN611" s="7"/>
    </row>
    <row r="612">
      <c r="G612" s="28"/>
      <c r="H612" s="28"/>
      <c r="I612" s="28"/>
      <c r="DN612" s="7"/>
    </row>
    <row r="613">
      <c r="G613" s="28"/>
      <c r="H613" s="28"/>
      <c r="I613" s="28"/>
      <c r="DN613" s="7"/>
    </row>
    <row r="614">
      <c r="G614" s="28"/>
      <c r="H614" s="28"/>
      <c r="I614" s="28"/>
      <c r="DN614" s="7"/>
    </row>
    <row r="615">
      <c r="G615" s="28"/>
      <c r="H615" s="28"/>
      <c r="I615" s="28"/>
      <c r="DN615" s="7"/>
    </row>
    <row r="616">
      <c r="G616" s="28"/>
      <c r="H616" s="28"/>
      <c r="I616" s="28"/>
      <c r="DN616" s="7"/>
    </row>
    <row r="617">
      <c r="G617" s="28"/>
      <c r="H617" s="28"/>
      <c r="I617" s="28"/>
      <c r="DN617" s="7"/>
    </row>
    <row r="618">
      <c r="G618" s="28"/>
      <c r="H618" s="28"/>
      <c r="I618" s="28"/>
      <c r="DN618" s="7"/>
    </row>
    <row r="619">
      <c r="G619" s="28"/>
      <c r="H619" s="28"/>
      <c r="I619" s="28"/>
      <c r="DN619" s="7"/>
    </row>
    <row r="620">
      <c r="G620" s="28"/>
      <c r="H620" s="28"/>
      <c r="I620" s="28"/>
      <c r="DN620" s="7"/>
    </row>
    <row r="621">
      <c r="G621" s="28"/>
      <c r="H621" s="28"/>
      <c r="I621" s="28"/>
      <c r="DN621" s="7"/>
    </row>
    <row r="622">
      <c r="G622" s="28"/>
      <c r="H622" s="28"/>
      <c r="I622" s="28"/>
      <c r="DN622" s="7"/>
    </row>
    <row r="623">
      <c r="G623" s="28"/>
      <c r="H623" s="28"/>
      <c r="I623" s="28"/>
      <c r="DN623" s="7"/>
    </row>
    <row r="624">
      <c r="G624" s="28"/>
      <c r="H624" s="28"/>
      <c r="I624" s="28"/>
      <c r="DN624" s="7"/>
    </row>
    <row r="625">
      <c r="G625" s="28"/>
      <c r="H625" s="28"/>
      <c r="I625" s="28"/>
      <c r="DN625" s="7"/>
    </row>
    <row r="626">
      <c r="G626" s="28"/>
      <c r="H626" s="28"/>
      <c r="I626" s="28"/>
      <c r="DN626" s="7"/>
    </row>
    <row r="627">
      <c r="G627" s="28"/>
      <c r="H627" s="28"/>
      <c r="I627" s="28"/>
      <c r="DN627" s="7"/>
    </row>
    <row r="628">
      <c r="G628" s="28"/>
      <c r="H628" s="28"/>
      <c r="I628" s="28"/>
      <c r="DN628" s="7"/>
    </row>
    <row r="629">
      <c r="G629" s="28"/>
      <c r="H629" s="28"/>
      <c r="I629" s="28"/>
      <c r="DN629" s="7"/>
    </row>
    <row r="630">
      <c r="G630" s="28"/>
      <c r="H630" s="28"/>
      <c r="I630" s="28"/>
      <c r="DN630" s="7"/>
    </row>
    <row r="631">
      <c r="G631" s="28"/>
      <c r="H631" s="28"/>
      <c r="I631" s="28"/>
      <c r="DN631" s="7"/>
    </row>
    <row r="632">
      <c r="G632" s="28"/>
      <c r="H632" s="28"/>
      <c r="I632" s="28"/>
      <c r="DN632" s="7"/>
    </row>
    <row r="633">
      <c r="G633" s="28"/>
      <c r="H633" s="28"/>
      <c r="I633" s="28"/>
      <c r="DN633" s="7"/>
    </row>
    <row r="634">
      <c r="G634" s="28"/>
      <c r="H634" s="28"/>
      <c r="I634" s="28"/>
      <c r="DN634" s="7"/>
    </row>
    <row r="635">
      <c r="G635" s="28"/>
      <c r="H635" s="28"/>
      <c r="I635" s="28"/>
      <c r="DN635" s="7"/>
    </row>
    <row r="636">
      <c r="G636" s="28"/>
      <c r="H636" s="28"/>
      <c r="I636" s="28"/>
      <c r="DN636" s="7"/>
    </row>
    <row r="637">
      <c r="G637" s="28"/>
      <c r="H637" s="28"/>
      <c r="I637" s="28"/>
      <c r="DN637" s="7"/>
    </row>
    <row r="638">
      <c r="G638" s="28"/>
      <c r="H638" s="28"/>
      <c r="I638" s="28"/>
      <c r="DN638" s="7"/>
    </row>
    <row r="639">
      <c r="G639" s="28"/>
      <c r="H639" s="28"/>
      <c r="I639" s="28"/>
      <c r="DN639" s="7"/>
    </row>
    <row r="640">
      <c r="G640" s="28"/>
      <c r="H640" s="28"/>
      <c r="I640" s="28"/>
      <c r="DN640" s="7"/>
    </row>
    <row r="641">
      <c r="G641" s="28"/>
      <c r="H641" s="28"/>
      <c r="I641" s="28"/>
      <c r="DN641" s="7"/>
    </row>
    <row r="642">
      <c r="G642" s="28"/>
      <c r="H642" s="28"/>
      <c r="I642" s="28"/>
      <c r="DN642" s="7"/>
    </row>
    <row r="643">
      <c r="G643" s="28"/>
      <c r="H643" s="28"/>
      <c r="I643" s="28"/>
      <c r="DN643" s="7"/>
    </row>
    <row r="644">
      <c r="G644" s="28"/>
      <c r="H644" s="28"/>
      <c r="I644" s="28"/>
      <c r="DN644" s="7"/>
    </row>
    <row r="645">
      <c r="G645" s="28"/>
      <c r="H645" s="28"/>
      <c r="I645" s="28"/>
      <c r="DN645" s="7"/>
    </row>
    <row r="646">
      <c r="G646" s="28"/>
      <c r="H646" s="28"/>
      <c r="I646" s="28"/>
      <c r="DN646" s="7"/>
    </row>
    <row r="647">
      <c r="G647" s="28"/>
      <c r="H647" s="28"/>
      <c r="I647" s="28"/>
      <c r="DN647" s="7"/>
    </row>
    <row r="648">
      <c r="G648" s="28"/>
      <c r="H648" s="28"/>
      <c r="I648" s="28"/>
      <c r="DN648" s="7"/>
    </row>
    <row r="649">
      <c r="G649" s="28"/>
      <c r="H649" s="28"/>
      <c r="I649" s="28"/>
      <c r="DN649" s="7"/>
    </row>
    <row r="650">
      <c r="G650" s="28"/>
      <c r="H650" s="28"/>
      <c r="I650" s="28"/>
      <c r="DN650" s="7"/>
    </row>
    <row r="651">
      <c r="G651" s="28"/>
      <c r="H651" s="28"/>
      <c r="I651" s="28"/>
      <c r="DN651" s="7"/>
    </row>
    <row r="652">
      <c r="G652" s="28"/>
      <c r="H652" s="28"/>
      <c r="I652" s="28"/>
      <c r="DN652" s="7"/>
    </row>
    <row r="653">
      <c r="G653" s="28"/>
      <c r="H653" s="28"/>
      <c r="I653" s="28"/>
      <c r="DN653" s="7"/>
    </row>
    <row r="654">
      <c r="G654" s="28"/>
      <c r="H654" s="28"/>
      <c r="I654" s="28"/>
      <c r="DN654" s="7"/>
    </row>
    <row r="655">
      <c r="G655" s="28"/>
      <c r="H655" s="28"/>
      <c r="I655" s="28"/>
      <c r="DN655" s="7"/>
    </row>
    <row r="656">
      <c r="G656" s="28"/>
      <c r="H656" s="28"/>
      <c r="I656" s="28"/>
      <c r="DN656" s="7"/>
    </row>
    <row r="657">
      <c r="G657" s="28"/>
      <c r="H657" s="28"/>
      <c r="I657" s="28"/>
      <c r="DN657" s="7"/>
    </row>
    <row r="658">
      <c r="G658" s="28"/>
      <c r="H658" s="28"/>
      <c r="I658" s="28"/>
      <c r="DN658" s="7"/>
    </row>
    <row r="659">
      <c r="G659" s="28"/>
      <c r="H659" s="28"/>
      <c r="I659" s="28"/>
      <c r="DN659" s="7"/>
    </row>
    <row r="660">
      <c r="G660" s="28"/>
      <c r="H660" s="28"/>
      <c r="I660" s="28"/>
      <c r="DN660" s="7"/>
    </row>
    <row r="661">
      <c r="G661" s="28"/>
      <c r="H661" s="28"/>
      <c r="I661" s="28"/>
      <c r="DN661" s="7"/>
    </row>
    <row r="662">
      <c r="G662" s="28"/>
      <c r="H662" s="28"/>
      <c r="I662" s="28"/>
      <c r="DN662" s="7"/>
    </row>
    <row r="663">
      <c r="G663" s="28"/>
      <c r="H663" s="28"/>
      <c r="I663" s="28"/>
      <c r="DN663" s="7"/>
    </row>
    <row r="664">
      <c r="G664" s="28"/>
      <c r="H664" s="28"/>
      <c r="I664" s="28"/>
      <c r="DN664" s="7"/>
    </row>
    <row r="665">
      <c r="G665" s="28"/>
      <c r="H665" s="28"/>
      <c r="I665" s="28"/>
      <c r="DN665" s="7"/>
    </row>
    <row r="666">
      <c r="G666" s="28"/>
      <c r="H666" s="28"/>
      <c r="I666" s="28"/>
      <c r="DN666" s="7"/>
    </row>
    <row r="667">
      <c r="G667" s="28"/>
      <c r="H667" s="28"/>
      <c r="I667" s="28"/>
      <c r="DN667" s="7"/>
    </row>
    <row r="668">
      <c r="G668" s="28"/>
      <c r="H668" s="28"/>
      <c r="I668" s="28"/>
      <c r="DN668" s="7"/>
    </row>
    <row r="669">
      <c r="G669" s="28"/>
      <c r="H669" s="28"/>
      <c r="I669" s="28"/>
      <c r="DN669" s="7"/>
    </row>
    <row r="670">
      <c r="G670" s="28"/>
      <c r="H670" s="28"/>
      <c r="I670" s="28"/>
      <c r="DN670" s="7"/>
    </row>
    <row r="671">
      <c r="G671" s="28"/>
      <c r="H671" s="28"/>
      <c r="I671" s="28"/>
      <c r="DN671" s="7"/>
    </row>
    <row r="672">
      <c r="G672" s="28"/>
      <c r="H672" s="28"/>
      <c r="I672" s="28"/>
      <c r="DN672" s="7"/>
    </row>
    <row r="673">
      <c r="G673" s="28"/>
      <c r="H673" s="28"/>
      <c r="I673" s="28"/>
      <c r="DN673" s="7"/>
    </row>
    <row r="674">
      <c r="G674" s="28"/>
      <c r="H674" s="28"/>
      <c r="I674" s="28"/>
      <c r="DN674" s="7"/>
    </row>
    <row r="675">
      <c r="G675" s="28"/>
      <c r="H675" s="28"/>
      <c r="I675" s="28"/>
      <c r="DN675" s="7"/>
    </row>
    <row r="676">
      <c r="G676" s="28"/>
      <c r="H676" s="28"/>
      <c r="I676" s="28"/>
      <c r="DN676" s="7"/>
    </row>
    <row r="677">
      <c r="G677" s="28"/>
      <c r="H677" s="28"/>
      <c r="I677" s="28"/>
      <c r="DN677" s="7"/>
    </row>
    <row r="678">
      <c r="G678" s="28"/>
      <c r="H678" s="28"/>
      <c r="I678" s="28"/>
      <c r="DN678" s="7"/>
    </row>
    <row r="679">
      <c r="G679" s="28"/>
      <c r="H679" s="28"/>
      <c r="I679" s="28"/>
      <c r="DN679" s="7"/>
    </row>
    <row r="680">
      <c r="G680" s="28"/>
      <c r="H680" s="28"/>
      <c r="I680" s="28"/>
      <c r="DN680" s="7"/>
    </row>
    <row r="681">
      <c r="G681" s="28"/>
      <c r="H681" s="28"/>
      <c r="I681" s="28"/>
      <c r="DN681" s="7"/>
    </row>
    <row r="682">
      <c r="G682" s="28"/>
      <c r="H682" s="28"/>
      <c r="I682" s="28"/>
      <c r="DN682" s="7"/>
    </row>
    <row r="683">
      <c r="G683" s="28"/>
      <c r="H683" s="28"/>
      <c r="I683" s="28"/>
      <c r="DN683" s="7"/>
    </row>
    <row r="684">
      <c r="G684" s="28"/>
      <c r="H684" s="28"/>
      <c r="I684" s="28"/>
      <c r="DN684" s="7"/>
    </row>
    <row r="685">
      <c r="G685" s="28"/>
      <c r="H685" s="28"/>
      <c r="I685" s="28"/>
      <c r="DN685" s="7"/>
    </row>
    <row r="686">
      <c r="G686" s="28"/>
      <c r="H686" s="28"/>
      <c r="I686" s="28"/>
      <c r="DN686" s="7"/>
    </row>
    <row r="687">
      <c r="G687" s="28"/>
      <c r="H687" s="28"/>
      <c r="I687" s="28"/>
      <c r="DN687" s="7"/>
    </row>
    <row r="688">
      <c r="G688" s="28"/>
      <c r="H688" s="28"/>
      <c r="I688" s="28"/>
      <c r="DN688" s="7"/>
    </row>
    <row r="689">
      <c r="G689" s="28"/>
      <c r="H689" s="28"/>
      <c r="I689" s="28"/>
      <c r="DN689" s="7"/>
    </row>
    <row r="690">
      <c r="G690" s="28"/>
      <c r="H690" s="28"/>
      <c r="I690" s="28"/>
      <c r="DN690" s="7"/>
    </row>
    <row r="691">
      <c r="G691" s="28"/>
      <c r="H691" s="28"/>
      <c r="I691" s="28"/>
      <c r="DN691" s="7"/>
    </row>
    <row r="692">
      <c r="G692" s="28"/>
      <c r="H692" s="28"/>
      <c r="I692" s="28"/>
      <c r="DN692" s="7"/>
    </row>
    <row r="693">
      <c r="G693" s="28"/>
      <c r="H693" s="28"/>
      <c r="I693" s="28"/>
      <c r="DN693" s="7"/>
    </row>
    <row r="694">
      <c r="G694" s="28"/>
      <c r="H694" s="28"/>
      <c r="I694" s="28"/>
      <c r="DN694" s="7"/>
    </row>
    <row r="695">
      <c r="G695" s="28"/>
      <c r="H695" s="28"/>
      <c r="I695" s="28"/>
      <c r="DN695" s="7"/>
    </row>
    <row r="696">
      <c r="G696" s="28"/>
      <c r="H696" s="28"/>
      <c r="I696" s="28"/>
      <c r="DN696" s="7"/>
    </row>
    <row r="697">
      <c r="G697" s="28"/>
      <c r="H697" s="28"/>
      <c r="I697" s="28"/>
      <c r="DN697" s="7"/>
    </row>
    <row r="698">
      <c r="G698" s="28"/>
      <c r="H698" s="28"/>
      <c r="I698" s="28"/>
      <c r="DN698" s="7"/>
    </row>
    <row r="699">
      <c r="G699" s="28"/>
      <c r="H699" s="28"/>
      <c r="I699" s="28"/>
      <c r="DN699" s="7"/>
    </row>
    <row r="700">
      <c r="G700" s="28"/>
      <c r="H700" s="28"/>
      <c r="I700" s="28"/>
      <c r="DN700" s="7"/>
    </row>
    <row r="701">
      <c r="G701" s="28"/>
      <c r="H701" s="28"/>
      <c r="I701" s="28"/>
      <c r="DN701" s="7"/>
    </row>
    <row r="702">
      <c r="G702" s="28"/>
      <c r="H702" s="28"/>
      <c r="I702" s="28"/>
      <c r="DN702" s="7"/>
    </row>
    <row r="703">
      <c r="G703" s="28"/>
      <c r="H703" s="28"/>
      <c r="I703" s="28"/>
      <c r="DN703" s="7"/>
    </row>
    <row r="704">
      <c r="G704" s="28"/>
      <c r="H704" s="28"/>
      <c r="I704" s="28"/>
      <c r="DN704" s="7"/>
    </row>
    <row r="705">
      <c r="G705" s="28"/>
      <c r="H705" s="28"/>
      <c r="I705" s="28"/>
      <c r="DN705" s="7"/>
    </row>
    <row r="706">
      <c r="G706" s="28"/>
      <c r="H706" s="28"/>
      <c r="I706" s="28"/>
      <c r="DN706" s="7"/>
    </row>
    <row r="707">
      <c r="G707" s="28"/>
      <c r="H707" s="28"/>
      <c r="I707" s="28"/>
      <c r="DN707" s="7"/>
    </row>
    <row r="708">
      <c r="G708" s="28"/>
      <c r="H708" s="28"/>
      <c r="I708" s="28"/>
      <c r="DN708" s="7"/>
    </row>
    <row r="709">
      <c r="G709" s="28"/>
      <c r="H709" s="28"/>
      <c r="I709" s="28"/>
      <c r="DN709" s="7"/>
    </row>
    <row r="710">
      <c r="G710" s="28"/>
      <c r="H710" s="28"/>
      <c r="I710" s="28"/>
      <c r="DN710" s="7"/>
    </row>
    <row r="711">
      <c r="G711" s="28"/>
      <c r="H711" s="28"/>
      <c r="I711" s="28"/>
      <c r="DN711" s="7"/>
    </row>
    <row r="712">
      <c r="G712" s="28"/>
      <c r="H712" s="28"/>
      <c r="I712" s="28"/>
      <c r="DN712" s="7"/>
    </row>
    <row r="713">
      <c r="G713" s="28"/>
      <c r="H713" s="28"/>
      <c r="I713" s="28"/>
      <c r="DN713" s="7"/>
    </row>
    <row r="714">
      <c r="G714" s="28"/>
      <c r="H714" s="28"/>
      <c r="I714" s="28"/>
      <c r="DN714" s="7"/>
    </row>
    <row r="715">
      <c r="G715" s="28"/>
      <c r="H715" s="28"/>
      <c r="I715" s="28"/>
      <c r="DN715" s="7"/>
    </row>
    <row r="716">
      <c r="G716" s="28"/>
      <c r="H716" s="28"/>
      <c r="I716" s="28"/>
      <c r="DN716" s="7"/>
    </row>
    <row r="717">
      <c r="G717" s="28"/>
      <c r="H717" s="28"/>
      <c r="I717" s="28"/>
      <c r="DN717" s="7"/>
    </row>
    <row r="718">
      <c r="G718" s="28"/>
      <c r="H718" s="28"/>
      <c r="I718" s="28"/>
      <c r="DN718" s="7"/>
    </row>
    <row r="719">
      <c r="G719" s="28"/>
      <c r="H719" s="28"/>
      <c r="I719" s="28"/>
      <c r="DN719" s="7"/>
    </row>
    <row r="720">
      <c r="G720" s="28"/>
      <c r="H720" s="28"/>
      <c r="I720" s="28"/>
      <c r="DN720" s="7"/>
    </row>
    <row r="721">
      <c r="G721" s="28"/>
      <c r="H721" s="28"/>
      <c r="I721" s="28"/>
      <c r="DN721" s="7"/>
    </row>
    <row r="722">
      <c r="G722" s="28"/>
      <c r="H722" s="28"/>
      <c r="I722" s="28"/>
      <c r="DN722" s="7"/>
    </row>
    <row r="723">
      <c r="G723" s="28"/>
      <c r="H723" s="28"/>
      <c r="I723" s="28"/>
      <c r="DN723" s="7"/>
    </row>
    <row r="724">
      <c r="G724" s="28"/>
      <c r="H724" s="28"/>
      <c r="I724" s="28"/>
      <c r="DN724" s="7"/>
    </row>
    <row r="725">
      <c r="G725" s="28"/>
      <c r="H725" s="28"/>
      <c r="I725" s="28"/>
      <c r="DN725" s="7"/>
    </row>
    <row r="726">
      <c r="G726" s="28"/>
      <c r="H726" s="28"/>
      <c r="I726" s="28"/>
      <c r="DN726" s="7"/>
    </row>
    <row r="727">
      <c r="G727" s="28"/>
      <c r="H727" s="28"/>
      <c r="I727" s="28"/>
      <c r="DN727" s="7"/>
    </row>
    <row r="728">
      <c r="G728" s="28"/>
      <c r="H728" s="28"/>
      <c r="I728" s="28"/>
      <c r="DN728" s="7"/>
    </row>
    <row r="729">
      <c r="G729" s="28"/>
      <c r="H729" s="28"/>
      <c r="I729" s="28"/>
      <c r="DN729" s="7"/>
    </row>
    <row r="730">
      <c r="G730" s="28"/>
      <c r="H730" s="28"/>
      <c r="I730" s="28"/>
      <c r="DN730" s="7"/>
    </row>
    <row r="731">
      <c r="G731" s="28"/>
      <c r="H731" s="28"/>
      <c r="I731" s="28"/>
      <c r="DN731" s="7"/>
    </row>
    <row r="732">
      <c r="G732" s="28"/>
      <c r="H732" s="28"/>
      <c r="I732" s="28"/>
      <c r="DN732" s="7"/>
    </row>
    <row r="733">
      <c r="G733" s="28"/>
      <c r="H733" s="28"/>
      <c r="I733" s="28"/>
      <c r="DN733" s="7"/>
    </row>
    <row r="734">
      <c r="G734" s="28"/>
      <c r="H734" s="28"/>
      <c r="I734" s="28"/>
      <c r="DN734" s="7"/>
    </row>
    <row r="735">
      <c r="G735" s="28"/>
      <c r="H735" s="28"/>
      <c r="I735" s="28"/>
      <c r="DN735" s="7"/>
    </row>
    <row r="736">
      <c r="G736" s="28"/>
      <c r="H736" s="28"/>
      <c r="I736" s="28"/>
      <c r="DN736" s="7"/>
    </row>
    <row r="737">
      <c r="G737" s="28"/>
      <c r="H737" s="28"/>
      <c r="I737" s="28"/>
      <c r="DN737" s="7"/>
    </row>
    <row r="738">
      <c r="G738" s="28"/>
      <c r="H738" s="28"/>
      <c r="I738" s="28"/>
      <c r="DN738" s="7"/>
    </row>
    <row r="739">
      <c r="G739" s="28"/>
      <c r="H739" s="28"/>
      <c r="I739" s="28"/>
      <c r="DN739" s="7"/>
    </row>
    <row r="740">
      <c r="G740" s="28"/>
      <c r="H740" s="28"/>
      <c r="I740" s="28"/>
      <c r="DN740" s="7"/>
    </row>
    <row r="741">
      <c r="G741" s="28"/>
      <c r="H741" s="28"/>
      <c r="I741" s="28"/>
      <c r="DN741" s="7"/>
    </row>
    <row r="742">
      <c r="G742" s="28"/>
      <c r="H742" s="28"/>
      <c r="I742" s="28"/>
      <c r="DN742" s="7"/>
    </row>
    <row r="743">
      <c r="G743" s="28"/>
      <c r="H743" s="28"/>
      <c r="I743" s="28"/>
      <c r="DN743" s="7"/>
    </row>
    <row r="744">
      <c r="G744" s="28"/>
      <c r="H744" s="28"/>
      <c r="I744" s="28"/>
      <c r="DN744" s="7"/>
    </row>
    <row r="745">
      <c r="G745" s="28"/>
      <c r="H745" s="28"/>
      <c r="I745" s="28"/>
      <c r="DN745" s="7"/>
    </row>
    <row r="746">
      <c r="G746" s="28"/>
      <c r="H746" s="28"/>
      <c r="I746" s="28"/>
      <c r="DN746" s="7"/>
    </row>
    <row r="747">
      <c r="G747" s="28"/>
      <c r="H747" s="28"/>
      <c r="I747" s="28"/>
      <c r="DN747" s="7"/>
    </row>
    <row r="748">
      <c r="G748" s="28"/>
      <c r="H748" s="28"/>
      <c r="I748" s="28"/>
      <c r="DN748" s="7"/>
    </row>
    <row r="749">
      <c r="G749" s="28"/>
      <c r="H749" s="28"/>
      <c r="I749" s="28"/>
      <c r="DN749" s="7"/>
    </row>
    <row r="750">
      <c r="G750" s="28"/>
      <c r="H750" s="28"/>
      <c r="I750" s="28"/>
      <c r="DN750" s="7"/>
    </row>
    <row r="751">
      <c r="G751" s="28"/>
      <c r="H751" s="28"/>
      <c r="I751" s="28"/>
      <c r="DN751" s="7"/>
    </row>
    <row r="752">
      <c r="G752" s="28"/>
      <c r="H752" s="28"/>
      <c r="I752" s="28"/>
      <c r="DN752" s="7"/>
    </row>
    <row r="753">
      <c r="G753" s="28"/>
      <c r="H753" s="28"/>
      <c r="I753" s="28"/>
      <c r="DN753" s="7"/>
    </row>
    <row r="754">
      <c r="G754" s="28"/>
      <c r="H754" s="28"/>
      <c r="I754" s="28"/>
      <c r="DN754" s="7"/>
    </row>
    <row r="755">
      <c r="G755" s="28"/>
      <c r="H755" s="28"/>
      <c r="I755" s="28"/>
      <c r="DN755" s="7"/>
    </row>
    <row r="756">
      <c r="G756" s="28"/>
      <c r="H756" s="28"/>
      <c r="I756" s="28"/>
      <c r="DN756" s="7"/>
    </row>
    <row r="757">
      <c r="G757" s="28"/>
      <c r="H757" s="28"/>
      <c r="I757" s="28"/>
      <c r="DN757" s="7"/>
    </row>
    <row r="758">
      <c r="G758" s="28"/>
      <c r="H758" s="28"/>
      <c r="I758" s="28"/>
      <c r="DN758" s="7"/>
    </row>
    <row r="759">
      <c r="G759" s="28"/>
      <c r="H759" s="28"/>
      <c r="I759" s="28"/>
      <c r="DN759" s="7"/>
    </row>
    <row r="760">
      <c r="G760" s="28"/>
      <c r="H760" s="28"/>
      <c r="I760" s="28"/>
      <c r="DN760" s="7"/>
    </row>
    <row r="761">
      <c r="G761" s="28"/>
      <c r="H761" s="28"/>
      <c r="I761" s="28"/>
      <c r="DN761" s="7"/>
    </row>
    <row r="762">
      <c r="G762" s="28"/>
      <c r="H762" s="28"/>
      <c r="I762" s="28"/>
      <c r="DN762" s="7"/>
    </row>
    <row r="763">
      <c r="G763" s="28"/>
      <c r="H763" s="28"/>
      <c r="I763" s="28"/>
      <c r="DN763" s="7"/>
    </row>
    <row r="764">
      <c r="G764" s="28"/>
      <c r="H764" s="28"/>
      <c r="I764" s="28"/>
      <c r="DN764" s="7"/>
    </row>
    <row r="765">
      <c r="G765" s="28"/>
      <c r="H765" s="28"/>
      <c r="I765" s="28"/>
      <c r="DN765" s="7"/>
    </row>
    <row r="766">
      <c r="G766" s="28"/>
      <c r="H766" s="28"/>
      <c r="I766" s="28"/>
      <c r="DN766" s="7"/>
    </row>
    <row r="767">
      <c r="G767" s="28"/>
      <c r="H767" s="28"/>
      <c r="I767" s="28"/>
      <c r="DN767" s="7"/>
    </row>
    <row r="768">
      <c r="G768" s="28"/>
      <c r="H768" s="28"/>
      <c r="I768" s="28"/>
      <c r="DN768" s="7"/>
    </row>
    <row r="769">
      <c r="G769" s="28"/>
      <c r="H769" s="28"/>
      <c r="I769" s="28"/>
      <c r="DN769" s="7"/>
    </row>
    <row r="770">
      <c r="G770" s="28"/>
      <c r="H770" s="28"/>
      <c r="I770" s="28"/>
      <c r="DN770" s="7"/>
    </row>
    <row r="771">
      <c r="G771" s="28"/>
      <c r="H771" s="28"/>
      <c r="I771" s="28"/>
      <c r="DN771" s="7"/>
    </row>
    <row r="772">
      <c r="G772" s="28"/>
      <c r="H772" s="28"/>
      <c r="I772" s="28"/>
      <c r="DN772" s="7"/>
    </row>
    <row r="773">
      <c r="G773" s="28"/>
      <c r="H773" s="28"/>
      <c r="I773" s="28"/>
      <c r="DN773" s="7"/>
    </row>
    <row r="774">
      <c r="G774" s="28"/>
      <c r="H774" s="28"/>
      <c r="I774" s="28"/>
      <c r="DN774" s="7"/>
    </row>
    <row r="775">
      <c r="G775" s="28"/>
      <c r="H775" s="28"/>
      <c r="I775" s="28"/>
      <c r="DN775" s="7"/>
    </row>
    <row r="776">
      <c r="G776" s="28"/>
      <c r="H776" s="28"/>
      <c r="I776" s="28"/>
      <c r="DN776" s="7"/>
    </row>
    <row r="777">
      <c r="G777" s="28"/>
      <c r="H777" s="28"/>
      <c r="I777" s="28"/>
      <c r="DN777" s="7"/>
    </row>
    <row r="778">
      <c r="G778" s="28"/>
      <c r="H778" s="28"/>
      <c r="I778" s="28"/>
      <c r="DN778" s="7"/>
    </row>
    <row r="779">
      <c r="G779" s="28"/>
      <c r="H779" s="28"/>
      <c r="I779" s="28"/>
      <c r="DN779" s="7"/>
    </row>
    <row r="780">
      <c r="G780" s="28"/>
      <c r="H780" s="28"/>
      <c r="I780" s="28"/>
      <c r="DN780" s="7"/>
    </row>
    <row r="781">
      <c r="G781" s="28"/>
      <c r="H781" s="28"/>
      <c r="I781" s="28"/>
      <c r="DN781" s="7"/>
    </row>
    <row r="782">
      <c r="G782" s="28"/>
      <c r="H782" s="28"/>
      <c r="I782" s="28"/>
      <c r="DN782" s="7"/>
    </row>
    <row r="783">
      <c r="G783" s="28"/>
      <c r="H783" s="28"/>
      <c r="I783" s="28"/>
      <c r="DN783" s="7"/>
    </row>
    <row r="784">
      <c r="G784" s="28"/>
      <c r="H784" s="28"/>
      <c r="I784" s="28"/>
      <c r="DN784" s="7"/>
    </row>
    <row r="785">
      <c r="G785" s="28"/>
      <c r="H785" s="28"/>
      <c r="I785" s="28"/>
      <c r="DN785" s="7"/>
    </row>
    <row r="786">
      <c r="G786" s="28"/>
      <c r="H786" s="28"/>
      <c r="I786" s="28"/>
      <c r="DN786" s="7"/>
    </row>
    <row r="787">
      <c r="G787" s="28"/>
      <c r="H787" s="28"/>
      <c r="I787" s="28"/>
      <c r="DN787" s="7"/>
    </row>
    <row r="788">
      <c r="G788" s="28"/>
      <c r="H788" s="28"/>
      <c r="I788" s="28"/>
      <c r="DN788" s="7"/>
    </row>
    <row r="789">
      <c r="G789" s="28"/>
      <c r="H789" s="28"/>
      <c r="I789" s="28"/>
      <c r="DN789" s="7"/>
    </row>
    <row r="790">
      <c r="G790" s="28"/>
      <c r="H790" s="28"/>
      <c r="I790" s="28"/>
      <c r="DN790" s="7"/>
    </row>
    <row r="791">
      <c r="G791" s="28"/>
      <c r="H791" s="28"/>
      <c r="I791" s="28"/>
      <c r="DN791" s="7"/>
    </row>
    <row r="792">
      <c r="G792" s="28"/>
      <c r="H792" s="28"/>
      <c r="I792" s="28"/>
      <c r="DN792" s="7"/>
    </row>
    <row r="793">
      <c r="G793" s="28"/>
      <c r="H793" s="28"/>
      <c r="I793" s="28"/>
      <c r="DN793" s="7"/>
    </row>
    <row r="794">
      <c r="G794" s="28"/>
      <c r="H794" s="28"/>
      <c r="I794" s="28"/>
      <c r="DN794" s="7"/>
    </row>
    <row r="795">
      <c r="G795" s="28"/>
      <c r="H795" s="28"/>
      <c r="I795" s="28"/>
      <c r="DN795" s="7"/>
    </row>
    <row r="796">
      <c r="G796" s="28"/>
      <c r="H796" s="28"/>
      <c r="I796" s="28"/>
      <c r="DN796" s="7"/>
    </row>
    <row r="797">
      <c r="G797" s="28"/>
      <c r="H797" s="28"/>
      <c r="I797" s="28"/>
      <c r="DN797" s="7"/>
    </row>
    <row r="798">
      <c r="G798" s="28"/>
      <c r="H798" s="28"/>
      <c r="I798" s="28"/>
      <c r="DN798" s="7"/>
    </row>
    <row r="799">
      <c r="G799" s="28"/>
      <c r="H799" s="28"/>
      <c r="I799" s="28"/>
      <c r="DN799" s="7"/>
    </row>
    <row r="800">
      <c r="G800" s="28"/>
      <c r="H800" s="28"/>
      <c r="I800" s="28"/>
      <c r="DN800" s="7"/>
    </row>
    <row r="801">
      <c r="G801" s="28"/>
      <c r="H801" s="28"/>
      <c r="I801" s="28"/>
      <c r="DN801" s="7"/>
    </row>
    <row r="802">
      <c r="G802" s="28"/>
      <c r="H802" s="28"/>
      <c r="I802" s="28"/>
      <c r="DN802" s="7"/>
    </row>
    <row r="803">
      <c r="G803" s="28"/>
      <c r="H803" s="28"/>
      <c r="I803" s="28"/>
      <c r="DN803" s="7"/>
    </row>
    <row r="804">
      <c r="G804" s="28"/>
      <c r="H804" s="28"/>
      <c r="I804" s="28"/>
      <c r="DN804" s="7"/>
    </row>
    <row r="805">
      <c r="G805" s="28"/>
      <c r="H805" s="28"/>
      <c r="I805" s="28"/>
      <c r="DN805" s="7"/>
    </row>
    <row r="806">
      <c r="G806" s="28"/>
      <c r="H806" s="28"/>
      <c r="I806" s="28"/>
      <c r="DN806" s="7"/>
    </row>
    <row r="807">
      <c r="G807" s="28"/>
      <c r="H807" s="28"/>
      <c r="I807" s="28"/>
      <c r="DN807" s="7"/>
    </row>
    <row r="808">
      <c r="G808" s="28"/>
      <c r="H808" s="28"/>
      <c r="I808" s="28"/>
      <c r="DN808" s="7"/>
    </row>
    <row r="809">
      <c r="G809" s="28"/>
      <c r="H809" s="28"/>
      <c r="I809" s="28"/>
      <c r="DN809" s="7"/>
    </row>
    <row r="810">
      <c r="G810" s="28"/>
      <c r="H810" s="28"/>
      <c r="I810" s="28"/>
      <c r="DN810" s="7"/>
    </row>
    <row r="811">
      <c r="G811" s="28"/>
      <c r="H811" s="28"/>
      <c r="I811" s="28"/>
      <c r="DN811" s="7"/>
    </row>
    <row r="812">
      <c r="G812" s="28"/>
      <c r="H812" s="28"/>
      <c r="I812" s="28"/>
      <c r="DN812" s="7"/>
    </row>
    <row r="813">
      <c r="G813" s="28"/>
      <c r="H813" s="28"/>
      <c r="I813" s="28"/>
      <c r="DN813" s="7"/>
    </row>
    <row r="814">
      <c r="G814" s="28"/>
      <c r="H814" s="28"/>
      <c r="I814" s="28"/>
      <c r="DN814" s="7"/>
    </row>
    <row r="815">
      <c r="G815" s="28"/>
      <c r="H815" s="28"/>
      <c r="I815" s="28"/>
      <c r="DN815" s="7"/>
    </row>
    <row r="816">
      <c r="G816" s="28"/>
      <c r="H816" s="28"/>
      <c r="I816" s="28"/>
      <c r="DN816" s="7"/>
    </row>
    <row r="817">
      <c r="G817" s="28"/>
      <c r="H817" s="28"/>
      <c r="I817" s="28"/>
      <c r="DN817" s="7"/>
    </row>
    <row r="818">
      <c r="G818" s="28"/>
      <c r="H818" s="28"/>
      <c r="I818" s="28"/>
      <c r="DN818" s="7"/>
    </row>
    <row r="819">
      <c r="G819" s="28"/>
      <c r="H819" s="28"/>
      <c r="I819" s="28"/>
      <c r="DN819" s="7"/>
    </row>
    <row r="820">
      <c r="G820" s="28"/>
      <c r="H820" s="28"/>
      <c r="I820" s="28"/>
      <c r="DN820" s="7"/>
    </row>
    <row r="821">
      <c r="G821" s="28"/>
      <c r="H821" s="28"/>
      <c r="I821" s="28"/>
      <c r="DN821" s="7"/>
    </row>
    <row r="822">
      <c r="G822" s="28"/>
      <c r="H822" s="28"/>
      <c r="I822" s="28"/>
      <c r="DN822" s="7"/>
    </row>
    <row r="823">
      <c r="G823" s="28"/>
      <c r="H823" s="28"/>
      <c r="I823" s="28"/>
      <c r="DN823" s="7"/>
    </row>
    <row r="824">
      <c r="G824" s="28"/>
      <c r="H824" s="28"/>
      <c r="I824" s="28"/>
      <c r="DN824" s="7"/>
    </row>
    <row r="825">
      <c r="G825" s="28"/>
      <c r="H825" s="28"/>
      <c r="I825" s="28"/>
      <c r="DN825" s="7"/>
    </row>
    <row r="826">
      <c r="G826" s="28"/>
      <c r="H826" s="28"/>
      <c r="I826" s="28"/>
      <c r="DN826" s="7"/>
    </row>
    <row r="827">
      <c r="G827" s="28"/>
      <c r="H827" s="28"/>
      <c r="I827" s="28"/>
      <c r="DN827" s="7"/>
    </row>
    <row r="828">
      <c r="G828" s="28"/>
      <c r="H828" s="28"/>
      <c r="I828" s="28"/>
      <c r="DN828" s="7"/>
    </row>
    <row r="829">
      <c r="G829" s="28"/>
      <c r="H829" s="28"/>
      <c r="I829" s="28"/>
      <c r="DN829" s="7"/>
    </row>
    <row r="830">
      <c r="G830" s="28"/>
      <c r="H830" s="28"/>
      <c r="I830" s="28"/>
      <c r="DN830" s="7"/>
    </row>
    <row r="831">
      <c r="G831" s="28"/>
      <c r="H831" s="28"/>
      <c r="I831" s="28"/>
      <c r="DN831" s="7"/>
    </row>
    <row r="832">
      <c r="G832" s="28"/>
      <c r="H832" s="28"/>
      <c r="I832" s="28"/>
      <c r="DN832" s="7"/>
    </row>
    <row r="833">
      <c r="G833" s="28"/>
      <c r="H833" s="28"/>
      <c r="I833" s="28"/>
      <c r="DN833" s="7"/>
    </row>
    <row r="834">
      <c r="G834" s="28"/>
      <c r="H834" s="28"/>
      <c r="I834" s="28"/>
      <c r="DN834" s="7"/>
    </row>
    <row r="835">
      <c r="G835" s="28"/>
      <c r="H835" s="28"/>
      <c r="I835" s="28"/>
      <c r="DN835" s="7"/>
    </row>
    <row r="836">
      <c r="G836" s="28"/>
      <c r="H836" s="28"/>
      <c r="I836" s="28"/>
      <c r="DN836" s="7"/>
    </row>
    <row r="837">
      <c r="G837" s="28"/>
      <c r="H837" s="28"/>
      <c r="I837" s="28"/>
      <c r="DN837" s="7"/>
    </row>
    <row r="838">
      <c r="G838" s="28"/>
      <c r="H838" s="28"/>
      <c r="I838" s="28"/>
      <c r="DN838" s="7"/>
    </row>
    <row r="839">
      <c r="G839" s="28"/>
      <c r="H839" s="28"/>
      <c r="I839" s="28"/>
      <c r="DN839" s="7"/>
    </row>
    <row r="840">
      <c r="G840" s="28"/>
      <c r="H840" s="28"/>
      <c r="I840" s="28"/>
      <c r="DN840" s="7"/>
    </row>
    <row r="841">
      <c r="G841" s="28"/>
      <c r="H841" s="28"/>
      <c r="I841" s="28"/>
      <c r="DN841" s="7"/>
    </row>
    <row r="842">
      <c r="G842" s="28"/>
      <c r="H842" s="28"/>
      <c r="I842" s="28"/>
      <c r="DN842" s="7"/>
    </row>
    <row r="843">
      <c r="G843" s="28"/>
      <c r="H843" s="28"/>
      <c r="I843" s="28"/>
      <c r="DN843" s="7"/>
    </row>
    <row r="844">
      <c r="G844" s="28"/>
      <c r="H844" s="28"/>
      <c r="I844" s="28"/>
      <c r="DN844" s="7"/>
    </row>
    <row r="845">
      <c r="G845" s="28"/>
      <c r="H845" s="28"/>
      <c r="I845" s="28"/>
      <c r="DN845" s="7"/>
    </row>
    <row r="846">
      <c r="G846" s="28"/>
      <c r="H846" s="28"/>
      <c r="I846" s="28"/>
      <c r="DN846" s="7"/>
    </row>
    <row r="847">
      <c r="G847" s="28"/>
      <c r="H847" s="28"/>
      <c r="I847" s="28"/>
      <c r="DN847" s="7"/>
    </row>
    <row r="848">
      <c r="G848" s="28"/>
      <c r="H848" s="28"/>
      <c r="I848" s="28"/>
      <c r="DN848" s="7"/>
    </row>
    <row r="849">
      <c r="G849" s="28"/>
      <c r="H849" s="28"/>
      <c r="I849" s="28"/>
      <c r="DN849" s="7"/>
    </row>
    <row r="850">
      <c r="G850" s="28"/>
      <c r="H850" s="28"/>
      <c r="I850" s="28"/>
      <c r="DN850" s="7"/>
    </row>
    <row r="851">
      <c r="G851" s="28"/>
      <c r="H851" s="28"/>
      <c r="I851" s="28"/>
      <c r="DN851" s="7"/>
    </row>
    <row r="852">
      <c r="G852" s="28"/>
      <c r="H852" s="28"/>
      <c r="I852" s="28"/>
      <c r="DN852" s="7"/>
    </row>
    <row r="853">
      <c r="G853" s="28"/>
      <c r="H853" s="28"/>
      <c r="I853" s="28"/>
      <c r="DN853" s="7"/>
    </row>
    <row r="854">
      <c r="G854" s="28"/>
      <c r="H854" s="28"/>
      <c r="I854" s="28"/>
      <c r="DN854" s="7"/>
    </row>
    <row r="855">
      <c r="G855" s="28"/>
      <c r="H855" s="28"/>
      <c r="I855" s="28"/>
      <c r="DN855" s="7"/>
    </row>
    <row r="856">
      <c r="G856" s="28"/>
      <c r="H856" s="28"/>
      <c r="I856" s="28"/>
      <c r="DN856" s="7"/>
    </row>
    <row r="857">
      <c r="G857" s="28"/>
      <c r="H857" s="28"/>
      <c r="I857" s="28"/>
      <c r="DN857" s="7"/>
    </row>
    <row r="858">
      <c r="G858" s="28"/>
      <c r="H858" s="28"/>
      <c r="I858" s="28"/>
      <c r="DN858" s="7"/>
    </row>
    <row r="859">
      <c r="G859" s="28"/>
      <c r="H859" s="28"/>
      <c r="I859" s="28"/>
      <c r="DN859" s="7"/>
    </row>
    <row r="860">
      <c r="G860" s="28"/>
      <c r="H860" s="28"/>
      <c r="I860" s="28"/>
      <c r="DN860" s="7"/>
    </row>
    <row r="861">
      <c r="G861" s="28"/>
      <c r="H861" s="28"/>
      <c r="I861" s="28"/>
      <c r="DN861" s="7"/>
    </row>
    <row r="862">
      <c r="G862" s="28"/>
      <c r="H862" s="28"/>
      <c r="I862" s="28"/>
      <c r="DN862" s="7"/>
    </row>
    <row r="863">
      <c r="G863" s="28"/>
      <c r="H863" s="28"/>
      <c r="I863" s="28"/>
      <c r="DN863" s="7"/>
    </row>
    <row r="864">
      <c r="G864" s="28"/>
      <c r="H864" s="28"/>
      <c r="I864" s="28"/>
      <c r="DN864" s="7"/>
    </row>
    <row r="865">
      <c r="G865" s="28"/>
      <c r="H865" s="28"/>
      <c r="I865" s="28"/>
      <c r="DN865" s="7"/>
    </row>
    <row r="866">
      <c r="G866" s="28"/>
      <c r="H866" s="28"/>
      <c r="I866" s="28"/>
      <c r="DN866" s="7"/>
    </row>
    <row r="867">
      <c r="G867" s="28"/>
      <c r="H867" s="28"/>
      <c r="I867" s="28"/>
      <c r="DN867" s="7"/>
    </row>
    <row r="868">
      <c r="G868" s="28"/>
      <c r="H868" s="28"/>
      <c r="I868" s="28"/>
      <c r="DN868" s="7"/>
    </row>
    <row r="869">
      <c r="G869" s="28"/>
      <c r="H869" s="28"/>
      <c r="I869" s="28"/>
      <c r="DN869" s="7"/>
    </row>
    <row r="870">
      <c r="G870" s="28"/>
      <c r="H870" s="28"/>
      <c r="I870" s="28"/>
      <c r="DN870" s="7"/>
    </row>
    <row r="871">
      <c r="G871" s="28"/>
      <c r="H871" s="28"/>
      <c r="I871" s="28"/>
      <c r="DN871" s="7"/>
    </row>
    <row r="872">
      <c r="G872" s="28"/>
      <c r="H872" s="28"/>
      <c r="I872" s="28"/>
      <c r="DN872" s="7"/>
    </row>
    <row r="873">
      <c r="G873" s="28"/>
      <c r="H873" s="28"/>
      <c r="I873" s="28"/>
      <c r="DN873" s="7"/>
    </row>
    <row r="874">
      <c r="G874" s="28"/>
      <c r="H874" s="28"/>
      <c r="I874" s="28"/>
      <c r="DN874" s="7"/>
    </row>
    <row r="875">
      <c r="G875" s="28"/>
      <c r="H875" s="28"/>
      <c r="I875" s="28"/>
      <c r="DN875" s="7"/>
    </row>
    <row r="876">
      <c r="G876" s="28"/>
      <c r="H876" s="28"/>
      <c r="I876" s="28"/>
      <c r="DN876" s="7"/>
    </row>
    <row r="877">
      <c r="G877" s="28"/>
      <c r="H877" s="28"/>
      <c r="I877" s="28"/>
      <c r="DN877" s="7"/>
    </row>
    <row r="878">
      <c r="G878" s="28"/>
      <c r="H878" s="28"/>
      <c r="I878" s="28"/>
      <c r="DN878" s="7"/>
    </row>
    <row r="879">
      <c r="G879" s="28"/>
      <c r="H879" s="28"/>
      <c r="I879" s="28"/>
      <c r="DN879" s="7"/>
    </row>
    <row r="880">
      <c r="H880" s="28"/>
      <c r="I880" s="28"/>
      <c r="DN880" s="7"/>
    </row>
    <row r="881">
      <c r="H881" s="28"/>
      <c r="I881" s="28"/>
      <c r="DN881" s="7"/>
    </row>
    <row r="882">
      <c r="H882" s="28"/>
      <c r="I882" s="28"/>
      <c r="DN882" s="7"/>
    </row>
    <row r="883">
      <c r="H883" s="28"/>
      <c r="I883" s="28"/>
      <c r="DN883" s="7"/>
    </row>
    <row r="884">
      <c r="H884" s="28"/>
      <c r="I884" s="28"/>
      <c r="DN884" s="7"/>
    </row>
    <row r="885">
      <c r="H885" s="28"/>
      <c r="I885" s="28"/>
      <c r="DN885" s="7"/>
    </row>
    <row r="886">
      <c r="H886" s="28"/>
      <c r="I886" s="28"/>
      <c r="DN886" s="7"/>
    </row>
    <row r="887">
      <c r="H887" s="28"/>
      <c r="I887" s="28"/>
      <c r="DN887" s="7"/>
    </row>
    <row r="888">
      <c r="H888" s="28"/>
      <c r="I888" s="28"/>
      <c r="DN888" s="7"/>
    </row>
    <row r="889">
      <c r="H889" s="28"/>
      <c r="I889" s="28"/>
      <c r="DN889" s="7"/>
    </row>
    <row r="890">
      <c r="H890" s="28"/>
      <c r="I890" s="28"/>
      <c r="DN890" s="7"/>
    </row>
    <row r="891">
      <c r="H891" s="28"/>
      <c r="I891" s="28"/>
      <c r="DN891" s="7"/>
    </row>
    <row r="892">
      <c r="H892" s="28"/>
      <c r="I892" s="28"/>
      <c r="DN892" s="7"/>
    </row>
    <row r="893">
      <c r="H893" s="28"/>
      <c r="I893" s="28"/>
      <c r="DN893" s="7"/>
    </row>
    <row r="894">
      <c r="H894" s="28"/>
      <c r="I894" s="28"/>
      <c r="DN894" s="7"/>
    </row>
    <row r="895">
      <c r="H895" s="28"/>
      <c r="I895" s="28"/>
      <c r="DN895" s="7"/>
    </row>
    <row r="896">
      <c r="H896" s="28"/>
      <c r="I896" s="28"/>
      <c r="DN896" s="7"/>
    </row>
    <row r="897">
      <c r="H897" s="28"/>
      <c r="I897" s="28"/>
      <c r="DN897" s="7"/>
    </row>
    <row r="898">
      <c r="H898" s="28"/>
      <c r="I898" s="28"/>
      <c r="DN898" s="7"/>
    </row>
    <row r="899">
      <c r="H899" s="28"/>
      <c r="I899" s="28"/>
      <c r="DN899" s="7"/>
    </row>
    <row r="900">
      <c r="H900" s="28"/>
      <c r="I900" s="28"/>
      <c r="DN900" s="7"/>
    </row>
    <row r="901">
      <c r="H901" s="28"/>
      <c r="I901" s="28"/>
      <c r="DN901" s="7"/>
    </row>
    <row r="902">
      <c r="H902" s="28"/>
      <c r="I902" s="28"/>
      <c r="DN902" s="7"/>
    </row>
    <row r="903">
      <c r="H903" s="28"/>
      <c r="I903" s="28"/>
      <c r="DN903" s="7"/>
    </row>
    <row r="904">
      <c r="H904" s="28"/>
      <c r="I904" s="28"/>
      <c r="DN904" s="7"/>
    </row>
    <row r="905">
      <c r="H905" s="28"/>
      <c r="I905" s="28"/>
      <c r="DN905" s="7"/>
    </row>
    <row r="906">
      <c r="H906" s="28"/>
      <c r="I906" s="28"/>
      <c r="DN906" s="7"/>
    </row>
    <row r="907">
      <c r="H907" s="28"/>
      <c r="I907" s="28"/>
      <c r="DN907" s="7"/>
    </row>
    <row r="908">
      <c r="H908" s="28"/>
      <c r="I908" s="28"/>
      <c r="DN908" s="7"/>
    </row>
    <row r="909">
      <c r="H909" s="28"/>
      <c r="I909" s="28"/>
      <c r="DN909" s="7"/>
    </row>
    <row r="910">
      <c r="H910" s="28"/>
      <c r="I910" s="28"/>
      <c r="DN910" s="7"/>
    </row>
    <row r="911">
      <c r="H911" s="28"/>
      <c r="I911" s="28"/>
      <c r="DN911" s="7"/>
    </row>
    <row r="912">
      <c r="H912" s="28"/>
      <c r="I912" s="28"/>
      <c r="DN912" s="7"/>
    </row>
    <row r="913">
      <c r="H913" s="28"/>
      <c r="I913" s="28"/>
      <c r="DN913" s="7"/>
    </row>
    <row r="914">
      <c r="H914" s="28"/>
      <c r="I914" s="28"/>
      <c r="DN914" s="7"/>
    </row>
    <row r="915">
      <c r="H915" s="28"/>
      <c r="I915" s="28"/>
      <c r="DN915" s="7"/>
    </row>
    <row r="916">
      <c r="H916" s="28"/>
      <c r="I916" s="28"/>
      <c r="DN916" s="7"/>
    </row>
    <row r="917">
      <c r="H917" s="28"/>
      <c r="I917" s="28"/>
      <c r="DN917" s="7"/>
    </row>
    <row r="918">
      <c r="H918" s="28"/>
      <c r="I918" s="28"/>
      <c r="DN918" s="7"/>
    </row>
    <row r="919">
      <c r="H919" s="28"/>
      <c r="I919" s="28"/>
      <c r="DN919" s="7"/>
    </row>
    <row r="920">
      <c r="H920" s="28"/>
      <c r="I920" s="28"/>
      <c r="DN920" s="7"/>
    </row>
    <row r="921">
      <c r="H921" s="28"/>
      <c r="I921" s="28"/>
      <c r="DN921" s="7"/>
    </row>
    <row r="922">
      <c r="H922" s="28"/>
      <c r="I922" s="28"/>
      <c r="DN922" s="7"/>
    </row>
    <row r="923">
      <c r="H923" s="28"/>
      <c r="I923" s="28"/>
      <c r="DN923" s="7"/>
    </row>
    <row r="924">
      <c r="H924" s="28"/>
      <c r="I924" s="28"/>
      <c r="DN924" s="7"/>
    </row>
    <row r="925">
      <c r="H925" s="28"/>
      <c r="I925" s="28"/>
      <c r="DN925" s="7"/>
    </row>
    <row r="926">
      <c r="H926" s="28"/>
      <c r="I926" s="28"/>
      <c r="DN926" s="7"/>
    </row>
    <row r="927">
      <c r="H927" s="28"/>
      <c r="I927" s="28"/>
      <c r="DN927" s="7"/>
    </row>
    <row r="928">
      <c r="H928" s="28"/>
      <c r="I928" s="28"/>
      <c r="DN928" s="7"/>
    </row>
    <row r="929">
      <c r="H929" s="28"/>
      <c r="I929" s="28"/>
      <c r="DN929" s="7"/>
    </row>
    <row r="930">
      <c r="H930" s="28"/>
      <c r="I930" s="28"/>
      <c r="DN930" s="7"/>
    </row>
    <row r="931">
      <c r="H931" s="28"/>
      <c r="I931" s="28"/>
      <c r="DN931" s="7"/>
    </row>
    <row r="932">
      <c r="H932" s="28"/>
      <c r="I932" s="28"/>
      <c r="DN932" s="7"/>
    </row>
    <row r="933">
      <c r="H933" s="28"/>
      <c r="I933" s="28"/>
      <c r="DN933" s="7"/>
    </row>
    <row r="934">
      <c r="H934" s="28"/>
      <c r="I934" s="28"/>
      <c r="DN934" s="7"/>
    </row>
    <row r="935">
      <c r="H935" s="28"/>
      <c r="I935" s="28"/>
      <c r="DN935" s="7"/>
    </row>
    <row r="936">
      <c r="H936" s="28"/>
      <c r="I936" s="28"/>
      <c r="DN936" s="7"/>
    </row>
    <row r="937">
      <c r="H937" s="28"/>
      <c r="I937" s="28"/>
      <c r="DN937" s="7"/>
    </row>
    <row r="938">
      <c r="H938" s="28"/>
      <c r="I938" s="28"/>
      <c r="DN938" s="7"/>
    </row>
    <row r="939">
      <c r="H939" s="28"/>
      <c r="I939" s="28"/>
      <c r="DN939" s="7"/>
    </row>
    <row r="940">
      <c r="H940" s="28"/>
      <c r="I940" s="28"/>
      <c r="DN940" s="7"/>
    </row>
    <row r="941">
      <c r="H941" s="28"/>
      <c r="I941" s="28"/>
      <c r="DN941" s="7"/>
    </row>
    <row r="942">
      <c r="H942" s="28"/>
      <c r="I942" s="28"/>
      <c r="DN942" s="7"/>
    </row>
    <row r="943">
      <c r="H943" s="28"/>
      <c r="I943" s="28"/>
      <c r="DN943" s="7"/>
    </row>
    <row r="944">
      <c r="H944" s="28"/>
      <c r="I944" s="28"/>
      <c r="DN944" s="7"/>
    </row>
    <row r="945">
      <c r="H945" s="28"/>
      <c r="I945" s="28"/>
      <c r="DN945" s="7"/>
    </row>
    <row r="946">
      <c r="H946" s="28"/>
      <c r="I946" s="28"/>
      <c r="DN946" s="7"/>
    </row>
    <row r="947">
      <c r="H947" s="28"/>
      <c r="I947" s="28"/>
      <c r="DN947" s="7"/>
    </row>
    <row r="948">
      <c r="H948" s="28"/>
      <c r="I948" s="28"/>
      <c r="DN948" s="7"/>
    </row>
    <row r="949">
      <c r="H949" s="28"/>
      <c r="I949" s="28"/>
      <c r="DN949" s="7"/>
    </row>
    <row r="950">
      <c r="H950" s="28"/>
      <c r="I950" s="28"/>
      <c r="DN950" s="7"/>
    </row>
    <row r="951">
      <c r="H951" s="28"/>
      <c r="I951" s="28"/>
      <c r="DN951" s="7"/>
    </row>
    <row r="952">
      <c r="H952" s="28"/>
      <c r="I952" s="28"/>
      <c r="DN952" s="7"/>
    </row>
    <row r="953">
      <c r="H953" s="28"/>
      <c r="I953" s="28"/>
      <c r="DN953" s="7"/>
    </row>
    <row r="954">
      <c r="H954" s="28"/>
      <c r="I954" s="28"/>
      <c r="DN954" s="7"/>
    </row>
    <row r="955">
      <c r="H955" s="28"/>
      <c r="I955" s="28"/>
      <c r="DN955" s="7"/>
    </row>
    <row r="956">
      <c r="H956" s="28"/>
      <c r="I956" s="28"/>
      <c r="DN956" s="7"/>
    </row>
    <row r="957">
      <c r="H957" s="28"/>
      <c r="I957" s="28"/>
      <c r="DN957" s="7"/>
    </row>
    <row r="958">
      <c r="H958" s="28"/>
      <c r="I958" s="28"/>
      <c r="DN958" s="7"/>
    </row>
    <row r="959">
      <c r="H959" s="28"/>
      <c r="I959" s="28"/>
      <c r="DN959" s="7"/>
    </row>
    <row r="960">
      <c r="H960" s="28"/>
      <c r="I960" s="28"/>
      <c r="DN960" s="7"/>
    </row>
    <row r="961">
      <c r="H961" s="28"/>
      <c r="I961" s="28"/>
      <c r="DN961" s="7"/>
    </row>
    <row r="962">
      <c r="H962" s="28"/>
      <c r="I962" s="28"/>
      <c r="DN962" s="7"/>
    </row>
    <row r="963">
      <c r="H963" s="28"/>
      <c r="I963" s="28"/>
      <c r="DN963" s="7"/>
    </row>
    <row r="964">
      <c r="H964" s="28"/>
      <c r="I964" s="28"/>
      <c r="DN964" s="7"/>
    </row>
    <row r="965">
      <c r="H965" s="28"/>
      <c r="I965" s="28"/>
      <c r="DN965" s="7"/>
    </row>
    <row r="966">
      <c r="H966" s="28"/>
      <c r="I966" s="28"/>
      <c r="DN966" s="7"/>
    </row>
    <row r="967">
      <c r="H967" s="28"/>
      <c r="I967" s="28"/>
      <c r="DN967" s="7"/>
    </row>
    <row r="968">
      <c r="DN968" s="7"/>
    </row>
    <row r="969">
      <c r="DN969" s="7"/>
    </row>
    <row r="970">
      <c r="DN970" s="7"/>
    </row>
    <row r="971">
      <c r="DN971" s="7"/>
    </row>
    <row r="972">
      <c r="DN972" s="7"/>
    </row>
    <row r="973">
      <c r="DN973" s="7"/>
    </row>
    <row r="974">
      <c r="DN974" s="7"/>
    </row>
  </sheetData>
  <drawing r:id="rId1"/>
</worksheet>
</file>