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15CF21B6-71E6-9648-AD65-D30E20DE74BC}" xr6:coauthVersionLast="37" xr6:coauthVersionMax="37" xr10:uidLastSave="{00000000-0000-0000-0000-000000000000}"/>
  <bookViews>
    <workbookView xWindow="0" yWindow="460" windowWidth="25600" windowHeight="15540" tabRatio="709" firstSheet="6" activeTab="12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4" l="1" a="1"/>
  <c r="I4" i="24" s="1"/>
  <c r="I3" i="24" a="1"/>
  <c r="I3" i="24" s="1"/>
  <c r="I5" i="24" a="1"/>
  <c r="I5" i="24" s="1"/>
  <c r="I6" i="24" a="1"/>
  <c r="I6" i="24" s="1"/>
  <c r="G5" i="14" l="1"/>
  <c r="H6" i="26" l="1" a="1"/>
  <c r="H6" i="26" s="1"/>
  <c r="J4" i="24" a="1"/>
  <c r="J4" i="24" s="1"/>
  <c r="K4" i="24" a="1"/>
  <c r="K4" i="24" s="1"/>
  <c r="L4" i="24" a="1"/>
  <c r="L4" i="24" s="1"/>
  <c r="J5" i="24" a="1"/>
  <c r="J5" i="24" s="1"/>
  <c r="K5" i="24" a="1"/>
  <c r="K5" i="24" s="1"/>
  <c r="L5" i="24" a="1"/>
  <c r="L5" i="24" s="1"/>
  <c r="J6" i="24" a="1"/>
  <c r="J6" i="24" s="1"/>
  <c r="K6" i="24" a="1"/>
  <c r="K6" i="24" s="1"/>
  <c r="L6" i="24" a="1"/>
  <c r="L6" i="24" s="1"/>
  <c r="I7" i="24" a="1"/>
  <c r="I7" i="24" s="1"/>
  <c r="J7" i="24" a="1"/>
  <c r="J7" i="24" s="1"/>
  <c r="K7" i="24" a="1"/>
  <c r="K7" i="24" s="1"/>
  <c r="L7" i="24" a="1"/>
  <c r="L7" i="24" s="1"/>
  <c r="I8" i="24" a="1"/>
  <c r="I8" i="24" s="1"/>
  <c r="J8" i="24" a="1"/>
  <c r="J8" i="24" s="1"/>
  <c r="K8" i="24" a="1"/>
  <c r="K8" i="24" s="1"/>
  <c r="L8" i="24" a="1"/>
  <c r="L8" i="24" s="1"/>
  <c r="I9" i="24" a="1"/>
  <c r="I9" i="24" s="1"/>
  <c r="J9" i="24" a="1"/>
  <c r="J9" i="24" s="1"/>
  <c r="K9" i="24" a="1"/>
  <c r="K9" i="24" s="1"/>
  <c r="L9" i="24" a="1"/>
  <c r="L9" i="24" s="1"/>
  <c r="I10" i="24" a="1"/>
  <c r="I10" i="24" s="1"/>
  <c r="J10" i="24" a="1"/>
  <c r="J10" i="24" s="1"/>
  <c r="K10" i="24" a="1"/>
  <c r="K10" i="24" s="1"/>
  <c r="L10" i="24" a="1"/>
  <c r="L10" i="24" s="1"/>
  <c r="I11" i="24" a="1"/>
  <c r="I11" i="24" s="1"/>
  <c r="J11" i="24" a="1"/>
  <c r="J11" i="24" s="1"/>
  <c r="K11" i="24" a="1"/>
  <c r="K11" i="24" s="1"/>
  <c r="L11" i="24" a="1"/>
  <c r="L11" i="24" s="1"/>
  <c r="I12" i="24" a="1"/>
  <c r="I12" i="24" s="1"/>
  <c r="J12" i="24" a="1"/>
  <c r="J12" i="24" s="1"/>
  <c r="K12" i="24" a="1"/>
  <c r="K12" i="24" s="1"/>
  <c r="L12" i="24" a="1"/>
  <c r="L12" i="24" s="1"/>
  <c r="I13" i="24" a="1"/>
  <c r="I13" i="24" s="1"/>
  <c r="J13" i="24" a="1"/>
  <c r="J13" i="24" s="1"/>
  <c r="K13" i="24" a="1"/>
  <c r="K13" i="24" s="1"/>
  <c r="L13" i="24" a="1"/>
  <c r="L13" i="24" s="1"/>
  <c r="I14" i="24" a="1"/>
  <c r="I14" i="24" s="1"/>
  <c r="J14" i="24" a="1"/>
  <c r="J14" i="24" s="1"/>
  <c r="K14" i="24" a="1"/>
  <c r="K14" i="24"/>
  <c r="L14" i="24" a="1"/>
  <c r="L14" i="24" s="1"/>
  <c r="L3" i="24" a="1"/>
  <c r="L3" i="24" s="1"/>
  <c r="K3" i="24" a="1"/>
  <c r="K3" i="24" s="1"/>
  <c r="J3" i="24" a="1"/>
  <c r="J3" i="24" s="1"/>
  <c r="H4" i="26" a="1"/>
  <c r="H4" i="26" s="1"/>
  <c r="H2" i="26" a="1"/>
  <c r="H2" i="26" s="1"/>
  <c r="H8" i="26" a="1"/>
  <c r="H8" i="26" s="1"/>
  <c r="C3" i="21"/>
  <c r="C7" i="21" s="1"/>
  <c r="C16" i="21" s="1"/>
  <c r="C4" i="21"/>
  <c r="F7" i="21" s="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J8" i="10"/>
  <c r="J9" i="10"/>
  <c r="J10" i="10"/>
  <c r="I9" i="10"/>
  <c r="I10" i="10"/>
  <c r="I8" i="10"/>
  <c r="H9" i="10"/>
  <c r="H10" i="10"/>
  <c r="H8" i="10"/>
  <c r="H3" i="16"/>
  <c r="H4" i="16"/>
  <c r="H10" i="16"/>
  <c r="H14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 s="1"/>
  <c r="C17" i="18"/>
  <c r="E16" i="18"/>
  <c r="G16" i="18"/>
  <c r="C16" i="18"/>
  <c r="E15" i="18"/>
  <c r="G15" i="18" s="1"/>
  <c r="C15" i="18"/>
  <c r="E14" i="18"/>
  <c r="G14" i="18" s="1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/>
  <c r="C8" i="18"/>
  <c r="E7" i="18"/>
  <c r="G7" i="18" s="1"/>
  <c r="C7" i="18"/>
  <c r="E6" i="18"/>
  <c r="G6" i="18"/>
  <c r="C6" i="18"/>
  <c r="E5" i="18"/>
  <c r="G5" i="18"/>
  <c r="C5" i="18"/>
  <c r="E4" i="18"/>
  <c r="G4" i="18" s="1"/>
  <c r="C4" i="18"/>
  <c r="G3" i="18"/>
  <c r="C3" i="18"/>
  <c r="E2" i="18"/>
  <c r="G2" i="18"/>
  <c r="H5" i="10"/>
  <c r="G3" i="11" l="1"/>
  <c r="G205" i="11"/>
  <c r="G201" i="11"/>
  <c r="G197" i="11"/>
  <c r="G193" i="11"/>
  <c r="G189" i="11"/>
  <c r="G185" i="11"/>
  <c r="G181" i="11"/>
  <c r="G177" i="11"/>
  <c r="G173" i="11"/>
  <c r="G169" i="11"/>
  <c r="G165" i="11"/>
  <c r="G161" i="11"/>
  <c r="G157" i="11"/>
  <c r="G153" i="11"/>
  <c r="G149" i="11"/>
  <c r="G145" i="11"/>
  <c r="G141" i="11"/>
  <c r="G137" i="11"/>
  <c r="G133" i="11"/>
  <c r="G129" i="11"/>
  <c r="G125" i="11"/>
  <c r="G121" i="11"/>
  <c r="G117" i="11"/>
  <c r="G113" i="11"/>
  <c r="G109" i="11"/>
  <c r="G105" i="11"/>
  <c r="G101" i="11"/>
  <c r="G97" i="11"/>
  <c r="G93" i="11"/>
  <c r="G89" i="11"/>
  <c r="G85" i="11"/>
  <c r="G81" i="11"/>
  <c r="G77" i="11"/>
  <c r="G73" i="11"/>
  <c r="G69" i="11"/>
  <c r="G65" i="11"/>
  <c r="G61" i="11"/>
  <c r="G57" i="11"/>
  <c r="G53" i="11"/>
  <c r="G49" i="11"/>
  <c r="G45" i="11"/>
  <c r="G41" i="11"/>
  <c r="G37" i="11"/>
  <c r="G33" i="11"/>
  <c r="G29" i="11"/>
  <c r="G25" i="11"/>
  <c r="G21" i="11"/>
  <c r="G17" i="11"/>
  <c r="G13" i="11"/>
  <c r="G9" i="11"/>
  <c r="G5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<sst xmlns="http://schemas.openxmlformats.org/spreadsheetml/2006/main" count="886" uniqueCount="270">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</sst>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2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7" borderId="0" xfId="0" applyFont="1" applyFill="1" applyAlignment="1">
      <alignment horizontal="right"/>
    </xf>
    <xf numFmtId="14" fontId="2" fillId="7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6" fontId="2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2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8" fontId="2" fillId="8" borderId="1" xfId="0" applyNumberFormat="1" applyFont="1" applyFill="1" applyBorder="1" applyAlignment="1">
      <alignment horizontal="center"/>
    </xf>
    <xf numFmtId="14" fontId="7" fillId="8" borderId="3" xfId="0" applyNumberFormat="1" applyFont="1" applyFill="1" applyBorder="1" applyAlignment="1">
      <alignment horizontal="center"/>
    </xf>
    <xf numFmtId="165" fontId="7" fillId="8" borderId="3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6" fontId="2" fillId="8" borderId="3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9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quotePrefix="1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39" customWidth="1"/>
  </cols>
  <sheetData>
    <row r="1" spans="1:6" x14ac:dyDescent="0.2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2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2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2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2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2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2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2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2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2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2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2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2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2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2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2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2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2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2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2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2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2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2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2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2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2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2">
      <c r="A27" s="37"/>
    </row>
    <row r="28" spans="1:6" x14ac:dyDescent="0.2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E21" sqref="E21"/>
    </sheetView>
  </sheetViews>
  <sheetFormatPr baseColWidth="10" defaultColWidth="8.83203125" defaultRowHeight="15" x14ac:dyDescent="0.2"/>
  <cols>
    <col min="1" max="2" width="14.83203125" style="35" customWidth="1"/>
    <col min="3" max="3" width="13.1640625" style="35" customWidth="1"/>
    <col min="4" max="4" width="14" style="35" customWidth="1"/>
    <col min="5" max="5" width="12" style="35" customWidth="1"/>
    <col min="6" max="6" width="14.1640625" style="35" customWidth="1"/>
    <col min="7" max="7" width="16.5" style="35" customWidth="1"/>
  </cols>
  <sheetData>
    <row r="1" spans="1:7" x14ac:dyDescent="0.2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2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2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2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2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2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2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2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2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2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2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2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2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2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2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2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419</v>
      </c>
      <c r="I8" s="64">
        <f>SUMIFS($E:$E,$A:$A,$H$2,$C:$C,$G8)</f>
        <v>34908</v>
      </c>
      <c r="J8" s="51">
        <f>COUNTIFS($A:$A,$H$2,$C:$C,$G8)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268</v>
      </c>
      <c r="I9" s="64">
        <f t="shared" ref="I9:I10" si="1">SUMIFS($E:$E,$A:$A,$H$2,$C:$C,$G9)</f>
        <v>29174</v>
      </c>
      <c r="J9" s="51">
        <f t="shared" ref="J9:J10" si="2">COUNTIFS($A:$A,$H$2,$C:$C,$G9)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419</v>
      </c>
      <c r="I10" s="64">
        <f t="shared" si="1"/>
        <v>43071</v>
      </c>
      <c r="J10" s="51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4.1640625" style="2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2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2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2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2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2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2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2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2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2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2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2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2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2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2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2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2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2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2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2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2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2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2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2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2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2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2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2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2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2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2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2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2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2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2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2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2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2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2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2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2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2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2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2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2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2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2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2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2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2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2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2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2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2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2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2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2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2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2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2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2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2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2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2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2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2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2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2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2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2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2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2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2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2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2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2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2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2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2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2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2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2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2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2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2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2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2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2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2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2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2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2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2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2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2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2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2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2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2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2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2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2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2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2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2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2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2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2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2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2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2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2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2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2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2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2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2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2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2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2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2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2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2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2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2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2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2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2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2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2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2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2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2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2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2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2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2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2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2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2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2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2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2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2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2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2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2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2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2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2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2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2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2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2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2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2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2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2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2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2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2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2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2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2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2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2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2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2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2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2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2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2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2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2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2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2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2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2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2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2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2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2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2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2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2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2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2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2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2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2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2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2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2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2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2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2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2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2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2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2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2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2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2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2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baseColWidth="10" defaultColWidth="8.83203125" defaultRowHeight="15" x14ac:dyDescent="0.2"/>
  <cols>
    <col min="1" max="2" width="18.1640625" customWidth="1"/>
    <col min="3" max="3" width="18.1640625" style="2" customWidth="1"/>
    <col min="4" max="4" width="22.6640625" customWidth="1"/>
  </cols>
  <sheetData>
    <row r="1" spans="1:4" x14ac:dyDescent="0.2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K23" sqref="K23"/>
    </sheetView>
  </sheetViews>
  <sheetFormatPr baseColWidth="10" defaultColWidth="8.83203125" defaultRowHeight="15" x14ac:dyDescent="0.2"/>
  <cols>
    <col min="2" max="2" width="12.83203125" style="68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2.1640625" style="49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7" t="s">
        <v>137</v>
      </c>
      <c r="B1" s="1" t="s">
        <v>202</v>
      </c>
      <c r="D1" s="30"/>
    </row>
    <row r="2" spans="1:4" ht="16" thickBot="1" x14ac:dyDescent="0.2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6" thickBot="1" x14ac:dyDescent="0.25">
      <c r="A3" s="48">
        <v>42371</v>
      </c>
      <c r="B3" s="2">
        <v>11</v>
      </c>
      <c r="D3" s="2"/>
    </row>
    <row r="4" spans="1:4" ht="16" thickBot="1" x14ac:dyDescent="0.2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6" thickBot="1" x14ac:dyDescent="0.25">
      <c r="A5" s="48">
        <v>42373</v>
      </c>
      <c r="B5" s="2">
        <v>51</v>
      </c>
      <c r="D5" s="30"/>
    </row>
    <row r="6" spans="1:4" ht="16" thickBot="1" x14ac:dyDescent="0.2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6" thickBot="1" x14ac:dyDescent="0.25">
      <c r="A7" s="48">
        <v>42375</v>
      </c>
      <c r="B7" s="2">
        <v>10</v>
      </c>
      <c r="D7" s="50"/>
    </row>
    <row r="8" spans="1:4" ht="16" thickBot="1" x14ac:dyDescent="0.2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6" thickBot="1" x14ac:dyDescent="0.25">
      <c r="A9" s="48">
        <v>42377</v>
      </c>
      <c r="B9" s="2">
        <v>53</v>
      </c>
      <c r="C9" s="9"/>
      <c r="D9" s="50"/>
    </row>
    <row r="10" spans="1:4" ht="16" thickBot="1" x14ac:dyDescent="0.2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2">
      <c r="A11" s="48">
        <v>42379</v>
      </c>
      <c r="B11" s="2">
        <v>48</v>
      </c>
      <c r="D11" s="17"/>
    </row>
    <row r="12" spans="1:4" x14ac:dyDescent="0.2">
      <c r="A12" s="48">
        <v>42380</v>
      </c>
      <c r="B12" s="2">
        <v>34</v>
      </c>
    </row>
    <row r="13" spans="1:4" x14ac:dyDescent="0.2">
      <c r="A13" s="48">
        <v>42381</v>
      </c>
      <c r="B13" s="2">
        <v>68</v>
      </c>
    </row>
    <row r="14" spans="1:4" x14ac:dyDescent="0.2">
      <c r="A14" s="48">
        <v>42382</v>
      </c>
      <c r="B14" s="2">
        <v>50</v>
      </c>
    </row>
    <row r="15" spans="1:4" x14ac:dyDescent="0.2">
      <c r="A15" s="48">
        <v>42383</v>
      </c>
      <c r="B15" s="2">
        <v>16</v>
      </c>
    </row>
    <row r="16" spans="1:4" x14ac:dyDescent="0.2">
      <c r="A16" s="48">
        <v>42384</v>
      </c>
      <c r="B16" s="2">
        <v>61</v>
      </c>
    </row>
    <row r="17" spans="1:2" x14ac:dyDescent="0.2">
      <c r="A17" s="48">
        <v>42385</v>
      </c>
      <c r="B17" s="2">
        <v>41</v>
      </c>
    </row>
    <row r="18" spans="1:2" x14ac:dyDescent="0.2">
      <c r="A18" s="48">
        <v>42386</v>
      </c>
      <c r="B18" s="2">
        <v>99</v>
      </c>
    </row>
    <row r="19" spans="1:2" x14ac:dyDescent="0.2">
      <c r="A19" s="48">
        <v>42387</v>
      </c>
      <c r="B19" s="2">
        <v>68</v>
      </c>
    </row>
    <row r="20" spans="1:2" x14ac:dyDescent="0.2">
      <c r="A20" s="48">
        <v>42388</v>
      </c>
      <c r="B20" s="2">
        <v>84</v>
      </c>
    </row>
    <row r="21" spans="1:2" x14ac:dyDescent="0.2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2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2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2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2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2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2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2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2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2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2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2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2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2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2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K29" sqref="K29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3">
        <v>42005</v>
      </c>
    </row>
    <row r="3" spans="1:7" ht="17" thickBot="1" x14ac:dyDescent="0.25">
      <c r="B3" s="9" t="s">
        <v>147</v>
      </c>
      <c r="C3" s="53">
        <f ca="1">TODAY()</f>
        <v>43382</v>
      </c>
    </row>
    <row r="4" spans="1:7" ht="17" thickBot="1" x14ac:dyDescent="0.25">
      <c r="B4" s="9" t="s">
        <v>148</v>
      </c>
      <c r="C4" s="54">
        <f ca="1">NOW()</f>
        <v>43382.10635775463</v>
      </c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5">
        <f ca="1">YEAR(C3)</f>
        <v>2018</v>
      </c>
      <c r="C7" s="55">
        <f ca="1">MONTH(C3)</f>
        <v>10</v>
      </c>
      <c r="D7" s="55">
        <f ca="1">DAY(C3)</f>
        <v>9</v>
      </c>
      <c r="E7" s="55">
        <f ca="1">HOUR(C4)</f>
        <v>2</v>
      </c>
      <c r="F7" s="55">
        <f ca="1">MINUTE(C4)</f>
        <v>33</v>
      </c>
      <c r="G7" s="55">
        <f ca="1">SECOND(C4)</f>
        <v>9</v>
      </c>
    </row>
    <row r="8" spans="1:7" ht="16" thickBot="1" x14ac:dyDescent="0.25">
      <c r="A8" s="26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56">
        <f ca="1">WEEKDAY(C3)</f>
        <v>3</v>
      </c>
    </row>
    <row r="10" spans="1:7" ht="17" thickBot="1" x14ac:dyDescent="0.25">
      <c r="B10" s="9"/>
      <c r="C10" s="27"/>
    </row>
    <row r="11" spans="1:7" ht="17" thickBot="1" x14ac:dyDescent="0.25">
      <c r="B11" s="9" t="s">
        <v>154</v>
      </c>
      <c r="C11" s="53">
        <f ca="1">WORKDAY(C3,50)</f>
        <v>43452</v>
      </c>
    </row>
    <row r="12" spans="1:7" ht="17" thickBot="1" x14ac:dyDescent="0.25">
      <c r="B12" s="28" t="s">
        <v>155</v>
      </c>
      <c r="C12" s="57">
        <f ca="1">NETWORKDAYS(C2,C3)</f>
        <v>984</v>
      </c>
    </row>
    <row r="13" spans="1:7" ht="16" thickBot="1" x14ac:dyDescent="0.25"/>
    <row r="14" spans="1:7" ht="17" thickBot="1" x14ac:dyDescent="0.25">
      <c r="B14" s="28" t="s">
        <v>156</v>
      </c>
      <c r="C14" s="53">
        <f ca="1">EOMONTH(C3,0)</f>
        <v>43404</v>
      </c>
    </row>
    <row r="15" spans="1:7" ht="17" thickBot="1" x14ac:dyDescent="0.25">
      <c r="B15" s="28" t="s">
        <v>157</v>
      </c>
      <c r="C15" s="53">
        <f ca="1">EOMONTH(C3,-1)+1</f>
        <v>43374</v>
      </c>
    </row>
    <row r="16" spans="1:7" ht="17" thickBot="1" x14ac:dyDescent="0.25">
      <c r="B16" s="28" t="s">
        <v>158</v>
      </c>
      <c r="C16" s="53">
        <f ca="1">EOMONTH(C3,(-1*C7))+1</f>
        <v>43101</v>
      </c>
    </row>
    <row r="18" spans="2:2" x14ac:dyDescent="0.2">
      <c r="B18" s="1" t="s">
        <v>137</v>
      </c>
    </row>
    <row r="19" spans="2:2" x14ac:dyDescent="0.2">
      <c r="B19" s="29">
        <v>42005</v>
      </c>
    </row>
    <row r="20" spans="2:2" x14ac:dyDescent="0.2">
      <c r="B20" s="29">
        <v>42370</v>
      </c>
    </row>
    <row r="21" spans="2:2" x14ac:dyDescent="0.2">
      <c r="B21" s="29">
        <v>42736</v>
      </c>
    </row>
    <row r="22" spans="2:2" x14ac:dyDescent="0.2">
      <c r="B22" s="29">
        <v>43101</v>
      </c>
    </row>
    <row r="23" spans="2:2" x14ac:dyDescent="0.2">
      <c r="B23" s="29">
        <v>43466</v>
      </c>
    </row>
    <row r="24" spans="2:2" x14ac:dyDescent="0.2">
      <c r="B24" s="29">
        <v>43831</v>
      </c>
    </row>
    <row r="25" spans="2:2" x14ac:dyDescent="0.2">
      <c r="B25" s="29">
        <v>44197</v>
      </c>
    </row>
    <row r="26" spans="2:2" x14ac:dyDescent="0.2">
      <c r="B26" s="29">
        <v>44562</v>
      </c>
    </row>
    <row r="27" spans="2:2" x14ac:dyDescent="0.2">
      <c r="B27" s="29">
        <v>44927</v>
      </c>
    </row>
    <row r="28" spans="2:2" x14ac:dyDescent="0.2">
      <c r="B28" s="29">
        <v>45292</v>
      </c>
    </row>
    <row r="29" spans="2:2" x14ac:dyDescent="0.2">
      <c r="B29" s="29">
        <v>45658</v>
      </c>
    </row>
    <row r="30" spans="2:2" x14ac:dyDescent="0.2">
      <c r="B30" s="29">
        <v>46023</v>
      </c>
    </row>
    <row r="31" spans="2:2" x14ac:dyDescent="0.2">
      <c r="B31" s="29"/>
    </row>
    <row r="32" spans="2:2" x14ac:dyDescent="0.2">
      <c r="B32" s="29"/>
    </row>
    <row r="33" spans="2:2" x14ac:dyDescent="0.2">
      <c r="B33" s="29"/>
    </row>
    <row r="34" spans="2:2" x14ac:dyDescent="0.2">
      <c r="B34" s="29"/>
    </row>
    <row r="35" spans="2:2" x14ac:dyDescent="0.2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5.5" customWidth="1"/>
    <col min="2" max="2" width="18.5" style="46" customWidth="1"/>
    <col min="3" max="3" width="17.5" style="46" customWidth="1"/>
    <col min="4" max="5" width="14.83203125" style="46" customWidth="1"/>
    <col min="6" max="6" width="24" style="2" customWidth="1"/>
    <col min="7" max="7" width="16.5" style="74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2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2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2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2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2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2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2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2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2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2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2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2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2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2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2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2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2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2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2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2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2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2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2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2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6" thickBot="1" x14ac:dyDescent="0.2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6" thickBot="1" x14ac:dyDescent="0.2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6" thickBot="1" x14ac:dyDescent="0.2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6" thickBot="1" x14ac:dyDescent="0.2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2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tabSelected="1" workbookViewId="0">
      <selection activeCell="I8" sqref="I8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29" customWidth="1"/>
    <col min="10" max="10" width="10.6640625" style="2" customWidth="1"/>
    <col min="11" max="11" width="11.83203125" style="8" customWidth="1"/>
    <col min="12" max="12" width="10.5" style="46" customWidth="1"/>
    <col min="19" max="19" width="18.83203125" customWidth="1"/>
  </cols>
  <sheetData>
    <row r="1" spans="1:12" s="30" customFormat="1" x14ac:dyDescent="0.2">
      <c r="A1" s="81" t="s">
        <v>193</v>
      </c>
      <c r="B1" s="81"/>
      <c r="C1" s="81"/>
      <c r="D1" s="81"/>
      <c r="E1" s="3"/>
      <c r="F1" s="82" t="s">
        <v>194</v>
      </c>
      <c r="G1" s="82"/>
      <c r="I1" s="83" t="s">
        <v>195</v>
      </c>
      <c r="J1" s="83"/>
      <c r="K1" s="83"/>
      <c r="L1" s="83"/>
    </row>
    <row r="2" spans="1:12" x14ac:dyDescent="0.2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2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2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2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2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2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2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2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2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2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2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2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2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2">
      <c r="H15" s="2"/>
      <c r="J15" s="29"/>
      <c r="L15" s="8"/>
    </row>
    <row r="16" spans="1:12" x14ac:dyDescent="0.2">
      <c r="H16" s="2"/>
      <c r="J16" s="29"/>
      <c r="L16" s="8"/>
    </row>
    <row r="17" spans="1:19" x14ac:dyDescent="0.2">
      <c r="H17" s="2"/>
      <c r="J17" s="29"/>
      <c r="L17" s="8"/>
    </row>
    <row r="18" spans="1:19" ht="19.75" customHeight="1" x14ac:dyDescent="0.2">
      <c r="A18" s="84" t="s">
        <v>267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</row>
    <row r="19" spans="1:19" ht="7.2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2">
      <c r="A20" s="85" t="s">
        <v>256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19" s="78" customFormat="1" ht="21" customHeight="1" x14ac:dyDescent="0.2">
      <c r="A21" s="85" t="s">
        <v>262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s="78" customFormat="1" ht="21" customHeight="1" x14ac:dyDescent="0.2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2">
      <c r="A23" s="89" t="s">
        <v>258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</row>
    <row r="24" spans="1:19" s="78" customFormat="1" ht="21" customHeight="1" x14ac:dyDescent="0.2">
      <c r="A24" s="89" t="s">
        <v>263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</row>
    <row r="25" spans="1:19" s="78" customFormat="1" ht="21" customHeight="1" x14ac:dyDescent="0.2">
      <c r="A25" s="89" t="s">
        <v>264</v>
      </c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</row>
    <row r="26" spans="1:19" s="78" customFormat="1" ht="21" customHeight="1" x14ac:dyDescent="0.2">
      <c r="A26" s="85" t="s">
        <v>265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 spans="1:19" s="78" customFormat="1" ht="21" customHeight="1" x14ac:dyDescent="0.2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2">
      <c r="A28" s="87" t="s">
        <v>260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</row>
    <row r="29" spans="1:19" s="78" customFormat="1" ht="21" customHeight="1" x14ac:dyDescent="0.2">
      <c r="A29" s="85" t="s">
        <v>266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 spans="1:19" s="78" customFormat="1" ht="21" customHeight="1" x14ac:dyDescent="0.2">
      <c r="A30" s="85" t="s">
        <v>261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</sheetData>
  <mergeCells count="13">
    <mergeCell ref="A28:S28"/>
    <mergeCell ref="A29:S29"/>
    <mergeCell ref="A30:S30"/>
    <mergeCell ref="A20:S20"/>
    <mergeCell ref="A21:S21"/>
    <mergeCell ref="A23:S23"/>
    <mergeCell ref="A24:S24"/>
    <mergeCell ref="A25:S25"/>
    <mergeCell ref="A1:D1"/>
    <mergeCell ref="F1:G1"/>
    <mergeCell ref="I1:L1"/>
    <mergeCell ref="A18:S18"/>
    <mergeCell ref="A26:S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2018-10-09T06:33:11Z</dcterms:modified>
</cp:coreProperties>
</file>