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76234837-0005-E54D-AA7B-A8DDE11488BD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ales Data" sheetId="2" r:id="rId1"/>
    <sheet name="DUPLICATE 1" sheetId="3" r:id="rId2"/>
    <sheet name="DUPLICATE 2" sheetId="4" r:id="rId3"/>
  </sheets>
  <definedNames>
    <definedName name="checking">{1,2,3}</definedName>
    <definedName name="City">'Sales Data'!$B$2:$B$10</definedName>
    <definedName name="Year">'Sales Data'!$A$2:$A$10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 a="1"/>
  <c r="F17" i="2" s="1"/>
  <c r="I15" i="2" a="1"/>
  <c r="I15" i="2" s="1"/>
  <c r="H15" i="2" a="1"/>
  <c r="H15" i="2" s="1"/>
  <c r="L11" i="2" a="1"/>
  <c r="L11" i="2" s="1"/>
  <c r="K11" i="2"/>
  <c r="K3" i="2"/>
  <c r="K4" i="2"/>
  <c r="K5" i="2"/>
  <c r="K6" i="2"/>
  <c r="K7" i="2"/>
  <c r="K8" i="2"/>
  <c r="K9" i="2"/>
  <c r="K10" i="2"/>
  <c r="K2" i="2"/>
  <c r="I2" i="2" a="1"/>
  <c r="I2" i="2" s="1"/>
  <c r="I4" i="2"/>
  <c r="I5" i="2"/>
  <c r="I6" i="2"/>
  <c r="H6" i="2"/>
  <c r="H5" i="2"/>
  <c r="H4" i="2"/>
  <c r="H3" i="2"/>
  <c r="H2" i="2"/>
  <c r="A1" i="4" a="1"/>
  <c r="A1" i="4" s="1"/>
  <c r="A2" i="3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B1" i="3"/>
  <c r="C1" i="3"/>
  <c r="D1" i="3"/>
  <c r="E1" i="3"/>
  <c r="F1" i="3"/>
  <c r="A1" i="3"/>
  <c r="I3" i="2" l="1"/>
  <c r="C10" i="4"/>
  <c r="E9" i="4"/>
  <c r="A9" i="4"/>
  <c r="C8" i="4"/>
  <c r="E7" i="4"/>
  <c r="A7" i="4"/>
  <c r="C6" i="4"/>
  <c r="E5" i="4"/>
  <c r="A5" i="4"/>
  <c r="C4" i="4"/>
  <c r="E3" i="4"/>
  <c r="A3" i="4"/>
  <c r="C2" i="4"/>
  <c r="E1" i="4"/>
  <c r="F10" i="4"/>
  <c r="B10" i="4"/>
  <c r="D9" i="4"/>
  <c r="F8" i="4"/>
  <c r="B8" i="4"/>
  <c r="D7" i="4"/>
  <c r="F6" i="4"/>
  <c r="B6" i="4"/>
  <c r="D5" i="4"/>
  <c r="F4" i="4"/>
  <c r="B4" i="4"/>
  <c r="D3" i="4"/>
  <c r="F2" i="4"/>
  <c r="B2" i="4"/>
  <c r="D1" i="4"/>
  <c r="E10" i="4"/>
  <c r="A10" i="4"/>
  <c r="C9" i="4"/>
  <c r="E8" i="4"/>
  <c r="A8" i="4"/>
  <c r="C7" i="4"/>
  <c r="E6" i="4"/>
  <c r="A6" i="4"/>
  <c r="C5" i="4"/>
  <c r="E4" i="4"/>
  <c r="A4" i="4"/>
  <c r="C3" i="4"/>
  <c r="E2" i="4"/>
  <c r="A2" i="4"/>
  <c r="C1" i="4"/>
  <c r="D10" i="4"/>
  <c r="F9" i="4"/>
  <c r="B9" i="4"/>
  <c r="D8" i="4"/>
  <c r="F7" i="4"/>
  <c r="B7" i="4"/>
  <c r="D6" i="4"/>
  <c r="F5" i="4"/>
  <c r="B5" i="4"/>
  <c r="D4" i="4"/>
  <c r="F3" i="4"/>
  <c r="B3" i="4"/>
  <c r="D2" i="4"/>
  <c r="F1" i="4"/>
  <c r="B1" i="4"/>
  <c r="F10" i="2"/>
  <c r="F3" i="2"/>
  <c r="F4" i="2"/>
  <c r="F4" i="3" s="1"/>
  <c r="F5" i="2"/>
  <c r="F6" i="2"/>
  <c r="F7" i="2"/>
  <c r="F8" i="2"/>
  <c r="F9" i="2"/>
  <c r="E3" i="2"/>
  <c r="E4" i="2"/>
  <c r="E4" i="3" s="1"/>
  <c r="E5" i="2"/>
  <c r="E6" i="2"/>
  <c r="E7" i="2"/>
  <c r="E8" i="2"/>
  <c r="E9" i="2"/>
  <c r="E10" i="2"/>
  <c r="E2" i="2"/>
  <c r="F2" i="2" l="1"/>
</calcChain>
</file>

<file path=xl/sharedStrings.xml><?xml version="1.0" encoding="utf-8"?>
<sst xmlns="http://schemas.openxmlformats.org/spreadsheetml/2006/main" count="19" uniqueCount="11">
  <si>
    <t>New York</t>
  </si>
  <si>
    <t>Revenue</t>
  </si>
  <si>
    <t>Profit</t>
  </si>
  <si>
    <t>ROI</t>
  </si>
  <si>
    <t>Spend</t>
  </si>
  <si>
    <t>Store Location</t>
  </si>
  <si>
    <t>Boston</t>
  </si>
  <si>
    <t>Detroit</t>
  </si>
  <si>
    <t>Year</t>
  </si>
  <si>
    <t>TOP 3</t>
  </si>
  <si>
    <t>Profit&gt;Spend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</si>
</sst>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Q17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5.1640625" style="7" bestFit="1" customWidth="1"/>
    <col min="2" max="2" width="13" bestFit="1" customWidth="1"/>
    <col min="3" max="3" width="8.33203125" bestFit="1" customWidth="1"/>
    <col min="4" max="4" width="6.6640625" bestFit="1" customWidth="1"/>
    <col min="5" max="5" width="11.1640625" customWidth="1"/>
    <col min="6" max="6" width="5.5" bestFit="1" customWidth="1"/>
    <col min="8" max="8" width="9.1640625" bestFit="1" customWidth="1"/>
  </cols>
  <sheetData>
    <row r="1" spans="1:17" x14ac:dyDescent="0.2">
      <c r="A1" s="1" t="s">
        <v>8</v>
      </c>
      <c r="B1" s="1" t="s">
        <v>5</v>
      </c>
      <c r="C1" s="2" t="s">
        <v>1</v>
      </c>
      <c r="D1" s="2" t="s">
        <v>4</v>
      </c>
      <c r="E1" s="2" t="s">
        <v>2</v>
      </c>
      <c r="F1" s="2" t="s">
        <v>3</v>
      </c>
      <c r="H1" s="2" t="s">
        <v>9</v>
      </c>
      <c r="I1" s="2" t="s">
        <v>9</v>
      </c>
      <c r="J1" s="7"/>
      <c r="K1" s="7"/>
      <c r="L1" s="7"/>
      <c r="M1" s="7"/>
      <c r="N1" s="7"/>
      <c r="O1" s="7"/>
      <c r="P1" s="7"/>
      <c r="Q1" s="7"/>
    </row>
    <row r="2" spans="1:17" x14ac:dyDescent="0.2">
      <c r="A2" s="7">
        <v>2013</v>
      </c>
      <c r="B2" s="3" t="s">
        <v>6</v>
      </c>
      <c r="C2" s="4">
        <v>1099</v>
      </c>
      <c r="D2" s="4">
        <v>643</v>
      </c>
      <c r="E2" s="5">
        <f t="shared" ref="E2:E10" si="0">C2-D2</f>
        <v>456</v>
      </c>
      <c r="F2" s="6">
        <f>C2/D2</f>
        <v>1.7091757387247279</v>
      </c>
      <c r="H2" s="4">
        <f>LARGE($C$2:$C$10,1)</f>
        <v>1944</v>
      </c>
      <c r="I2" s="4">
        <f t="array" ref="I2:I6">LARGE($C$2:$C$10, {1;2;3;4;5})</f>
        <v>1944</v>
      </c>
      <c r="J2" s="3"/>
      <c r="K2" s="8">
        <f>LEN(B2)</f>
        <v>6</v>
      </c>
      <c r="L2" s="3"/>
      <c r="M2" s="3"/>
      <c r="N2" s="3"/>
      <c r="O2" s="3"/>
      <c r="P2" s="3"/>
      <c r="Q2" s="3"/>
    </row>
    <row r="3" spans="1:17" x14ac:dyDescent="0.2">
      <c r="A3" s="7">
        <v>2014</v>
      </c>
      <c r="B3" s="3" t="s">
        <v>6</v>
      </c>
      <c r="C3" s="5">
        <v>1204</v>
      </c>
      <c r="D3" s="5">
        <v>720</v>
      </c>
      <c r="E3" s="5">
        <f t="shared" si="0"/>
        <v>484</v>
      </c>
      <c r="F3" s="6">
        <f t="shared" ref="F3:F10" si="1">C3/D3</f>
        <v>1.6722222222222223</v>
      </c>
      <c r="H3" s="4">
        <f>LARGE($C$2:$C$10,2)</f>
        <v>1828</v>
      </c>
      <c r="I3" s="4">
        <v>1828</v>
      </c>
      <c r="J3" s="5"/>
      <c r="K3" s="8">
        <f t="shared" ref="K3:K10" si="2">LEN(B3)</f>
        <v>6</v>
      </c>
      <c r="L3" s="5"/>
      <c r="M3" s="5"/>
      <c r="N3" s="5"/>
      <c r="O3" s="5"/>
      <c r="P3" s="5"/>
      <c r="Q3" s="5"/>
    </row>
    <row r="4" spans="1:17" x14ac:dyDescent="0.2">
      <c r="A4" s="7">
        <v>2015</v>
      </c>
      <c r="B4" s="3" t="s">
        <v>6</v>
      </c>
      <c r="C4" s="5">
        <v>1726</v>
      </c>
      <c r="D4" s="5">
        <v>750</v>
      </c>
      <c r="E4" s="5">
        <f t="shared" si="0"/>
        <v>976</v>
      </c>
      <c r="F4" s="6">
        <f t="shared" si="1"/>
        <v>2.3013333333333335</v>
      </c>
      <c r="H4" s="4">
        <f>LARGE($C$2:$C$10,3)</f>
        <v>1743</v>
      </c>
      <c r="I4" s="4">
        <v>1743</v>
      </c>
      <c r="J4" s="5"/>
      <c r="K4" s="8">
        <f t="shared" si="2"/>
        <v>6</v>
      </c>
      <c r="L4" s="5"/>
      <c r="M4" s="5"/>
      <c r="N4" s="5"/>
      <c r="O4" s="5"/>
      <c r="P4" s="5"/>
      <c r="Q4" s="5"/>
    </row>
    <row r="5" spans="1:17" x14ac:dyDescent="0.2">
      <c r="A5" s="7">
        <v>2013</v>
      </c>
      <c r="B5" s="3" t="s">
        <v>0</v>
      </c>
      <c r="C5" s="5">
        <v>1944</v>
      </c>
      <c r="D5" s="5">
        <v>964</v>
      </c>
      <c r="E5" s="5">
        <f t="shared" si="0"/>
        <v>980</v>
      </c>
      <c r="F5" s="6">
        <f t="shared" si="1"/>
        <v>2.0165975103734439</v>
      </c>
      <c r="H5" s="4">
        <f>LARGE($C$2:$C$10,4)</f>
        <v>1726</v>
      </c>
      <c r="I5" s="5">
        <v>1726</v>
      </c>
      <c r="J5" s="5"/>
      <c r="K5" s="8">
        <f t="shared" si="2"/>
        <v>8</v>
      </c>
      <c r="L5" s="5"/>
      <c r="M5" s="5"/>
      <c r="N5" s="5"/>
      <c r="O5" s="5"/>
      <c r="P5" s="5"/>
      <c r="Q5" s="5"/>
    </row>
    <row r="6" spans="1:17" x14ac:dyDescent="0.2">
      <c r="A6" s="7">
        <v>2014</v>
      </c>
      <c r="B6" s="3" t="s">
        <v>0</v>
      </c>
      <c r="C6" s="5">
        <v>1293</v>
      </c>
      <c r="D6" s="5">
        <v>857</v>
      </c>
      <c r="E6" s="5">
        <f t="shared" si="0"/>
        <v>436</v>
      </c>
      <c r="F6" s="6">
        <f t="shared" si="1"/>
        <v>1.5087514585764294</v>
      </c>
      <c r="H6" s="4">
        <f>LARGE($C$2:$C$10,5)</f>
        <v>1609</v>
      </c>
      <c r="I6" s="5">
        <v>1609</v>
      </c>
      <c r="J6" s="6"/>
      <c r="K6" s="8">
        <f t="shared" si="2"/>
        <v>8</v>
      </c>
      <c r="L6" s="6"/>
      <c r="M6" s="6"/>
      <c r="N6" s="6"/>
      <c r="O6" s="6"/>
      <c r="P6" s="6"/>
      <c r="Q6" s="6"/>
    </row>
    <row r="7" spans="1:17" x14ac:dyDescent="0.2">
      <c r="A7" s="7">
        <v>2015</v>
      </c>
      <c r="B7" s="3" t="s">
        <v>0</v>
      </c>
      <c r="C7" s="5">
        <v>1828</v>
      </c>
      <c r="D7" s="5">
        <v>840</v>
      </c>
      <c r="E7" s="5">
        <f t="shared" si="0"/>
        <v>988</v>
      </c>
      <c r="F7" s="6">
        <f t="shared" si="1"/>
        <v>2.176190476190476</v>
      </c>
      <c r="K7" s="8">
        <f t="shared" si="2"/>
        <v>8</v>
      </c>
    </row>
    <row r="8" spans="1:17" x14ac:dyDescent="0.2">
      <c r="A8" s="7">
        <v>2013</v>
      </c>
      <c r="B8" s="3" t="s">
        <v>7</v>
      </c>
      <c r="C8" s="5">
        <v>1743</v>
      </c>
      <c r="D8" s="5">
        <v>830</v>
      </c>
      <c r="E8" s="5">
        <f t="shared" si="0"/>
        <v>913</v>
      </c>
      <c r="F8" s="6">
        <f t="shared" si="1"/>
        <v>2.1</v>
      </c>
      <c r="K8" s="8">
        <f t="shared" si="2"/>
        <v>7</v>
      </c>
    </row>
    <row r="9" spans="1:17" x14ac:dyDescent="0.2">
      <c r="A9" s="7">
        <v>2014</v>
      </c>
      <c r="B9" s="3" t="s">
        <v>7</v>
      </c>
      <c r="C9" s="5">
        <v>1609</v>
      </c>
      <c r="D9" s="5">
        <v>910</v>
      </c>
      <c r="E9" s="5">
        <f t="shared" si="0"/>
        <v>699</v>
      </c>
      <c r="F9" s="6">
        <f t="shared" si="1"/>
        <v>1.7681318681318681</v>
      </c>
      <c r="K9" s="8">
        <f t="shared" si="2"/>
        <v>7</v>
      </c>
    </row>
    <row r="10" spans="1:17" x14ac:dyDescent="0.2">
      <c r="A10" s="7">
        <v>2015</v>
      </c>
      <c r="B10" s="3" t="s">
        <v>7</v>
      </c>
      <c r="C10" s="5">
        <v>1494</v>
      </c>
      <c r="D10" s="5">
        <v>909</v>
      </c>
      <c r="E10" s="5">
        <f t="shared" si="0"/>
        <v>585</v>
      </c>
      <c r="F10" s="6">
        <f t="shared" si="1"/>
        <v>1.6435643564356435</v>
      </c>
      <c r="K10" s="8">
        <f t="shared" si="2"/>
        <v>7</v>
      </c>
    </row>
    <row r="11" spans="1:17" x14ac:dyDescent="0.2">
      <c r="K11" s="9">
        <f>SUM(K2:K10)</f>
        <v>63</v>
      </c>
      <c r="L11">
        <f t="array" ref="L11">SUM(LEN(B2:B10))</f>
        <v>63</v>
      </c>
    </row>
    <row r="14" spans="1:17" x14ac:dyDescent="0.2">
      <c r="H14" t="s">
        <v>0</v>
      </c>
      <c r="I14">
        <v>2014</v>
      </c>
    </row>
    <row r="15" spans="1:17" x14ac:dyDescent="0.2">
      <c r="H15" s="4">
        <f t="array" ref="H15">MAX(IF(City=H14,C2:C10))</f>
        <v>1944</v>
      </c>
      <c r="I15" s="4">
        <f t="array" ref="I15">MAX(IF((City=H14)*(Year=I14),C2:C10))</f>
        <v>1293</v>
      </c>
    </row>
    <row r="17" spans="5:6" x14ac:dyDescent="0.2">
      <c r="E17" t="s">
        <v>10</v>
      </c>
      <c r="F17">
        <f t="array" ref="F17">SUM(--(E2:E10&gt;D2:D10))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F939-3C92-4942-868F-9FEA99065E51}">
  <dimension ref="A1:F10"/>
  <sheetViews>
    <sheetView workbookViewId="0">
      <selection activeCell="A2" sqref="A2:F10"/>
    </sheetView>
  </sheetViews>
  <sheetFormatPr baseColWidth="10" defaultRowHeight="15" x14ac:dyDescent="0.2"/>
  <cols>
    <col min="1" max="1" width="5.1640625" bestFit="1" customWidth="1"/>
    <col min="2" max="2" width="13" bestFit="1" customWidth="1"/>
    <col min="3" max="3" width="8.33203125" bestFit="1" customWidth="1"/>
    <col min="4" max="4" width="6.33203125" bestFit="1" customWidth="1"/>
    <col min="5" max="5" width="5.5" bestFit="1" customWidth="1"/>
    <col min="6" max="6" width="12.1640625" bestFit="1" customWidth="1"/>
  </cols>
  <sheetData>
    <row r="1" spans="1:6" x14ac:dyDescent="0.2">
      <c r="A1" s="1" t="str">
        <f>'Sales Data'!A1</f>
        <v>Year</v>
      </c>
      <c r="B1" s="1" t="str">
        <f>'Sales Data'!B1</f>
        <v>Store Location</v>
      </c>
      <c r="C1" s="1" t="str">
        <f>'Sales Data'!C1</f>
        <v>Revenue</v>
      </c>
      <c r="D1" s="1" t="str">
        <f>'Sales Data'!D1</f>
        <v>Spend</v>
      </c>
      <c r="E1" s="1" t="str">
        <f>'Sales Data'!E1</f>
        <v>Profit</v>
      </c>
      <c r="F1" s="1" t="str">
        <f>'Sales Data'!F1</f>
        <v>ROI</v>
      </c>
    </row>
    <row r="2" spans="1:6" x14ac:dyDescent="0.2">
      <c r="A2" s="7">
        <f>'Sales Data'!A2</f>
        <v>2013</v>
      </c>
      <c r="B2" s="3" t="str">
        <f>'Sales Data'!B2</f>
        <v>Boston</v>
      </c>
      <c r="C2" s="4">
        <f>'Sales Data'!C2</f>
        <v>1099</v>
      </c>
      <c r="D2" s="4">
        <f>'Sales Data'!D2</f>
        <v>643</v>
      </c>
      <c r="E2" s="5">
        <f>'Sales Data'!E2</f>
        <v>456</v>
      </c>
      <c r="F2" s="6">
        <f>'Sales Data'!F2</f>
        <v>1.7091757387247279</v>
      </c>
    </row>
    <row r="3" spans="1:6" x14ac:dyDescent="0.2">
      <c r="A3" s="7">
        <f>'Sales Data'!A3</f>
        <v>2014</v>
      </c>
      <c r="B3" s="3" t="str">
        <f>'Sales Data'!B3</f>
        <v>Boston</v>
      </c>
      <c r="C3" s="5">
        <f>'Sales Data'!C3</f>
        <v>1204</v>
      </c>
      <c r="D3" s="5">
        <f>'Sales Data'!D3</f>
        <v>720</v>
      </c>
      <c r="E3" s="5">
        <f>'Sales Data'!E3</f>
        <v>484</v>
      </c>
      <c r="F3" s="6">
        <f>'Sales Data'!F3</f>
        <v>1.6722222222222223</v>
      </c>
    </row>
    <row r="4" spans="1:6" x14ac:dyDescent="0.2">
      <c r="A4" s="7">
        <f>'Sales Data'!A4</f>
        <v>2015</v>
      </c>
      <c r="B4" s="3" t="str">
        <f>'Sales Data'!B4</f>
        <v>Boston</v>
      </c>
      <c r="C4" s="5">
        <f>'Sales Data'!C4</f>
        <v>1726</v>
      </c>
      <c r="D4" s="5">
        <f>'Sales Data'!D4</f>
        <v>750</v>
      </c>
      <c r="E4" s="5">
        <f>'Sales Data'!E4</f>
        <v>976</v>
      </c>
      <c r="F4" s="6">
        <f>'Sales Data'!F4</f>
        <v>2.3013333333333335</v>
      </c>
    </row>
    <row r="5" spans="1:6" x14ac:dyDescent="0.2">
      <c r="A5" s="7">
        <f>'Sales Data'!A5</f>
        <v>2013</v>
      </c>
      <c r="B5" s="3" t="str">
        <f>'Sales Data'!B5</f>
        <v>New York</v>
      </c>
      <c r="C5" s="5">
        <f>'Sales Data'!C5</f>
        <v>1944</v>
      </c>
      <c r="D5" s="5">
        <f>'Sales Data'!D5</f>
        <v>964</v>
      </c>
      <c r="E5" s="5">
        <f>'Sales Data'!E5</f>
        <v>980</v>
      </c>
      <c r="F5" s="6">
        <f>'Sales Data'!F5</f>
        <v>2.0165975103734439</v>
      </c>
    </row>
    <row r="6" spans="1:6" x14ac:dyDescent="0.2">
      <c r="A6" s="7">
        <f>'Sales Data'!A6</f>
        <v>2014</v>
      </c>
      <c r="B6" s="3" t="str">
        <f>'Sales Data'!B6</f>
        <v>New York</v>
      </c>
      <c r="C6" s="5">
        <f>'Sales Data'!C6</f>
        <v>1293</v>
      </c>
      <c r="D6" s="5">
        <f>'Sales Data'!D6</f>
        <v>857</v>
      </c>
      <c r="E6" s="5">
        <f>'Sales Data'!E6</f>
        <v>436</v>
      </c>
      <c r="F6" s="6">
        <f>'Sales Data'!F6</f>
        <v>1.5087514585764294</v>
      </c>
    </row>
    <row r="7" spans="1:6" x14ac:dyDescent="0.2">
      <c r="A7" s="7">
        <f>'Sales Data'!A7</f>
        <v>2015</v>
      </c>
      <c r="B7" s="3" t="str">
        <f>'Sales Data'!B7</f>
        <v>New York</v>
      </c>
      <c r="C7" s="5">
        <f>'Sales Data'!C7</f>
        <v>1828</v>
      </c>
      <c r="D7" s="5">
        <f>'Sales Data'!D7</f>
        <v>840</v>
      </c>
      <c r="E7" s="5">
        <f>'Sales Data'!E7</f>
        <v>988</v>
      </c>
      <c r="F7" s="6">
        <f>'Sales Data'!F7</f>
        <v>2.176190476190476</v>
      </c>
    </row>
    <row r="8" spans="1:6" x14ac:dyDescent="0.2">
      <c r="A8" s="7">
        <f>'Sales Data'!A8</f>
        <v>2013</v>
      </c>
      <c r="B8" s="3" t="str">
        <f>'Sales Data'!B8</f>
        <v>Detroit</v>
      </c>
      <c r="C8" s="5">
        <f>'Sales Data'!C8</f>
        <v>1743</v>
      </c>
      <c r="D8" s="5">
        <f>'Sales Data'!D8</f>
        <v>830</v>
      </c>
      <c r="E8" s="5">
        <f>'Sales Data'!E8</f>
        <v>913</v>
      </c>
      <c r="F8" s="6">
        <f>'Sales Data'!F8</f>
        <v>2.1</v>
      </c>
    </row>
    <row r="9" spans="1:6" x14ac:dyDescent="0.2">
      <c r="A9" s="7">
        <f>'Sales Data'!A9</f>
        <v>2014</v>
      </c>
      <c r="B9" s="3" t="str">
        <f>'Sales Data'!B9</f>
        <v>Detroit</v>
      </c>
      <c r="C9" s="5">
        <f>'Sales Data'!C9</f>
        <v>1609</v>
      </c>
      <c r="D9" s="5">
        <f>'Sales Data'!D9</f>
        <v>910</v>
      </c>
      <c r="E9" s="5">
        <f>'Sales Data'!E9</f>
        <v>699</v>
      </c>
      <c r="F9" s="6">
        <f>'Sales Data'!F9</f>
        <v>1.7681318681318681</v>
      </c>
    </row>
    <row r="10" spans="1:6" x14ac:dyDescent="0.2">
      <c r="A10" s="7">
        <f>'Sales Data'!A10</f>
        <v>2015</v>
      </c>
      <c r="B10" s="3" t="str">
        <f>'Sales Data'!B10</f>
        <v>Detroit</v>
      </c>
      <c r="C10" s="5">
        <f>'Sales Data'!C10</f>
        <v>1494</v>
      </c>
      <c r="D10" s="5">
        <f>'Sales Data'!D10</f>
        <v>909</v>
      </c>
      <c r="E10" s="5">
        <f>'Sales Data'!E10</f>
        <v>585</v>
      </c>
      <c r="F10" s="6">
        <f>'Sales Data'!F10</f>
        <v>1.6435643564356435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1AAD-D7D4-7944-B45A-6DC1368A9EB1}">
  <dimension ref="A1:F10"/>
  <sheetViews>
    <sheetView workbookViewId="0">
      <selection activeCell="F17" sqref="F17"/>
    </sheetView>
  </sheetViews>
  <sheetFormatPr baseColWidth="10" defaultRowHeight="15" x14ac:dyDescent="0.2"/>
  <cols>
    <col min="1" max="1" width="5.1640625" bestFit="1" customWidth="1"/>
    <col min="2" max="2" width="13" bestFit="1" customWidth="1"/>
    <col min="3" max="3" width="8.33203125" bestFit="1" customWidth="1"/>
    <col min="4" max="4" width="6.33203125" bestFit="1" customWidth="1"/>
    <col min="5" max="5" width="5.5" bestFit="1" customWidth="1"/>
    <col min="6" max="6" width="12.1640625" bestFit="1" customWidth="1"/>
  </cols>
  <sheetData>
    <row r="1" spans="1:6" x14ac:dyDescent="0.2">
      <c r="A1" s="1" t="str">
        <f t="array" ref="A1:F10">'Sales Data'!A1:F10</f>
        <v>Year</v>
      </c>
      <c r="B1" s="1" t="str">
        <v>Store Location</v>
      </c>
      <c r="C1" s="1" t="str">
        <v>Revenue</v>
      </c>
      <c r="D1" s="1" t="str">
        <v>Spend</v>
      </c>
      <c r="E1" s="1" t="str">
        <v>Profit</v>
      </c>
      <c r="F1" s="1" t="str">
        <v>ROI</v>
      </c>
    </row>
    <row r="2" spans="1:6" x14ac:dyDescent="0.2">
      <c r="A2" s="7">
        <v>2013</v>
      </c>
      <c r="B2" s="3" t="str">
        <v>Boston</v>
      </c>
      <c r="C2" s="4">
        <v>1099</v>
      </c>
      <c r="D2" s="4">
        <v>643</v>
      </c>
      <c r="E2" s="5">
        <v>456</v>
      </c>
      <c r="F2" s="6">
        <v>1.7091757387247279</v>
      </c>
    </row>
    <row r="3" spans="1:6" x14ac:dyDescent="0.2">
      <c r="A3" s="7">
        <v>2014</v>
      </c>
      <c r="B3" s="3" t="str">
        <v>Boston</v>
      </c>
      <c r="C3" s="5">
        <v>1204</v>
      </c>
      <c r="D3" s="5">
        <v>720</v>
      </c>
      <c r="E3" s="5">
        <v>484</v>
      </c>
      <c r="F3" s="6">
        <v>1.6722222222222223</v>
      </c>
    </row>
    <row r="4" spans="1:6" x14ac:dyDescent="0.2">
      <c r="A4" s="7">
        <v>2015</v>
      </c>
      <c r="B4" s="3" t="str">
        <v>Boston</v>
      </c>
      <c r="C4" s="5">
        <v>1726</v>
      </c>
      <c r="D4" s="5">
        <v>750</v>
      </c>
      <c r="E4" s="5">
        <v>976</v>
      </c>
      <c r="F4" s="6">
        <v>2.3013333333333335</v>
      </c>
    </row>
    <row r="5" spans="1:6" x14ac:dyDescent="0.2">
      <c r="A5" s="7">
        <v>2013</v>
      </c>
      <c r="B5" s="3" t="str">
        <v>New York</v>
      </c>
      <c r="C5" s="5">
        <v>1944</v>
      </c>
      <c r="D5" s="5">
        <v>964</v>
      </c>
      <c r="E5" s="5">
        <v>980</v>
      </c>
      <c r="F5" s="6">
        <v>2.0165975103734439</v>
      </c>
    </row>
    <row r="6" spans="1:6" x14ac:dyDescent="0.2">
      <c r="A6" s="7">
        <v>2014</v>
      </c>
      <c r="B6" s="3" t="str">
        <v>New York</v>
      </c>
      <c r="C6" s="5">
        <v>1293</v>
      </c>
      <c r="D6" s="5">
        <v>857</v>
      </c>
      <c r="E6" s="5">
        <v>436</v>
      </c>
      <c r="F6" s="6">
        <v>1.5087514585764294</v>
      </c>
    </row>
    <row r="7" spans="1:6" x14ac:dyDescent="0.2">
      <c r="A7" s="7">
        <v>2015</v>
      </c>
      <c r="B7" s="3" t="str">
        <v>New York</v>
      </c>
      <c r="C7" s="5">
        <v>1828</v>
      </c>
      <c r="D7" s="5">
        <v>840</v>
      </c>
      <c r="E7" s="5">
        <v>988</v>
      </c>
      <c r="F7" s="6">
        <v>2.176190476190476</v>
      </c>
    </row>
    <row r="8" spans="1:6" x14ac:dyDescent="0.2">
      <c r="A8" s="7">
        <v>2013</v>
      </c>
      <c r="B8" s="3" t="str">
        <v>Detroit</v>
      </c>
      <c r="C8" s="5">
        <v>1743</v>
      </c>
      <c r="D8" s="5">
        <v>830</v>
      </c>
      <c r="E8" s="5">
        <v>913</v>
      </c>
      <c r="F8" s="6">
        <v>2.1</v>
      </c>
    </row>
    <row r="9" spans="1:6" x14ac:dyDescent="0.2">
      <c r="A9" s="7">
        <v>2014</v>
      </c>
      <c r="B9" s="3" t="str">
        <v>Detroit</v>
      </c>
      <c r="C9" s="5">
        <v>1609</v>
      </c>
      <c r="D9" s="5">
        <v>910</v>
      </c>
      <c r="E9" s="5">
        <v>699</v>
      </c>
      <c r="F9" s="6">
        <v>1.7681318681318681</v>
      </c>
    </row>
    <row r="10" spans="1:6" x14ac:dyDescent="0.2">
      <c r="A10" s="7">
        <v>2015</v>
      </c>
      <c r="B10" s="3" t="str">
        <v>Detroit</v>
      </c>
      <c r="C10" s="5">
        <v>1494</v>
      </c>
      <c r="D10" s="5">
        <v>909</v>
      </c>
      <c r="E10" s="5">
        <v>585</v>
      </c>
      <c r="F10" s="6">
        <v>1.6435643564356435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 Data</vt:lpstr>
      <vt:lpstr>DUPLICATE 1</vt:lpstr>
      <vt:lpstr>DUPLICATE 2</vt:lpstr>
      <vt:lpstr>City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2015-08-05T03:18:06Z</dcterms:created>
  <dcterms:modified xsi:type="dcterms:W3CDTF">2018-10-09T05:52:29Z</dcterms:modified>
</cp:coreProperties>
</file>