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hidePivotFieldList="1" autoCompressPictures="0"/>
  <bookViews>
    <workbookView xWindow="0" yWindow="0" windowWidth="25520" windowHeight="15560" tabRatio="500"/>
  </bookViews>
  <sheets>
    <sheet name="graphs" sheetId="1" r:id="rId1"/>
    <sheet name="cfs data" sheetId="3" r:id="rId2"/>
    <sheet name="bfs data" sheetId="2" r:id="rId3"/>
  </sheets>
  <calcPr calcId="140001" concurrentCalc="0"/>
  <pivotCaches>
    <pivotCache cacheId="0" r:id="rId4"/>
    <pivotCache cacheId="14" r:id="rId5"/>
    <pivotCache cacheId="1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17" i="1" l="1"/>
  <c r="AR16" i="1"/>
  <c r="AR15" i="1"/>
  <c r="AR14" i="1"/>
  <c r="AQ17" i="1"/>
  <c r="AQ16" i="1"/>
  <c r="AQ15" i="1"/>
  <c r="AQ14" i="1"/>
  <c r="AP17" i="1"/>
  <c r="AP16" i="1"/>
  <c r="AP15" i="1"/>
  <c r="AP14" i="1"/>
  <c r="AO17" i="1"/>
  <c r="AO16" i="1"/>
  <c r="AO15" i="1"/>
  <c r="AK17" i="1"/>
  <c r="AK16" i="1"/>
  <c r="AK15" i="1"/>
  <c r="AK14" i="1"/>
  <c r="AJ17" i="1"/>
  <c r="AJ16" i="1"/>
  <c r="AJ15" i="1"/>
  <c r="AJ14" i="1"/>
  <c r="AI17" i="1"/>
  <c r="AI16" i="1"/>
  <c r="AI15" i="1"/>
  <c r="AI14" i="1"/>
  <c r="AH17" i="1"/>
  <c r="AH16" i="1"/>
  <c r="AH15" i="1"/>
  <c r="T16" i="1"/>
  <c r="V18" i="1"/>
  <c r="V17" i="1"/>
  <c r="V16" i="1"/>
  <c r="V15" i="1"/>
  <c r="U18" i="1"/>
  <c r="U17" i="1"/>
  <c r="U16" i="1"/>
  <c r="U15" i="1"/>
  <c r="T18" i="1"/>
  <c r="T17" i="1"/>
  <c r="T15" i="1"/>
  <c r="S18" i="1"/>
  <c r="S17" i="1"/>
  <c r="S16" i="1"/>
  <c r="G16" i="1"/>
  <c r="G15" i="1"/>
  <c r="G14" i="1"/>
  <c r="G13" i="1"/>
  <c r="F16" i="1"/>
  <c r="F15" i="1"/>
  <c r="F14" i="1"/>
  <c r="F13" i="1"/>
  <c r="E16" i="1"/>
  <c r="E15" i="1"/>
  <c r="E14" i="1"/>
  <c r="E13" i="1"/>
  <c r="D16" i="1"/>
  <c r="D15" i="1"/>
  <c r="D14" i="1"/>
  <c r="D13" i="1"/>
  <c r="AR12" i="1"/>
  <c r="AK12" i="1"/>
  <c r="V12" i="1"/>
  <c r="H14" i="1"/>
  <c r="S15" i="1"/>
  <c r="S12" i="1"/>
  <c r="AH14" i="1"/>
  <c r="AO14" i="1"/>
  <c r="AJ12" i="1"/>
  <c r="AI12" i="1"/>
  <c r="AH12" i="1"/>
  <c r="U12" i="1"/>
  <c r="T12" i="1"/>
  <c r="AQ12" i="1"/>
  <c r="AP12" i="1"/>
  <c r="AO12" i="1"/>
  <c r="H3" i="1"/>
  <c r="H4" i="1"/>
  <c r="H5" i="1"/>
  <c r="H6" i="1"/>
  <c r="H7" i="1"/>
  <c r="H8" i="1"/>
  <c r="H9" i="1"/>
  <c r="H10" i="1"/>
  <c r="H11" i="1"/>
  <c r="I3" i="1"/>
</calcChain>
</file>

<file path=xl/sharedStrings.xml><?xml version="1.0" encoding="utf-8"?>
<sst xmlns="http://schemas.openxmlformats.org/spreadsheetml/2006/main" count="485" uniqueCount="59">
  <si>
    <t>wallTime</t>
  </si>
  <si>
    <t>kernelTime</t>
  </si>
  <si>
    <t>userTime</t>
  </si>
  <si>
    <t>cpuUsage</t>
  </si>
  <si>
    <t>involContextSwitch</t>
  </si>
  <si>
    <t>volContextSwitch</t>
  </si>
  <si>
    <t>FIFO</t>
  </si>
  <si>
    <t>Heavy</t>
  </si>
  <si>
    <t>CPU</t>
  </si>
  <si>
    <t>IO</t>
  </si>
  <si>
    <t>MIXED</t>
  </si>
  <si>
    <t>Light</t>
  </si>
  <si>
    <t>Medium</t>
  </si>
  <si>
    <t>OTHER</t>
  </si>
  <si>
    <t>RR</t>
  </si>
  <si>
    <t>Scheduler</t>
  </si>
  <si>
    <t>Process Intensity</t>
  </si>
  <si>
    <t>Runtime Bound</t>
  </si>
  <si>
    <t>Column Labels</t>
  </si>
  <si>
    <t>Grand Total</t>
  </si>
  <si>
    <t>Row Labels</t>
  </si>
  <si>
    <t>Sum of wallTime</t>
  </si>
  <si>
    <t>Sum of userTime</t>
  </si>
  <si>
    <t>Total Cpu Time</t>
  </si>
  <si>
    <t>Sum of kernelTime</t>
  </si>
  <si>
    <t>Values</t>
  </si>
  <si>
    <t>Sum of cpuUsage</t>
  </si>
  <si>
    <t>Total Context Switch</t>
  </si>
  <si>
    <t>Sum of Total Context Switch</t>
  </si>
  <si>
    <t>Wall Time</t>
  </si>
  <si>
    <t>Light CPU</t>
  </si>
  <si>
    <t>Light IO</t>
  </si>
  <si>
    <t>Light Mixed</t>
  </si>
  <si>
    <t>Medium CPU</t>
  </si>
  <si>
    <t>Medium IO</t>
  </si>
  <si>
    <t>Medium Mixed</t>
  </si>
  <si>
    <t>Heavy CPU</t>
  </si>
  <si>
    <t>Heavy IO</t>
  </si>
  <si>
    <t>Heavy Mixed</t>
  </si>
  <si>
    <t>CFS</t>
  </si>
  <si>
    <t>CPU Usage</t>
  </si>
  <si>
    <t>CPU Time</t>
  </si>
  <si>
    <t>Average Percent Less</t>
  </si>
  <si>
    <t>Total Average</t>
  </si>
  <si>
    <t>Average</t>
  </si>
  <si>
    <t>CPU Average</t>
  </si>
  <si>
    <t>IO Average</t>
  </si>
  <si>
    <t>Mixed Average</t>
  </si>
  <si>
    <t>processIntesity</t>
  </si>
  <si>
    <t>runTimeBound</t>
  </si>
  <si>
    <t>scheduler</t>
  </si>
  <si>
    <t>BFS</t>
  </si>
  <si>
    <t>total context switch</t>
  </si>
  <si>
    <t>total CPU time</t>
  </si>
  <si>
    <t>Sum of total context switch</t>
  </si>
  <si>
    <t>Sum of total CPU time</t>
  </si>
  <si>
    <t>FIFO (CFS)</t>
  </si>
  <si>
    <t>RR (CFS)</t>
  </si>
  <si>
    <t>Sum of Total 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</si>
</sst>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</font>
    <font>
      <sz val="12"/>
      <color rgb="FFFFFFFF"/>
      <name val="Calibri"/>
    </font>
    <font>
      <sz val="12"/>
      <color rgb="FF000000"/>
      <name val="Calibri"/>
    </font>
    <font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4D79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medium">
        <color rgb="FFEBF1DE"/>
      </top>
      <bottom style="medium">
        <color rgb="FFEBF1DE"/>
      </bottom>
      <diagonal/>
    </border>
    <border>
      <left/>
      <right/>
      <top/>
      <bottom style="medium">
        <color rgb="FF9BBB59"/>
      </bottom>
      <diagonal/>
    </border>
    <border>
      <left/>
      <right/>
      <top/>
      <bottom style="medium">
        <color rgb="FFEBF1DE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9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ont="1"/>
    <xf numFmtId="0" fontId="0" fillId="0" borderId="0" xfId="0" applyAlignment="1">
      <alignment horizontal="left" indent="1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2"/>
    </xf>
    <xf numFmtId="164" fontId="2" fillId="2" borderId="1" xfId="0" applyNumberFormat="1" applyFont="1" applyFill="1" applyBorder="1"/>
    <xf numFmtId="1" fontId="0" fillId="0" borderId="0" xfId="0" applyNumberFormat="1" applyFont="1"/>
    <xf numFmtId="0" fontId="5" fillId="0" borderId="0" xfId="0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2"/>
    </xf>
    <xf numFmtId="0" fontId="6" fillId="3" borderId="4" xfId="0" applyFont="1" applyFill="1" applyBorder="1" applyAlignment="1">
      <alignment vertical="center"/>
    </xf>
    <xf numFmtId="9" fontId="0" fillId="0" borderId="0" xfId="3" applyFont="1"/>
    <xf numFmtId="9" fontId="0" fillId="0" borderId="0" xfId="0" applyNumberFormat="1"/>
    <xf numFmtId="1" fontId="0" fillId="0" borderId="0" xfId="3" applyNumberFormat="1" applyFont="1"/>
    <xf numFmtId="0" fontId="0" fillId="0" borderId="5" xfId="0" applyNumberFormat="1" applyFont="1" applyBorder="1"/>
    <xf numFmtId="0" fontId="8" fillId="6" borderId="7" xfId="0" applyFont="1" applyFill="1" applyBorder="1"/>
    <xf numFmtId="0" fontId="8" fillId="7" borderId="5" xfId="0" applyFont="1" applyFill="1" applyBorder="1" applyAlignment="1">
      <alignment horizontal="left"/>
    </xf>
    <xf numFmtId="0" fontId="0" fillId="8" borderId="8" xfId="0" applyFont="1" applyFill="1" applyBorder="1" applyAlignment="1">
      <alignment horizontal="left" indent="1"/>
    </xf>
    <xf numFmtId="0" fontId="0" fillId="0" borderId="5" xfId="0" applyFont="1" applyBorder="1" applyAlignment="1">
      <alignment horizontal="left" indent="2"/>
    </xf>
    <xf numFmtId="0" fontId="9" fillId="0" borderId="9" xfId="0" applyFont="1" applyBorder="1"/>
    <xf numFmtId="0" fontId="10" fillId="5" borderId="0" xfId="0" applyFont="1" applyFill="1"/>
    <xf numFmtId="0" fontId="10" fillId="0" borderId="0" xfId="0" applyFont="1"/>
    <xf numFmtId="0" fontId="10" fillId="5" borderId="10" xfId="0" applyFont="1" applyFill="1" applyBorder="1"/>
    <xf numFmtId="0" fontId="8" fillId="6" borderId="6" xfId="0" applyFont="1" applyFill="1" applyBorder="1"/>
    <xf numFmtId="0" fontId="8" fillId="7" borderId="5" xfId="0" applyNumberFormat="1" applyFont="1" applyFill="1" applyBorder="1"/>
    <xf numFmtId="0" fontId="0" fillId="8" borderId="8" xfId="0" applyNumberFormat="1" applyFont="1" applyFill="1" applyBorder="1"/>
  </cellXfs>
  <cellStyles count="198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Normal" xfId="0" builtinId="0"/>
    <cellStyle name="Percent" xfId="3" builtinId="5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 tint="-0.249977111117893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" formatCode="0"/>
    </dxf>
    <dxf>
      <numFmt numFmtId="1" formatCode="0"/>
    </dxf>
    <dxf>
      <numFmt numFmtId="1" formatCode="0"/>
    </dxf>
    <dxf>
      <numFmt numFmtId="164" formatCode="0.000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  <colors>
    <mruColors>
      <color rgb="FF2FC437"/>
      <color rgb="FF35FF35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 Wall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graphs!$D$2</c:f>
              <c:strCache>
                <c:ptCount val="1"/>
                <c:pt idx="0">
                  <c:v>FIFO (CFS)</c:v>
                </c:pt>
              </c:strCache>
            </c:strRef>
          </c:tx>
          <c:invertIfNegative val="0"/>
          <c:cat>
            <c:strRef>
              <c:f>graphs!$C$3:$C$11</c:f>
              <c:strCache>
                <c:ptCount val="9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</c:strCache>
            </c:strRef>
          </c:cat>
          <c:val>
            <c:numRef>
              <c:f>graphs!$D$3:$D$11</c:f>
              <c:numCache>
                <c:formatCode>General</c:formatCode>
                <c:ptCount val="9"/>
                <c:pt idx="0" formatCode="0.000">
                  <c:v>1.61999999999999</c:v>
                </c:pt>
                <c:pt idx="1">
                  <c:v>0.533333333333333</c:v>
                </c:pt>
                <c:pt idx="2" formatCode="0.000">
                  <c:v>1.94333333333333</c:v>
                </c:pt>
                <c:pt idx="3" formatCode="0.000">
                  <c:v>16.2333333333333</c:v>
                </c:pt>
                <c:pt idx="4">
                  <c:v>6.79333333333333</c:v>
                </c:pt>
                <c:pt idx="5" formatCode="0.000">
                  <c:v>14.3166666666666</c:v>
                </c:pt>
                <c:pt idx="6" formatCode="0.000">
                  <c:v>39.0633333333333</c:v>
                </c:pt>
                <c:pt idx="7">
                  <c:v>17.7633333333333</c:v>
                </c:pt>
                <c:pt idx="8" formatCode="0.000">
                  <c:v>40.0866666666666</c:v>
                </c:pt>
              </c:numCache>
            </c:numRef>
          </c:val>
        </c:ser>
        <c:ser>
          <c:idx val="1"/>
          <c:order val="1"/>
          <c:tx>
            <c:strRef>
              <c:f>graphs!$E$2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graphs!$C$3:$C$11</c:f>
              <c:strCache>
                <c:ptCount val="9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</c:strCache>
            </c:strRef>
          </c:cat>
          <c:val>
            <c:numRef>
              <c:f>graphs!$E$3:$E$11</c:f>
              <c:numCache>
                <c:formatCode>General</c:formatCode>
                <c:ptCount val="9"/>
                <c:pt idx="0" formatCode="0.000">
                  <c:v>1.19333333333333</c:v>
                </c:pt>
                <c:pt idx="1">
                  <c:v>0.38</c:v>
                </c:pt>
                <c:pt idx="2" formatCode="0.000">
                  <c:v>1.65</c:v>
                </c:pt>
                <c:pt idx="3" formatCode="0.000">
                  <c:v>14.92</c:v>
                </c:pt>
                <c:pt idx="4">
                  <c:v>8.81666666666666</c:v>
                </c:pt>
                <c:pt idx="5" formatCode="0.000">
                  <c:v>13.6066666666666</c:v>
                </c:pt>
                <c:pt idx="6" formatCode="0.000">
                  <c:v>36.9633333333333</c:v>
                </c:pt>
                <c:pt idx="7">
                  <c:v>22.0</c:v>
                </c:pt>
                <c:pt idx="8" formatCode="0.000">
                  <c:v>36.6733333333333</c:v>
                </c:pt>
              </c:numCache>
            </c:numRef>
          </c:val>
        </c:ser>
        <c:ser>
          <c:idx val="2"/>
          <c:order val="2"/>
          <c:tx>
            <c:strRef>
              <c:f>graphs!$F$2</c:f>
              <c:strCache>
                <c:ptCount val="1"/>
                <c:pt idx="0">
                  <c:v>RR (CFS)</c:v>
                </c:pt>
              </c:strCache>
            </c:strRef>
          </c:tx>
          <c:invertIfNegative val="0"/>
          <c:cat>
            <c:strRef>
              <c:f>graphs!$C$3:$C$11</c:f>
              <c:strCache>
                <c:ptCount val="9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</c:strCache>
            </c:strRef>
          </c:cat>
          <c:val>
            <c:numRef>
              <c:f>graphs!$F$3:$F$11</c:f>
              <c:numCache>
                <c:formatCode>General</c:formatCode>
                <c:ptCount val="9"/>
                <c:pt idx="0" formatCode="0.000">
                  <c:v>1.63666666666666</c:v>
                </c:pt>
                <c:pt idx="1">
                  <c:v>0.75</c:v>
                </c:pt>
                <c:pt idx="2" formatCode="0.000">
                  <c:v>1.83999999999999</c:v>
                </c:pt>
                <c:pt idx="3" formatCode="0.000">
                  <c:v>15.3766666666666</c:v>
                </c:pt>
                <c:pt idx="4">
                  <c:v>8.42666666666666</c:v>
                </c:pt>
                <c:pt idx="5" formatCode="0.000">
                  <c:v>14.1933333333333</c:v>
                </c:pt>
                <c:pt idx="6" formatCode="0.000">
                  <c:v>38.4166666666666</c:v>
                </c:pt>
                <c:pt idx="7">
                  <c:v>19.15</c:v>
                </c:pt>
                <c:pt idx="8" formatCode="0.000">
                  <c:v>35.94</c:v>
                </c:pt>
              </c:numCache>
            </c:numRef>
          </c:val>
        </c:ser>
        <c:ser>
          <c:idx val="3"/>
          <c:order val="3"/>
          <c:tx>
            <c:strRef>
              <c:f>graphs!$G$2</c:f>
              <c:strCache>
                <c:ptCount val="1"/>
                <c:pt idx="0">
                  <c:v>BFS</c:v>
                </c:pt>
              </c:strCache>
            </c:strRef>
          </c:tx>
          <c:invertIfNegative val="0"/>
          <c:cat>
            <c:strRef>
              <c:f>graphs!$C$3:$C$11</c:f>
              <c:strCache>
                <c:ptCount val="9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</c:strCache>
            </c:strRef>
          </c:cat>
          <c:val>
            <c:numRef>
              <c:f>graphs!$G$3:$G$11</c:f>
              <c:numCache>
                <c:formatCode>General</c:formatCode>
                <c:ptCount val="9"/>
                <c:pt idx="0">
                  <c:v>1.17333333333333</c:v>
                </c:pt>
                <c:pt idx="1">
                  <c:v>0.276666666666666</c:v>
                </c:pt>
                <c:pt idx="2">
                  <c:v>1.22666666666666</c:v>
                </c:pt>
                <c:pt idx="3">
                  <c:v>14.2299999999999</c:v>
                </c:pt>
                <c:pt idx="4">
                  <c:v>6.62333333333333</c:v>
                </c:pt>
                <c:pt idx="5">
                  <c:v>13.4533333333333</c:v>
                </c:pt>
                <c:pt idx="6">
                  <c:v>37.4</c:v>
                </c:pt>
                <c:pt idx="7">
                  <c:v>18.39</c:v>
                </c:pt>
                <c:pt idx="8">
                  <c:v>35.6966666666666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45640"/>
        <c:axId val="2123452472"/>
      </c:barChart>
      <c:catAx>
        <c:axId val="212344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3452472"/>
        <c:crosses val="autoZero"/>
        <c:auto val="1"/>
        <c:lblAlgn val="ctr"/>
        <c:lblOffset val="100"/>
        <c:noMultiLvlLbl val="0"/>
      </c:catAx>
      <c:valAx>
        <c:axId val="212345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2344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CPU</a:t>
            </a:r>
            <a:r>
              <a:rPr lang="en-US" baseline="0"/>
              <a:t> Usage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graphs!$S$2</c:f>
              <c:strCache>
                <c:ptCount val="1"/>
                <c:pt idx="0">
                  <c:v>FIFO (CFS)</c:v>
                </c:pt>
              </c:strCache>
            </c:strRef>
          </c:tx>
          <c:invertIfNegative val="0"/>
          <c:cat>
            <c:strRef>
              <c:f>graphs!$R$3:$R$12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graphs!$S$3:$S$12</c:f>
              <c:numCache>
                <c:formatCode>General</c:formatCode>
                <c:ptCount val="10"/>
                <c:pt idx="0" formatCode="0.000">
                  <c:v>128.666666666666</c:v>
                </c:pt>
                <c:pt idx="1">
                  <c:v>59.3333333333333</c:v>
                </c:pt>
                <c:pt idx="2" formatCode="0.000">
                  <c:v>101.333333333333</c:v>
                </c:pt>
                <c:pt idx="3" formatCode="0.000">
                  <c:v>170.666666666666</c:v>
                </c:pt>
                <c:pt idx="4">
                  <c:v>55.6666666666666</c:v>
                </c:pt>
                <c:pt idx="5" formatCode="0.000">
                  <c:v>180.0</c:v>
                </c:pt>
                <c:pt idx="6" formatCode="0.000">
                  <c:v>182.0</c:v>
                </c:pt>
                <c:pt idx="7">
                  <c:v>61.3333333333333</c:v>
                </c:pt>
                <c:pt idx="8" formatCode="0.000">
                  <c:v>184.333333333333</c:v>
                </c:pt>
                <c:pt idx="9" formatCode="0.000">
                  <c:v>124.8148148148146</c:v>
                </c:pt>
              </c:numCache>
            </c:numRef>
          </c:val>
        </c:ser>
        <c:ser>
          <c:idx val="1"/>
          <c:order val="1"/>
          <c:tx>
            <c:strRef>
              <c:f>graphs!$T$2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graphs!$R$3:$R$12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graphs!$T$3:$T$12</c:f>
              <c:numCache>
                <c:formatCode>General</c:formatCode>
                <c:ptCount val="10"/>
                <c:pt idx="0" formatCode="0.000">
                  <c:v>191.666666666666</c:v>
                </c:pt>
                <c:pt idx="1">
                  <c:v>105.333333333333</c:v>
                </c:pt>
                <c:pt idx="2" formatCode="0.000">
                  <c:v>172.333333333333</c:v>
                </c:pt>
                <c:pt idx="3" formatCode="0.000">
                  <c:v>194.666666666666</c:v>
                </c:pt>
                <c:pt idx="4">
                  <c:v>66.0</c:v>
                </c:pt>
                <c:pt idx="5" formatCode="0.000">
                  <c:v>192.666666666666</c:v>
                </c:pt>
                <c:pt idx="6" formatCode="0.000">
                  <c:v>196.0</c:v>
                </c:pt>
                <c:pt idx="7">
                  <c:v>57.6666666666666</c:v>
                </c:pt>
                <c:pt idx="8" formatCode="0.000">
                  <c:v>193.0</c:v>
                </c:pt>
                <c:pt idx="9" formatCode="0.000">
                  <c:v>152.1481481481478</c:v>
                </c:pt>
              </c:numCache>
            </c:numRef>
          </c:val>
        </c:ser>
        <c:ser>
          <c:idx val="2"/>
          <c:order val="2"/>
          <c:tx>
            <c:strRef>
              <c:f>graphs!$U$2</c:f>
              <c:strCache>
                <c:ptCount val="1"/>
                <c:pt idx="0">
                  <c:v>RR (CFS)</c:v>
                </c:pt>
              </c:strCache>
            </c:strRef>
          </c:tx>
          <c:invertIfNegative val="0"/>
          <c:cat>
            <c:strRef>
              <c:f>graphs!$R$3:$R$12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graphs!$U$3:$U$12</c:f>
              <c:numCache>
                <c:formatCode>General</c:formatCode>
                <c:ptCount val="10"/>
                <c:pt idx="0" formatCode="0.000">
                  <c:v>120.666666666666</c:v>
                </c:pt>
                <c:pt idx="1">
                  <c:v>42.0</c:v>
                </c:pt>
                <c:pt idx="2" formatCode="0.000">
                  <c:v>102.666666666666</c:v>
                </c:pt>
                <c:pt idx="3" formatCode="0.000">
                  <c:v>173.333333333333</c:v>
                </c:pt>
                <c:pt idx="4">
                  <c:v>44.0</c:v>
                </c:pt>
                <c:pt idx="5" formatCode="0.000">
                  <c:v>171.0</c:v>
                </c:pt>
                <c:pt idx="6" formatCode="0.000">
                  <c:v>185.0</c:v>
                </c:pt>
                <c:pt idx="7">
                  <c:v>59.0</c:v>
                </c:pt>
                <c:pt idx="8" formatCode="0.000">
                  <c:v>187.333333333333</c:v>
                </c:pt>
                <c:pt idx="9" formatCode="0.000">
                  <c:v>120.5555555555553</c:v>
                </c:pt>
              </c:numCache>
            </c:numRef>
          </c:val>
        </c:ser>
        <c:ser>
          <c:idx val="3"/>
          <c:order val="3"/>
          <c:tx>
            <c:strRef>
              <c:f>graphs!$V$2</c:f>
              <c:strCache>
                <c:ptCount val="1"/>
                <c:pt idx="0">
                  <c:v>BFS</c:v>
                </c:pt>
              </c:strCache>
            </c:strRef>
          </c:tx>
          <c:invertIfNegative val="0"/>
          <c:cat>
            <c:strRef>
              <c:f>graphs!$R$3:$R$12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graphs!$V$3:$V$12</c:f>
              <c:numCache>
                <c:formatCode>General</c:formatCode>
                <c:ptCount val="10"/>
                <c:pt idx="0">
                  <c:v>197.0</c:v>
                </c:pt>
                <c:pt idx="1">
                  <c:v>128.666666666666</c:v>
                </c:pt>
                <c:pt idx="2">
                  <c:v>184.0</c:v>
                </c:pt>
                <c:pt idx="3">
                  <c:v>197.0</c:v>
                </c:pt>
                <c:pt idx="4">
                  <c:v>68.0</c:v>
                </c:pt>
                <c:pt idx="5">
                  <c:v>195.333333333333</c:v>
                </c:pt>
                <c:pt idx="6">
                  <c:v>197.0</c:v>
                </c:pt>
                <c:pt idx="7">
                  <c:v>59.6666666666666</c:v>
                </c:pt>
                <c:pt idx="8">
                  <c:v>196.0</c:v>
                </c:pt>
                <c:pt idx="9" formatCode="0.000">
                  <c:v>158.074074074074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301064"/>
        <c:axId val="2111554152"/>
      </c:barChart>
      <c:catAx>
        <c:axId val="211130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1554152"/>
        <c:crosses val="autoZero"/>
        <c:auto val="1"/>
        <c:lblAlgn val="ctr"/>
        <c:lblOffset val="100"/>
        <c:noMultiLvlLbl val="0"/>
      </c:catAx>
      <c:valAx>
        <c:axId val="2111554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%CPU Used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13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Number Of Context Switches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graphs!$AH$2</c:f>
              <c:strCache>
                <c:ptCount val="1"/>
                <c:pt idx="0">
                  <c:v>FIFO (CFS)</c:v>
                </c:pt>
              </c:strCache>
            </c:strRef>
          </c:tx>
          <c:invertIfNegative val="0"/>
          <c:cat>
            <c:strRef>
              <c:f>graphs!$AG$3:$AG$12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graphs!$AH$3:$AH$12</c:f>
              <c:numCache>
                <c:formatCode>0</c:formatCode>
                <c:ptCount val="10"/>
                <c:pt idx="0">
                  <c:v>6.66666666666666</c:v>
                </c:pt>
                <c:pt idx="1">
                  <c:v>337.333333333333</c:v>
                </c:pt>
                <c:pt idx="2">
                  <c:v>337.333333333333</c:v>
                </c:pt>
                <c:pt idx="3">
                  <c:v>59.9999999999999</c:v>
                </c:pt>
                <c:pt idx="4">
                  <c:v>4585.66666666666</c:v>
                </c:pt>
                <c:pt idx="5">
                  <c:v>4494.333333333327</c:v>
                </c:pt>
                <c:pt idx="6">
                  <c:v>171.0</c:v>
                </c:pt>
                <c:pt idx="7">
                  <c:v>14454.66666666663</c:v>
                </c:pt>
                <c:pt idx="8">
                  <c:v>10492.33333333327</c:v>
                </c:pt>
                <c:pt idx="9">
                  <c:v>3882.148148148135</c:v>
                </c:pt>
              </c:numCache>
            </c:numRef>
          </c:val>
        </c:ser>
        <c:ser>
          <c:idx val="1"/>
          <c:order val="1"/>
          <c:tx>
            <c:strRef>
              <c:f>graphs!$AI$2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graphs!$AG$3:$AG$12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graphs!$AI$3:$AI$12</c:f>
              <c:numCache>
                <c:formatCode>0</c:formatCode>
                <c:ptCount val="10"/>
                <c:pt idx="0">
                  <c:v>641.0</c:v>
                </c:pt>
                <c:pt idx="1">
                  <c:v>711.0</c:v>
                </c:pt>
                <c:pt idx="2">
                  <c:v>1376.333333333333</c:v>
                </c:pt>
                <c:pt idx="3">
                  <c:v>11661.66666666666</c:v>
                </c:pt>
                <c:pt idx="4">
                  <c:v>13376.33333333333</c:v>
                </c:pt>
                <c:pt idx="5">
                  <c:v>17781.66666666666</c:v>
                </c:pt>
                <c:pt idx="6">
                  <c:v>20058.0</c:v>
                </c:pt>
                <c:pt idx="7">
                  <c:v>32777.99999999992</c:v>
                </c:pt>
                <c:pt idx="8">
                  <c:v>46625.9999999999</c:v>
                </c:pt>
                <c:pt idx="9">
                  <c:v>16112.2222222222</c:v>
                </c:pt>
              </c:numCache>
            </c:numRef>
          </c:val>
        </c:ser>
        <c:ser>
          <c:idx val="2"/>
          <c:order val="2"/>
          <c:tx>
            <c:strRef>
              <c:f>graphs!$AJ$2</c:f>
              <c:strCache>
                <c:ptCount val="1"/>
                <c:pt idx="0">
                  <c:v>RR (CFS)</c:v>
                </c:pt>
              </c:strCache>
            </c:strRef>
          </c:tx>
          <c:invertIfNegative val="0"/>
          <c:cat>
            <c:strRef>
              <c:f>graphs!$AG$3:$AG$12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graphs!$AJ$3:$AJ$12</c:f>
              <c:numCache>
                <c:formatCode>0</c:formatCode>
                <c:ptCount val="10"/>
                <c:pt idx="0">
                  <c:v>25.6666666666666</c:v>
                </c:pt>
                <c:pt idx="1">
                  <c:v>340.333333333333</c:v>
                </c:pt>
                <c:pt idx="2">
                  <c:v>356.666666666666</c:v>
                </c:pt>
                <c:pt idx="3">
                  <c:v>314.0</c:v>
                </c:pt>
                <c:pt idx="4">
                  <c:v>4030.666666666667</c:v>
                </c:pt>
                <c:pt idx="5">
                  <c:v>5029.666666666666</c:v>
                </c:pt>
                <c:pt idx="6">
                  <c:v>818.666666666666</c:v>
                </c:pt>
                <c:pt idx="7">
                  <c:v>14123.6666666666</c:v>
                </c:pt>
                <c:pt idx="8">
                  <c:v>11402.66666666667</c:v>
                </c:pt>
                <c:pt idx="9">
                  <c:v>4049.111111111103</c:v>
                </c:pt>
              </c:numCache>
            </c:numRef>
          </c:val>
        </c:ser>
        <c:ser>
          <c:idx val="3"/>
          <c:order val="3"/>
          <c:tx>
            <c:strRef>
              <c:f>graphs!$AK$2</c:f>
              <c:strCache>
                <c:ptCount val="1"/>
                <c:pt idx="0">
                  <c:v>BFS</c:v>
                </c:pt>
              </c:strCache>
            </c:strRef>
          </c:tx>
          <c:invertIfNegative val="0"/>
          <c:cat>
            <c:strRef>
              <c:f>graphs!$AG$3:$AG$12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graphs!$AK$3:$AK$12</c:f>
              <c:numCache>
                <c:formatCode>General</c:formatCode>
                <c:ptCount val="10"/>
                <c:pt idx="0">
                  <c:v>663.999999999999</c:v>
                </c:pt>
                <c:pt idx="1">
                  <c:v>1240.999999999999</c:v>
                </c:pt>
                <c:pt idx="2">
                  <c:v>1631.0</c:v>
                </c:pt>
                <c:pt idx="3">
                  <c:v>3839.0</c:v>
                </c:pt>
                <c:pt idx="4">
                  <c:v>13723.33333333332</c:v>
                </c:pt>
                <c:pt idx="5">
                  <c:v>16253.66666666663</c:v>
                </c:pt>
                <c:pt idx="6">
                  <c:v>9064.999999999989</c:v>
                </c:pt>
                <c:pt idx="7">
                  <c:v>32337.66666666663</c:v>
                </c:pt>
                <c:pt idx="8">
                  <c:v>41534.0</c:v>
                </c:pt>
                <c:pt idx="9" formatCode="0">
                  <c:v>13365.4074074074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852376"/>
        <c:axId val="2111444792"/>
      </c:barChart>
      <c:catAx>
        <c:axId val="2110852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1444792"/>
        <c:crosses val="autoZero"/>
        <c:auto val="1"/>
        <c:lblAlgn val="ctr"/>
        <c:lblOffset val="100"/>
        <c:noMultiLvlLbl val="0"/>
      </c:catAx>
      <c:valAx>
        <c:axId val="2111444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Context Switches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1085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CPU Time (s)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graphs!$AO$2</c:f>
              <c:strCache>
                <c:ptCount val="1"/>
                <c:pt idx="0">
                  <c:v>FIFO (CFS)</c:v>
                </c:pt>
              </c:strCache>
            </c:strRef>
          </c:tx>
          <c:invertIfNegative val="0"/>
          <c:cat>
            <c:strRef>
              <c:f>graphs!$AN$3:$AN$12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graphs!$AO$3:$AO$12</c:f>
              <c:numCache>
                <c:formatCode>0.000</c:formatCode>
                <c:ptCount val="10"/>
                <c:pt idx="0">
                  <c:v>2.03666666666666</c:v>
                </c:pt>
                <c:pt idx="1">
                  <c:v>0.316666666666666</c:v>
                </c:pt>
                <c:pt idx="2">
                  <c:v>1.969999999999993</c:v>
                </c:pt>
                <c:pt idx="3">
                  <c:v>27.76666666666667</c:v>
                </c:pt>
                <c:pt idx="4">
                  <c:v>3.79</c:v>
                </c:pt>
                <c:pt idx="5">
                  <c:v>25.83999999999996</c:v>
                </c:pt>
                <c:pt idx="6">
                  <c:v>71.35000000000001</c:v>
                </c:pt>
                <c:pt idx="7">
                  <c:v>10.9566666666666</c:v>
                </c:pt>
                <c:pt idx="8">
                  <c:v>74.0299999999999</c:v>
                </c:pt>
                <c:pt idx="9" formatCode="0">
                  <c:v>24.2285185185185</c:v>
                </c:pt>
              </c:numCache>
            </c:numRef>
          </c:val>
        </c:ser>
        <c:ser>
          <c:idx val="1"/>
          <c:order val="1"/>
          <c:tx>
            <c:strRef>
              <c:f>graphs!$AP$2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graphs!$AN$3:$AN$12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graphs!$AP$3:$AP$12</c:f>
              <c:numCache>
                <c:formatCode>0.000</c:formatCode>
                <c:ptCount val="10"/>
                <c:pt idx="0">
                  <c:v>2.296666666666666</c:v>
                </c:pt>
                <c:pt idx="1">
                  <c:v>0.386666666666666</c:v>
                </c:pt>
                <c:pt idx="2">
                  <c:v>2.84666666666666</c:v>
                </c:pt>
                <c:pt idx="3">
                  <c:v>29.1299999999999</c:v>
                </c:pt>
                <c:pt idx="4">
                  <c:v>5.663333333333325</c:v>
                </c:pt>
                <c:pt idx="5">
                  <c:v>26.25333333333333</c:v>
                </c:pt>
                <c:pt idx="6">
                  <c:v>72.5866666666666</c:v>
                </c:pt>
                <c:pt idx="7">
                  <c:v>12.7133333333333</c:v>
                </c:pt>
                <c:pt idx="8">
                  <c:v>70.9933333333333</c:v>
                </c:pt>
                <c:pt idx="9" formatCode="0">
                  <c:v>24.7633333333333</c:v>
                </c:pt>
              </c:numCache>
            </c:numRef>
          </c:val>
        </c:ser>
        <c:ser>
          <c:idx val="2"/>
          <c:order val="2"/>
          <c:tx>
            <c:strRef>
              <c:f>graphs!$AQ$2</c:f>
              <c:strCache>
                <c:ptCount val="1"/>
                <c:pt idx="0">
                  <c:v>RR (CFS)</c:v>
                </c:pt>
              </c:strCache>
            </c:strRef>
          </c:tx>
          <c:invertIfNegative val="0"/>
          <c:cat>
            <c:strRef>
              <c:f>graphs!$AN$3:$AN$12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graphs!$AQ$3:$AQ$12</c:f>
              <c:numCache>
                <c:formatCode>0.000</c:formatCode>
                <c:ptCount val="10"/>
                <c:pt idx="0">
                  <c:v>1.92</c:v>
                </c:pt>
                <c:pt idx="1">
                  <c:v>0.31</c:v>
                </c:pt>
                <c:pt idx="2">
                  <c:v>1.886666666666666</c:v>
                </c:pt>
                <c:pt idx="3">
                  <c:v>26.7199999999999</c:v>
                </c:pt>
                <c:pt idx="4">
                  <c:v>3.709999999999996</c:v>
                </c:pt>
                <c:pt idx="5">
                  <c:v>24.32999999999996</c:v>
                </c:pt>
                <c:pt idx="6">
                  <c:v>71.24666666666662</c:v>
                </c:pt>
                <c:pt idx="7">
                  <c:v>11.30666666666666</c:v>
                </c:pt>
                <c:pt idx="8">
                  <c:v>67.5333333333333</c:v>
                </c:pt>
                <c:pt idx="9" formatCode="0">
                  <c:v>23.21814814814813</c:v>
                </c:pt>
              </c:numCache>
            </c:numRef>
          </c:val>
        </c:ser>
        <c:ser>
          <c:idx val="3"/>
          <c:order val="3"/>
          <c:tx>
            <c:strRef>
              <c:f>graphs!$AR$2</c:f>
              <c:strCache>
                <c:ptCount val="1"/>
                <c:pt idx="0">
                  <c:v>BFS</c:v>
                </c:pt>
              </c:strCache>
            </c:strRef>
          </c:tx>
          <c:invertIfNegative val="0"/>
          <c:cat>
            <c:strRef>
              <c:f>graphs!$AN$3:$AN$12</c:f>
              <c:strCache>
                <c:ptCount val="10"/>
                <c:pt idx="0">
                  <c:v>Light CPU</c:v>
                </c:pt>
                <c:pt idx="1">
                  <c:v>Light IO</c:v>
                </c:pt>
                <c:pt idx="2">
                  <c:v>Light Mixed</c:v>
                </c:pt>
                <c:pt idx="3">
                  <c:v>Medium CPU</c:v>
                </c:pt>
                <c:pt idx="4">
                  <c:v>Medium IO</c:v>
                </c:pt>
                <c:pt idx="5">
                  <c:v>Medium Mixed</c:v>
                </c:pt>
                <c:pt idx="6">
                  <c:v>Heavy CPU</c:v>
                </c:pt>
                <c:pt idx="7">
                  <c:v>Heavy IO</c:v>
                </c:pt>
                <c:pt idx="8">
                  <c:v>Heavy Mixed</c:v>
                </c:pt>
                <c:pt idx="9">
                  <c:v>Average</c:v>
                </c:pt>
              </c:strCache>
            </c:strRef>
          </c:cat>
          <c:val>
            <c:numRef>
              <c:f>graphs!$AR$3:$AR$12</c:f>
              <c:numCache>
                <c:formatCode>General</c:formatCode>
                <c:ptCount val="10"/>
                <c:pt idx="0">
                  <c:v>2.32</c:v>
                </c:pt>
                <c:pt idx="1">
                  <c:v>0.35</c:v>
                </c:pt>
                <c:pt idx="2">
                  <c:v>2.26</c:v>
                </c:pt>
                <c:pt idx="3">
                  <c:v>28.09999999999993</c:v>
                </c:pt>
                <c:pt idx="4">
                  <c:v>4.496666666666662</c:v>
                </c:pt>
                <c:pt idx="5">
                  <c:v>26.3466666666666</c:v>
                </c:pt>
                <c:pt idx="6">
                  <c:v>73.94999999999996</c:v>
                </c:pt>
                <c:pt idx="7">
                  <c:v>10.93333333333333</c:v>
                </c:pt>
                <c:pt idx="8">
                  <c:v>70.1866666666666</c:v>
                </c:pt>
                <c:pt idx="9" formatCode="0">
                  <c:v>24.32703703703701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36088"/>
        <c:axId val="2111505192"/>
      </c:barChart>
      <c:catAx>
        <c:axId val="211153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1505192"/>
        <c:crosses val="autoZero"/>
        <c:auto val="1"/>
        <c:lblAlgn val="ctr"/>
        <c:lblOffset val="100"/>
        <c:noMultiLvlLbl val="0"/>
      </c:catAx>
      <c:valAx>
        <c:axId val="2111505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153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Process Wall Time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graphs!$D$12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graphs!$C$13:$C$16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graphs!$D$13:$D$16</c:f>
              <c:numCache>
                <c:formatCode>0.000</c:formatCode>
                <c:ptCount val="4"/>
                <c:pt idx="0">
                  <c:v>15.37259259259256</c:v>
                </c:pt>
                <c:pt idx="1">
                  <c:v>18.9722222222222</c:v>
                </c:pt>
                <c:pt idx="2" formatCode="General">
                  <c:v>8.36333333333332</c:v>
                </c:pt>
                <c:pt idx="3">
                  <c:v>18.78222222222218</c:v>
                </c:pt>
              </c:numCache>
            </c:numRef>
          </c:val>
        </c:ser>
        <c:ser>
          <c:idx val="1"/>
          <c:order val="1"/>
          <c:tx>
            <c:strRef>
              <c:f>graphs!$E$12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graphs!$C$13:$C$16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graphs!$E$13:$E$16</c:f>
              <c:numCache>
                <c:formatCode>0.000</c:formatCode>
                <c:ptCount val="4"/>
                <c:pt idx="0">
                  <c:v>15.13370370370369</c:v>
                </c:pt>
                <c:pt idx="1">
                  <c:v>17.69222222222221</c:v>
                </c:pt>
                <c:pt idx="2" formatCode="General">
                  <c:v>10.39888888888889</c:v>
                </c:pt>
                <c:pt idx="3">
                  <c:v>17.30999999999996</c:v>
                </c:pt>
              </c:numCache>
            </c:numRef>
          </c:val>
        </c:ser>
        <c:ser>
          <c:idx val="2"/>
          <c:order val="2"/>
          <c:tx>
            <c:strRef>
              <c:f>graphs!$F$12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graphs!$C$13:$C$16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graphs!$F$13:$F$16</c:f>
              <c:numCache>
                <c:formatCode>0.000</c:formatCode>
                <c:ptCount val="4"/>
                <c:pt idx="0">
                  <c:v>15.08111111111109</c:v>
                </c:pt>
                <c:pt idx="1">
                  <c:v>18.47666666666662</c:v>
                </c:pt>
                <c:pt idx="2" formatCode="General">
                  <c:v>9.44222222222222</c:v>
                </c:pt>
                <c:pt idx="3">
                  <c:v>17.32444444444443</c:v>
                </c:pt>
              </c:numCache>
            </c:numRef>
          </c:val>
        </c:ser>
        <c:ser>
          <c:idx val="3"/>
          <c:order val="3"/>
          <c:tx>
            <c:strRef>
              <c:f>graphs!$G$12</c:f>
              <c:strCache>
                <c:ptCount val="1"/>
                <c:pt idx="0">
                  <c:v>BFS</c:v>
                </c:pt>
              </c:strCache>
            </c:strRef>
          </c:tx>
          <c:invertIfNegative val="0"/>
          <c:cat>
            <c:strRef>
              <c:f>graphs!$C$13:$C$16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graphs!$G$13:$G$16</c:f>
              <c:numCache>
                <c:formatCode>0.000</c:formatCode>
                <c:ptCount val="4"/>
                <c:pt idx="0">
                  <c:v>14.27444444444442</c:v>
                </c:pt>
                <c:pt idx="1">
                  <c:v>17.60111111111108</c:v>
                </c:pt>
                <c:pt idx="2" formatCode="General">
                  <c:v>8.43</c:v>
                </c:pt>
                <c:pt idx="3">
                  <c:v>16.79222222222219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60632"/>
        <c:axId val="2111530232"/>
      </c:barChart>
      <c:catAx>
        <c:axId val="211156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11530232"/>
        <c:crosses val="autoZero"/>
        <c:auto val="1"/>
        <c:lblAlgn val="ctr"/>
        <c:lblOffset val="100"/>
        <c:noMultiLvlLbl val="0"/>
      </c:catAx>
      <c:valAx>
        <c:axId val="2111530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156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graphs!$AH$13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graphs!$AG$14:$AG$17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graphs!$AH$14:$AH$17</c:f>
              <c:numCache>
                <c:formatCode>0.000</c:formatCode>
                <c:ptCount val="4"/>
                <c:pt idx="0">
                  <c:v>3882.148148148135</c:v>
                </c:pt>
                <c:pt idx="1">
                  <c:v>6459.222222222208</c:v>
                </c:pt>
                <c:pt idx="2" formatCode="0">
                  <c:v>5107.999999999975</c:v>
                </c:pt>
                <c:pt idx="3">
                  <c:v>1371.049382716045</c:v>
                </c:pt>
              </c:numCache>
            </c:numRef>
          </c:val>
        </c:ser>
        <c:ser>
          <c:idx val="1"/>
          <c:order val="1"/>
          <c:tx>
            <c:strRef>
              <c:f>graphs!$AI$13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graphs!$AG$14:$AG$17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graphs!$AI$14:$AI$17</c:f>
              <c:numCache>
                <c:formatCode>0.000</c:formatCode>
                <c:ptCount val="4"/>
                <c:pt idx="0">
                  <c:v>16112.2222222222</c:v>
                </c:pt>
                <c:pt idx="1">
                  <c:v>15621.77777777775</c:v>
                </c:pt>
                <c:pt idx="2" formatCode="0">
                  <c:v>21927.99999999996</c:v>
                </c:pt>
                <c:pt idx="3">
                  <c:v>15943.96296296295</c:v>
                </c:pt>
              </c:numCache>
            </c:numRef>
          </c:val>
        </c:ser>
        <c:ser>
          <c:idx val="2"/>
          <c:order val="2"/>
          <c:tx>
            <c:strRef>
              <c:f>graphs!$AJ$13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graphs!$AG$14:$AG$17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graphs!$AJ$14:$AJ$17</c:f>
              <c:numCache>
                <c:formatCode>0.000</c:formatCode>
                <c:ptCount val="4"/>
                <c:pt idx="0">
                  <c:v>4049.111111111103</c:v>
                </c:pt>
                <c:pt idx="1">
                  <c:v>6164.888888888866</c:v>
                </c:pt>
                <c:pt idx="2" formatCode="0">
                  <c:v>5596.333333333333</c:v>
                </c:pt>
                <c:pt idx="3">
                  <c:v>1727.259259259256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249048"/>
        <c:axId val="2128250936"/>
      </c:barChart>
      <c:catAx>
        <c:axId val="211124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250936"/>
        <c:crosses val="autoZero"/>
        <c:auto val="1"/>
        <c:lblAlgn val="ctr"/>
        <c:lblOffset val="100"/>
        <c:noMultiLvlLbl val="0"/>
      </c:catAx>
      <c:valAx>
        <c:axId val="21282509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11249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CPU Time (s)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graphs!$AO$13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graphs!$AN$14:$AN$17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graphs!$AO$14:$AO$17</c:f>
              <c:numCache>
                <c:formatCode>0.000</c:formatCode>
                <c:ptCount val="4"/>
                <c:pt idx="0">
                  <c:v>24.2285185185185</c:v>
                </c:pt>
                <c:pt idx="1">
                  <c:v>33.71777777777778</c:v>
                </c:pt>
                <c:pt idx="2">
                  <c:v>5.021111111111089</c:v>
                </c:pt>
                <c:pt idx="3">
                  <c:v>33.94666666666662</c:v>
                </c:pt>
              </c:numCache>
            </c:numRef>
          </c:val>
        </c:ser>
        <c:ser>
          <c:idx val="1"/>
          <c:order val="1"/>
          <c:tx>
            <c:strRef>
              <c:f>graphs!$AP$13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graphs!$AN$14:$AN$17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graphs!$AP$14:$AP$17</c:f>
              <c:numCache>
                <c:formatCode>0.000</c:formatCode>
                <c:ptCount val="4"/>
                <c:pt idx="0">
                  <c:v>24.7633333333333</c:v>
                </c:pt>
                <c:pt idx="1">
                  <c:v>34.67111111111105</c:v>
                </c:pt>
                <c:pt idx="2">
                  <c:v>6.254444444444431</c:v>
                </c:pt>
                <c:pt idx="3">
                  <c:v>33.36444444444443</c:v>
                </c:pt>
              </c:numCache>
            </c:numRef>
          </c:val>
        </c:ser>
        <c:ser>
          <c:idx val="2"/>
          <c:order val="2"/>
          <c:tx>
            <c:strRef>
              <c:f>graphs!$AQ$13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graphs!$AN$14:$AN$17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graphs!$AQ$14:$AQ$17</c:f>
              <c:numCache>
                <c:formatCode>0.000</c:formatCode>
                <c:ptCount val="4"/>
                <c:pt idx="0">
                  <c:v>23.21814814814813</c:v>
                </c:pt>
                <c:pt idx="1">
                  <c:v>33.2955555555555</c:v>
                </c:pt>
                <c:pt idx="2">
                  <c:v>5.108888888888887</c:v>
                </c:pt>
                <c:pt idx="3">
                  <c:v>31.24999999999998</c:v>
                </c:pt>
              </c:numCache>
            </c:numRef>
          </c:val>
        </c:ser>
        <c:ser>
          <c:idx val="3"/>
          <c:order val="3"/>
          <c:tx>
            <c:strRef>
              <c:f>graphs!$AR$13</c:f>
              <c:strCache>
                <c:ptCount val="1"/>
                <c:pt idx="0">
                  <c:v>BFS</c:v>
                </c:pt>
              </c:strCache>
            </c:strRef>
          </c:tx>
          <c:invertIfNegative val="0"/>
          <c:cat>
            <c:strRef>
              <c:f>graphs!$AN$14:$AN$17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graphs!$AR$14:$AR$17</c:f>
              <c:numCache>
                <c:formatCode>0.000</c:formatCode>
                <c:ptCount val="4"/>
                <c:pt idx="0">
                  <c:v>24.32703703703701</c:v>
                </c:pt>
                <c:pt idx="1">
                  <c:v>34.78999999999996</c:v>
                </c:pt>
                <c:pt idx="2">
                  <c:v>5.259999999999997</c:v>
                </c:pt>
                <c:pt idx="3">
                  <c:v>32.93111111111106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282888"/>
        <c:axId val="2128288312"/>
      </c:barChart>
      <c:catAx>
        <c:axId val="212828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288312"/>
        <c:crosses val="autoZero"/>
        <c:auto val="1"/>
        <c:lblAlgn val="ctr"/>
        <c:lblOffset val="100"/>
        <c:noMultiLvlLbl val="0"/>
      </c:catAx>
      <c:valAx>
        <c:axId val="212828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2828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CPU Usage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graphs!$S$14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graphs!$R$15:$R$18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graphs!$S$15:$S$18</c:f>
              <c:numCache>
                <c:formatCode>0.000</c:formatCode>
                <c:ptCount val="4"/>
                <c:pt idx="0">
                  <c:v>124.8148148148146</c:v>
                </c:pt>
                <c:pt idx="1">
                  <c:v>160.444444444444</c:v>
                </c:pt>
                <c:pt idx="2">
                  <c:v>58.77777777777774</c:v>
                </c:pt>
                <c:pt idx="3">
                  <c:v>155.222222222222</c:v>
                </c:pt>
              </c:numCache>
            </c:numRef>
          </c:val>
        </c:ser>
        <c:ser>
          <c:idx val="1"/>
          <c:order val="1"/>
          <c:tx>
            <c:strRef>
              <c:f>graphs!$T$14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graphs!$R$15:$R$18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graphs!$T$15:$T$18</c:f>
              <c:numCache>
                <c:formatCode>0.000</c:formatCode>
                <c:ptCount val="4"/>
                <c:pt idx="0">
                  <c:v>152.1481481481478</c:v>
                </c:pt>
                <c:pt idx="1">
                  <c:v>194.1111111111107</c:v>
                </c:pt>
                <c:pt idx="2">
                  <c:v>76.3333333333332</c:v>
                </c:pt>
                <c:pt idx="3">
                  <c:v>185.9999999999997</c:v>
                </c:pt>
              </c:numCache>
            </c:numRef>
          </c:val>
        </c:ser>
        <c:ser>
          <c:idx val="2"/>
          <c:order val="2"/>
          <c:tx>
            <c:strRef>
              <c:f>graphs!$U$14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graphs!$R$15:$R$18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graphs!$U$15:$U$18</c:f>
              <c:numCache>
                <c:formatCode>0.000</c:formatCode>
                <c:ptCount val="4"/>
                <c:pt idx="0">
                  <c:v>120.5555555555553</c:v>
                </c:pt>
                <c:pt idx="1">
                  <c:v>159.6666666666663</c:v>
                </c:pt>
                <c:pt idx="2">
                  <c:v>48.33333333333334</c:v>
                </c:pt>
                <c:pt idx="3">
                  <c:v>153.6666666666663</c:v>
                </c:pt>
              </c:numCache>
            </c:numRef>
          </c:val>
        </c:ser>
        <c:ser>
          <c:idx val="3"/>
          <c:order val="3"/>
          <c:tx>
            <c:strRef>
              <c:f>graphs!$V$14</c:f>
              <c:strCache>
                <c:ptCount val="1"/>
                <c:pt idx="0">
                  <c:v>BFS</c:v>
                </c:pt>
              </c:strCache>
            </c:strRef>
          </c:tx>
          <c:invertIfNegative val="0"/>
          <c:cat>
            <c:strRef>
              <c:f>graphs!$R$15:$R$18</c:f>
              <c:strCache>
                <c:ptCount val="4"/>
                <c:pt idx="0">
                  <c:v>Total Average</c:v>
                </c:pt>
                <c:pt idx="1">
                  <c:v>CPU Average</c:v>
                </c:pt>
                <c:pt idx="2">
                  <c:v>IO Average</c:v>
                </c:pt>
                <c:pt idx="3">
                  <c:v>Mixed Average</c:v>
                </c:pt>
              </c:strCache>
            </c:strRef>
          </c:cat>
          <c:val>
            <c:numRef>
              <c:f>graphs!$V$15:$V$18</c:f>
              <c:numCache>
                <c:formatCode>0.000</c:formatCode>
                <c:ptCount val="4"/>
                <c:pt idx="0">
                  <c:v>158.074074074074</c:v>
                </c:pt>
                <c:pt idx="1">
                  <c:v>197.0</c:v>
                </c:pt>
                <c:pt idx="2">
                  <c:v>85.44444444444418</c:v>
                </c:pt>
                <c:pt idx="3">
                  <c:v>191.7777777777777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333976"/>
        <c:axId val="2128323512"/>
      </c:barChart>
      <c:catAx>
        <c:axId val="212833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8323512"/>
        <c:crosses val="autoZero"/>
        <c:auto val="1"/>
        <c:lblAlgn val="ctr"/>
        <c:lblOffset val="100"/>
        <c:noMultiLvlLbl val="0"/>
      </c:catAx>
      <c:valAx>
        <c:axId val="212832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CPU Used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2833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63500</xdr:rowOff>
    </xdr:from>
    <xdr:to>
      <xdr:col>9</xdr:col>
      <xdr:colOff>622300</xdr:colOff>
      <xdr:row>42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292100</xdr:colOff>
      <xdr:row>22</xdr:row>
      <xdr:rowOff>6350</xdr:rowOff>
    </xdr:from>
    <xdr:to>
      <xdr:col>22</xdr:col>
      <xdr:colOff>787400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495300</xdr:colOff>
      <xdr:row>20</xdr:row>
      <xdr:rowOff>120650</xdr:rowOff>
    </xdr:from>
    <xdr:to>
      <xdr:col>38</xdr:col>
      <xdr:colOff>114300</xdr:colOff>
      <xdr:row>41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749300</xdr:colOff>
      <xdr:row>20</xdr:row>
      <xdr:rowOff>177800</xdr:rowOff>
    </xdr:from>
    <xdr:to>
      <xdr:col>47</xdr:col>
      <xdr:colOff>177800</xdr:colOff>
      <xdr:row>43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44</xdr:row>
      <xdr:rowOff>6350</xdr:rowOff>
    </xdr:from>
    <xdr:to>
      <xdr:col>7</xdr:col>
      <xdr:colOff>1054100</xdr:colOff>
      <xdr:row>58</xdr:row>
      <xdr:rowOff>82550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342900</xdr:colOff>
      <xdr:row>43</xdr:row>
      <xdr:rowOff>120650</xdr:rowOff>
    </xdr:from>
    <xdr:to>
      <xdr:col>36</xdr:col>
      <xdr:colOff>571500</xdr:colOff>
      <xdr:row>58</xdr:row>
      <xdr:rowOff>6350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965200</xdr:colOff>
      <xdr:row>45</xdr:row>
      <xdr:rowOff>158750</xdr:rowOff>
    </xdr:from>
    <xdr:to>
      <xdr:col>45</xdr:col>
      <xdr:colOff>368300</xdr:colOff>
      <xdr:row>60</xdr:row>
      <xdr:rowOff>44450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88900</xdr:colOff>
      <xdr:row>50</xdr:row>
      <xdr:rowOff>133350</xdr:rowOff>
    </xdr:from>
    <xdr:to>
      <xdr:col>20</xdr:col>
      <xdr:colOff>317500</xdr:colOff>
      <xdr:row>65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phen Costello" refreshedDate="40259.518558101852" createdVersion="4" refreshedVersion="4" minRefreshableVersion="3" recordCount="27">
  <cacheSource type="worksheet">
    <worksheetSource ref="A1:J28" sheet="cfs data"/>
  </cacheSource>
  <cacheFields count="9">
    <cacheField name="Scheduler" numFmtId="0">
      <sharedItems count="3">
        <s v="FIFO"/>
        <s v="OTHER"/>
        <s v="RR"/>
      </sharedItems>
    </cacheField>
    <cacheField name="Process Intensity" numFmtId="0">
      <sharedItems count="3">
        <s v="Light"/>
        <s v="Medium"/>
        <s v="Heavy"/>
      </sharedItems>
    </cacheField>
    <cacheField name="Runtime Bound" numFmtId="0">
      <sharedItems/>
    </cacheField>
    <cacheField name="wallTime" numFmtId="0">
      <sharedItems containsSemiMixedTypes="0" containsString="0" containsNumber="1" minValue="0.38" maxValue="40.086666666666602" count="27">
        <n v="1.6199999999999899"/>
        <n v="1.19333333333333"/>
        <n v="1.6366666666666601"/>
        <n v="0.53333333333333299"/>
        <n v="0.38"/>
        <n v="0.75"/>
        <n v="1.94333333333333"/>
        <n v="1.65"/>
        <n v="1.8399999999999901"/>
        <n v="16.233333333333299"/>
        <n v="14.92"/>
        <n v="15.376666666666599"/>
        <n v="6.7933333333333303"/>
        <n v="8.8166666666666593"/>
        <n v="8.4266666666666605"/>
        <n v="14.316666666666601"/>
        <n v="13.6066666666666"/>
        <n v="14.1933333333333"/>
        <n v="39.063333333333297"/>
        <n v="36.963333333333303"/>
        <n v="38.4166666666666"/>
        <n v="17.7633333333333"/>
        <n v="22"/>
        <n v="19.149999999999999"/>
        <n v="40.086666666666602"/>
        <n v="36.673333333333296"/>
        <n v="35.94"/>
      </sharedItems>
    </cacheField>
    <cacheField name="kernelTime" numFmtId="0">
      <sharedItems containsSemiMixedTypes="0" containsString="0" containsNumber="1" minValue="0" maxValue="21.813333333333301"/>
    </cacheField>
    <cacheField name="userTime" numFmtId="0">
      <sharedItems containsSemiMixedTypes="0" containsString="0" containsNumber="1" minValue="0" maxValue="71.290000000000006"/>
    </cacheField>
    <cacheField name="cpuUsage" numFmtId="0">
      <sharedItems containsSemiMixedTypes="0" containsString="0" containsNumber="1" minValue="42" maxValue="196"/>
    </cacheField>
    <cacheField name="involContextSwitch" numFmtId="0">
      <sharedItems containsSemiMixedTypes="0" containsString="0" containsNumber="1" minValue="0.33333333333333298" maxValue="13309.333333333299"/>
    </cacheField>
    <cacheField name="volContextSwitch" numFmtId="0">
      <sharedItems containsSemiMixedTypes="0" containsString="0" containsNumber="1" minValue="4.6666666666666599" maxValue="33316.666666666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" refreshedDate="40259.512116435188" createdVersion="4" refreshedVersion="4" minRefreshableVersion="3" recordCount="27">
  <cacheSource type="worksheet">
    <worksheetSource name="Table1"/>
  </cacheSource>
  <cacheFields count="12">
    <cacheField name="Scheduler" numFmtId="0">
      <sharedItems count="3">
        <s v="FIFO"/>
        <s v="OTHER"/>
        <s v="RR"/>
      </sharedItems>
    </cacheField>
    <cacheField name="Process Intensity" numFmtId="0">
      <sharedItems count="3">
        <s v="Light"/>
        <s v="Medium"/>
        <s v="Heavy"/>
      </sharedItems>
    </cacheField>
    <cacheField name="Runtime Bound" numFmtId="0">
      <sharedItems count="3">
        <s v="CPU"/>
        <s v="IO"/>
        <s v="MIXED"/>
      </sharedItems>
    </cacheField>
    <cacheField name="wallTime" numFmtId="0">
      <sharedItems containsSemiMixedTypes="0" containsString="0" containsNumber="1" minValue="0.38" maxValue="40.086666666666602"/>
    </cacheField>
    <cacheField name="kernelTime" numFmtId="0">
      <sharedItems containsSemiMixedTypes="0" containsString="0" containsNumber="1" minValue="0" maxValue="21.813333333333301"/>
    </cacheField>
    <cacheField name="userTime" numFmtId="0">
      <sharedItems containsSemiMixedTypes="0" containsString="0" containsNumber="1" minValue="0" maxValue="71.290000000000006"/>
    </cacheField>
    <cacheField name="Total Cpu Time" numFmtId="0">
      <sharedItems containsSemiMixedTypes="0" containsString="0" containsNumber="1" minValue="0.31" maxValue="74.029999999999902"/>
    </cacheField>
    <cacheField name="cpuUsage" numFmtId="0">
      <sharedItems containsSemiMixedTypes="0" containsString="0" containsNumber="1" minValue="42" maxValue="196"/>
    </cacheField>
    <cacheField name="involContextSwitch" numFmtId="1">
      <sharedItems containsSemiMixedTypes="0" containsString="0" containsNumber="1" minValue="0.33333333333333298" maxValue="13309.333333333299"/>
    </cacheField>
    <cacheField name="volContextSwitch" numFmtId="1">
      <sharedItems containsSemiMixedTypes="0" containsString="0" containsNumber="1" minValue="4.6666666666666599" maxValue="33316.666666666599"/>
    </cacheField>
    <cacheField name="Total Context Switch" numFmtId="1">
      <sharedItems containsSemiMixedTypes="0" containsString="0" containsNumber="1" minValue="6.6666666666666599" maxValue="46625.999999999898"/>
    </cacheField>
    <cacheField name="Field1" numFmtId="0" formula="'Total Context Switch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ris" refreshedDate="40260.659357175929" createdVersion="4" refreshedVersion="4" minRefreshableVersion="3" recordCount="27">
  <cacheSource type="worksheet">
    <worksheetSource name="Table3"/>
  </cacheSource>
  <cacheFields count="11">
    <cacheField name="processIntesity" numFmtId="0">
      <sharedItems count="3">
        <s v="Heavy"/>
        <s v="Light"/>
        <s v="Medium"/>
      </sharedItems>
    </cacheField>
    <cacheField name="runTimeBound" numFmtId="0">
      <sharedItems count="3">
        <s v="CPU"/>
        <s v="IO"/>
        <s v="MIXED"/>
      </sharedItems>
    </cacheField>
    <cacheField name="scheduler" numFmtId="0">
      <sharedItems count="3">
        <s v="FIFO"/>
        <s v="OTHER"/>
        <s v="RR"/>
      </sharedItems>
    </cacheField>
    <cacheField name="wallTime" numFmtId="0">
      <sharedItems containsSemiMixedTypes="0" containsString="0" containsNumber="1" minValue="0.24666666666666601" maxValue="37.4"/>
    </cacheField>
    <cacheField name="kernelTime" numFmtId="0">
      <sharedItems containsSemiMixedTypes="0" containsString="0" containsNumber="1" minValue="3.3333333333333301E-3" maxValue="22.563333333333301"/>
    </cacheField>
    <cacheField name="userTime" numFmtId="0">
      <sharedItems containsSemiMixedTypes="0" containsString="0" containsNumber="1" minValue="0.27666666666666601" maxValue="72.303333333333299"/>
    </cacheField>
    <cacheField name="total CPU time" numFmtId="0">
      <sharedItems containsSemiMixedTypes="0" containsString="0" containsNumber="1" minValue="0.336666666666666" maxValue="73.94999999999996"/>
    </cacheField>
    <cacheField name="cpuUsage" numFmtId="0">
      <sharedItems containsSemiMixedTypes="0" containsString="0" containsNumber="1" minValue="57" maxValue="197"/>
    </cacheField>
    <cacheField name="involContextSwitch" numFmtId="0">
      <sharedItems containsSemiMixedTypes="0" containsString="0" containsNumber="1" minValue="78.6666666666666" maxValue="12610"/>
    </cacheField>
    <cacheField name="volContextSwitch" numFmtId="0">
      <sharedItems containsSemiMixedTypes="0" containsString="0" containsNumber="1" minValue="63.3333333333333" maxValue="28924"/>
    </cacheField>
    <cacheField name="total context switch" numFmtId="0">
      <sharedItems containsSemiMixedTypes="0" containsString="0" containsNumber="1" minValue="141.99999999999989" maxValue="415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s v="CPU"/>
    <x v="0"/>
    <n v="0"/>
    <n v="2.03666666666666"/>
    <n v="128.666666666666"/>
    <n v="2"/>
    <n v="4.6666666666666599"/>
  </r>
  <r>
    <x v="1"/>
    <x v="0"/>
    <s v="CPU"/>
    <x v="1"/>
    <n v="1.6666666666666601E-2"/>
    <n v="2.2799999999999998"/>
    <n v="191.666666666666"/>
    <n v="377"/>
    <n v="264"/>
  </r>
  <r>
    <x v="2"/>
    <x v="0"/>
    <s v="CPU"/>
    <x v="2"/>
    <n v="0"/>
    <n v="1.92"/>
    <n v="120.666666666666"/>
    <n v="14.3333333333333"/>
    <n v="11.3333333333333"/>
  </r>
  <r>
    <x v="0"/>
    <x v="0"/>
    <s v="IO"/>
    <x v="3"/>
    <n v="0.31666666666666599"/>
    <n v="0"/>
    <n v="59.3333333333333"/>
    <n v="1"/>
    <n v="336.33333333333297"/>
  </r>
  <r>
    <x v="1"/>
    <x v="0"/>
    <s v="IO"/>
    <x v="4"/>
    <n v="0.38666666666666599"/>
    <n v="0"/>
    <n v="105.333333333333"/>
    <n v="217"/>
    <n v="494"/>
  </r>
  <r>
    <x v="2"/>
    <x v="0"/>
    <s v="IO"/>
    <x v="5"/>
    <n v="0.31"/>
    <n v="0"/>
    <n v="42"/>
    <n v="3"/>
    <n v="337.33333333333297"/>
  </r>
  <r>
    <x v="0"/>
    <x v="0"/>
    <s v="MIXED"/>
    <x v="6"/>
    <n v="0.52333333333333298"/>
    <n v="1.4466666666666601"/>
    <n v="101.333333333333"/>
    <n v="1"/>
    <n v="336.33333333333297"/>
  </r>
  <r>
    <x v="1"/>
    <x v="0"/>
    <s v="MIXED"/>
    <x v="7"/>
    <n v="0.63"/>
    <n v="2.2166666666666601"/>
    <n v="172.333333333333"/>
    <n v="603.33333333333303"/>
    <n v="773"/>
  </r>
  <r>
    <x v="2"/>
    <x v="0"/>
    <s v="MIXED"/>
    <x v="8"/>
    <n v="0.59666666666666601"/>
    <n v="1.29"/>
    <n v="102.666666666666"/>
    <n v="11"/>
    <n v="345.666666666666"/>
  </r>
  <r>
    <x v="0"/>
    <x v="1"/>
    <s v="CPU"/>
    <x v="9"/>
    <n v="1.6666666666666601E-2"/>
    <n v="27.75"/>
    <n v="170.666666666666"/>
    <n v="23.3333333333333"/>
    <n v="36.6666666666666"/>
  </r>
  <r>
    <x v="1"/>
    <x v="1"/>
    <s v="CPU"/>
    <x v="10"/>
    <n v="0.45"/>
    <n v="28.6799999999999"/>
    <n v="194.666666666666"/>
    <n v="7180.6666666666597"/>
    <n v="4481"/>
  </r>
  <r>
    <x v="2"/>
    <x v="1"/>
    <s v="CPU"/>
    <x v="11"/>
    <n v="0.03"/>
    <n v="26.689999999999898"/>
    <n v="173.333333333333"/>
    <n v="167"/>
    <n v="147"/>
  </r>
  <r>
    <x v="0"/>
    <x v="1"/>
    <s v="IO"/>
    <x v="12"/>
    <n v="3.79"/>
    <n v="0"/>
    <n v="55.6666666666666"/>
    <n v="2"/>
    <n v="4583.6666666666597"/>
  </r>
  <r>
    <x v="1"/>
    <x v="1"/>
    <s v="IO"/>
    <x v="13"/>
    <n v="5.6266666666666598"/>
    <n v="3.6666666666666597E-2"/>
    <n v="66"/>
    <n v="2006.3333333333301"/>
    <n v="11370"/>
  </r>
  <r>
    <x v="2"/>
    <x v="1"/>
    <s v="IO"/>
    <x v="14"/>
    <n v="3.6733333333333298"/>
    <n v="3.6666666666666597E-2"/>
    <n v="44"/>
    <n v="1.6666666666666601"/>
    <n v="4029"/>
  </r>
  <r>
    <x v="0"/>
    <x v="1"/>
    <s v="MIXED"/>
    <x v="15"/>
    <n v="6.7266666666666604"/>
    <n v="19.113333333333301"/>
    <n v="180"/>
    <n v="11.6666666666666"/>
    <n v="4482.6666666666597"/>
  </r>
  <r>
    <x v="1"/>
    <x v="1"/>
    <s v="MIXED"/>
    <x v="16"/>
    <n v="8.4233333333333302"/>
    <n v="17.829999999999998"/>
    <n v="192.666666666666"/>
    <n v="6141.6666666666597"/>
    <n v="11640"/>
  </r>
  <r>
    <x v="2"/>
    <x v="1"/>
    <s v="MIXED"/>
    <x v="17"/>
    <n v="7.0966666666666596"/>
    <n v="17.233333333333299"/>
    <n v="171"/>
    <n v="156.666666666666"/>
    <n v="4873"/>
  </r>
  <r>
    <x v="0"/>
    <x v="2"/>
    <s v="CPU"/>
    <x v="18"/>
    <n v="0.06"/>
    <n v="71.290000000000006"/>
    <n v="182"/>
    <n v="70"/>
    <n v="101"/>
  </r>
  <r>
    <x v="1"/>
    <x v="2"/>
    <s v="CPU"/>
    <x v="19"/>
    <n v="1.52"/>
    <n v="71.066666666666606"/>
    <n v="196"/>
    <n v="12401"/>
    <n v="7657"/>
  </r>
  <r>
    <x v="2"/>
    <x v="2"/>
    <s v="CPU"/>
    <x v="20"/>
    <n v="8.3333333333333301E-2"/>
    <n v="71.163333333333298"/>
    <n v="185"/>
    <n v="435"/>
    <n v="383.666666666666"/>
  </r>
  <r>
    <x v="0"/>
    <x v="2"/>
    <s v="IO"/>
    <x v="21"/>
    <n v="10.816666666666601"/>
    <n v="0.14000000000000001"/>
    <n v="61.3333333333333"/>
    <n v="0.33333333333333298"/>
    <n v="14454.333333333299"/>
  </r>
  <r>
    <x v="1"/>
    <x v="2"/>
    <s v="IO"/>
    <x v="22"/>
    <n v="12.6033333333333"/>
    <n v="0.109999999999999"/>
    <n v="57.6666666666666"/>
    <n v="4124.3333333333303"/>
    <n v="28653.666666666599"/>
  </r>
  <r>
    <x v="2"/>
    <x v="2"/>
    <s v="IO"/>
    <x v="23"/>
    <n v="11.18"/>
    <n v="0.12666666666666601"/>
    <n v="59"/>
    <n v="3"/>
    <n v="14120.666666666601"/>
  </r>
  <r>
    <x v="0"/>
    <x v="2"/>
    <s v="MIXED"/>
    <x v="24"/>
    <n v="19.1166666666666"/>
    <n v="54.913333333333298"/>
    <n v="184.333333333333"/>
    <n v="37.6666666666666"/>
    <n v="10454.666666666601"/>
  </r>
  <r>
    <x v="1"/>
    <x v="2"/>
    <s v="MIXED"/>
    <x v="25"/>
    <n v="21.813333333333301"/>
    <n v="49.18"/>
    <n v="193"/>
    <n v="13309.333333333299"/>
    <n v="33316.666666666599"/>
  </r>
  <r>
    <x v="2"/>
    <x v="2"/>
    <s v="MIXED"/>
    <x v="26"/>
    <n v="19.86"/>
    <n v="47.673333333333296"/>
    <n v="187.333333333333"/>
    <n v="463.666666666666"/>
    <n v="109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1.6199999999999899"/>
    <n v="0"/>
    <n v="2.03666666666666"/>
    <n v="2.03666666666666"/>
    <n v="128.666666666666"/>
    <n v="2"/>
    <n v="4.6666666666666599"/>
    <n v="6.6666666666666599"/>
  </r>
  <r>
    <x v="1"/>
    <x v="0"/>
    <x v="0"/>
    <n v="1.19333333333333"/>
    <n v="1.6666666666666601E-2"/>
    <n v="2.2799999999999998"/>
    <n v="2.2966666666666664"/>
    <n v="191.666666666666"/>
    <n v="377"/>
    <n v="264"/>
    <n v="641"/>
  </r>
  <r>
    <x v="2"/>
    <x v="0"/>
    <x v="0"/>
    <n v="1.6366666666666601"/>
    <n v="0"/>
    <n v="1.92"/>
    <n v="1.92"/>
    <n v="120.666666666666"/>
    <n v="14.3333333333333"/>
    <n v="11.3333333333333"/>
    <n v="25.6666666666666"/>
  </r>
  <r>
    <x v="0"/>
    <x v="0"/>
    <x v="1"/>
    <n v="0.53333333333333299"/>
    <n v="0.31666666666666599"/>
    <n v="0"/>
    <n v="0.31666666666666599"/>
    <n v="59.3333333333333"/>
    <n v="1"/>
    <n v="336.33333333333297"/>
    <n v="337.33333333333297"/>
  </r>
  <r>
    <x v="1"/>
    <x v="0"/>
    <x v="1"/>
    <n v="0.38"/>
    <n v="0.38666666666666599"/>
    <n v="0"/>
    <n v="0.38666666666666599"/>
    <n v="105.333333333333"/>
    <n v="217"/>
    <n v="494"/>
    <n v="711"/>
  </r>
  <r>
    <x v="2"/>
    <x v="0"/>
    <x v="1"/>
    <n v="0.75"/>
    <n v="0.31"/>
    <n v="0"/>
    <n v="0.31"/>
    <n v="42"/>
    <n v="3"/>
    <n v="337.33333333333297"/>
    <n v="340.33333333333297"/>
  </r>
  <r>
    <x v="0"/>
    <x v="0"/>
    <x v="2"/>
    <n v="1.94333333333333"/>
    <n v="0.52333333333333298"/>
    <n v="1.4466666666666601"/>
    <n v="1.9699999999999931"/>
    <n v="101.333333333333"/>
    <n v="1"/>
    <n v="336.33333333333297"/>
    <n v="337.33333333333297"/>
  </r>
  <r>
    <x v="1"/>
    <x v="0"/>
    <x v="2"/>
    <n v="1.65"/>
    <n v="0.63"/>
    <n v="2.2166666666666601"/>
    <n v="2.84666666666666"/>
    <n v="172.333333333333"/>
    <n v="603.33333333333303"/>
    <n v="773"/>
    <n v="1376.333333333333"/>
  </r>
  <r>
    <x v="2"/>
    <x v="0"/>
    <x v="2"/>
    <n v="1.8399999999999901"/>
    <n v="0.59666666666666601"/>
    <n v="1.29"/>
    <n v="1.886666666666666"/>
    <n v="102.666666666666"/>
    <n v="11"/>
    <n v="345.666666666666"/>
    <n v="356.666666666666"/>
  </r>
  <r>
    <x v="0"/>
    <x v="1"/>
    <x v="0"/>
    <n v="16.233333333333299"/>
    <n v="1.6666666666666601E-2"/>
    <n v="27.75"/>
    <n v="27.766666666666666"/>
    <n v="170.666666666666"/>
    <n v="23.3333333333333"/>
    <n v="36.6666666666666"/>
    <n v="59.999999999999901"/>
  </r>
  <r>
    <x v="1"/>
    <x v="1"/>
    <x v="0"/>
    <n v="14.92"/>
    <n v="0.45"/>
    <n v="28.6799999999999"/>
    <n v="29.1299999999999"/>
    <n v="194.666666666666"/>
    <n v="7180.6666666666597"/>
    <n v="4481"/>
    <n v="11661.666666666661"/>
  </r>
  <r>
    <x v="2"/>
    <x v="1"/>
    <x v="0"/>
    <n v="15.376666666666599"/>
    <n v="0.03"/>
    <n v="26.689999999999898"/>
    <n v="26.719999999999899"/>
    <n v="173.333333333333"/>
    <n v="167"/>
    <n v="147"/>
    <n v="314"/>
  </r>
  <r>
    <x v="0"/>
    <x v="1"/>
    <x v="1"/>
    <n v="6.7933333333333303"/>
    <n v="3.79"/>
    <n v="0"/>
    <n v="3.79"/>
    <n v="55.6666666666666"/>
    <n v="2"/>
    <n v="4583.6666666666597"/>
    <n v="4585.6666666666597"/>
  </r>
  <r>
    <x v="1"/>
    <x v="1"/>
    <x v="1"/>
    <n v="8.8166666666666593"/>
    <n v="5.6266666666666598"/>
    <n v="3.6666666666666597E-2"/>
    <n v="5.663333333333326"/>
    <n v="66"/>
    <n v="2006.3333333333301"/>
    <n v="11370"/>
    <n v="13376.33333333333"/>
  </r>
  <r>
    <x v="2"/>
    <x v="1"/>
    <x v="1"/>
    <n v="8.4266666666666605"/>
    <n v="3.6733333333333298"/>
    <n v="3.6666666666666597E-2"/>
    <n v="3.7099999999999964"/>
    <n v="44"/>
    <n v="1.6666666666666601"/>
    <n v="4029"/>
    <n v="4030.6666666666665"/>
  </r>
  <r>
    <x v="0"/>
    <x v="1"/>
    <x v="2"/>
    <n v="14.316666666666601"/>
    <n v="6.7266666666666604"/>
    <n v="19.113333333333301"/>
    <n v="25.839999999999961"/>
    <n v="180"/>
    <n v="11.6666666666666"/>
    <n v="4482.6666666666597"/>
    <n v="4494.3333333333267"/>
  </r>
  <r>
    <x v="1"/>
    <x v="1"/>
    <x v="2"/>
    <n v="13.6066666666666"/>
    <n v="8.4233333333333302"/>
    <n v="17.829999999999998"/>
    <n v="26.25333333333333"/>
    <n v="192.666666666666"/>
    <n v="6141.6666666666597"/>
    <n v="11640"/>
    <n v="17781.666666666661"/>
  </r>
  <r>
    <x v="2"/>
    <x v="1"/>
    <x v="2"/>
    <n v="14.1933333333333"/>
    <n v="7.0966666666666596"/>
    <n v="17.233333333333299"/>
    <n v="24.329999999999959"/>
    <n v="171"/>
    <n v="156.666666666666"/>
    <n v="4873"/>
    <n v="5029.6666666666661"/>
  </r>
  <r>
    <x v="0"/>
    <x v="2"/>
    <x v="0"/>
    <n v="39.063333333333297"/>
    <n v="0.06"/>
    <n v="71.290000000000006"/>
    <n v="71.350000000000009"/>
    <n v="182"/>
    <n v="70"/>
    <n v="101"/>
    <n v="171"/>
  </r>
  <r>
    <x v="1"/>
    <x v="2"/>
    <x v="0"/>
    <n v="36.963333333333303"/>
    <n v="1.52"/>
    <n v="71.066666666666606"/>
    <n v="72.586666666666602"/>
    <n v="196"/>
    <n v="12401"/>
    <n v="7657"/>
    <n v="20058"/>
  </r>
  <r>
    <x v="2"/>
    <x v="2"/>
    <x v="0"/>
    <n v="38.4166666666666"/>
    <n v="8.3333333333333301E-2"/>
    <n v="71.163333333333298"/>
    <n v="71.246666666666627"/>
    <n v="185"/>
    <n v="435"/>
    <n v="383.666666666666"/>
    <n v="818.66666666666606"/>
  </r>
  <r>
    <x v="0"/>
    <x v="2"/>
    <x v="1"/>
    <n v="17.7633333333333"/>
    <n v="10.816666666666601"/>
    <n v="0.14000000000000001"/>
    <n v="10.956666666666601"/>
    <n v="61.3333333333333"/>
    <n v="0.33333333333333298"/>
    <n v="14454.333333333299"/>
    <n v="14454.666666666633"/>
  </r>
  <r>
    <x v="1"/>
    <x v="2"/>
    <x v="1"/>
    <n v="22"/>
    <n v="12.6033333333333"/>
    <n v="0.109999999999999"/>
    <n v="12.713333333333299"/>
    <n v="57.6666666666666"/>
    <n v="4124.3333333333303"/>
    <n v="28653.666666666599"/>
    <n v="32777.999999999927"/>
  </r>
  <r>
    <x v="2"/>
    <x v="2"/>
    <x v="1"/>
    <n v="19.149999999999999"/>
    <n v="11.18"/>
    <n v="0.12666666666666601"/>
    <n v="11.306666666666665"/>
    <n v="59"/>
    <n v="3"/>
    <n v="14120.666666666601"/>
    <n v="14123.666666666601"/>
  </r>
  <r>
    <x v="0"/>
    <x v="2"/>
    <x v="2"/>
    <n v="40.086666666666602"/>
    <n v="19.1166666666666"/>
    <n v="54.913333333333298"/>
    <n v="74.029999999999902"/>
    <n v="184.333333333333"/>
    <n v="37.6666666666666"/>
    <n v="10454.666666666601"/>
    <n v="10492.333333333267"/>
  </r>
  <r>
    <x v="1"/>
    <x v="2"/>
    <x v="2"/>
    <n v="36.673333333333296"/>
    <n v="21.813333333333301"/>
    <n v="49.18"/>
    <n v="70.993333333333297"/>
    <n v="193"/>
    <n v="13309.333333333299"/>
    <n v="33316.666666666599"/>
    <n v="46625.999999999898"/>
  </r>
  <r>
    <x v="2"/>
    <x v="2"/>
    <x v="2"/>
    <n v="35.94"/>
    <n v="19.86"/>
    <n v="47.673333333333296"/>
    <n v="67.533333333333303"/>
    <n v="187.333333333333"/>
    <n v="463.666666666666"/>
    <n v="10939"/>
    <n v="11402.6666666666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37.1533333333333"/>
    <n v="1.2333333333333301"/>
    <n v="72.260000000000005"/>
    <n v="73.493333333333339"/>
    <n v="197"/>
    <n v="3574.6666666666601"/>
    <n v="2342.6666666666601"/>
    <n v="5917.3333333333203"/>
  </r>
  <r>
    <x v="0"/>
    <x v="1"/>
    <x v="0"/>
    <n v="16.966666666666601"/>
    <n v="1.61"/>
    <n v="9.0666666666666593"/>
    <n v="10.676666666666659"/>
    <n v="63.3333333333333"/>
    <n v="6640.6666666666597"/>
    <n v="22389"/>
    <n v="29029.666666666661"/>
  </r>
  <r>
    <x v="0"/>
    <x v="2"/>
    <x v="0"/>
    <n v="35.1666666666666"/>
    <n v="22.563333333333301"/>
    <n v="46.783333333333303"/>
    <n v="69.346666666666607"/>
    <n v="197"/>
    <n v="10244.333333333299"/>
    <n v="26127"/>
    <n v="36371.333333333299"/>
  </r>
  <r>
    <x v="0"/>
    <x v="0"/>
    <x v="1"/>
    <n v="37.4"/>
    <n v="1.6466666666666601"/>
    <n v="72.303333333333299"/>
    <n v="73.94999999999996"/>
    <n v="197"/>
    <n v="5593.6666666666597"/>
    <n v="3471.3333333333298"/>
    <n v="9064.9999999999891"/>
  </r>
  <r>
    <x v="0"/>
    <x v="1"/>
    <x v="1"/>
    <n v="18.39"/>
    <n v="1.6033333333333299"/>
    <n v="9.33"/>
    <n v="10.93333333333333"/>
    <n v="59.6666666666666"/>
    <n v="8349.3333333333303"/>
    <n v="23988.333333333299"/>
    <n v="32337.666666666628"/>
  </r>
  <r>
    <x v="0"/>
    <x v="2"/>
    <x v="1"/>
    <n v="35.696666666666601"/>
    <n v="18.12"/>
    <n v="52.066666666666599"/>
    <n v="70.186666666666596"/>
    <n v="196"/>
    <n v="12610"/>
    <n v="28924"/>
    <n v="41534"/>
  </r>
  <r>
    <x v="0"/>
    <x v="0"/>
    <x v="2"/>
    <n v="36.86"/>
    <n v="1.30666666666666"/>
    <n v="71.616666666666603"/>
    <n v="72.923333333333261"/>
    <n v="197"/>
    <n v="3700"/>
    <n v="2340.6666666666601"/>
    <n v="6040.6666666666606"/>
  </r>
  <r>
    <x v="0"/>
    <x v="1"/>
    <x v="2"/>
    <n v="18.329999999999998"/>
    <n v="1.55666666666666"/>
    <n v="8.96999999999999"/>
    <n v="10.52666666666665"/>
    <n v="57"/>
    <n v="6767.3333333333303"/>
    <n v="22959.666666666599"/>
    <n v="29726.999999999927"/>
  </r>
  <r>
    <x v="0"/>
    <x v="2"/>
    <x v="2"/>
    <n v="34.83"/>
    <n v="22.406666666666599"/>
    <n v="46.29"/>
    <n v="68.696666666666601"/>
    <n v="197"/>
    <n v="10596.666666666601"/>
    <n v="25821"/>
    <n v="36417.666666666599"/>
  </r>
  <r>
    <x v="1"/>
    <x v="0"/>
    <x v="0"/>
    <n v="1.1199999999999899"/>
    <n v="0.01"/>
    <n v="2.11666666666666"/>
    <n v="2.1266666666666598"/>
    <n v="189.333333333333"/>
    <n v="230.666666666666"/>
    <n v="155.666666666666"/>
    <n v="386.33333333333201"/>
  </r>
  <r>
    <x v="1"/>
    <x v="1"/>
    <x v="0"/>
    <n v="0.293333333333333"/>
    <n v="6.3333333333333297E-2"/>
    <n v="0.28999999999999998"/>
    <n v="0.35333333333333328"/>
    <n v="124"/>
    <n v="272.666666666666"/>
    <n v="620.33333333333303"/>
    <n v="892.99999999999909"/>
  </r>
  <r>
    <x v="1"/>
    <x v="2"/>
    <x v="0"/>
    <n v="1.23"/>
    <n v="0.47666666666666602"/>
    <n v="1.78666666666666"/>
    <n v="2.2633333333333261"/>
    <n v="184"/>
    <n v="675"/>
    <n v="819.66666666666595"/>
    <n v="1494.6666666666661"/>
  </r>
  <r>
    <x v="1"/>
    <x v="0"/>
    <x v="1"/>
    <n v="1.17333333333333"/>
    <n v="0.02"/>
    <n v="2.2999999999999998"/>
    <n v="2.3199999999999998"/>
    <n v="197"/>
    <n v="396.33333333333297"/>
    <n v="267.666666666666"/>
    <n v="663.99999999999898"/>
  </r>
  <r>
    <x v="1"/>
    <x v="1"/>
    <x v="1"/>
    <n v="0.27666666666666601"/>
    <n v="0.05"/>
    <n v="0.3"/>
    <n v="0.35"/>
    <n v="128.666666666666"/>
    <n v="452.33333333333297"/>
    <n v="788.66666666666595"/>
    <n v="1240.9999999999989"/>
  </r>
  <r>
    <x v="1"/>
    <x v="2"/>
    <x v="1"/>
    <n v="1.2266666666666599"/>
    <n v="0.38"/>
    <n v="1.88"/>
    <n v="2.2599999999999998"/>
    <n v="184"/>
    <n v="750"/>
    <n v="881"/>
    <n v="1631"/>
  </r>
  <r>
    <x v="1"/>
    <x v="0"/>
    <x v="2"/>
    <n v="1.08666666666666"/>
    <n v="3.3333333333333301E-3"/>
    <n v="2.13"/>
    <n v="2.1333333333333333"/>
    <n v="195.333333333333"/>
    <n v="78.6666666666666"/>
    <n v="63.3333333333333"/>
    <n v="141.99999999999989"/>
  </r>
  <r>
    <x v="1"/>
    <x v="1"/>
    <x v="2"/>
    <n v="0.24666666666666601"/>
    <n v="0.06"/>
    <n v="0.27666666666666601"/>
    <n v="0.336666666666666"/>
    <n v="138.333333333333"/>
    <n v="175"/>
    <n v="553"/>
    <n v="728"/>
  </r>
  <r>
    <x v="1"/>
    <x v="2"/>
    <x v="2"/>
    <n v="1.21"/>
    <n v="0.836666666666666"/>
    <n v="1.36666666666666"/>
    <n v="2.203333333333326"/>
    <n v="181.333333333333"/>
    <n v="346"/>
    <n v="751.66666666666595"/>
    <n v="1097.6666666666661"/>
  </r>
  <r>
    <x v="2"/>
    <x v="0"/>
    <x v="0"/>
    <n v="14.2"/>
    <n v="0.61333333333333295"/>
    <n v="27.4433333333333"/>
    <n v="28.056666666666633"/>
    <n v="197"/>
    <n v="1661"/>
    <n v="893.33333333333303"/>
    <n v="2554.333333333333"/>
  </r>
  <r>
    <x v="2"/>
    <x v="1"/>
    <x v="0"/>
    <n v="6.6099999999999897"/>
    <n v="0.75666666666666604"/>
    <n v="3.65"/>
    <n v="4.4066666666666663"/>
    <n v="67"/>
    <n v="2766"/>
    <n v="9679"/>
    <n v="12445"/>
  </r>
  <r>
    <x v="2"/>
    <x v="2"/>
    <x v="0"/>
    <n v="13.2"/>
    <n v="8.0233333333333299"/>
    <n v="17.913333333333298"/>
    <n v="25.936666666666628"/>
    <n v="196"/>
    <n v="4221"/>
    <n v="9664.6666666666606"/>
    <n v="13885.666666666661"/>
  </r>
  <r>
    <x v="2"/>
    <x v="0"/>
    <x v="1"/>
    <n v="14.229999999999899"/>
    <n v="0.71333333333333304"/>
    <n v="27.386666666666599"/>
    <n v="28.099999999999934"/>
    <n v="197"/>
    <n v="2535"/>
    <n v="1304"/>
    <n v="3839"/>
  </r>
  <r>
    <x v="2"/>
    <x v="1"/>
    <x v="1"/>
    <n v="6.6233333333333304"/>
    <n v="0.78333333333333299"/>
    <n v="3.7133333333333298"/>
    <n v="4.4966666666666626"/>
    <n v="68"/>
    <n v="3742.6666666666601"/>
    <n v="9980.6666666666606"/>
    <n v="13723.333333333321"/>
  </r>
  <r>
    <x v="2"/>
    <x v="2"/>
    <x v="1"/>
    <n v="13.453333333333299"/>
    <n v="6.45"/>
    <n v="19.896666666666601"/>
    <n v="26.3466666666666"/>
    <n v="195.333333333333"/>
    <n v="5482.3333333333303"/>
    <n v="10771.333333333299"/>
    <n v="16253.66666666663"/>
  </r>
  <r>
    <x v="2"/>
    <x v="0"/>
    <x v="2"/>
    <n v="14.383333333333301"/>
    <n v="0.53333333333333299"/>
    <n v="27.8466666666666"/>
    <n v="28.379999999999932"/>
    <n v="196.666666666666"/>
    <n v="1518.6666666666599"/>
    <n v="845.33333333333303"/>
    <n v="2363.9999999999927"/>
  </r>
  <r>
    <x v="2"/>
    <x v="1"/>
    <x v="2"/>
    <n v="6.2733333333333299"/>
    <n v="0.73"/>
    <n v="3.57"/>
    <n v="4.3"/>
    <n v="68.6666666666666"/>
    <n v="2486.6666666666601"/>
    <n v="8768.6666666666606"/>
    <n v="11255.333333333321"/>
  </r>
  <r>
    <x v="2"/>
    <x v="2"/>
    <x v="2"/>
    <n v="13.14"/>
    <n v="7.7333333333333298"/>
    <n v="18.09"/>
    <n v="25.823333333333331"/>
    <n v="196"/>
    <n v="4180"/>
    <n v="9841"/>
    <n v="14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K35:O76" firstHeaderRow="1" firstDataRow="2" firstDataCol="1"/>
  <pivotFields count="12">
    <pivotField axis="axisRow" showAll="0">
      <items count="4">
        <item x="0"/>
        <item n="CFS"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dataField="1" showAll="0"/>
    <pivotField dataField="1" showAll="0"/>
    <pivotField numFmtId="1" showAll="0"/>
    <pivotField numFmtId="1" showAll="0"/>
    <pivotField dataField="1" numFmtId="1" showAll="0"/>
    <pivotField dragToRow="0" dragToCol="0" dragToPage="0" showAll="0" defaultSubtotal="0"/>
  </pivotFields>
  <rowFields count="3">
    <field x="0"/>
    <field x="1"/>
    <field x="2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allTime" fld="3" baseField="0" baseItem="0"/>
    <dataField name="Sum of Total Cpu Time" fld="6" baseField="0" baseItem="0"/>
    <dataField name="Sum of cpuUsage" fld="7" baseField="0" baseItem="0"/>
    <dataField name="Sum of Total Context Switch" fld="1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U17:X58" firstHeaderRow="1" firstDataRow="2" firstDataCol="1"/>
  <pivotFields count="12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 defaultSubtotal="0"/>
    <pivotField dataField="1" showAll="0"/>
    <pivotField showAll="0"/>
    <pivotField showAll="0"/>
    <pivotField dataField="1" numFmtId="1" showAll="0" defaultSubtotal="0"/>
    <pivotField dragToRow="0" dragToCol="0" dragToPage="0" showAll="0" defaultSubtotal="0"/>
  </pivotFields>
  <rowFields count="3">
    <field x="2"/>
    <field x="0"/>
    <field x="1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puUsage" fld="7" baseField="0" baseItem="0" numFmtId="2"/>
    <dataField name="Sum of wallTime" fld="3" baseField="0" baseItem="0" numFmtId="2"/>
    <dataField name="Sum of Total Context Switch" fld="10" baseField="0" baseItem="0" numFmtId="1"/>
  </dataFields>
  <formats count="7">
    <format dxfId="25">
      <pivotArea collapsedLevelsAreSubtotals="1" fieldPosition="0">
        <references count="2">
          <reference field="4294967294" count="1" selected="0">
            <x v="0"/>
          </reference>
          <reference field="0" count="1">
            <x v="2"/>
          </reference>
        </references>
      </pivotArea>
    </format>
    <format dxfId="24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0"/>
          </reference>
        </references>
      </pivotArea>
    </format>
    <format dxfId="23">
      <pivotArea collapsedLevelsAreSubtotals="1" fieldPosition="0">
        <references count="2">
          <reference field="4294967294" count="2" selected="0">
            <x v="0"/>
            <x v="1"/>
          </reference>
          <reference field="0" count="1">
            <x v="1"/>
          </reference>
        </references>
      </pivotArea>
    </format>
    <format dxfId="22">
      <pivotArea field="0" grandRow="1" outline="0" collapsedLevelsAreSubtotals="1" axis="axisRow" fieldPosition="1">
        <references count="1">
          <reference field="4294967294" count="1" selected="0">
            <x v="1"/>
          </reference>
        </references>
      </pivotArea>
    </format>
    <format dxfId="21">
      <pivotArea field="0" grandRow="1" outline="0" collapsedLevelsAreSubtotals="1" axis="axisRow" fieldPosition="1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5:P10" firstHeaderRow="1" firstDataRow="2" firstDataCol="1"/>
  <pivotFields count="9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showAll="0">
      <items count="28">
        <item x="4"/>
        <item x="3"/>
        <item x="5"/>
        <item x="1"/>
        <item x="0"/>
        <item x="2"/>
        <item x="7"/>
        <item x="8"/>
        <item x="6"/>
        <item x="12"/>
        <item x="14"/>
        <item x="13"/>
        <item x="16"/>
        <item x="17"/>
        <item x="15"/>
        <item x="10"/>
        <item x="11"/>
        <item x="9"/>
        <item x="21"/>
        <item x="23"/>
        <item x="22"/>
        <item x="26"/>
        <item x="25"/>
        <item x="19"/>
        <item x="20"/>
        <item x="18"/>
        <item x="2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wallTime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15:N20" firstHeaderRow="1" firstDataRow="2" firstDataCol="1"/>
  <pivotFields count="12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showAll="0" defaultSubtotal="0"/>
    <pivotField showAll="0"/>
    <pivotField showAll="0"/>
    <pivotField showAll="0"/>
    <pivotField numFmtId="1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kernelTime" fld="4" baseField="0" baseItem="0"/>
    <dataField name="Sum of userTime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35:L76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3">
    <field x="2"/>
    <field x="0"/>
    <field x="1"/>
  </rowFields>
  <rowItems count="4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allTime" fld="3" baseField="0" baseItem="0"/>
    <dataField name="Sum of total CPU time" fld="6" baseField="0" baseItem="0"/>
    <dataField name="Sum of cpuUsage" fld="7" baseField="0" baseItem="0"/>
    <dataField name="Sum of total context switch" fld="10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N16:Q33" firstHeaderRow="1" firstDataRow="2" firstDataCol="1"/>
  <pivotFields count="11"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sd="0" x="0"/>
        <item x="1"/>
        <item sd="0" x="2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</pivotFields>
  <rowFields count="3">
    <field x="2"/>
    <field x="0"/>
    <field x="1"/>
  </rowFields>
  <rowItems count="16">
    <i>
      <x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context switch" fld="10" baseField="0" baseItem="0"/>
    <dataField name="Sum of total CPU time" fld="6" baseField="0" baseItem="0"/>
    <dataField name="Sum of cpuUsage" fld="7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K28" totalsRowShown="0" headerRowDxfId="18">
  <autoFilter ref="A1:K28"/>
  <sortState ref="A2:K28">
    <sortCondition ref="A1:A28"/>
  </sortState>
  <tableColumns count="11">
    <tableColumn id="1" name="Scheduler"/>
    <tableColumn id="2" name="Process Intensity"/>
    <tableColumn id="3" name="Runtime Bound"/>
    <tableColumn id="4" name="wallTime" dataDxfId="17"/>
    <tableColumn id="5" name="kernelTime" dataDxfId="16"/>
    <tableColumn id="6" name="userTime" dataDxfId="15"/>
    <tableColumn id="10" name="Total Cpu Time" dataDxfId="14"/>
    <tableColumn id="7" name="cpuUsage" dataDxfId="13"/>
    <tableColumn id="8" name="involContextSwitch" dataDxfId="12"/>
    <tableColumn id="9" name="volContextSwitch" dataDxfId="11"/>
    <tableColumn id="11" name="Total Context Switch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28" totalsRowShown="0">
  <autoFilter ref="A1:K28"/>
  <sortState ref="A2:K28">
    <sortCondition ref="C1:C28"/>
  </sortState>
  <tableColumns count="11">
    <tableColumn id="1" name="processIntesity"/>
    <tableColumn id="2" name="runTimeBound"/>
    <tableColumn id="3" name="scheduler" dataDxfId="9"/>
    <tableColumn id="4" name="wallTime"/>
    <tableColumn id="5" name="kernelTime"/>
    <tableColumn id="6" name="userTime"/>
    <tableColumn id="11" name="total CPU time" dataDxfId="7"/>
    <tableColumn id="7" name="cpuUsage"/>
    <tableColumn id="8" name="involContextSwitch"/>
    <tableColumn id="9" name="volContextSwitch"/>
    <tableColumn id="10" name="total context switch" dataDxfId="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tabSelected="1" topLeftCell="A20" workbookViewId="0">
      <selection activeCell="AM21" sqref="AM21"/>
    </sheetView>
  </sheetViews>
  <sheetFormatPr baseColWidth="10" defaultRowHeight="15" x14ac:dyDescent="0"/>
  <cols>
    <col min="3" max="3" width="13.6640625" bestFit="1" customWidth="1"/>
    <col min="8" max="8" width="18.5" bestFit="1" customWidth="1"/>
    <col min="9" max="9" width="12.5" bestFit="1" customWidth="1"/>
    <col min="18" max="18" width="13.6640625" bestFit="1" customWidth="1"/>
    <col min="33" max="33" width="13.6640625" bestFit="1" customWidth="1"/>
    <col min="40" max="40" width="13.6640625" bestFit="1" customWidth="1"/>
    <col min="49" max="49" width="23.5" bestFit="1" customWidth="1"/>
    <col min="50" max="50" width="19.1640625" bestFit="1" customWidth="1"/>
  </cols>
  <sheetData>
    <row r="1" spans="1:51">
      <c r="A1" t="s">
        <v>29</v>
      </c>
      <c r="D1" s="2" t="s">
        <v>29</v>
      </c>
      <c r="S1" s="2" t="s">
        <v>40</v>
      </c>
      <c r="AO1" s="2" t="s">
        <v>41</v>
      </c>
    </row>
    <row r="2" spans="1:51">
      <c r="D2" t="s">
        <v>56</v>
      </c>
      <c r="E2" t="s">
        <v>39</v>
      </c>
      <c r="F2" t="s">
        <v>57</v>
      </c>
      <c r="G2" t="s">
        <v>51</v>
      </c>
      <c r="H2" t="s">
        <v>42</v>
      </c>
      <c r="I2" t="s">
        <v>43</v>
      </c>
      <c r="S2" t="s">
        <v>56</v>
      </c>
      <c r="T2" t="s">
        <v>39</v>
      </c>
      <c r="U2" t="s">
        <v>57</v>
      </c>
      <c r="V2" t="s">
        <v>51</v>
      </c>
      <c r="AH2" t="s">
        <v>56</v>
      </c>
      <c r="AI2" t="s">
        <v>39</v>
      </c>
      <c r="AJ2" t="s">
        <v>57</v>
      </c>
      <c r="AK2" t="s">
        <v>51</v>
      </c>
      <c r="AO2" t="s">
        <v>56</v>
      </c>
      <c r="AP2" t="s">
        <v>39</v>
      </c>
      <c r="AQ2" t="s">
        <v>57</v>
      </c>
      <c r="AR2" t="s">
        <v>51</v>
      </c>
    </row>
    <row r="3" spans="1:51">
      <c r="C3" t="s">
        <v>30</v>
      </c>
      <c r="D3" s="1">
        <v>1.6199999999999899</v>
      </c>
      <c r="E3" s="1">
        <v>1.19333333333333</v>
      </c>
      <c r="F3" s="1">
        <v>1.6366666666666601</v>
      </c>
      <c r="G3" s="22">
        <v>1.17333333333333</v>
      </c>
      <c r="H3" s="19">
        <f>AVERAGE(((D3-E3)/D3), ((F3-E3)/F3))</f>
        <v>0.26712512467207927</v>
      </c>
      <c r="I3" s="20">
        <f>AVERAGE(H3:H11)</f>
        <v>6.6427590577926438E-2</v>
      </c>
      <c r="R3" t="s">
        <v>30</v>
      </c>
      <c r="S3" s="1">
        <v>128.666666666666</v>
      </c>
      <c r="T3" s="1">
        <v>191.666666666666</v>
      </c>
      <c r="U3" s="1">
        <v>120.666666666666</v>
      </c>
      <c r="V3" s="22">
        <v>197</v>
      </c>
      <c r="AG3" t="s">
        <v>30</v>
      </c>
      <c r="AH3" s="9">
        <v>6.6666666666666599</v>
      </c>
      <c r="AI3" s="9">
        <v>641</v>
      </c>
      <c r="AJ3" s="9">
        <v>25.6666666666666</v>
      </c>
      <c r="AK3" s="22">
        <v>663.99999999999898</v>
      </c>
      <c r="AN3" t="s">
        <v>30</v>
      </c>
      <c r="AO3" s="1">
        <v>2.03666666666666</v>
      </c>
      <c r="AP3" s="1">
        <v>2.2966666666666664</v>
      </c>
      <c r="AQ3" s="1">
        <v>1.92</v>
      </c>
      <c r="AR3" s="22">
        <v>2.3199999999999998</v>
      </c>
    </row>
    <row r="4" spans="1:51">
      <c r="C4" t="s">
        <v>31</v>
      </c>
      <c r="D4">
        <v>0.53333333333333299</v>
      </c>
      <c r="E4">
        <v>0.38</v>
      </c>
      <c r="F4">
        <v>0.75</v>
      </c>
      <c r="G4" s="22">
        <v>0.27666666666666601</v>
      </c>
      <c r="H4" s="19">
        <f t="shared" ref="H4:H11" si="0">AVERAGE(((D4-E4)/D4), ((F4-E4)/F4))</f>
        <v>0.39041666666666641</v>
      </c>
      <c r="K4" s="25"/>
      <c r="L4" s="33"/>
      <c r="R4" t="s">
        <v>31</v>
      </c>
      <c r="S4">
        <v>59.3333333333333</v>
      </c>
      <c r="T4">
        <v>105.333333333333</v>
      </c>
      <c r="U4">
        <v>42</v>
      </c>
      <c r="V4" s="22">
        <v>128.666666666666</v>
      </c>
      <c r="AG4" t="s">
        <v>31</v>
      </c>
      <c r="AH4" s="9">
        <v>337.33333333333297</v>
      </c>
      <c r="AI4" s="9">
        <v>711</v>
      </c>
      <c r="AJ4" s="9">
        <v>340.33333333333297</v>
      </c>
      <c r="AK4" s="22">
        <v>1240.9999999999989</v>
      </c>
      <c r="AN4" t="s">
        <v>31</v>
      </c>
      <c r="AO4" s="1">
        <v>0.31666666666666599</v>
      </c>
      <c r="AP4" s="1">
        <v>0.38666666666666599</v>
      </c>
      <c r="AQ4" s="1">
        <v>0.31</v>
      </c>
      <c r="AR4" s="22">
        <v>0.35</v>
      </c>
    </row>
    <row r="5" spans="1:51">
      <c r="C5" t="s">
        <v>32</v>
      </c>
      <c r="D5" s="1">
        <v>1.94333333333333</v>
      </c>
      <c r="E5" s="1">
        <v>1.65</v>
      </c>
      <c r="F5" s="1">
        <v>1.8399999999999901</v>
      </c>
      <c r="G5" s="22">
        <v>1.2266666666666599</v>
      </c>
      <c r="H5" s="19">
        <f t="shared" si="0"/>
        <v>0.12710213289581315</v>
      </c>
      <c r="K5" s="26"/>
      <c r="L5" s="22"/>
      <c r="R5" t="s">
        <v>32</v>
      </c>
      <c r="S5" s="1">
        <v>101.333333333333</v>
      </c>
      <c r="T5" s="1">
        <v>172.333333333333</v>
      </c>
      <c r="U5" s="1">
        <v>102.666666666666</v>
      </c>
      <c r="V5" s="22">
        <v>184</v>
      </c>
      <c r="X5" s="25" t="s">
        <v>7</v>
      </c>
      <c r="Y5" s="33">
        <v>452.66666666666663</v>
      </c>
      <c r="AG5" t="s">
        <v>32</v>
      </c>
      <c r="AH5" s="9">
        <v>337.33333333333297</v>
      </c>
      <c r="AI5" s="9">
        <v>1376.333333333333</v>
      </c>
      <c r="AJ5" s="9">
        <v>356.666666666666</v>
      </c>
      <c r="AK5" s="22">
        <v>1631</v>
      </c>
      <c r="AN5" t="s">
        <v>32</v>
      </c>
      <c r="AO5" s="1">
        <v>1.9699999999999931</v>
      </c>
      <c r="AP5" s="1">
        <v>2.84666666666666</v>
      </c>
      <c r="AQ5" s="1">
        <v>1.886666666666666</v>
      </c>
      <c r="AR5" s="22">
        <v>2.2599999999999998</v>
      </c>
      <c r="AV5" s="31" t="s">
        <v>20</v>
      </c>
      <c r="AW5" s="23" t="s">
        <v>54</v>
      </c>
      <c r="AX5" s="23" t="s">
        <v>55</v>
      </c>
      <c r="AY5" s="23" t="s">
        <v>26</v>
      </c>
    </row>
    <row r="6" spans="1:51">
      <c r="C6" t="s">
        <v>33</v>
      </c>
      <c r="D6" s="1">
        <v>16.233333333333299</v>
      </c>
      <c r="E6" s="1">
        <v>14.92</v>
      </c>
      <c r="F6" s="1">
        <v>15.376666666666599</v>
      </c>
      <c r="G6" s="22">
        <v>14.229999999999899</v>
      </c>
      <c r="H6" s="19">
        <f t="shared" si="0"/>
        <v>5.5301084204933321E-2</v>
      </c>
      <c r="K6" s="26"/>
      <c r="L6" s="22"/>
      <c r="R6" t="s">
        <v>33</v>
      </c>
      <c r="S6" s="1">
        <v>170.666666666666</v>
      </c>
      <c r="T6" s="1">
        <v>194.666666666666</v>
      </c>
      <c r="U6" s="1">
        <v>173.333333333333</v>
      </c>
      <c r="V6" s="22">
        <v>197</v>
      </c>
      <c r="X6" s="26" t="s">
        <v>8</v>
      </c>
      <c r="Y6" s="22">
        <v>197</v>
      </c>
      <c r="AG6" t="s">
        <v>33</v>
      </c>
      <c r="AH6" s="9">
        <v>59.999999999999901</v>
      </c>
      <c r="AI6" s="9">
        <v>11661.666666666661</v>
      </c>
      <c r="AJ6" s="9">
        <v>314</v>
      </c>
      <c r="AK6" s="22">
        <v>3839</v>
      </c>
      <c r="AN6" t="s">
        <v>33</v>
      </c>
      <c r="AO6" s="1">
        <v>27.766666666666666</v>
      </c>
      <c r="AP6" s="1">
        <v>29.1299999999999</v>
      </c>
      <c r="AQ6" s="1">
        <v>26.719999999999899</v>
      </c>
      <c r="AR6" s="22">
        <v>28.099999999999934</v>
      </c>
      <c r="AV6" s="24" t="s">
        <v>6</v>
      </c>
      <c r="AW6" s="32">
        <v>102977.33333333327</v>
      </c>
      <c r="AX6" s="32">
        <v>216.65999999999985</v>
      </c>
      <c r="AY6" s="32">
        <v>1414.6666666666663</v>
      </c>
    </row>
    <row r="7" spans="1:51">
      <c r="C7" t="s">
        <v>34</v>
      </c>
      <c r="D7">
        <v>6.7933333333333303</v>
      </c>
      <c r="E7">
        <v>8.8166666666666593</v>
      </c>
      <c r="F7">
        <v>8.4266666666666605</v>
      </c>
      <c r="G7" s="22">
        <v>6.6233333333333304</v>
      </c>
      <c r="H7" s="19">
        <f t="shared" si="0"/>
        <v>-0.17206133308902966</v>
      </c>
      <c r="K7" s="26"/>
      <c r="L7" s="22"/>
      <c r="R7" t="s">
        <v>34</v>
      </c>
      <c r="S7">
        <v>55.6666666666666</v>
      </c>
      <c r="T7">
        <v>66</v>
      </c>
      <c r="U7">
        <v>44</v>
      </c>
      <c r="V7" s="22">
        <v>68</v>
      </c>
      <c r="X7" s="26" t="s">
        <v>9</v>
      </c>
      <c r="Y7" s="22">
        <v>59.6666666666666</v>
      </c>
      <c r="AG7" t="s">
        <v>34</v>
      </c>
      <c r="AH7" s="9">
        <v>4585.6666666666597</v>
      </c>
      <c r="AI7" s="9">
        <v>13376.33333333333</v>
      </c>
      <c r="AJ7" s="9">
        <v>4030.6666666666665</v>
      </c>
      <c r="AK7" s="22">
        <v>13723.333333333321</v>
      </c>
      <c r="AN7" t="s">
        <v>34</v>
      </c>
      <c r="AO7" s="1">
        <v>3.79</v>
      </c>
      <c r="AP7" s="1">
        <v>5.663333333333326</v>
      </c>
      <c r="AQ7" s="1">
        <v>3.7099999999999964</v>
      </c>
      <c r="AR7" s="22">
        <v>4.4966666666666626</v>
      </c>
      <c r="AV7" s="24" t="s">
        <v>13</v>
      </c>
      <c r="AW7" s="32">
        <v>120288.66666666657</v>
      </c>
      <c r="AX7" s="32">
        <v>218.94333333333307</v>
      </c>
      <c r="AY7" s="32">
        <v>1422.6666666666656</v>
      </c>
    </row>
    <row r="8" spans="1:51">
      <c r="C8" t="s">
        <v>35</v>
      </c>
      <c r="D8" s="1">
        <v>14.316666666666601</v>
      </c>
      <c r="E8" s="1">
        <v>13.6066666666666</v>
      </c>
      <c r="F8" s="1">
        <v>14.1933333333333</v>
      </c>
      <c r="G8" s="22">
        <v>13.453333333333299</v>
      </c>
      <c r="H8" s="19">
        <f t="shared" si="0"/>
        <v>4.5463254540793169E-2</v>
      </c>
      <c r="K8" s="25"/>
      <c r="L8" s="33"/>
      <c r="R8" t="s">
        <v>35</v>
      </c>
      <c r="S8" s="1">
        <v>180</v>
      </c>
      <c r="T8" s="1">
        <v>192.666666666666</v>
      </c>
      <c r="U8" s="1">
        <v>171</v>
      </c>
      <c r="V8" s="22">
        <v>195.333333333333</v>
      </c>
      <c r="X8" s="26" t="s">
        <v>10</v>
      </c>
      <c r="Y8" s="22">
        <v>196</v>
      </c>
      <c r="AG8" t="s">
        <v>35</v>
      </c>
      <c r="AH8" s="9">
        <v>4494.3333333333267</v>
      </c>
      <c r="AI8" s="9">
        <v>17781.666666666661</v>
      </c>
      <c r="AJ8" s="9">
        <v>5029.6666666666661</v>
      </c>
      <c r="AK8" s="22">
        <v>16253.66666666663</v>
      </c>
      <c r="AN8" t="s">
        <v>35</v>
      </c>
      <c r="AO8" s="1">
        <v>25.839999999999961</v>
      </c>
      <c r="AP8" s="1">
        <v>26.25333333333333</v>
      </c>
      <c r="AQ8" s="1">
        <v>24.329999999999959</v>
      </c>
      <c r="AR8" s="22">
        <v>26.3466666666666</v>
      </c>
      <c r="AV8" s="25" t="s">
        <v>7</v>
      </c>
      <c r="AW8" s="33">
        <v>82936.666666666613</v>
      </c>
      <c r="AX8" s="33">
        <v>155.06999999999988</v>
      </c>
      <c r="AY8" s="33">
        <v>452.66666666666663</v>
      </c>
    </row>
    <row r="9" spans="1:51">
      <c r="C9" t="s">
        <v>36</v>
      </c>
      <c r="D9" s="1">
        <v>39.063333333333297</v>
      </c>
      <c r="E9" s="1">
        <v>36.963333333333303</v>
      </c>
      <c r="F9" s="1">
        <v>38.4166666666666</v>
      </c>
      <c r="G9" s="22">
        <v>37.4</v>
      </c>
      <c r="H9" s="19">
        <f t="shared" si="0"/>
        <v>4.5794827873751082E-2</v>
      </c>
      <c r="K9" s="26"/>
      <c r="L9" s="22"/>
      <c r="R9" t="s">
        <v>36</v>
      </c>
      <c r="S9" s="1">
        <v>182</v>
      </c>
      <c r="T9" s="1">
        <v>196</v>
      </c>
      <c r="U9" s="1">
        <v>185</v>
      </c>
      <c r="V9" s="22">
        <v>197</v>
      </c>
      <c r="X9" s="25" t="s">
        <v>11</v>
      </c>
      <c r="Y9" s="33">
        <v>509.666666666666</v>
      </c>
      <c r="AG9" t="s">
        <v>36</v>
      </c>
      <c r="AH9" s="9">
        <v>171</v>
      </c>
      <c r="AI9" s="9">
        <v>20058</v>
      </c>
      <c r="AJ9" s="9">
        <v>818.66666666666606</v>
      </c>
      <c r="AK9" s="22">
        <v>9064.9999999999891</v>
      </c>
      <c r="AN9" t="s">
        <v>36</v>
      </c>
      <c r="AO9" s="1">
        <v>71.350000000000009</v>
      </c>
      <c r="AP9" s="1">
        <v>72.586666666666602</v>
      </c>
      <c r="AQ9" s="1">
        <v>71.246666666666627</v>
      </c>
      <c r="AR9" s="22">
        <v>73.94999999999996</v>
      </c>
      <c r="AV9" s="26" t="s">
        <v>8</v>
      </c>
      <c r="AW9" s="22">
        <v>9064.9999999999891</v>
      </c>
      <c r="AX9" s="22">
        <v>73.94999999999996</v>
      </c>
      <c r="AY9" s="22">
        <v>197</v>
      </c>
    </row>
    <row r="10" spans="1:51">
      <c r="C10" t="s">
        <v>37</v>
      </c>
      <c r="D10">
        <v>17.7633333333333</v>
      </c>
      <c r="E10">
        <v>22</v>
      </c>
      <c r="F10">
        <v>19.149999999999999</v>
      </c>
      <c r="G10" s="22">
        <v>18.39</v>
      </c>
      <c r="H10" s="19">
        <f t="shared" si="0"/>
        <v>-0.19366567581590971</v>
      </c>
      <c r="K10" s="26"/>
      <c r="L10" s="22"/>
      <c r="R10" t="s">
        <v>37</v>
      </c>
      <c r="S10">
        <v>61.3333333333333</v>
      </c>
      <c r="T10">
        <v>57.6666666666666</v>
      </c>
      <c r="U10">
        <v>59</v>
      </c>
      <c r="V10" s="22">
        <v>59.6666666666666</v>
      </c>
      <c r="X10" s="26" t="s">
        <v>8</v>
      </c>
      <c r="Y10" s="22">
        <v>197</v>
      </c>
      <c r="AG10" t="s">
        <v>37</v>
      </c>
      <c r="AH10" s="9">
        <v>14454.666666666633</v>
      </c>
      <c r="AI10" s="9">
        <v>32777.999999999927</v>
      </c>
      <c r="AJ10" s="9">
        <v>14123.666666666601</v>
      </c>
      <c r="AK10" s="22">
        <v>32337.666666666628</v>
      </c>
      <c r="AN10" t="s">
        <v>37</v>
      </c>
      <c r="AO10" s="1">
        <v>10.956666666666601</v>
      </c>
      <c r="AP10" s="1">
        <v>12.713333333333299</v>
      </c>
      <c r="AQ10" s="1">
        <v>11.306666666666665</v>
      </c>
      <c r="AR10" s="22">
        <v>10.93333333333333</v>
      </c>
      <c r="AV10" s="26" t="s">
        <v>9</v>
      </c>
      <c r="AW10" s="22">
        <v>32337.666666666628</v>
      </c>
      <c r="AX10" s="22">
        <v>10.93333333333333</v>
      </c>
      <c r="AY10" s="22">
        <v>59.6666666666666</v>
      </c>
    </row>
    <row r="11" spans="1:51">
      <c r="C11" t="s">
        <v>38</v>
      </c>
      <c r="D11" s="1">
        <v>40.086666666666602</v>
      </c>
      <c r="E11" s="1">
        <v>36.673333333333296</v>
      </c>
      <c r="F11" s="1">
        <v>35.94</v>
      </c>
      <c r="G11" s="22">
        <v>35.696666666666601</v>
      </c>
      <c r="H11" s="19">
        <f t="shared" si="0"/>
        <v>3.2372233252241076E-2</v>
      </c>
      <c r="K11" s="26"/>
      <c r="L11" s="22"/>
      <c r="R11" t="s">
        <v>38</v>
      </c>
      <c r="S11" s="1">
        <v>184.333333333333</v>
      </c>
      <c r="T11" s="1">
        <v>193</v>
      </c>
      <c r="U11" s="1">
        <v>187.333333333333</v>
      </c>
      <c r="V11" s="22">
        <v>196</v>
      </c>
      <c r="X11" s="26" t="s">
        <v>9</v>
      </c>
      <c r="Y11" s="22">
        <v>128.666666666666</v>
      </c>
      <c r="AG11" t="s">
        <v>38</v>
      </c>
      <c r="AH11" s="9">
        <v>10492.333333333267</v>
      </c>
      <c r="AI11" s="9">
        <v>46625.999999999898</v>
      </c>
      <c r="AJ11" s="9">
        <v>11402.666666666666</v>
      </c>
      <c r="AK11" s="22">
        <v>41534</v>
      </c>
      <c r="AN11" t="s">
        <v>38</v>
      </c>
      <c r="AO11" s="1">
        <v>74.029999999999902</v>
      </c>
      <c r="AP11" s="1">
        <v>70.993333333333297</v>
      </c>
      <c r="AQ11" s="1">
        <v>67.533333333333303</v>
      </c>
      <c r="AR11" s="22">
        <v>70.186666666666596</v>
      </c>
      <c r="AV11" s="26" t="s">
        <v>10</v>
      </c>
      <c r="AW11" s="22">
        <v>41534</v>
      </c>
      <c r="AX11" s="22">
        <v>70.186666666666596</v>
      </c>
      <c r="AY11" s="22">
        <v>196</v>
      </c>
    </row>
    <row r="12" spans="1:51">
      <c r="D12" t="s">
        <v>6</v>
      </c>
      <c r="E12" t="s">
        <v>39</v>
      </c>
      <c r="F12" t="s">
        <v>14</v>
      </c>
      <c r="G12" t="s">
        <v>51</v>
      </c>
      <c r="K12" s="25"/>
      <c r="L12" s="33"/>
      <c r="R12" t="s">
        <v>44</v>
      </c>
      <c r="S12" s="1">
        <f>AVERAGE(S3:S11)</f>
        <v>124.81481481481458</v>
      </c>
      <c r="T12" s="1">
        <f>AVERAGE(T3:T11)</f>
        <v>152.14814814814784</v>
      </c>
      <c r="U12" s="1">
        <f>AVERAGE(U3:U11)</f>
        <v>120.55555555555533</v>
      </c>
      <c r="V12" s="1">
        <f>AVERAGE(V3:V11)</f>
        <v>158.07407407407396</v>
      </c>
      <c r="X12" s="26" t="s">
        <v>10</v>
      </c>
      <c r="Y12" s="22">
        <v>184</v>
      </c>
      <c r="AG12" t="s">
        <v>44</v>
      </c>
      <c r="AH12" s="9">
        <f>AVERAGE(AH3:AH11)</f>
        <v>3882.1481481481346</v>
      </c>
      <c r="AI12" s="9">
        <f>AVERAGE(AI3:AI11)</f>
        <v>16112.222222222203</v>
      </c>
      <c r="AJ12" s="9">
        <f>AVERAGE(AJ3:AJ11)</f>
        <v>4049.1111111111031</v>
      </c>
      <c r="AK12" s="9">
        <f>AVERAGE(AK3:AK11)</f>
        <v>13365.407407407396</v>
      </c>
      <c r="AN12" t="s">
        <v>44</v>
      </c>
      <c r="AO12" s="9">
        <f>AVERAGE(AO3:AO11)</f>
        <v>24.228518518518495</v>
      </c>
      <c r="AP12" s="9">
        <f>AVERAGE(AP3:AP11)</f>
        <v>24.763333333333303</v>
      </c>
      <c r="AQ12" s="9">
        <f>AVERAGE(AQ3:AQ11)</f>
        <v>23.218148148148128</v>
      </c>
      <c r="AR12" s="9">
        <f>AVERAGE(AR3:AR11)</f>
        <v>24.327037037037012</v>
      </c>
      <c r="AV12" s="25" t="s">
        <v>11</v>
      </c>
      <c r="AW12" s="33">
        <v>3535.9999999999977</v>
      </c>
      <c r="AX12" s="33">
        <v>4.93</v>
      </c>
      <c r="AY12" s="33">
        <v>509.666666666666</v>
      </c>
    </row>
    <row r="13" spans="1:51">
      <c r="C13" t="s">
        <v>43</v>
      </c>
      <c r="D13" s="1">
        <f>AVERAGE(D3:D11)</f>
        <v>15.372592592592563</v>
      </c>
      <c r="E13" s="1">
        <f>AVERAGE(E3:E11)</f>
        <v>15.133703703703686</v>
      </c>
      <c r="F13" s="1">
        <f>AVERAGE(F3:F11)</f>
        <v>15.081111111111092</v>
      </c>
      <c r="G13" s="1">
        <f>AVERAGE(G3:G11)</f>
        <v>14.274444444444422</v>
      </c>
      <c r="K13" s="26"/>
      <c r="L13" s="22"/>
      <c r="X13" s="25" t="s">
        <v>12</v>
      </c>
      <c r="Y13" s="33">
        <v>460.33333333333303</v>
      </c>
      <c r="AH13" t="s">
        <v>6</v>
      </c>
      <c r="AI13" t="s">
        <v>39</v>
      </c>
      <c r="AJ13" t="s">
        <v>14</v>
      </c>
      <c r="AK13" t="s">
        <v>51</v>
      </c>
      <c r="AO13" t="s">
        <v>6</v>
      </c>
      <c r="AP13" t="s">
        <v>39</v>
      </c>
      <c r="AQ13" t="s">
        <v>14</v>
      </c>
      <c r="AR13" t="s">
        <v>51</v>
      </c>
      <c r="AV13" s="26" t="s">
        <v>8</v>
      </c>
      <c r="AW13" s="22">
        <v>663.99999999999898</v>
      </c>
      <c r="AX13" s="22">
        <v>2.3199999999999998</v>
      </c>
      <c r="AY13" s="22">
        <v>197</v>
      </c>
    </row>
    <row r="14" spans="1:51">
      <c r="C14" t="s">
        <v>45</v>
      </c>
      <c r="D14" s="1">
        <f>AVERAGE(D3,D6,D9)</f>
        <v>18.972222222222197</v>
      </c>
      <c r="E14" s="1">
        <f>AVERAGE(E3,E6,E9)</f>
        <v>17.69222222222221</v>
      </c>
      <c r="F14" s="1">
        <f>AVERAGE(F3,F6,F9)</f>
        <v>18.47666666666662</v>
      </c>
      <c r="G14" s="1">
        <f>AVERAGE(G3,G6,G9)</f>
        <v>17.601111111111077</v>
      </c>
      <c r="H14" s="19">
        <f>(F14-E14)/F14</f>
        <v>4.2455950448010794E-2</v>
      </c>
      <c r="K14" s="26"/>
      <c r="L14" s="22"/>
      <c r="S14" t="s">
        <v>6</v>
      </c>
      <c r="T14" t="s">
        <v>39</v>
      </c>
      <c r="U14" t="s">
        <v>14</v>
      </c>
      <c r="V14" t="s">
        <v>51</v>
      </c>
      <c r="X14" s="26" t="s">
        <v>8</v>
      </c>
      <c r="Y14" s="22">
        <v>197</v>
      </c>
      <c r="AG14" t="s">
        <v>43</v>
      </c>
      <c r="AH14" s="1">
        <f>AVERAGE(AH3:AH11)</f>
        <v>3882.1481481481346</v>
      </c>
      <c r="AI14" s="1">
        <f>AVERAGE(AI3:AI11)</f>
        <v>16112.222222222203</v>
      </c>
      <c r="AJ14" s="1">
        <f>AVERAGE(AJ3:AJ11)</f>
        <v>4049.1111111111031</v>
      </c>
      <c r="AK14" s="1">
        <f>AVERAGE(AK3:AK11)</f>
        <v>13365.407407407396</v>
      </c>
      <c r="AN14" t="s">
        <v>43</v>
      </c>
      <c r="AO14" s="1">
        <f>AVERAGE(AO3:AO11)</f>
        <v>24.228518518518495</v>
      </c>
      <c r="AP14" s="1">
        <f>AVERAGE(AP3:AP11)</f>
        <v>24.763333333333303</v>
      </c>
      <c r="AQ14" s="1">
        <f>AVERAGE(AQ3:AQ11)</f>
        <v>23.218148148148128</v>
      </c>
      <c r="AR14" s="1">
        <f>AVERAGE(AR3:AR11)</f>
        <v>24.327037037037012</v>
      </c>
      <c r="AV14" s="26" t="s">
        <v>9</v>
      </c>
      <c r="AW14" s="22">
        <v>1240.9999999999989</v>
      </c>
      <c r="AX14" s="22">
        <v>0.35</v>
      </c>
      <c r="AY14" s="22">
        <v>128.666666666666</v>
      </c>
    </row>
    <row r="15" spans="1:51">
      <c r="C15" t="s">
        <v>46</v>
      </c>
      <c r="D15">
        <f>AVERAGE(D4,D7,D10)</f>
        <v>8.3633333333333209</v>
      </c>
      <c r="E15">
        <f>AVERAGE(E4,E7,E10)</f>
        <v>10.398888888888886</v>
      </c>
      <c r="F15">
        <f>AVERAGE(F4,F7,F10)</f>
        <v>9.4422222222222203</v>
      </c>
      <c r="G15">
        <f>AVERAGE(G4,G7,G10)</f>
        <v>8.43</v>
      </c>
      <c r="K15" s="26"/>
      <c r="L15" s="22"/>
      <c r="R15" t="s">
        <v>43</v>
      </c>
      <c r="S15" s="1">
        <f>AVERAGE(S3:S11)</f>
        <v>124.81481481481458</v>
      </c>
      <c r="T15" s="1">
        <f>AVERAGE(T3:T11)</f>
        <v>152.14814814814784</v>
      </c>
      <c r="U15" s="1">
        <f>AVERAGE(U3:U11)</f>
        <v>120.55555555555533</v>
      </c>
      <c r="V15" s="1">
        <f>AVERAGE(V3:V11)</f>
        <v>158.07407407407396</v>
      </c>
      <c r="X15" s="26" t="s">
        <v>9</v>
      </c>
      <c r="Y15" s="22">
        <v>68</v>
      </c>
      <c r="AG15" t="s">
        <v>45</v>
      </c>
      <c r="AH15" s="1">
        <f>AVERAGE(AH4,AH7,AH10)</f>
        <v>6459.222222222209</v>
      </c>
      <c r="AI15" s="1">
        <f>AVERAGE(AI4,AI7,AI10)</f>
        <v>15621.777777777752</v>
      </c>
      <c r="AJ15" s="1">
        <f>AVERAGE(AJ4,AJ7,AJ10)</f>
        <v>6164.8888888888659</v>
      </c>
      <c r="AK15" s="1">
        <f>AVERAGE(AK4,AK7,AK10)</f>
        <v>15767.333333333316</v>
      </c>
      <c r="AN15" t="s">
        <v>45</v>
      </c>
      <c r="AO15" s="1">
        <f>AVERAGE(AO3,AO6,AO9)</f>
        <v>33.717777777777776</v>
      </c>
      <c r="AP15" s="1">
        <f>AVERAGE(AP3,AP6,AP9)</f>
        <v>34.671111111111053</v>
      </c>
      <c r="AQ15" s="1">
        <f>AVERAGE(AQ3,AQ6,AQ9)</f>
        <v>33.295555555555509</v>
      </c>
      <c r="AR15" s="1">
        <f>AVERAGE(AR3,AR6,AR9)</f>
        <v>34.789999999999964</v>
      </c>
      <c r="AV15" s="26" t="s">
        <v>10</v>
      </c>
      <c r="AW15" s="22">
        <v>1631</v>
      </c>
      <c r="AX15" s="22">
        <v>2.2599999999999998</v>
      </c>
      <c r="AY15" s="22">
        <v>184</v>
      </c>
    </row>
    <row r="16" spans="1:51">
      <c r="C16" t="s">
        <v>47</v>
      </c>
      <c r="D16" s="1">
        <f>AVERAGE(D11,D8,D5)</f>
        <v>18.782222222222178</v>
      </c>
      <c r="E16" s="1">
        <f>AVERAGE(E11,E8,E5)</f>
        <v>17.309999999999963</v>
      </c>
      <c r="F16" s="1">
        <f>AVERAGE(F11,F8,F5)</f>
        <v>17.324444444444428</v>
      </c>
      <c r="G16" s="1">
        <f>AVERAGE(G11,G8,G5)</f>
        <v>16.792222222222186</v>
      </c>
      <c r="R16" t="s">
        <v>45</v>
      </c>
      <c r="S16" s="1">
        <f>AVERAGE(S3,S6,S9)</f>
        <v>160.444444444444</v>
      </c>
      <c r="T16" s="1">
        <f>AVERAGE(T3,T6,T9)</f>
        <v>194.11111111111066</v>
      </c>
      <c r="U16" s="1">
        <f>AVERAGE(U3,U6,U9)</f>
        <v>159.66666666666632</v>
      </c>
      <c r="V16" s="1">
        <f>AVERAGE(V3,V6,V9)</f>
        <v>197</v>
      </c>
      <c r="X16" s="26" t="s">
        <v>10</v>
      </c>
      <c r="Y16" s="22">
        <v>195.333333333333</v>
      </c>
      <c r="AG16" t="s">
        <v>46</v>
      </c>
      <c r="AH16" s="9">
        <f>AVERAGE(AH5,AH8,AH11)</f>
        <v>5107.9999999999754</v>
      </c>
      <c r="AI16" s="9">
        <f>AVERAGE(AI5,AI8,AI11)</f>
        <v>21927.99999999996</v>
      </c>
      <c r="AJ16" s="9">
        <f>AVERAGE(AJ5,AJ8,AJ11)</f>
        <v>5596.333333333333</v>
      </c>
      <c r="AK16" s="9">
        <f>AVERAGE(AK5,AK8,AK11)</f>
        <v>19806.222222222208</v>
      </c>
      <c r="AN16" t="s">
        <v>46</v>
      </c>
      <c r="AO16" s="1">
        <f>AVERAGE(AO4,AO7,AO10)</f>
        <v>5.0211111111110887</v>
      </c>
      <c r="AP16" s="1">
        <f>AVERAGE(AP4,AP7,AP10)</f>
        <v>6.2544444444444309</v>
      </c>
      <c r="AQ16" s="1">
        <f>AVERAGE(AQ4,AQ7,AQ10)</f>
        <v>5.1088888888888873</v>
      </c>
      <c r="AR16" s="1">
        <f>AVERAGE(AR4,AR7,AR10)</f>
        <v>5.2599999999999971</v>
      </c>
      <c r="AV16" s="25" t="s">
        <v>12</v>
      </c>
      <c r="AW16" s="33">
        <v>33815.999999999949</v>
      </c>
      <c r="AX16" s="33">
        <v>58.943333333333193</v>
      </c>
      <c r="AY16" s="33">
        <v>460.33333333333303</v>
      </c>
    </row>
    <row r="17" spans="18:51">
      <c r="R17" t="s">
        <v>46</v>
      </c>
      <c r="S17" s="1">
        <f>AVERAGE(S4,S7,S10)</f>
        <v>58.777777777777736</v>
      </c>
      <c r="T17" s="1">
        <f>AVERAGE(T4,T7,T10)</f>
        <v>76.333333333333201</v>
      </c>
      <c r="U17" s="1">
        <f>AVERAGE(U4,U7,U10)</f>
        <v>48.333333333333336</v>
      </c>
      <c r="V17" s="1">
        <f>AVERAGE(V4,V7,V10)</f>
        <v>85.444444444444187</v>
      </c>
      <c r="AG17" t="s">
        <v>47</v>
      </c>
      <c r="AH17" s="1">
        <f>AVERAGE(AH12,AH9,AH6)</f>
        <v>1371.0493827160446</v>
      </c>
      <c r="AI17" s="1">
        <f>AVERAGE(AI12,AI9,AI6)</f>
        <v>15943.962962962954</v>
      </c>
      <c r="AJ17" s="1">
        <f>AVERAGE(AJ12,AJ9,AJ6)</f>
        <v>1727.2592592592564</v>
      </c>
      <c r="AK17" s="1">
        <f>AVERAGE(AK12,AK9,AK6)</f>
        <v>8756.4691358024629</v>
      </c>
      <c r="AN17" t="s">
        <v>47</v>
      </c>
      <c r="AO17" s="1">
        <f>AVERAGE(AO11,AO8,AO5)</f>
        <v>33.946666666666623</v>
      </c>
      <c r="AP17" s="1">
        <f>AVERAGE(AP11,AP8,AP5)</f>
        <v>33.36444444444443</v>
      </c>
      <c r="AQ17" s="1">
        <f>AVERAGE(AQ11,AQ8,AQ5)</f>
        <v>31.249999999999975</v>
      </c>
      <c r="AR17" s="1">
        <f>AVERAGE(AR11,AR8,AR5)</f>
        <v>32.931111111111065</v>
      </c>
      <c r="AV17" s="26" t="s">
        <v>8</v>
      </c>
      <c r="AW17" s="22">
        <v>3839</v>
      </c>
      <c r="AX17" s="22">
        <v>28.099999999999934</v>
      </c>
      <c r="AY17" s="22">
        <v>197</v>
      </c>
    </row>
    <row r="18" spans="18:51">
      <c r="R18" t="s">
        <v>47</v>
      </c>
      <c r="S18" s="1">
        <f>AVERAGE(S11,S8,S5)</f>
        <v>155.22222222222203</v>
      </c>
      <c r="T18" s="1">
        <f>AVERAGE(T11,T8,T5)</f>
        <v>185.99999999999966</v>
      </c>
      <c r="U18" s="1">
        <f>AVERAGE(U11,U8,U5)</f>
        <v>153.66666666666634</v>
      </c>
      <c r="V18" s="1">
        <f>AVERAGE(V11,V8,V5)</f>
        <v>191.77777777777769</v>
      </c>
      <c r="AV18" s="26" t="s">
        <v>9</v>
      </c>
      <c r="AW18" s="22">
        <v>13723.333333333321</v>
      </c>
      <c r="AX18" s="22">
        <v>4.4966666666666626</v>
      </c>
      <c r="AY18" s="22">
        <v>68</v>
      </c>
    </row>
    <row r="19" spans="18:51">
      <c r="AV19" s="26" t="s">
        <v>10</v>
      </c>
      <c r="AW19" s="22">
        <v>16253.66666666663</v>
      </c>
      <c r="AX19" s="22">
        <v>26.3466666666666</v>
      </c>
      <c r="AY19" s="22">
        <v>195.333333333333</v>
      </c>
    </row>
    <row r="20" spans="18:51">
      <c r="AV20" s="24" t="s">
        <v>14</v>
      </c>
      <c r="AW20" s="32">
        <v>101793.33333333317</v>
      </c>
      <c r="AX20" s="32">
        <v>215.3233333333331</v>
      </c>
      <c r="AY20" s="32">
        <v>1427.3333333333317</v>
      </c>
    </row>
    <row r="26" spans="18:51">
      <c r="AA26" s="33">
        <v>91.486666666666594</v>
      </c>
    </row>
    <row r="27" spans="18:51">
      <c r="AA27" s="22">
        <v>37.4</v>
      </c>
    </row>
    <row r="28" spans="18:51">
      <c r="AA28" s="22">
        <v>18.39</v>
      </c>
    </row>
    <row r="29" spans="18:51">
      <c r="AA29" s="22">
        <v>35.696666666666601</v>
      </c>
    </row>
    <row r="30" spans="18:51">
      <c r="AA30" s="33">
        <v>2.6766666666666561</v>
      </c>
    </row>
    <row r="31" spans="18:51">
      <c r="AA31" s="22">
        <v>1.17333333333333</v>
      </c>
    </row>
    <row r="32" spans="18:51">
      <c r="AA32" s="22">
        <v>0.27666666666666601</v>
      </c>
    </row>
    <row r="33" spans="27:27">
      <c r="AA33" s="22">
        <v>1.2266666666666599</v>
      </c>
    </row>
    <row r="34" spans="27:27">
      <c r="AA34" s="33">
        <v>34.30666666666653</v>
      </c>
    </row>
    <row r="35" spans="27:27">
      <c r="AA35" s="22">
        <v>14.229999999999899</v>
      </c>
    </row>
    <row r="36" spans="27:27">
      <c r="AA36" s="22">
        <v>6.6233333333333304</v>
      </c>
    </row>
    <row r="37" spans="27:27">
      <c r="AA37" s="22">
        <v>13.453333333333299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J22" workbookViewId="0">
      <selection activeCell="K51" sqref="K51"/>
    </sheetView>
  </sheetViews>
  <sheetFormatPr baseColWidth="10" defaultRowHeight="15" x14ac:dyDescent="0"/>
  <cols>
    <col min="1" max="1" width="12" customWidth="1"/>
    <col min="2" max="2" width="17.83203125" customWidth="1"/>
    <col min="3" max="3" width="16.6640625" customWidth="1"/>
    <col min="4" max="4" width="12.1640625" bestFit="1" customWidth="1"/>
    <col min="5" max="5" width="13.1640625" customWidth="1"/>
    <col min="6" max="6" width="12.1640625" bestFit="1" customWidth="1"/>
    <col min="7" max="7" width="16.33203125" bestFit="1" customWidth="1"/>
    <col min="8" max="8" width="12.1640625" bestFit="1" customWidth="1"/>
    <col min="9" max="9" width="19.83203125" customWidth="1"/>
    <col min="10" max="10" width="18.33203125" customWidth="1"/>
    <col min="11" max="11" width="14.1640625" customWidth="1"/>
    <col min="12" max="12" width="14.6640625" customWidth="1"/>
    <col min="13" max="13" width="19.6640625" customWidth="1"/>
    <col min="14" max="14" width="15.33203125" customWidth="1"/>
    <col min="15" max="15" width="24.1640625" customWidth="1"/>
    <col min="16" max="16" width="21.5" customWidth="1"/>
    <col min="17" max="17" width="14.6640625" customWidth="1"/>
    <col min="18" max="18" width="15.6640625" customWidth="1"/>
    <col min="19" max="19" width="15.33203125" customWidth="1"/>
    <col min="20" max="20" width="14.6640625" customWidth="1"/>
    <col min="21" max="21" width="24.1640625" customWidth="1"/>
    <col min="22" max="23" width="24.1640625" bestFit="1" customWidth="1"/>
    <col min="24" max="27" width="12.1640625" bestFit="1" customWidth="1"/>
    <col min="28" max="28" width="6.1640625" customWidth="1"/>
    <col min="29" max="31" width="12.1640625" bestFit="1" customWidth="1"/>
    <col min="32" max="32" width="6.1640625" customWidth="1"/>
    <col min="33" max="33" width="3.1640625" customWidth="1"/>
    <col min="34" max="34" width="6.1640625" customWidth="1"/>
    <col min="35" max="39" width="12.1640625" bestFit="1" customWidth="1"/>
  </cols>
  <sheetData>
    <row r="1" spans="1:16" s="2" customFormat="1" ht="16" thickBot="1">
      <c r="A1" s="2" t="s">
        <v>15</v>
      </c>
      <c r="B1" s="2" t="s">
        <v>16</v>
      </c>
      <c r="C1" s="2" t="s">
        <v>17</v>
      </c>
      <c r="D1" s="3" t="s">
        <v>0</v>
      </c>
      <c r="E1" s="3" t="s">
        <v>1</v>
      </c>
      <c r="F1" s="3" t="s">
        <v>2</v>
      </c>
      <c r="G1" s="3" t="s">
        <v>23</v>
      </c>
      <c r="H1" s="3" t="s">
        <v>3</v>
      </c>
      <c r="I1" s="3" t="s">
        <v>4</v>
      </c>
      <c r="J1" s="3" t="s">
        <v>5</v>
      </c>
      <c r="K1" s="12" t="s">
        <v>27</v>
      </c>
    </row>
    <row r="2" spans="1:16" ht="16" thickTop="1">
      <c r="A2" t="s">
        <v>6</v>
      </c>
      <c r="B2" t="s">
        <v>11</v>
      </c>
      <c r="C2" t="s">
        <v>8</v>
      </c>
      <c r="D2" s="1">
        <v>1.6199999999999899</v>
      </c>
      <c r="E2" s="1">
        <v>0</v>
      </c>
      <c r="F2" s="1">
        <v>2.03666666666666</v>
      </c>
      <c r="G2" s="7">
        <v>2.03666666666666</v>
      </c>
      <c r="H2" s="1">
        <v>128.666666666666</v>
      </c>
      <c r="I2" s="9">
        <v>2</v>
      </c>
      <c r="J2" s="9">
        <v>4.6666666666666599</v>
      </c>
      <c r="K2" s="13">
        <v>6.6666666666666599</v>
      </c>
    </row>
    <row r="3" spans="1:16">
      <c r="A3" t="s">
        <v>6</v>
      </c>
      <c r="B3" t="s">
        <v>11</v>
      </c>
      <c r="C3" t="s">
        <v>9</v>
      </c>
      <c r="D3">
        <v>0.53333333333333299</v>
      </c>
      <c r="E3">
        <v>0.31666666666666599</v>
      </c>
      <c r="F3">
        <v>0</v>
      </c>
      <c r="G3" s="7">
        <v>0.31666666666666599</v>
      </c>
      <c r="H3">
        <v>59.3333333333333</v>
      </c>
      <c r="I3" s="9">
        <v>1</v>
      </c>
      <c r="J3" s="9">
        <v>336.33333333333297</v>
      </c>
      <c r="K3" s="13">
        <v>337.33333333333297</v>
      </c>
    </row>
    <row r="4" spans="1:16">
      <c r="A4" t="s">
        <v>6</v>
      </c>
      <c r="B4" t="s">
        <v>11</v>
      </c>
      <c r="C4" t="s">
        <v>10</v>
      </c>
      <c r="D4" s="1">
        <v>1.94333333333333</v>
      </c>
      <c r="E4" s="1">
        <v>0.52333333333333298</v>
      </c>
      <c r="F4" s="1">
        <v>1.4466666666666601</v>
      </c>
      <c r="G4" s="7">
        <v>1.9699999999999931</v>
      </c>
      <c r="H4" s="1">
        <v>101.333333333333</v>
      </c>
      <c r="I4" s="9">
        <v>1</v>
      </c>
      <c r="J4" s="9">
        <v>336.33333333333297</v>
      </c>
      <c r="K4" s="13">
        <v>337.33333333333297</v>
      </c>
    </row>
    <row r="5" spans="1:16">
      <c r="A5" t="s">
        <v>6</v>
      </c>
      <c r="B5" t="s">
        <v>12</v>
      </c>
      <c r="C5" t="s">
        <v>8</v>
      </c>
      <c r="D5" s="1">
        <v>16.233333333333299</v>
      </c>
      <c r="E5" s="1">
        <v>1.6666666666666601E-2</v>
      </c>
      <c r="F5" s="1">
        <v>27.75</v>
      </c>
      <c r="G5" s="7">
        <v>27.766666666666666</v>
      </c>
      <c r="H5" s="1">
        <v>170.666666666666</v>
      </c>
      <c r="I5" s="9">
        <v>23.3333333333333</v>
      </c>
      <c r="J5" s="9">
        <v>36.6666666666666</v>
      </c>
      <c r="K5" s="13">
        <v>59.999999999999901</v>
      </c>
      <c r="L5" s="4" t="s">
        <v>21</v>
      </c>
      <c r="M5" s="4" t="s">
        <v>18</v>
      </c>
    </row>
    <row r="6" spans="1:16">
      <c r="A6" t="s">
        <v>6</v>
      </c>
      <c r="B6" t="s">
        <v>12</v>
      </c>
      <c r="C6" t="s">
        <v>9</v>
      </c>
      <c r="D6">
        <v>6.7933333333333303</v>
      </c>
      <c r="E6">
        <v>3.79</v>
      </c>
      <c r="F6">
        <v>0</v>
      </c>
      <c r="G6" s="7">
        <v>3.79</v>
      </c>
      <c r="H6">
        <v>55.6666666666666</v>
      </c>
      <c r="I6" s="9">
        <v>2</v>
      </c>
      <c r="J6" s="9">
        <v>4583.6666666666597</v>
      </c>
      <c r="K6" s="13">
        <v>4585.6666666666597</v>
      </c>
      <c r="L6" s="4" t="s">
        <v>20</v>
      </c>
      <c r="M6" t="s">
        <v>7</v>
      </c>
      <c r="N6" t="s">
        <v>11</v>
      </c>
      <c r="O6" t="s">
        <v>12</v>
      </c>
      <c r="P6" t="s">
        <v>19</v>
      </c>
    </row>
    <row r="7" spans="1:16">
      <c r="A7" t="s">
        <v>6</v>
      </c>
      <c r="B7" t="s">
        <v>12</v>
      </c>
      <c r="C7" t="s">
        <v>10</v>
      </c>
      <c r="D7" s="1">
        <v>14.316666666666601</v>
      </c>
      <c r="E7" s="1">
        <v>6.7266666666666604</v>
      </c>
      <c r="F7" s="1">
        <v>19.113333333333301</v>
      </c>
      <c r="G7" s="7">
        <v>25.839999999999961</v>
      </c>
      <c r="H7" s="1">
        <v>180</v>
      </c>
      <c r="I7" s="9">
        <v>11.6666666666666</v>
      </c>
      <c r="J7" s="9">
        <v>4482.6666666666597</v>
      </c>
      <c r="K7" s="13">
        <v>4494.3333333333267</v>
      </c>
      <c r="L7" s="5" t="s">
        <v>6</v>
      </c>
      <c r="M7" s="6">
        <v>96.913333333333199</v>
      </c>
      <c r="N7" s="6">
        <v>4.0966666666666525</v>
      </c>
      <c r="O7" s="6">
        <v>37.343333333333227</v>
      </c>
      <c r="P7" s="6">
        <v>138.35333333333307</v>
      </c>
    </row>
    <row r="8" spans="1:16">
      <c r="A8" t="s">
        <v>6</v>
      </c>
      <c r="B8" t="s">
        <v>7</v>
      </c>
      <c r="C8" t="s">
        <v>8</v>
      </c>
      <c r="D8" s="1">
        <v>39.063333333333297</v>
      </c>
      <c r="E8" s="1">
        <v>0.06</v>
      </c>
      <c r="F8" s="1">
        <v>71.290000000000006</v>
      </c>
      <c r="G8" s="7">
        <v>71.350000000000009</v>
      </c>
      <c r="H8" s="1">
        <v>182</v>
      </c>
      <c r="I8" s="9">
        <v>70</v>
      </c>
      <c r="J8" s="9">
        <v>101</v>
      </c>
      <c r="K8" s="13">
        <v>171</v>
      </c>
      <c r="L8" s="5" t="s">
        <v>13</v>
      </c>
      <c r="M8" s="6">
        <v>95.636666666666599</v>
      </c>
      <c r="N8" s="6">
        <v>3.2233333333333301</v>
      </c>
      <c r="O8" s="6">
        <v>37.343333333333256</v>
      </c>
      <c r="P8" s="6">
        <v>136.20333333333318</v>
      </c>
    </row>
    <row r="9" spans="1:16">
      <c r="A9" t="s">
        <v>6</v>
      </c>
      <c r="B9" t="s">
        <v>7</v>
      </c>
      <c r="C9" t="s">
        <v>9</v>
      </c>
      <c r="D9">
        <v>17.7633333333333</v>
      </c>
      <c r="E9">
        <v>10.816666666666601</v>
      </c>
      <c r="F9">
        <v>0.14000000000000001</v>
      </c>
      <c r="G9" s="7">
        <v>10.956666666666601</v>
      </c>
      <c r="H9">
        <v>61.3333333333333</v>
      </c>
      <c r="I9" s="9">
        <v>0.33333333333333298</v>
      </c>
      <c r="J9" s="9">
        <v>14454.333333333299</v>
      </c>
      <c r="K9" s="13">
        <v>14454.666666666633</v>
      </c>
      <c r="L9" s="5" t="s">
        <v>14</v>
      </c>
      <c r="M9" s="6">
        <v>93.506666666666604</v>
      </c>
      <c r="N9" s="6">
        <v>4.2266666666666506</v>
      </c>
      <c r="O9" s="6">
        <v>37.996666666666556</v>
      </c>
      <c r="P9" s="6">
        <v>135.72999999999979</v>
      </c>
    </row>
    <row r="10" spans="1:16">
      <c r="A10" t="s">
        <v>6</v>
      </c>
      <c r="B10" t="s">
        <v>7</v>
      </c>
      <c r="C10" t="s">
        <v>10</v>
      </c>
      <c r="D10" s="1">
        <v>40.086666666666602</v>
      </c>
      <c r="E10" s="1">
        <v>19.1166666666666</v>
      </c>
      <c r="F10" s="1">
        <v>54.913333333333298</v>
      </c>
      <c r="G10" s="7">
        <v>74.029999999999902</v>
      </c>
      <c r="H10" s="1">
        <v>184.333333333333</v>
      </c>
      <c r="I10" s="9">
        <v>37.6666666666666</v>
      </c>
      <c r="J10" s="9">
        <v>10454.666666666601</v>
      </c>
      <c r="K10" s="13">
        <v>10492.333333333267</v>
      </c>
      <c r="L10" s="5" t="s">
        <v>19</v>
      </c>
      <c r="M10" s="6">
        <v>286.05666666666639</v>
      </c>
      <c r="N10" s="6">
        <v>11.546666666666633</v>
      </c>
      <c r="O10" s="6">
        <v>112.68333333333304</v>
      </c>
      <c r="P10" s="6">
        <v>410.28666666666606</v>
      </c>
    </row>
    <row r="11" spans="1:16">
      <c r="A11" t="s">
        <v>39</v>
      </c>
      <c r="B11" t="s">
        <v>11</v>
      </c>
      <c r="C11" t="s">
        <v>8</v>
      </c>
      <c r="D11" s="1">
        <v>1.19333333333333</v>
      </c>
      <c r="E11" s="1">
        <v>1.6666666666666601E-2</v>
      </c>
      <c r="F11" s="1">
        <v>2.2799999999999998</v>
      </c>
      <c r="G11" s="7">
        <v>2.2966666666666664</v>
      </c>
      <c r="H11" s="1">
        <v>191.666666666666</v>
      </c>
      <c r="I11" s="9">
        <v>377</v>
      </c>
      <c r="J11" s="9">
        <v>264</v>
      </c>
      <c r="K11" s="13">
        <v>641</v>
      </c>
    </row>
    <row r="12" spans="1:16">
      <c r="A12" t="s">
        <v>39</v>
      </c>
      <c r="B12" t="s">
        <v>11</v>
      </c>
      <c r="C12" t="s">
        <v>9</v>
      </c>
      <c r="D12">
        <v>0.38</v>
      </c>
      <c r="E12">
        <v>0.38666666666666599</v>
      </c>
      <c r="F12">
        <v>0</v>
      </c>
      <c r="G12" s="7">
        <v>0.38666666666666599</v>
      </c>
      <c r="H12">
        <v>105.333333333333</v>
      </c>
      <c r="I12" s="9">
        <v>217</v>
      </c>
      <c r="J12" s="9">
        <v>494</v>
      </c>
      <c r="K12" s="13">
        <v>711</v>
      </c>
    </row>
    <row r="13" spans="1:16">
      <c r="A13" t="s">
        <v>39</v>
      </c>
      <c r="B13" t="s">
        <v>11</v>
      </c>
      <c r="C13" t="s">
        <v>10</v>
      </c>
      <c r="D13" s="1">
        <v>1.65</v>
      </c>
      <c r="E13" s="1">
        <v>0.63</v>
      </c>
      <c r="F13" s="1">
        <v>2.2166666666666601</v>
      </c>
      <c r="G13" s="7">
        <v>2.84666666666666</v>
      </c>
      <c r="H13" s="1">
        <v>172.333333333333</v>
      </c>
      <c r="I13" s="9">
        <v>603.33333333333303</v>
      </c>
      <c r="J13" s="9">
        <v>773</v>
      </c>
      <c r="K13" s="13">
        <v>1376.333333333333</v>
      </c>
    </row>
    <row r="14" spans="1:16">
      <c r="A14" t="s">
        <v>39</v>
      </c>
      <c r="B14" t="s">
        <v>12</v>
      </c>
      <c r="C14" t="s">
        <v>8</v>
      </c>
      <c r="D14" s="1">
        <v>14.92</v>
      </c>
      <c r="E14" s="1">
        <v>0.45</v>
      </c>
      <c r="F14" s="1">
        <v>28.6799999999999</v>
      </c>
      <c r="G14" s="7">
        <v>29.1299999999999</v>
      </c>
      <c r="H14" s="1">
        <v>194.666666666666</v>
      </c>
      <c r="I14" s="9">
        <v>7180.6666666666597</v>
      </c>
      <c r="J14" s="9">
        <v>4481</v>
      </c>
      <c r="K14" s="13">
        <v>11661.666666666661</v>
      </c>
    </row>
    <row r="15" spans="1:16">
      <c r="A15" t="s">
        <v>39</v>
      </c>
      <c r="B15" t="s">
        <v>12</v>
      </c>
      <c r="C15" t="s">
        <v>9</v>
      </c>
      <c r="D15">
        <v>8.8166666666666593</v>
      </c>
      <c r="E15">
        <v>5.6266666666666598</v>
      </c>
      <c r="F15">
        <v>3.6666666666666597E-2</v>
      </c>
      <c r="G15" s="7">
        <v>5.663333333333326</v>
      </c>
      <c r="H15">
        <v>66</v>
      </c>
      <c r="I15" s="9">
        <v>2006.3333333333301</v>
      </c>
      <c r="J15" s="9">
        <v>11370</v>
      </c>
      <c r="K15" s="13">
        <v>13376.33333333333</v>
      </c>
      <c r="M15" s="4" t="s">
        <v>25</v>
      </c>
    </row>
    <row r="16" spans="1:16">
      <c r="A16" t="s">
        <v>39</v>
      </c>
      <c r="B16" t="s">
        <v>12</v>
      </c>
      <c r="C16" t="s">
        <v>10</v>
      </c>
      <c r="D16" s="1">
        <v>13.6066666666666</v>
      </c>
      <c r="E16" s="1">
        <v>8.4233333333333302</v>
      </c>
      <c r="F16" s="1">
        <v>17.829999999999998</v>
      </c>
      <c r="G16" s="7">
        <v>26.25333333333333</v>
      </c>
      <c r="H16" s="1">
        <v>192.666666666666</v>
      </c>
      <c r="I16" s="9">
        <v>6141.6666666666597</v>
      </c>
      <c r="J16" s="9">
        <v>11640</v>
      </c>
      <c r="K16" s="13">
        <v>17781.666666666661</v>
      </c>
      <c r="L16" s="4" t="s">
        <v>20</v>
      </c>
      <c r="M16" t="s">
        <v>24</v>
      </c>
      <c r="N16" t="s">
        <v>22</v>
      </c>
    </row>
    <row r="17" spans="1:24">
      <c r="A17" t="s">
        <v>39</v>
      </c>
      <c r="B17" t="s">
        <v>7</v>
      </c>
      <c r="C17" t="s">
        <v>8</v>
      </c>
      <c r="D17" s="1">
        <v>36.963333333333303</v>
      </c>
      <c r="E17" s="1">
        <v>1.52</v>
      </c>
      <c r="F17" s="1">
        <v>71.066666666666606</v>
      </c>
      <c r="G17" s="7">
        <v>72.586666666666602</v>
      </c>
      <c r="H17" s="1">
        <v>196</v>
      </c>
      <c r="I17" s="9">
        <v>12401</v>
      </c>
      <c r="J17" s="9">
        <v>7657</v>
      </c>
      <c r="K17" s="13">
        <v>20058</v>
      </c>
      <c r="L17" s="5" t="s">
        <v>6</v>
      </c>
      <c r="M17" s="6">
        <v>41.366666666666532</v>
      </c>
      <c r="N17" s="6">
        <v>176.68999999999994</v>
      </c>
      <c r="V17" s="4" t="s">
        <v>25</v>
      </c>
    </row>
    <row r="18" spans="1:24">
      <c r="A18" t="s">
        <v>39</v>
      </c>
      <c r="B18" t="s">
        <v>7</v>
      </c>
      <c r="C18" t="s">
        <v>9</v>
      </c>
      <c r="D18">
        <v>22</v>
      </c>
      <c r="E18">
        <v>12.6033333333333</v>
      </c>
      <c r="F18">
        <v>0.109999999999999</v>
      </c>
      <c r="G18" s="7">
        <v>12.713333333333299</v>
      </c>
      <c r="H18">
        <v>57.6666666666666</v>
      </c>
      <c r="I18" s="9">
        <v>4124.3333333333303</v>
      </c>
      <c r="J18" s="9">
        <v>28653.666666666599</v>
      </c>
      <c r="K18" s="13">
        <v>32777.999999999927</v>
      </c>
      <c r="L18" s="5" t="s">
        <v>13</v>
      </c>
      <c r="M18" s="6">
        <v>51.469999999999928</v>
      </c>
      <c r="N18" s="6">
        <v>171.39999999999984</v>
      </c>
      <c r="U18" s="4" t="s">
        <v>20</v>
      </c>
      <c r="V18" t="s">
        <v>26</v>
      </c>
      <c r="W18" t="s">
        <v>21</v>
      </c>
      <c r="X18" t="s">
        <v>28</v>
      </c>
    </row>
    <row r="19" spans="1:24">
      <c r="A19" t="s">
        <v>39</v>
      </c>
      <c r="B19" t="s">
        <v>7</v>
      </c>
      <c r="C19" t="s">
        <v>10</v>
      </c>
      <c r="D19" s="1">
        <v>36.673333333333296</v>
      </c>
      <c r="E19" s="1">
        <v>21.813333333333301</v>
      </c>
      <c r="F19" s="1">
        <v>49.18</v>
      </c>
      <c r="G19" s="7">
        <v>70.993333333333297</v>
      </c>
      <c r="H19" s="1">
        <v>193</v>
      </c>
      <c r="I19" s="9">
        <v>13309.333333333299</v>
      </c>
      <c r="J19" s="9">
        <v>33316.666666666599</v>
      </c>
      <c r="K19" s="13">
        <v>46625.999999999898</v>
      </c>
      <c r="L19" s="5" t="s">
        <v>14</v>
      </c>
      <c r="M19" s="6">
        <v>42.829999999999991</v>
      </c>
      <c r="N19" s="6">
        <v>166.13333333333313</v>
      </c>
      <c r="U19" s="5" t="s">
        <v>8</v>
      </c>
      <c r="V19" s="10">
        <v>1542.6666666666631</v>
      </c>
      <c r="W19" s="10">
        <v>165.42333333333306</v>
      </c>
      <c r="X19" s="9">
        <v>33756.666666666657</v>
      </c>
    </row>
    <row r="20" spans="1:24">
      <c r="A20" t="s">
        <v>14</v>
      </c>
      <c r="B20" t="s">
        <v>11</v>
      </c>
      <c r="C20" t="s">
        <v>8</v>
      </c>
      <c r="D20" s="1">
        <v>1.6366666666666601</v>
      </c>
      <c r="E20" s="1">
        <v>0</v>
      </c>
      <c r="F20" s="1">
        <v>1.92</v>
      </c>
      <c r="G20" s="7">
        <v>1.92</v>
      </c>
      <c r="H20" s="1">
        <v>120.666666666666</v>
      </c>
      <c r="I20" s="9">
        <v>14.3333333333333</v>
      </c>
      <c r="J20" s="9">
        <v>11.3333333333333</v>
      </c>
      <c r="K20" s="13">
        <v>25.6666666666666</v>
      </c>
      <c r="L20" s="5" t="s">
        <v>19</v>
      </c>
      <c r="M20" s="6">
        <v>135.66666666666646</v>
      </c>
      <c r="N20" s="6">
        <v>514.2233333333329</v>
      </c>
      <c r="U20" s="8" t="s">
        <v>6</v>
      </c>
      <c r="V20" s="10">
        <v>481.33333333333201</v>
      </c>
      <c r="W20" s="10">
        <v>56.916666666666586</v>
      </c>
      <c r="X20" s="9">
        <v>237.66666666666657</v>
      </c>
    </row>
    <row r="21" spans="1:24">
      <c r="A21" t="s">
        <v>14</v>
      </c>
      <c r="B21" t="s">
        <v>11</v>
      </c>
      <c r="C21" t="s">
        <v>9</v>
      </c>
      <c r="D21">
        <v>0.75</v>
      </c>
      <c r="E21">
        <v>0.31</v>
      </c>
      <c r="F21">
        <v>0</v>
      </c>
      <c r="G21" s="7">
        <v>0.31</v>
      </c>
      <c r="H21">
        <v>42</v>
      </c>
      <c r="I21" s="9">
        <v>3</v>
      </c>
      <c r="J21" s="9">
        <v>337.33333333333297</v>
      </c>
      <c r="K21" s="13">
        <v>340.33333333333297</v>
      </c>
      <c r="U21" s="11" t="s">
        <v>7</v>
      </c>
      <c r="V21" s="10">
        <v>182</v>
      </c>
      <c r="W21" s="10">
        <v>39.063333333333297</v>
      </c>
      <c r="X21" s="9">
        <v>171</v>
      </c>
    </row>
    <row r="22" spans="1:24">
      <c r="A22" t="s">
        <v>14</v>
      </c>
      <c r="B22" t="s">
        <v>11</v>
      </c>
      <c r="C22" t="s">
        <v>10</v>
      </c>
      <c r="D22" s="1">
        <v>1.8399999999999901</v>
      </c>
      <c r="E22" s="1">
        <v>0.59666666666666601</v>
      </c>
      <c r="F22" s="1">
        <v>1.29</v>
      </c>
      <c r="G22" s="7">
        <v>1.886666666666666</v>
      </c>
      <c r="H22" s="1">
        <v>102.666666666666</v>
      </c>
      <c r="I22" s="9">
        <v>11</v>
      </c>
      <c r="J22" s="9">
        <v>345.666666666666</v>
      </c>
      <c r="K22" s="13">
        <v>356.666666666666</v>
      </c>
      <c r="U22" s="11" t="s">
        <v>11</v>
      </c>
      <c r="V22" s="10">
        <v>128.666666666666</v>
      </c>
      <c r="W22" s="10">
        <v>1.6199999999999899</v>
      </c>
      <c r="X22" s="9">
        <v>6.6666666666666599</v>
      </c>
    </row>
    <row r="23" spans="1:24">
      <c r="A23" t="s">
        <v>14</v>
      </c>
      <c r="B23" t="s">
        <v>12</v>
      </c>
      <c r="C23" t="s">
        <v>8</v>
      </c>
      <c r="D23" s="1">
        <v>15.376666666666599</v>
      </c>
      <c r="E23" s="1">
        <v>0.03</v>
      </c>
      <c r="F23" s="1">
        <v>26.689999999999898</v>
      </c>
      <c r="G23" s="7">
        <v>26.719999999999899</v>
      </c>
      <c r="H23" s="1">
        <v>173.333333333333</v>
      </c>
      <c r="I23" s="9">
        <v>167</v>
      </c>
      <c r="J23" s="9">
        <v>147</v>
      </c>
      <c r="K23" s="13">
        <v>314</v>
      </c>
      <c r="U23" s="11" t="s">
        <v>12</v>
      </c>
      <c r="V23" s="10">
        <v>170.666666666666</v>
      </c>
      <c r="W23" s="10">
        <v>16.233333333333299</v>
      </c>
      <c r="X23" s="9">
        <v>59.999999999999901</v>
      </c>
    </row>
    <row r="24" spans="1:24">
      <c r="A24" t="s">
        <v>14</v>
      </c>
      <c r="B24" t="s">
        <v>12</v>
      </c>
      <c r="C24" t="s">
        <v>9</v>
      </c>
      <c r="D24">
        <v>8.4266666666666605</v>
      </c>
      <c r="E24">
        <v>3.6733333333333298</v>
      </c>
      <c r="F24">
        <v>3.6666666666666597E-2</v>
      </c>
      <c r="G24" s="7">
        <v>3.7099999999999964</v>
      </c>
      <c r="H24">
        <v>44</v>
      </c>
      <c r="I24" s="9">
        <v>1.6666666666666601</v>
      </c>
      <c r="J24" s="9">
        <v>4029</v>
      </c>
      <c r="K24" s="13">
        <v>4030.6666666666665</v>
      </c>
      <c r="U24" s="8" t="s">
        <v>13</v>
      </c>
      <c r="V24" s="10">
        <v>582.33333333333201</v>
      </c>
      <c r="W24" s="10">
        <v>53.076666666666632</v>
      </c>
      <c r="X24" s="9">
        <v>32360.666666666661</v>
      </c>
    </row>
    <row r="25" spans="1:24">
      <c r="A25" t="s">
        <v>14</v>
      </c>
      <c r="B25" t="s">
        <v>12</v>
      </c>
      <c r="C25" t="s">
        <v>10</v>
      </c>
      <c r="D25" s="1">
        <v>14.1933333333333</v>
      </c>
      <c r="E25" s="1">
        <v>7.0966666666666596</v>
      </c>
      <c r="F25" s="1">
        <v>17.233333333333299</v>
      </c>
      <c r="G25" s="7">
        <v>24.329999999999959</v>
      </c>
      <c r="H25" s="1">
        <v>171</v>
      </c>
      <c r="I25" s="9">
        <v>156.666666666666</v>
      </c>
      <c r="J25" s="9">
        <v>4873</v>
      </c>
      <c r="K25" s="13">
        <v>5029.6666666666661</v>
      </c>
      <c r="U25" s="11" t="s">
        <v>7</v>
      </c>
      <c r="V25" s="10">
        <v>196</v>
      </c>
      <c r="W25" s="10">
        <v>36.963333333333303</v>
      </c>
      <c r="X25" s="9">
        <v>20058</v>
      </c>
    </row>
    <row r="26" spans="1:24">
      <c r="A26" t="s">
        <v>14</v>
      </c>
      <c r="B26" t="s">
        <v>7</v>
      </c>
      <c r="C26" t="s">
        <v>8</v>
      </c>
      <c r="D26" s="1">
        <v>38.4166666666666</v>
      </c>
      <c r="E26" s="1">
        <v>8.3333333333333301E-2</v>
      </c>
      <c r="F26" s="1">
        <v>71.163333333333298</v>
      </c>
      <c r="G26" s="7">
        <v>71.246666666666627</v>
      </c>
      <c r="H26" s="1">
        <v>185</v>
      </c>
      <c r="I26" s="9">
        <v>435</v>
      </c>
      <c r="J26" s="9">
        <v>383.666666666666</v>
      </c>
      <c r="K26" s="13">
        <v>818.66666666666606</v>
      </c>
      <c r="U26" s="11" t="s">
        <v>11</v>
      </c>
      <c r="V26" s="10">
        <v>191.666666666666</v>
      </c>
      <c r="W26" s="10">
        <v>1.19333333333333</v>
      </c>
      <c r="X26" s="9">
        <v>641</v>
      </c>
    </row>
    <row r="27" spans="1:24">
      <c r="A27" t="s">
        <v>14</v>
      </c>
      <c r="B27" t="s">
        <v>7</v>
      </c>
      <c r="C27" t="s">
        <v>9</v>
      </c>
      <c r="D27">
        <v>19.149999999999999</v>
      </c>
      <c r="E27">
        <v>11.18</v>
      </c>
      <c r="F27">
        <v>0.12666666666666601</v>
      </c>
      <c r="G27" s="7">
        <v>11.306666666666665</v>
      </c>
      <c r="H27">
        <v>59</v>
      </c>
      <c r="I27" s="9">
        <v>3</v>
      </c>
      <c r="J27" s="9">
        <v>14120.666666666601</v>
      </c>
      <c r="K27" s="13">
        <v>14123.666666666601</v>
      </c>
      <c r="L27" s="21"/>
      <c r="U27" s="11" t="s">
        <v>12</v>
      </c>
      <c r="V27" s="10">
        <v>194.666666666666</v>
      </c>
      <c r="W27" s="10">
        <v>14.92</v>
      </c>
      <c r="X27" s="9">
        <v>11661.666666666661</v>
      </c>
    </row>
    <row r="28" spans="1:24">
      <c r="A28" t="s">
        <v>14</v>
      </c>
      <c r="B28" t="s">
        <v>7</v>
      </c>
      <c r="C28" t="s">
        <v>10</v>
      </c>
      <c r="D28" s="1">
        <v>35.94</v>
      </c>
      <c r="E28" s="1">
        <v>19.86</v>
      </c>
      <c r="F28" s="1">
        <v>47.673333333333296</v>
      </c>
      <c r="G28" s="7">
        <v>67.533333333333303</v>
      </c>
      <c r="H28" s="1">
        <v>187.333333333333</v>
      </c>
      <c r="I28" s="9">
        <v>463.666666666666</v>
      </c>
      <c r="J28" s="9">
        <v>10939</v>
      </c>
      <c r="K28" s="13">
        <v>11402.666666666666</v>
      </c>
      <c r="U28" s="8" t="s">
        <v>14</v>
      </c>
      <c r="V28" s="10">
        <v>478.99999999999898</v>
      </c>
      <c r="W28" s="10">
        <v>55.429999999999865</v>
      </c>
      <c r="X28" s="9">
        <v>1158.3333333333326</v>
      </c>
    </row>
    <row r="29" spans="1:24">
      <c r="U29" s="11" t="s">
        <v>7</v>
      </c>
      <c r="V29" s="10">
        <v>185</v>
      </c>
      <c r="W29" s="10">
        <v>38.4166666666666</v>
      </c>
      <c r="X29" s="9">
        <v>818.66666666666606</v>
      </c>
    </row>
    <row r="30" spans="1:24">
      <c r="U30" s="11" t="s">
        <v>11</v>
      </c>
      <c r="V30" s="10">
        <v>120.666666666666</v>
      </c>
      <c r="W30" s="10">
        <v>1.6366666666666601</v>
      </c>
      <c r="X30" s="9">
        <v>25.6666666666666</v>
      </c>
    </row>
    <row r="31" spans="1:24">
      <c r="U31" s="11" t="s">
        <v>12</v>
      </c>
      <c r="V31" s="10">
        <v>173.333333333333</v>
      </c>
      <c r="W31" s="10">
        <v>15.376666666666599</v>
      </c>
      <c r="X31" s="9">
        <v>314</v>
      </c>
    </row>
    <row r="32" spans="1:24">
      <c r="U32" s="5" t="s">
        <v>9</v>
      </c>
      <c r="V32" s="10">
        <v>550.3333333333328</v>
      </c>
      <c r="W32" s="10">
        <v>84.613333333333273</v>
      </c>
      <c r="X32" s="9">
        <v>84737.666666666482</v>
      </c>
    </row>
    <row r="33" spans="8:24">
      <c r="U33" s="8" t="s">
        <v>6</v>
      </c>
      <c r="V33" s="10">
        <v>176.3333333333332</v>
      </c>
      <c r="W33" s="10">
        <v>25.089999999999961</v>
      </c>
      <c r="X33" s="9">
        <v>19377.666666666624</v>
      </c>
    </row>
    <row r="34" spans="8:24">
      <c r="U34" s="11" t="s">
        <v>7</v>
      </c>
      <c r="V34" s="10">
        <v>61.3333333333333</v>
      </c>
      <c r="W34" s="10">
        <v>17.7633333333333</v>
      </c>
      <c r="X34" s="9">
        <v>14454.666666666633</v>
      </c>
    </row>
    <row r="35" spans="8:24">
      <c r="L35" s="4" t="s">
        <v>25</v>
      </c>
      <c r="U35" s="11" t="s">
        <v>11</v>
      </c>
      <c r="V35" s="10">
        <v>59.3333333333333</v>
      </c>
      <c r="W35" s="10">
        <v>0.53333333333333299</v>
      </c>
      <c r="X35" s="9">
        <v>337.33333333333297</v>
      </c>
    </row>
    <row r="36" spans="8:24">
      <c r="K36" s="4" t="s">
        <v>20</v>
      </c>
      <c r="L36" t="s">
        <v>21</v>
      </c>
      <c r="M36" t="s">
        <v>58</v>
      </c>
      <c r="N36" t="s">
        <v>26</v>
      </c>
      <c r="O36" t="s">
        <v>28</v>
      </c>
      <c r="U36" s="11" t="s">
        <v>12</v>
      </c>
      <c r="V36" s="10">
        <v>55.6666666666666</v>
      </c>
      <c r="W36" s="10">
        <v>6.7933333333333303</v>
      </c>
      <c r="X36" s="9">
        <v>4585.6666666666597</v>
      </c>
    </row>
    <row r="37" spans="8:24">
      <c r="K37" s="5" t="s">
        <v>6</v>
      </c>
      <c r="L37" s="6">
        <v>138.35333333333307</v>
      </c>
      <c r="M37" s="6">
        <v>218.05666666666644</v>
      </c>
      <c r="N37" s="6">
        <v>1123.3333333333312</v>
      </c>
      <c r="O37" s="6">
        <v>34939.333333333219</v>
      </c>
      <c r="U37" s="8" t="s">
        <v>13</v>
      </c>
      <c r="V37" s="10">
        <v>228.9999999999996</v>
      </c>
      <c r="W37" s="10">
        <v>31.196666666666658</v>
      </c>
      <c r="X37" s="9">
        <v>46865.333333333256</v>
      </c>
    </row>
    <row r="38" spans="8:24">
      <c r="K38" s="8" t="s">
        <v>7</v>
      </c>
      <c r="L38" s="6">
        <v>96.913333333333199</v>
      </c>
      <c r="M38" s="6">
        <v>156.33666666666653</v>
      </c>
      <c r="N38" s="6">
        <v>427.66666666666629</v>
      </c>
      <c r="O38" s="6">
        <v>25117.999999999898</v>
      </c>
      <c r="U38" s="11" t="s">
        <v>7</v>
      </c>
      <c r="V38" s="10">
        <v>57.6666666666666</v>
      </c>
      <c r="W38" s="10">
        <v>22</v>
      </c>
      <c r="X38" s="9">
        <v>32777.999999999927</v>
      </c>
    </row>
    <row r="39" spans="8:24">
      <c r="K39" s="11" t="s">
        <v>8</v>
      </c>
      <c r="L39" s="6">
        <v>39.063333333333297</v>
      </c>
      <c r="M39" s="6">
        <v>71.350000000000009</v>
      </c>
      <c r="N39" s="6">
        <v>182</v>
      </c>
      <c r="O39" s="6">
        <v>171</v>
      </c>
      <c r="U39" s="11" t="s">
        <v>11</v>
      </c>
      <c r="V39" s="10">
        <v>105.333333333333</v>
      </c>
      <c r="W39" s="10">
        <v>0.38</v>
      </c>
      <c r="X39" s="9">
        <v>711</v>
      </c>
    </row>
    <row r="40" spans="8:24">
      <c r="K40" s="11" t="s">
        <v>9</v>
      </c>
      <c r="L40" s="6">
        <v>17.7633333333333</v>
      </c>
      <c r="M40" s="6">
        <v>10.956666666666601</v>
      </c>
      <c r="N40" s="6">
        <v>61.3333333333333</v>
      </c>
      <c r="O40" s="6">
        <v>14454.666666666633</v>
      </c>
      <c r="U40" s="11" t="s">
        <v>12</v>
      </c>
      <c r="V40" s="10">
        <v>66</v>
      </c>
      <c r="W40" s="10">
        <v>8.8166666666666593</v>
      </c>
      <c r="X40" s="9">
        <v>13376.33333333333</v>
      </c>
    </row>
    <row r="41" spans="8:24" ht="16" thickBot="1">
      <c r="I41" s="14"/>
      <c r="K41" s="11" t="s">
        <v>10</v>
      </c>
      <c r="L41" s="6">
        <v>40.086666666666602</v>
      </c>
      <c r="M41" s="6">
        <v>74.029999999999902</v>
      </c>
      <c r="N41" s="6">
        <v>184.333333333333</v>
      </c>
      <c r="O41" s="6">
        <v>10492.333333333267</v>
      </c>
      <c r="U41" s="8" t="s">
        <v>14</v>
      </c>
      <c r="V41" s="10">
        <v>145</v>
      </c>
      <c r="W41" s="10">
        <v>28.326666666666661</v>
      </c>
      <c r="X41" s="9">
        <v>18494.666666666599</v>
      </c>
    </row>
    <row r="42" spans="8:24" ht="16" thickBot="1">
      <c r="H42" s="18"/>
      <c r="I42" s="15"/>
      <c r="J42" s="18"/>
      <c r="K42" s="8" t="s">
        <v>11</v>
      </c>
      <c r="L42" s="6">
        <v>4.0966666666666525</v>
      </c>
      <c r="M42" s="6">
        <v>4.323333333333319</v>
      </c>
      <c r="N42" s="6">
        <v>289.33333333333235</v>
      </c>
      <c r="O42" s="6">
        <v>681.33333333333258</v>
      </c>
      <c r="U42" s="11" t="s">
        <v>7</v>
      </c>
      <c r="V42" s="10">
        <v>59</v>
      </c>
      <c r="W42" s="10">
        <v>19.149999999999999</v>
      </c>
      <c r="X42" s="9">
        <v>14123.666666666601</v>
      </c>
    </row>
    <row r="43" spans="8:24" ht="16" thickBot="1">
      <c r="H43" s="16"/>
      <c r="I43" s="16"/>
      <c r="J43" s="16"/>
      <c r="K43" s="11" t="s">
        <v>8</v>
      </c>
      <c r="L43" s="6">
        <v>1.6199999999999899</v>
      </c>
      <c r="M43" s="6">
        <v>2.03666666666666</v>
      </c>
      <c r="N43" s="6">
        <v>128.666666666666</v>
      </c>
      <c r="O43" s="6">
        <v>6.6666666666666599</v>
      </c>
      <c r="U43" s="11" t="s">
        <v>11</v>
      </c>
      <c r="V43" s="10">
        <v>42</v>
      </c>
      <c r="W43" s="10">
        <v>0.75</v>
      </c>
      <c r="X43" s="9">
        <v>340.33333333333297</v>
      </c>
    </row>
    <row r="44" spans="8:24" ht="16" thickBot="1">
      <c r="H44" s="17"/>
      <c r="I44" s="17"/>
      <c r="J44" s="17"/>
      <c r="K44" s="11" t="s">
        <v>9</v>
      </c>
      <c r="L44" s="6">
        <v>0.53333333333333299</v>
      </c>
      <c r="M44" s="6">
        <v>0.31666666666666599</v>
      </c>
      <c r="N44" s="6">
        <v>59.3333333333333</v>
      </c>
      <c r="O44" s="6">
        <v>337.33333333333297</v>
      </c>
      <c r="U44" s="11" t="s">
        <v>12</v>
      </c>
      <c r="V44" s="10">
        <v>44</v>
      </c>
      <c r="W44" s="10">
        <v>8.4266666666666605</v>
      </c>
      <c r="X44" s="9">
        <v>4030.6666666666665</v>
      </c>
    </row>
    <row r="45" spans="8:24" ht="16" thickBot="1">
      <c r="H45" s="17"/>
      <c r="I45" s="17"/>
      <c r="J45" s="17"/>
      <c r="K45" s="11" t="s">
        <v>10</v>
      </c>
      <c r="L45" s="6">
        <v>1.94333333333333</v>
      </c>
      <c r="M45" s="6">
        <v>1.9699999999999931</v>
      </c>
      <c r="N45" s="6">
        <v>101.333333333333</v>
      </c>
      <c r="O45" s="6">
        <v>337.33333333333297</v>
      </c>
      <c r="U45" s="5" t="s">
        <v>10</v>
      </c>
      <c r="V45" s="10">
        <v>1484.6666666666642</v>
      </c>
      <c r="W45" s="10">
        <v>160.24999999999972</v>
      </c>
      <c r="X45" s="9">
        <v>97896.99999999984</v>
      </c>
    </row>
    <row r="46" spans="8:24" ht="16" thickBot="1">
      <c r="H46" s="17"/>
      <c r="I46" s="17"/>
      <c r="J46" s="17"/>
      <c r="K46" s="8" t="s">
        <v>12</v>
      </c>
      <c r="L46" s="6">
        <v>37.343333333333227</v>
      </c>
      <c r="M46" s="6">
        <v>57.396666666666626</v>
      </c>
      <c r="N46" s="6">
        <v>406.33333333333258</v>
      </c>
      <c r="O46" s="6">
        <v>9139.9999999999854</v>
      </c>
      <c r="U46" s="8" t="s">
        <v>6</v>
      </c>
      <c r="V46" s="10">
        <v>465.666666666666</v>
      </c>
      <c r="W46" s="10">
        <v>56.346666666666529</v>
      </c>
      <c r="X46" s="9">
        <v>15323.999999999925</v>
      </c>
    </row>
    <row r="47" spans="8:24" ht="16" thickBot="1">
      <c r="H47" s="16"/>
      <c r="I47" s="16"/>
      <c r="J47" s="16"/>
      <c r="K47" s="11" t="s">
        <v>8</v>
      </c>
      <c r="L47" s="6">
        <v>16.233333333333299</v>
      </c>
      <c r="M47" s="6">
        <v>27.766666666666666</v>
      </c>
      <c r="N47" s="6">
        <v>170.666666666666</v>
      </c>
      <c r="O47" s="6">
        <v>59.999999999999901</v>
      </c>
      <c r="U47" s="11" t="s">
        <v>7</v>
      </c>
      <c r="V47" s="10">
        <v>184.333333333333</v>
      </c>
      <c r="W47" s="10">
        <v>40.086666666666602</v>
      </c>
      <c r="X47" s="9">
        <v>10492.333333333267</v>
      </c>
    </row>
    <row r="48" spans="8:24" ht="16" thickBot="1">
      <c r="H48" s="17"/>
      <c r="I48" s="17"/>
      <c r="J48" s="17"/>
      <c r="K48" s="11" t="s">
        <v>9</v>
      </c>
      <c r="L48" s="6">
        <v>6.7933333333333303</v>
      </c>
      <c r="M48" s="6">
        <v>3.79</v>
      </c>
      <c r="N48" s="6">
        <v>55.6666666666666</v>
      </c>
      <c r="O48" s="6">
        <v>4585.6666666666597</v>
      </c>
      <c r="U48" s="11" t="s">
        <v>11</v>
      </c>
      <c r="V48" s="10">
        <v>101.333333333333</v>
      </c>
      <c r="W48" s="10">
        <v>1.94333333333333</v>
      </c>
      <c r="X48" s="9">
        <v>337.33333333333297</v>
      </c>
    </row>
    <row r="49" spans="8:24" ht="16" thickBot="1">
      <c r="H49" s="17"/>
      <c r="I49" s="17"/>
      <c r="J49" s="17"/>
      <c r="K49" s="11" t="s">
        <v>10</v>
      </c>
      <c r="L49" s="6">
        <v>14.316666666666601</v>
      </c>
      <c r="M49" s="6">
        <v>25.839999999999961</v>
      </c>
      <c r="N49" s="6">
        <v>180</v>
      </c>
      <c r="O49" s="6">
        <v>4494.3333333333267</v>
      </c>
      <c r="U49" s="11" t="s">
        <v>12</v>
      </c>
      <c r="V49" s="10">
        <v>180</v>
      </c>
      <c r="W49" s="10">
        <v>14.316666666666601</v>
      </c>
      <c r="X49" s="9">
        <v>4494.3333333333267</v>
      </c>
    </row>
    <row r="50" spans="8:24" ht="16" thickBot="1">
      <c r="H50" s="17"/>
      <c r="I50" s="17"/>
      <c r="J50" s="17"/>
      <c r="K50" s="5" t="s">
        <v>39</v>
      </c>
      <c r="L50" s="6">
        <v>136.20333333333321</v>
      </c>
      <c r="M50" s="6">
        <v>222.86999999999972</v>
      </c>
      <c r="N50" s="6">
        <v>1369.3333333333308</v>
      </c>
      <c r="O50" s="6">
        <v>145009.9999999998</v>
      </c>
      <c r="U50" s="8" t="s">
        <v>13</v>
      </c>
      <c r="V50" s="10">
        <v>557.99999999999909</v>
      </c>
      <c r="W50" s="10">
        <v>51.929999999999893</v>
      </c>
      <c r="X50" s="9">
        <v>65783.999999999898</v>
      </c>
    </row>
    <row r="51" spans="8:24" ht="16" thickBot="1">
      <c r="H51" s="16"/>
      <c r="I51" s="16"/>
      <c r="J51" s="16"/>
      <c r="K51" s="8" t="s">
        <v>7</v>
      </c>
      <c r="L51" s="6">
        <v>95.636666666666599</v>
      </c>
      <c r="M51" s="6">
        <v>156.29333333333318</v>
      </c>
      <c r="N51" s="6">
        <v>446.66666666666663</v>
      </c>
      <c r="O51" s="6">
        <v>99461.999999999825</v>
      </c>
      <c r="U51" s="11" t="s">
        <v>7</v>
      </c>
      <c r="V51" s="10">
        <v>193</v>
      </c>
      <c r="W51" s="10">
        <v>36.673333333333296</v>
      </c>
      <c r="X51" s="9">
        <v>46625.999999999898</v>
      </c>
    </row>
    <row r="52" spans="8:24" ht="16" thickBot="1">
      <c r="H52" s="17"/>
      <c r="I52" s="17"/>
      <c r="J52" s="17"/>
      <c r="K52" s="11" t="s">
        <v>8</v>
      </c>
      <c r="L52" s="6">
        <v>36.963333333333303</v>
      </c>
      <c r="M52" s="6">
        <v>72.586666666666602</v>
      </c>
      <c r="N52" s="6">
        <v>196</v>
      </c>
      <c r="O52" s="6">
        <v>20058</v>
      </c>
      <c r="U52" s="11" t="s">
        <v>11</v>
      </c>
      <c r="V52" s="10">
        <v>172.333333333333</v>
      </c>
      <c r="W52" s="10">
        <v>1.65</v>
      </c>
      <c r="X52" s="9">
        <v>1376.333333333333</v>
      </c>
    </row>
    <row r="53" spans="8:24" ht="16" thickBot="1">
      <c r="H53" s="17"/>
      <c r="I53" s="17"/>
      <c r="J53" s="17"/>
      <c r="K53" s="11" t="s">
        <v>9</v>
      </c>
      <c r="L53" s="6">
        <v>22</v>
      </c>
      <c r="M53" s="6">
        <v>12.713333333333299</v>
      </c>
      <c r="N53" s="6">
        <v>57.6666666666666</v>
      </c>
      <c r="O53" s="6">
        <v>32777.999999999927</v>
      </c>
      <c r="U53" s="11" t="s">
        <v>12</v>
      </c>
      <c r="V53" s="10">
        <v>192.666666666666</v>
      </c>
      <c r="W53" s="10">
        <v>13.6066666666666</v>
      </c>
      <c r="X53" s="9">
        <v>17781.666666666661</v>
      </c>
    </row>
    <row r="54" spans="8:24" ht="16" thickBot="1">
      <c r="H54" s="17"/>
      <c r="I54" s="17"/>
      <c r="J54" s="17"/>
      <c r="K54" s="11" t="s">
        <v>10</v>
      </c>
      <c r="L54" s="6">
        <v>36.673333333333296</v>
      </c>
      <c r="M54" s="6">
        <v>70.993333333333297</v>
      </c>
      <c r="N54" s="6">
        <v>193</v>
      </c>
      <c r="O54" s="6">
        <v>46625.999999999898</v>
      </c>
      <c r="U54" s="8" t="s">
        <v>14</v>
      </c>
      <c r="V54" s="10">
        <v>460.99999999999898</v>
      </c>
      <c r="W54" s="10">
        <v>51.973333333333287</v>
      </c>
      <c r="X54" s="9">
        <v>16789</v>
      </c>
    </row>
    <row r="55" spans="8:24">
      <c r="K55" s="8" t="s">
        <v>11</v>
      </c>
      <c r="L55" s="6">
        <v>3.2233333333333301</v>
      </c>
      <c r="M55" s="6">
        <v>5.5299999999999923</v>
      </c>
      <c r="N55" s="6">
        <v>469.33333333333201</v>
      </c>
      <c r="O55" s="6">
        <v>2728.333333333333</v>
      </c>
      <c r="U55" s="11" t="s">
        <v>7</v>
      </c>
      <c r="V55" s="10">
        <v>187.333333333333</v>
      </c>
      <c r="W55" s="10">
        <v>35.94</v>
      </c>
      <c r="X55" s="9">
        <v>11402.666666666666</v>
      </c>
    </row>
    <row r="56" spans="8:24">
      <c r="K56" s="11" t="s">
        <v>8</v>
      </c>
      <c r="L56" s="6">
        <v>1.19333333333333</v>
      </c>
      <c r="M56" s="6">
        <v>2.2966666666666664</v>
      </c>
      <c r="N56" s="6">
        <v>191.666666666666</v>
      </c>
      <c r="O56" s="6">
        <v>641</v>
      </c>
      <c r="U56" s="11" t="s">
        <v>11</v>
      </c>
      <c r="V56" s="10">
        <v>102.666666666666</v>
      </c>
      <c r="W56" s="10">
        <v>1.8399999999999901</v>
      </c>
      <c r="X56" s="9">
        <v>356.666666666666</v>
      </c>
    </row>
    <row r="57" spans="8:24">
      <c r="K57" s="11" t="s">
        <v>9</v>
      </c>
      <c r="L57" s="6">
        <v>0.38</v>
      </c>
      <c r="M57" s="6">
        <v>0.38666666666666599</v>
      </c>
      <c r="N57" s="6">
        <v>105.333333333333</v>
      </c>
      <c r="O57" s="6">
        <v>711</v>
      </c>
      <c r="U57" s="11" t="s">
        <v>12</v>
      </c>
      <c r="V57" s="10">
        <v>171</v>
      </c>
      <c r="W57" s="10">
        <v>14.1933333333333</v>
      </c>
      <c r="X57" s="9">
        <v>5029.6666666666661</v>
      </c>
    </row>
    <row r="58" spans="8:24">
      <c r="K58" s="11" t="s">
        <v>10</v>
      </c>
      <c r="L58" s="6">
        <v>1.65</v>
      </c>
      <c r="M58" s="6">
        <v>2.84666666666666</v>
      </c>
      <c r="N58" s="6">
        <v>172.333333333333</v>
      </c>
      <c r="O58" s="6">
        <v>1376.333333333333</v>
      </c>
      <c r="U58" s="5" t="s">
        <v>19</v>
      </c>
      <c r="V58" s="10">
        <v>3577.6666666666597</v>
      </c>
      <c r="W58" s="10">
        <v>410.28666666666606</v>
      </c>
      <c r="X58" s="9">
        <v>216391.33333333294</v>
      </c>
    </row>
    <row r="59" spans="8:24">
      <c r="K59" s="8" t="s">
        <v>12</v>
      </c>
      <c r="L59" s="6">
        <v>37.343333333333256</v>
      </c>
      <c r="M59" s="6">
        <v>61.046666666666553</v>
      </c>
      <c r="N59" s="6">
        <v>453.33333333333201</v>
      </c>
      <c r="O59" s="6">
        <v>42819.666666666657</v>
      </c>
    </row>
    <row r="60" spans="8:24">
      <c r="K60" s="11" t="s">
        <v>8</v>
      </c>
      <c r="L60" s="6">
        <v>14.92</v>
      </c>
      <c r="M60" s="6">
        <v>29.1299999999999</v>
      </c>
      <c r="N60" s="6">
        <v>194.666666666666</v>
      </c>
      <c r="O60" s="6">
        <v>11661.666666666661</v>
      </c>
    </row>
    <row r="61" spans="8:24">
      <c r="K61" s="11" t="s">
        <v>9</v>
      </c>
      <c r="L61" s="6">
        <v>8.8166666666666593</v>
      </c>
      <c r="M61" s="6">
        <v>5.663333333333326</v>
      </c>
      <c r="N61" s="6">
        <v>66</v>
      </c>
      <c r="O61" s="6">
        <v>13376.33333333333</v>
      </c>
    </row>
    <row r="62" spans="8:24">
      <c r="K62" s="11" t="s">
        <v>10</v>
      </c>
      <c r="L62" s="6">
        <v>13.6066666666666</v>
      </c>
      <c r="M62" s="6">
        <v>26.25333333333333</v>
      </c>
      <c r="N62" s="6">
        <v>192.666666666666</v>
      </c>
      <c r="O62" s="6">
        <v>17781.666666666661</v>
      </c>
    </row>
    <row r="63" spans="8:24">
      <c r="K63" s="5" t="s">
        <v>14</v>
      </c>
      <c r="L63" s="6">
        <v>135.72999999999979</v>
      </c>
      <c r="M63" s="6">
        <v>208.96333333333308</v>
      </c>
      <c r="N63" s="6">
        <v>1084.9999999999982</v>
      </c>
      <c r="O63" s="6">
        <v>36441.999999999935</v>
      </c>
    </row>
    <row r="64" spans="8:24">
      <c r="K64" s="8" t="s">
        <v>7</v>
      </c>
      <c r="L64" s="6">
        <v>93.506666666666604</v>
      </c>
      <c r="M64" s="6">
        <v>150.08666666666659</v>
      </c>
      <c r="N64" s="6">
        <v>431.33333333333303</v>
      </c>
      <c r="O64" s="6">
        <v>26344.999999999935</v>
      </c>
    </row>
    <row r="65" spans="11:15">
      <c r="K65" s="11" t="s">
        <v>8</v>
      </c>
      <c r="L65" s="6">
        <v>38.4166666666666</v>
      </c>
      <c r="M65" s="6">
        <v>71.246666666666627</v>
      </c>
      <c r="N65" s="6">
        <v>185</v>
      </c>
      <c r="O65" s="6">
        <v>818.66666666666606</v>
      </c>
    </row>
    <row r="66" spans="11:15">
      <c r="K66" s="11" t="s">
        <v>9</v>
      </c>
      <c r="L66" s="6">
        <v>19.149999999999999</v>
      </c>
      <c r="M66" s="6">
        <v>11.306666666666665</v>
      </c>
      <c r="N66" s="6">
        <v>59</v>
      </c>
      <c r="O66" s="6">
        <v>14123.666666666601</v>
      </c>
    </row>
    <row r="67" spans="11:15">
      <c r="K67" s="11" t="s">
        <v>10</v>
      </c>
      <c r="L67" s="6">
        <v>35.94</v>
      </c>
      <c r="M67" s="6">
        <v>67.533333333333303</v>
      </c>
      <c r="N67" s="6">
        <v>187.333333333333</v>
      </c>
      <c r="O67" s="6">
        <v>11402.666666666666</v>
      </c>
    </row>
    <row r="68" spans="11:15">
      <c r="K68" s="8" t="s">
        <v>11</v>
      </c>
      <c r="L68" s="6">
        <v>4.2266666666666506</v>
      </c>
      <c r="M68" s="6">
        <v>4.1166666666666663</v>
      </c>
      <c r="N68" s="6">
        <v>265.33333333333201</v>
      </c>
      <c r="O68" s="6">
        <v>722.66666666666561</v>
      </c>
    </row>
    <row r="69" spans="11:15">
      <c r="K69" s="11" t="s">
        <v>8</v>
      </c>
      <c r="L69" s="6">
        <v>1.6366666666666601</v>
      </c>
      <c r="M69" s="6">
        <v>1.92</v>
      </c>
      <c r="N69" s="6">
        <v>120.666666666666</v>
      </c>
      <c r="O69" s="6">
        <v>25.6666666666666</v>
      </c>
    </row>
    <row r="70" spans="11:15">
      <c r="K70" s="11" t="s">
        <v>9</v>
      </c>
      <c r="L70" s="6">
        <v>0.75</v>
      </c>
      <c r="M70" s="6">
        <v>0.31</v>
      </c>
      <c r="N70" s="6">
        <v>42</v>
      </c>
      <c r="O70" s="6">
        <v>340.33333333333297</v>
      </c>
    </row>
    <row r="71" spans="11:15">
      <c r="K71" s="11" t="s">
        <v>10</v>
      </c>
      <c r="L71" s="6">
        <v>1.8399999999999901</v>
      </c>
      <c r="M71" s="6">
        <v>1.886666666666666</v>
      </c>
      <c r="N71" s="6">
        <v>102.666666666666</v>
      </c>
      <c r="O71" s="6">
        <v>356.666666666666</v>
      </c>
    </row>
    <row r="72" spans="11:15">
      <c r="K72" s="8" t="s">
        <v>12</v>
      </c>
      <c r="L72" s="6">
        <v>37.996666666666556</v>
      </c>
      <c r="M72" s="6">
        <v>54.759999999999856</v>
      </c>
      <c r="N72" s="6">
        <v>388.33333333333303</v>
      </c>
      <c r="O72" s="6">
        <v>9374.3333333333321</v>
      </c>
    </row>
    <row r="73" spans="11:15">
      <c r="K73" s="11" t="s">
        <v>8</v>
      </c>
      <c r="L73" s="6">
        <v>15.376666666666599</v>
      </c>
      <c r="M73" s="6">
        <v>26.719999999999899</v>
      </c>
      <c r="N73" s="6">
        <v>173.333333333333</v>
      </c>
      <c r="O73" s="6">
        <v>314</v>
      </c>
    </row>
    <row r="74" spans="11:15">
      <c r="K74" s="11" t="s">
        <v>9</v>
      </c>
      <c r="L74" s="6">
        <v>8.4266666666666605</v>
      </c>
      <c r="M74" s="6">
        <v>3.7099999999999964</v>
      </c>
      <c r="N74" s="6">
        <v>44</v>
      </c>
      <c r="O74" s="6">
        <v>4030.6666666666665</v>
      </c>
    </row>
    <row r="75" spans="11:15">
      <c r="K75" s="11" t="s">
        <v>10</v>
      </c>
      <c r="L75" s="6">
        <v>14.1933333333333</v>
      </c>
      <c r="M75" s="6">
        <v>24.329999999999959</v>
      </c>
      <c r="N75" s="6">
        <v>171</v>
      </c>
      <c r="O75" s="6">
        <v>5029.6666666666661</v>
      </c>
    </row>
    <row r="76" spans="11:15">
      <c r="K76" s="5" t="s">
        <v>19</v>
      </c>
      <c r="L76" s="6">
        <v>410.28666666666606</v>
      </c>
      <c r="M76" s="6">
        <v>649.88999999999908</v>
      </c>
      <c r="N76" s="6">
        <v>3577.6666666666601</v>
      </c>
      <c r="O76" s="6">
        <v>216391.33333333291</v>
      </c>
    </row>
    <row r="81" spans="9:9">
      <c r="I81" s="14"/>
    </row>
  </sheetData>
  <pageMargins left="0.75" right="0.75" top="1" bottom="1" header="0.5" footer="0.5"/>
  <pageSetup orientation="portrait" horizontalDpi="4294967292" verticalDpi="4294967292"/>
  <tableParts count="1"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'cfs data'!A2:D2</xm:f>
              <xm:sqref>A32</xm:sqref>
            </x14:sparkline>
            <x14:sparkline>
              <xm:f>'cfs data'!A3:D3</xm:f>
              <xm:sqref>A33</xm:sqref>
            </x14:sparkline>
            <x14:sparkline>
              <xm:f>'cfs data'!A4:D4</xm:f>
              <xm:sqref>A34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opLeftCell="D30" workbookViewId="0">
      <selection activeCell="H35" sqref="H35:L76"/>
      <pivotSelection pane="bottomRight" showHeader="1" activeRow="34" activeCol="7" previousRow="34" previousCol="7" click="1" r:id="rId1">
        <pivotArea type="all" dataOnly="0" outline="0" fieldPosition="0"/>
      </pivotSelection>
    </sheetView>
  </sheetViews>
  <sheetFormatPr baseColWidth="10" defaultRowHeight="15" x14ac:dyDescent="0"/>
  <cols>
    <col min="1" max="1" width="16" customWidth="1"/>
    <col min="2" max="2" width="15.83203125" customWidth="1"/>
    <col min="3" max="3" width="11.6640625" customWidth="1"/>
    <col min="4" max="4" width="11" customWidth="1"/>
    <col min="5" max="5" width="12.83203125" customWidth="1"/>
    <col min="6" max="7" width="11.33203125" customWidth="1"/>
    <col min="8" max="8" width="14.1640625" customWidth="1"/>
    <col min="9" max="9" width="14.6640625" customWidth="1"/>
    <col min="10" max="10" width="19.1640625" customWidth="1"/>
    <col min="11" max="11" width="15.33203125" bestFit="1" customWidth="1"/>
    <col min="12" max="12" width="23.5" bestFit="1" customWidth="1"/>
    <col min="14" max="14" width="14.1640625" customWidth="1"/>
    <col min="15" max="15" width="23.5" customWidth="1"/>
    <col min="16" max="16" width="19.1640625" customWidth="1"/>
    <col min="17" max="17" width="15.33203125" bestFit="1" customWidth="1"/>
  </cols>
  <sheetData>
    <row r="1" spans="1:15">
      <c r="A1" t="s">
        <v>48</v>
      </c>
      <c r="B1" t="s">
        <v>49</v>
      </c>
      <c r="C1" t="s">
        <v>50</v>
      </c>
      <c r="D1" t="s">
        <v>0</v>
      </c>
      <c r="E1" t="s">
        <v>1</v>
      </c>
      <c r="F1" t="s">
        <v>2</v>
      </c>
      <c r="G1" t="s">
        <v>53</v>
      </c>
      <c r="H1" t="s">
        <v>3</v>
      </c>
      <c r="I1" t="s">
        <v>4</v>
      </c>
      <c r="J1" t="s">
        <v>5</v>
      </c>
      <c r="K1" s="27" t="s">
        <v>52</v>
      </c>
    </row>
    <row r="2" spans="1:15">
      <c r="A2" t="s">
        <v>7</v>
      </c>
      <c r="B2" t="s">
        <v>8</v>
      </c>
      <c r="C2" s="28" t="s">
        <v>6</v>
      </c>
      <c r="D2">
        <v>37.1533333333333</v>
      </c>
      <c r="E2">
        <v>1.2333333333333301</v>
      </c>
      <c r="F2">
        <v>72.260000000000005</v>
      </c>
      <c r="G2">
        <v>73.493333333333339</v>
      </c>
      <c r="H2">
        <v>197</v>
      </c>
      <c r="I2">
        <v>3574.6666666666601</v>
      </c>
      <c r="J2">
        <v>2342.6666666666601</v>
      </c>
      <c r="K2">
        <v>5917.3333333333203</v>
      </c>
    </row>
    <row r="3" spans="1:15">
      <c r="A3" t="s">
        <v>7</v>
      </c>
      <c r="B3" t="s">
        <v>9</v>
      </c>
      <c r="C3" s="29" t="s">
        <v>6</v>
      </c>
      <c r="D3">
        <v>16.966666666666601</v>
      </c>
      <c r="E3">
        <v>1.61</v>
      </c>
      <c r="F3">
        <v>9.0666666666666593</v>
      </c>
      <c r="G3">
        <v>10.676666666666659</v>
      </c>
      <c r="H3">
        <v>63.3333333333333</v>
      </c>
      <c r="I3">
        <v>6640.6666666666597</v>
      </c>
      <c r="J3">
        <v>22389</v>
      </c>
      <c r="K3">
        <v>29029.666666666661</v>
      </c>
    </row>
    <row r="4" spans="1:15">
      <c r="A4" t="s">
        <v>7</v>
      </c>
      <c r="B4" t="s">
        <v>10</v>
      </c>
      <c r="C4" s="28" t="s">
        <v>6</v>
      </c>
      <c r="D4">
        <v>35.1666666666666</v>
      </c>
      <c r="E4">
        <v>22.563333333333301</v>
      </c>
      <c r="F4">
        <v>46.783333333333303</v>
      </c>
      <c r="G4">
        <v>69.346666666666607</v>
      </c>
      <c r="H4">
        <v>197</v>
      </c>
      <c r="I4">
        <v>10244.333333333299</v>
      </c>
      <c r="J4">
        <v>26127</v>
      </c>
      <c r="K4">
        <v>36371.333333333299</v>
      </c>
    </row>
    <row r="5" spans="1:15">
      <c r="A5" t="s">
        <v>11</v>
      </c>
      <c r="B5" t="s">
        <v>8</v>
      </c>
      <c r="C5" s="29" t="s">
        <v>6</v>
      </c>
      <c r="D5">
        <v>1.1199999999999899</v>
      </c>
      <c r="E5">
        <v>0.01</v>
      </c>
      <c r="F5">
        <v>2.11666666666666</v>
      </c>
      <c r="G5">
        <v>2.1266666666666598</v>
      </c>
      <c r="H5">
        <v>189.333333333333</v>
      </c>
      <c r="I5">
        <v>230.666666666666</v>
      </c>
      <c r="J5">
        <v>155.666666666666</v>
      </c>
      <c r="K5">
        <v>386.33333333333201</v>
      </c>
    </row>
    <row r="6" spans="1:15">
      <c r="A6" t="s">
        <v>11</v>
      </c>
      <c r="B6" t="s">
        <v>9</v>
      </c>
      <c r="C6" s="28" t="s">
        <v>6</v>
      </c>
      <c r="D6">
        <v>0.293333333333333</v>
      </c>
      <c r="E6">
        <v>6.3333333333333297E-2</v>
      </c>
      <c r="F6">
        <v>0.28999999999999998</v>
      </c>
      <c r="G6">
        <v>0.35333333333333328</v>
      </c>
      <c r="H6">
        <v>124</v>
      </c>
      <c r="I6">
        <v>272.666666666666</v>
      </c>
      <c r="J6">
        <v>620.33333333333303</v>
      </c>
      <c r="K6">
        <v>892.99999999999909</v>
      </c>
    </row>
    <row r="7" spans="1:15">
      <c r="A7" t="s">
        <v>11</v>
      </c>
      <c r="B7" t="s">
        <v>10</v>
      </c>
      <c r="C7" s="29" t="s">
        <v>6</v>
      </c>
      <c r="D7">
        <v>1.23</v>
      </c>
      <c r="E7">
        <v>0.47666666666666602</v>
      </c>
      <c r="F7">
        <v>1.78666666666666</v>
      </c>
      <c r="G7">
        <v>2.2633333333333261</v>
      </c>
      <c r="H7">
        <v>184</v>
      </c>
      <c r="I7">
        <v>675</v>
      </c>
      <c r="J7">
        <v>819.66666666666595</v>
      </c>
      <c r="K7">
        <v>1494.6666666666661</v>
      </c>
    </row>
    <row r="8" spans="1:15">
      <c r="A8" t="s">
        <v>12</v>
      </c>
      <c r="B8" t="s">
        <v>8</v>
      </c>
      <c r="C8" s="28" t="s">
        <v>6</v>
      </c>
      <c r="D8">
        <v>14.2</v>
      </c>
      <c r="E8">
        <v>0.61333333333333295</v>
      </c>
      <c r="F8">
        <v>27.4433333333333</v>
      </c>
      <c r="G8">
        <v>28.056666666666633</v>
      </c>
      <c r="H8">
        <v>197</v>
      </c>
      <c r="I8">
        <v>1661</v>
      </c>
      <c r="J8">
        <v>893.33333333333303</v>
      </c>
      <c r="K8">
        <v>2554.333333333333</v>
      </c>
    </row>
    <row r="9" spans="1:15">
      <c r="A9" t="s">
        <v>12</v>
      </c>
      <c r="B9" t="s">
        <v>9</v>
      </c>
      <c r="C9" s="29" t="s">
        <v>6</v>
      </c>
      <c r="D9">
        <v>6.6099999999999897</v>
      </c>
      <c r="E9">
        <v>0.75666666666666604</v>
      </c>
      <c r="F9">
        <v>3.65</v>
      </c>
      <c r="G9">
        <v>4.4066666666666663</v>
      </c>
      <c r="H9">
        <v>67</v>
      </c>
      <c r="I9">
        <v>2766</v>
      </c>
      <c r="J9">
        <v>9679</v>
      </c>
      <c r="K9">
        <v>12445</v>
      </c>
    </row>
    <row r="10" spans="1:15">
      <c r="A10" t="s">
        <v>12</v>
      </c>
      <c r="B10" t="s">
        <v>10</v>
      </c>
      <c r="C10" s="28" t="s">
        <v>6</v>
      </c>
      <c r="D10">
        <v>13.2</v>
      </c>
      <c r="E10">
        <v>8.0233333333333299</v>
      </c>
      <c r="F10">
        <v>17.913333333333298</v>
      </c>
      <c r="G10">
        <v>25.936666666666628</v>
      </c>
      <c r="H10">
        <v>196</v>
      </c>
      <c r="I10">
        <v>4221</v>
      </c>
      <c r="J10">
        <v>9664.6666666666606</v>
      </c>
      <c r="K10">
        <v>13885.666666666661</v>
      </c>
    </row>
    <row r="11" spans="1:15">
      <c r="A11" t="s">
        <v>7</v>
      </c>
      <c r="B11" t="s">
        <v>8</v>
      </c>
      <c r="C11" s="29" t="s">
        <v>51</v>
      </c>
      <c r="D11">
        <v>37.4</v>
      </c>
      <c r="E11">
        <v>1.6466666666666601</v>
      </c>
      <c r="F11">
        <v>72.303333333333299</v>
      </c>
      <c r="G11">
        <v>73.94999999999996</v>
      </c>
      <c r="H11">
        <v>197</v>
      </c>
      <c r="I11">
        <v>5593.6666666666597</v>
      </c>
      <c r="J11">
        <v>3471.3333333333298</v>
      </c>
      <c r="K11">
        <v>9064.9999999999891</v>
      </c>
    </row>
    <row r="12" spans="1:15">
      <c r="A12" t="s">
        <v>7</v>
      </c>
      <c r="B12" t="s">
        <v>9</v>
      </c>
      <c r="C12" s="29" t="s">
        <v>51</v>
      </c>
      <c r="D12">
        <v>18.39</v>
      </c>
      <c r="E12">
        <v>1.6033333333333299</v>
      </c>
      <c r="F12">
        <v>9.33</v>
      </c>
      <c r="G12">
        <v>10.93333333333333</v>
      </c>
      <c r="H12">
        <v>59.6666666666666</v>
      </c>
      <c r="I12">
        <v>8349.3333333333303</v>
      </c>
      <c r="J12">
        <v>23988.333333333299</v>
      </c>
      <c r="K12">
        <v>32337.666666666628</v>
      </c>
    </row>
    <row r="13" spans="1:15">
      <c r="A13" t="s">
        <v>7</v>
      </c>
      <c r="B13" t="s">
        <v>10</v>
      </c>
      <c r="C13" s="29" t="s">
        <v>51</v>
      </c>
      <c r="D13">
        <v>35.696666666666601</v>
      </c>
      <c r="E13">
        <v>18.12</v>
      </c>
      <c r="F13">
        <v>52.066666666666599</v>
      </c>
      <c r="G13">
        <v>70.186666666666596</v>
      </c>
      <c r="H13">
        <v>196</v>
      </c>
      <c r="I13">
        <v>12610</v>
      </c>
      <c r="J13">
        <v>28924</v>
      </c>
      <c r="K13">
        <v>41534</v>
      </c>
    </row>
    <row r="14" spans="1:15">
      <c r="A14" t="s">
        <v>11</v>
      </c>
      <c r="B14" t="s">
        <v>8</v>
      </c>
      <c r="C14" s="29" t="s">
        <v>51</v>
      </c>
      <c r="D14">
        <v>1.17333333333333</v>
      </c>
      <c r="E14">
        <v>0.02</v>
      </c>
      <c r="F14">
        <v>2.2999999999999998</v>
      </c>
      <c r="G14">
        <v>2.3199999999999998</v>
      </c>
      <c r="H14">
        <v>197</v>
      </c>
      <c r="I14">
        <v>396.33333333333297</v>
      </c>
      <c r="J14">
        <v>267.666666666666</v>
      </c>
      <c r="K14">
        <v>663.99999999999898</v>
      </c>
    </row>
    <row r="15" spans="1:15">
      <c r="A15" t="s">
        <v>11</v>
      </c>
      <c r="B15" t="s">
        <v>9</v>
      </c>
      <c r="C15" s="29" t="s">
        <v>51</v>
      </c>
      <c r="D15">
        <v>0.27666666666666601</v>
      </c>
      <c r="E15">
        <v>0.05</v>
      </c>
      <c r="F15">
        <v>0.3</v>
      </c>
      <c r="G15">
        <v>0.35</v>
      </c>
      <c r="H15">
        <v>128.666666666666</v>
      </c>
      <c r="I15">
        <v>452.33333333333297</v>
      </c>
      <c r="J15">
        <v>788.66666666666595</v>
      </c>
      <c r="K15">
        <v>1240.9999999999989</v>
      </c>
    </row>
    <row r="16" spans="1:15">
      <c r="A16" t="s">
        <v>11</v>
      </c>
      <c r="B16" t="s">
        <v>10</v>
      </c>
      <c r="C16" s="29" t="s">
        <v>51</v>
      </c>
      <c r="D16">
        <v>1.2266666666666599</v>
      </c>
      <c r="E16">
        <v>0.38</v>
      </c>
      <c r="F16">
        <v>1.88</v>
      </c>
      <c r="G16">
        <v>2.2599999999999998</v>
      </c>
      <c r="H16">
        <v>184</v>
      </c>
      <c r="I16">
        <v>750</v>
      </c>
      <c r="J16">
        <v>881</v>
      </c>
      <c r="K16">
        <v>1631</v>
      </c>
      <c r="O16" s="4" t="s">
        <v>25</v>
      </c>
    </row>
    <row r="17" spans="1:17">
      <c r="A17" t="s">
        <v>12</v>
      </c>
      <c r="B17" t="s">
        <v>8</v>
      </c>
      <c r="C17" s="29" t="s">
        <v>51</v>
      </c>
      <c r="D17">
        <v>14.229999999999899</v>
      </c>
      <c r="E17">
        <v>0.71333333333333304</v>
      </c>
      <c r="F17">
        <v>27.386666666666599</v>
      </c>
      <c r="G17">
        <v>28.099999999999934</v>
      </c>
      <c r="H17">
        <v>197</v>
      </c>
      <c r="I17">
        <v>2535</v>
      </c>
      <c r="J17">
        <v>1304</v>
      </c>
      <c r="K17">
        <v>3839</v>
      </c>
      <c r="N17" s="4" t="s">
        <v>20</v>
      </c>
      <c r="O17" t="s">
        <v>54</v>
      </c>
      <c r="P17" t="s">
        <v>55</v>
      </c>
      <c r="Q17" t="s">
        <v>26</v>
      </c>
    </row>
    <row r="18" spans="1:17">
      <c r="A18" t="s">
        <v>12</v>
      </c>
      <c r="B18" t="s">
        <v>9</v>
      </c>
      <c r="C18" s="29" t="s">
        <v>51</v>
      </c>
      <c r="D18">
        <v>6.6233333333333304</v>
      </c>
      <c r="E18">
        <v>0.78333333333333299</v>
      </c>
      <c r="F18">
        <v>3.7133333333333298</v>
      </c>
      <c r="G18">
        <v>4.4966666666666626</v>
      </c>
      <c r="H18">
        <v>68</v>
      </c>
      <c r="I18">
        <v>3742.6666666666601</v>
      </c>
      <c r="J18">
        <v>9980.6666666666606</v>
      </c>
      <c r="K18">
        <v>13723.333333333321</v>
      </c>
      <c r="N18" s="5" t="s">
        <v>6</v>
      </c>
      <c r="O18" s="6">
        <v>102977.33333333327</v>
      </c>
      <c r="P18" s="6">
        <v>216.65999999999985</v>
      </c>
      <c r="Q18" s="6">
        <v>1414.6666666666663</v>
      </c>
    </row>
    <row r="19" spans="1:17">
      <c r="A19" t="s">
        <v>12</v>
      </c>
      <c r="B19" t="s">
        <v>10</v>
      </c>
      <c r="C19" s="29" t="s">
        <v>51</v>
      </c>
      <c r="D19">
        <v>13.453333333333299</v>
      </c>
      <c r="E19">
        <v>6.45</v>
      </c>
      <c r="F19">
        <v>19.896666666666601</v>
      </c>
      <c r="G19">
        <v>26.3466666666666</v>
      </c>
      <c r="H19">
        <v>195.333333333333</v>
      </c>
      <c r="I19">
        <v>5482.3333333333303</v>
      </c>
      <c r="J19">
        <v>10771.333333333299</v>
      </c>
      <c r="K19">
        <v>16253.66666666663</v>
      </c>
      <c r="N19" s="5" t="s">
        <v>13</v>
      </c>
      <c r="O19" s="6">
        <v>120288.66666666657</v>
      </c>
      <c r="P19" s="6">
        <v>218.94333333333307</v>
      </c>
      <c r="Q19" s="6">
        <v>1422.6666666666656</v>
      </c>
    </row>
    <row r="20" spans="1:17">
      <c r="A20" t="s">
        <v>7</v>
      </c>
      <c r="B20" t="s">
        <v>8</v>
      </c>
      <c r="C20" s="28" t="s">
        <v>14</v>
      </c>
      <c r="D20">
        <v>36.86</v>
      </c>
      <c r="E20">
        <v>1.30666666666666</v>
      </c>
      <c r="F20">
        <v>71.616666666666603</v>
      </c>
      <c r="G20">
        <v>72.923333333333261</v>
      </c>
      <c r="H20">
        <v>197</v>
      </c>
      <c r="I20">
        <v>3700</v>
      </c>
      <c r="J20">
        <v>2340.6666666666601</v>
      </c>
      <c r="K20">
        <v>6040.6666666666606</v>
      </c>
      <c r="N20" s="8" t="s">
        <v>7</v>
      </c>
      <c r="O20" s="6">
        <v>82936.666666666613</v>
      </c>
      <c r="P20" s="6">
        <v>155.06999999999988</v>
      </c>
      <c r="Q20" s="6">
        <v>452.66666666666663</v>
      </c>
    </row>
    <row r="21" spans="1:17">
      <c r="A21" t="s">
        <v>7</v>
      </c>
      <c r="B21" t="s">
        <v>9</v>
      </c>
      <c r="C21" s="29" t="s">
        <v>14</v>
      </c>
      <c r="D21">
        <v>18.329999999999998</v>
      </c>
      <c r="E21">
        <v>1.55666666666666</v>
      </c>
      <c r="F21">
        <v>8.96999999999999</v>
      </c>
      <c r="G21">
        <v>10.52666666666665</v>
      </c>
      <c r="H21">
        <v>57</v>
      </c>
      <c r="I21">
        <v>6767.3333333333303</v>
      </c>
      <c r="J21">
        <v>22959.666666666599</v>
      </c>
      <c r="K21">
        <v>29726.999999999927</v>
      </c>
      <c r="N21" s="11" t="s">
        <v>8</v>
      </c>
      <c r="O21" s="6">
        <v>9064.9999999999891</v>
      </c>
      <c r="P21" s="6">
        <v>73.94999999999996</v>
      </c>
      <c r="Q21" s="6">
        <v>197</v>
      </c>
    </row>
    <row r="22" spans="1:17">
      <c r="A22" t="s">
        <v>7</v>
      </c>
      <c r="B22" t="s">
        <v>10</v>
      </c>
      <c r="C22" s="28" t="s">
        <v>14</v>
      </c>
      <c r="D22">
        <v>34.83</v>
      </c>
      <c r="E22">
        <v>22.406666666666599</v>
      </c>
      <c r="F22">
        <v>46.29</v>
      </c>
      <c r="G22">
        <v>68.696666666666601</v>
      </c>
      <c r="H22">
        <v>197</v>
      </c>
      <c r="I22">
        <v>10596.666666666601</v>
      </c>
      <c r="J22">
        <v>25821</v>
      </c>
      <c r="K22">
        <v>36417.666666666599</v>
      </c>
      <c r="N22" s="11" t="s">
        <v>9</v>
      </c>
      <c r="O22" s="6">
        <v>32337.666666666628</v>
      </c>
      <c r="P22" s="6">
        <v>10.93333333333333</v>
      </c>
      <c r="Q22" s="6">
        <v>59.6666666666666</v>
      </c>
    </row>
    <row r="23" spans="1:17">
      <c r="A23" t="s">
        <v>11</v>
      </c>
      <c r="B23" t="s">
        <v>8</v>
      </c>
      <c r="C23" s="29" t="s">
        <v>14</v>
      </c>
      <c r="D23">
        <v>1.08666666666666</v>
      </c>
      <c r="E23">
        <v>3.3333333333333301E-3</v>
      </c>
      <c r="F23">
        <v>2.13</v>
      </c>
      <c r="G23">
        <v>2.1333333333333333</v>
      </c>
      <c r="H23">
        <v>195.333333333333</v>
      </c>
      <c r="I23">
        <v>78.6666666666666</v>
      </c>
      <c r="J23">
        <v>63.3333333333333</v>
      </c>
      <c r="K23">
        <v>141.99999999999989</v>
      </c>
      <c r="N23" s="11" t="s">
        <v>10</v>
      </c>
      <c r="O23" s="6">
        <v>41534</v>
      </c>
      <c r="P23" s="6">
        <v>70.186666666666596</v>
      </c>
      <c r="Q23" s="6">
        <v>196</v>
      </c>
    </row>
    <row r="24" spans="1:17">
      <c r="A24" t="s">
        <v>11</v>
      </c>
      <c r="B24" t="s">
        <v>9</v>
      </c>
      <c r="C24" s="28" t="s">
        <v>14</v>
      </c>
      <c r="D24">
        <v>0.24666666666666601</v>
      </c>
      <c r="E24">
        <v>0.06</v>
      </c>
      <c r="F24">
        <v>0.27666666666666601</v>
      </c>
      <c r="G24">
        <v>0.336666666666666</v>
      </c>
      <c r="H24">
        <v>138.333333333333</v>
      </c>
      <c r="I24">
        <v>175</v>
      </c>
      <c r="J24">
        <v>553</v>
      </c>
      <c r="K24">
        <v>728</v>
      </c>
      <c r="N24" s="8" t="s">
        <v>11</v>
      </c>
      <c r="O24" s="6">
        <v>3535.9999999999977</v>
      </c>
      <c r="P24" s="6">
        <v>4.93</v>
      </c>
      <c r="Q24" s="6">
        <v>509.666666666666</v>
      </c>
    </row>
    <row r="25" spans="1:17">
      <c r="A25" t="s">
        <v>11</v>
      </c>
      <c r="B25" t="s">
        <v>10</v>
      </c>
      <c r="C25" s="29" t="s">
        <v>14</v>
      </c>
      <c r="D25">
        <v>1.21</v>
      </c>
      <c r="E25">
        <v>0.836666666666666</v>
      </c>
      <c r="F25">
        <v>1.36666666666666</v>
      </c>
      <c r="G25">
        <v>2.203333333333326</v>
      </c>
      <c r="H25">
        <v>181.333333333333</v>
      </c>
      <c r="I25">
        <v>346</v>
      </c>
      <c r="J25">
        <v>751.66666666666595</v>
      </c>
      <c r="K25">
        <v>1097.6666666666661</v>
      </c>
      <c r="N25" s="11" t="s">
        <v>8</v>
      </c>
      <c r="O25" s="6">
        <v>663.99999999999898</v>
      </c>
      <c r="P25" s="6">
        <v>2.3199999999999998</v>
      </c>
      <c r="Q25" s="6">
        <v>197</v>
      </c>
    </row>
    <row r="26" spans="1:17">
      <c r="A26" t="s">
        <v>12</v>
      </c>
      <c r="B26" t="s">
        <v>8</v>
      </c>
      <c r="C26" s="28" t="s">
        <v>14</v>
      </c>
      <c r="D26">
        <v>14.383333333333301</v>
      </c>
      <c r="E26">
        <v>0.53333333333333299</v>
      </c>
      <c r="F26">
        <v>27.8466666666666</v>
      </c>
      <c r="G26">
        <v>28.379999999999932</v>
      </c>
      <c r="H26">
        <v>196.666666666666</v>
      </c>
      <c r="I26">
        <v>1518.6666666666599</v>
      </c>
      <c r="J26">
        <v>845.33333333333303</v>
      </c>
      <c r="K26">
        <v>2363.9999999999927</v>
      </c>
      <c r="N26" s="11" t="s">
        <v>9</v>
      </c>
      <c r="O26" s="6">
        <v>1240.9999999999989</v>
      </c>
      <c r="P26" s="6">
        <v>0.35</v>
      </c>
      <c r="Q26" s="6">
        <v>128.666666666666</v>
      </c>
    </row>
    <row r="27" spans="1:17">
      <c r="A27" t="s">
        <v>12</v>
      </c>
      <c r="B27" t="s">
        <v>9</v>
      </c>
      <c r="C27" s="29" t="s">
        <v>14</v>
      </c>
      <c r="D27">
        <v>6.2733333333333299</v>
      </c>
      <c r="E27">
        <v>0.73</v>
      </c>
      <c r="F27">
        <v>3.57</v>
      </c>
      <c r="G27">
        <v>4.3</v>
      </c>
      <c r="H27">
        <v>68.6666666666666</v>
      </c>
      <c r="I27">
        <v>2486.6666666666601</v>
      </c>
      <c r="J27">
        <v>8768.6666666666606</v>
      </c>
      <c r="K27">
        <v>11255.333333333321</v>
      </c>
      <c r="N27" s="11" t="s">
        <v>10</v>
      </c>
      <c r="O27" s="6">
        <v>1631</v>
      </c>
      <c r="P27" s="6">
        <v>2.2599999999999998</v>
      </c>
      <c r="Q27" s="6">
        <v>184</v>
      </c>
    </row>
    <row r="28" spans="1:17">
      <c r="A28" t="s">
        <v>12</v>
      </c>
      <c r="B28" t="s">
        <v>10</v>
      </c>
      <c r="C28" s="30" t="s">
        <v>14</v>
      </c>
      <c r="D28">
        <v>13.14</v>
      </c>
      <c r="E28">
        <v>7.7333333333333298</v>
      </c>
      <c r="F28">
        <v>18.09</v>
      </c>
      <c r="G28">
        <v>25.823333333333331</v>
      </c>
      <c r="H28">
        <v>196</v>
      </c>
      <c r="I28">
        <v>4180</v>
      </c>
      <c r="J28">
        <v>9841</v>
      </c>
      <c r="K28">
        <v>14021</v>
      </c>
      <c r="N28" s="8" t="s">
        <v>12</v>
      </c>
      <c r="O28" s="6">
        <v>33815.999999999949</v>
      </c>
      <c r="P28" s="6">
        <v>58.943333333333193</v>
      </c>
      <c r="Q28" s="6">
        <v>460.33333333333303</v>
      </c>
    </row>
    <row r="29" spans="1:17">
      <c r="N29" s="11" t="s">
        <v>8</v>
      </c>
      <c r="O29" s="6">
        <v>3839</v>
      </c>
      <c r="P29" s="6">
        <v>28.099999999999934</v>
      </c>
      <c r="Q29" s="6">
        <v>197</v>
      </c>
    </row>
    <row r="30" spans="1:17">
      <c r="N30" s="11" t="s">
        <v>9</v>
      </c>
      <c r="O30" s="6">
        <v>13723.333333333321</v>
      </c>
      <c r="P30" s="6">
        <v>4.4966666666666626</v>
      </c>
      <c r="Q30" s="6">
        <v>68</v>
      </c>
    </row>
    <row r="31" spans="1:17">
      <c r="N31" s="11" t="s">
        <v>10</v>
      </c>
      <c r="O31" s="6">
        <v>16253.66666666663</v>
      </c>
      <c r="P31" s="6">
        <v>26.3466666666666</v>
      </c>
      <c r="Q31" s="6">
        <v>195.333333333333</v>
      </c>
    </row>
    <row r="32" spans="1:17">
      <c r="N32" s="5" t="s">
        <v>14</v>
      </c>
      <c r="O32" s="6">
        <v>101793.33333333317</v>
      </c>
      <c r="P32" s="6">
        <v>215.3233333333331</v>
      </c>
      <c r="Q32" s="6">
        <v>1427.3333333333317</v>
      </c>
    </row>
    <row r="33" spans="8:17">
      <c r="N33" s="5" t="s">
        <v>19</v>
      </c>
      <c r="O33" s="6">
        <v>325059.33333333302</v>
      </c>
      <c r="P33" s="6">
        <v>650.92666666666605</v>
      </c>
      <c r="Q33" s="6">
        <v>4264.6666666666642</v>
      </c>
    </row>
    <row r="35" spans="8:17">
      <c r="I35" s="4" t="s">
        <v>25</v>
      </c>
    </row>
    <row r="36" spans="8:17">
      <c r="H36" s="4" t="s">
        <v>20</v>
      </c>
      <c r="I36" t="s">
        <v>21</v>
      </c>
      <c r="J36" t="s">
        <v>55</v>
      </c>
      <c r="K36" t="s">
        <v>26</v>
      </c>
      <c r="L36" t="s">
        <v>54</v>
      </c>
    </row>
    <row r="37" spans="8:17">
      <c r="H37" s="5" t="s">
        <v>6</v>
      </c>
      <c r="I37" s="6">
        <v>125.93999999999983</v>
      </c>
      <c r="J37" s="6">
        <v>216.65999999999985</v>
      </c>
      <c r="K37" s="6">
        <v>1414.6666666666663</v>
      </c>
      <c r="L37" s="6">
        <v>102977.33333333327</v>
      </c>
    </row>
    <row r="38" spans="8:17">
      <c r="H38" s="8" t="s">
        <v>7</v>
      </c>
      <c r="I38" s="6">
        <v>89.286666666666505</v>
      </c>
      <c r="J38" s="6">
        <v>153.51666666666659</v>
      </c>
      <c r="K38" s="6">
        <v>457.33333333333331</v>
      </c>
      <c r="L38" s="6">
        <v>71318.333333333285</v>
      </c>
    </row>
    <row r="39" spans="8:17">
      <c r="H39" s="11" t="s">
        <v>8</v>
      </c>
      <c r="I39" s="6">
        <v>37.1533333333333</v>
      </c>
      <c r="J39" s="6">
        <v>73.493333333333339</v>
      </c>
      <c r="K39" s="6">
        <v>197</v>
      </c>
      <c r="L39" s="6">
        <v>5917.3333333333203</v>
      </c>
    </row>
    <row r="40" spans="8:17">
      <c r="H40" s="11" t="s">
        <v>9</v>
      </c>
      <c r="I40" s="6">
        <v>16.966666666666601</v>
      </c>
      <c r="J40" s="6">
        <v>10.676666666666659</v>
      </c>
      <c r="K40" s="6">
        <v>63.3333333333333</v>
      </c>
      <c r="L40" s="6">
        <v>29029.666666666661</v>
      </c>
    </row>
    <row r="41" spans="8:17">
      <c r="H41" s="11" t="s">
        <v>10</v>
      </c>
      <c r="I41" s="6">
        <v>35.1666666666666</v>
      </c>
      <c r="J41" s="6">
        <v>69.346666666666607</v>
      </c>
      <c r="K41" s="6">
        <v>197</v>
      </c>
      <c r="L41" s="6">
        <v>36371.333333333299</v>
      </c>
    </row>
    <row r="42" spans="8:17">
      <c r="H42" s="8" t="s">
        <v>11</v>
      </c>
      <c r="I42" s="6">
        <v>2.6433333333333229</v>
      </c>
      <c r="J42" s="6">
        <v>4.7433333333333199</v>
      </c>
      <c r="K42" s="6">
        <v>497.33333333333303</v>
      </c>
      <c r="L42" s="6">
        <v>2773.9999999999973</v>
      </c>
    </row>
    <row r="43" spans="8:17">
      <c r="H43" s="11" t="s">
        <v>8</v>
      </c>
      <c r="I43" s="6">
        <v>1.1199999999999899</v>
      </c>
      <c r="J43" s="6">
        <v>2.1266666666666598</v>
      </c>
      <c r="K43" s="6">
        <v>189.333333333333</v>
      </c>
      <c r="L43" s="6">
        <v>386.33333333333201</v>
      </c>
    </row>
    <row r="44" spans="8:17">
      <c r="H44" s="11" t="s">
        <v>9</v>
      </c>
      <c r="I44" s="6">
        <v>0.293333333333333</v>
      </c>
      <c r="J44" s="6">
        <v>0.35333333333333328</v>
      </c>
      <c r="K44" s="6">
        <v>124</v>
      </c>
      <c r="L44" s="6">
        <v>892.99999999999909</v>
      </c>
    </row>
    <row r="45" spans="8:17">
      <c r="H45" s="11" t="s">
        <v>10</v>
      </c>
      <c r="I45" s="6">
        <v>1.23</v>
      </c>
      <c r="J45" s="6">
        <v>2.2633333333333261</v>
      </c>
      <c r="K45" s="6">
        <v>184</v>
      </c>
      <c r="L45" s="6">
        <v>1494.6666666666661</v>
      </c>
    </row>
    <row r="46" spans="8:17">
      <c r="H46" s="8" t="s">
        <v>12</v>
      </c>
      <c r="I46" s="6">
        <v>34.009999999999991</v>
      </c>
      <c r="J46" s="6">
        <v>58.39999999999992</v>
      </c>
      <c r="K46" s="6">
        <v>460</v>
      </c>
      <c r="L46" s="6">
        <v>28884.999999999993</v>
      </c>
    </row>
    <row r="47" spans="8:17">
      <c r="H47" s="11" t="s">
        <v>8</v>
      </c>
      <c r="I47" s="6">
        <v>14.2</v>
      </c>
      <c r="J47" s="6">
        <v>28.056666666666633</v>
      </c>
      <c r="K47" s="6">
        <v>197</v>
      </c>
      <c r="L47" s="6">
        <v>2554.333333333333</v>
      </c>
    </row>
    <row r="48" spans="8:17">
      <c r="H48" s="11" t="s">
        <v>9</v>
      </c>
      <c r="I48" s="6">
        <v>6.6099999999999897</v>
      </c>
      <c r="J48" s="6">
        <v>4.4066666666666663</v>
      </c>
      <c r="K48" s="6">
        <v>67</v>
      </c>
      <c r="L48" s="6">
        <v>12445</v>
      </c>
    </row>
    <row r="49" spans="8:12">
      <c r="H49" s="11" t="s">
        <v>10</v>
      </c>
      <c r="I49" s="6">
        <v>13.2</v>
      </c>
      <c r="J49" s="6">
        <v>25.936666666666628</v>
      </c>
      <c r="K49" s="6">
        <v>196</v>
      </c>
      <c r="L49" s="6">
        <v>13885.666666666661</v>
      </c>
    </row>
    <row r="50" spans="8:12">
      <c r="H50" s="5" t="s">
        <v>13</v>
      </c>
      <c r="I50" s="6">
        <v>128.4699999999998</v>
      </c>
      <c r="J50" s="6">
        <v>218.94333333333307</v>
      </c>
      <c r="K50" s="6">
        <v>1422.6666666666656</v>
      </c>
      <c r="L50" s="6">
        <v>120288.66666666657</v>
      </c>
    </row>
    <row r="51" spans="8:12">
      <c r="H51" s="8" t="s">
        <v>7</v>
      </c>
      <c r="I51" s="6">
        <v>91.486666666666594</v>
      </c>
      <c r="J51" s="6">
        <v>155.06999999999988</v>
      </c>
      <c r="K51" s="6">
        <v>452.66666666666663</v>
      </c>
      <c r="L51" s="6">
        <v>82936.666666666613</v>
      </c>
    </row>
    <row r="52" spans="8:12">
      <c r="H52" s="11" t="s">
        <v>8</v>
      </c>
      <c r="I52" s="6">
        <v>37.4</v>
      </c>
      <c r="J52" s="6">
        <v>73.94999999999996</v>
      </c>
      <c r="K52" s="6">
        <v>197</v>
      </c>
      <c r="L52" s="6">
        <v>9064.9999999999891</v>
      </c>
    </row>
    <row r="53" spans="8:12">
      <c r="H53" s="11" t="s">
        <v>9</v>
      </c>
      <c r="I53" s="6">
        <v>18.39</v>
      </c>
      <c r="J53" s="6">
        <v>10.93333333333333</v>
      </c>
      <c r="K53" s="6">
        <v>59.6666666666666</v>
      </c>
      <c r="L53" s="6">
        <v>32337.666666666628</v>
      </c>
    </row>
    <row r="54" spans="8:12">
      <c r="H54" s="11" t="s">
        <v>10</v>
      </c>
      <c r="I54" s="6">
        <v>35.696666666666601</v>
      </c>
      <c r="J54" s="6">
        <v>70.186666666666596</v>
      </c>
      <c r="K54" s="6">
        <v>196</v>
      </c>
      <c r="L54" s="6">
        <v>41534</v>
      </c>
    </row>
    <row r="55" spans="8:12">
      <c r="H55" s="8" t="s">
        <v>11</v>
      </c>
      <c r="I55" s="6">
        <v>2.6766666666666561</v>
      </c>
      <c r="J55" s="6">
        <v>4.93</v>
      </c>
      <c r="K55" s="6">
        <v>509.666666666666</v>
      </c>
      <c r="L55" s="6">
        <v>3535.9999999999977</v>
      </c>
    </row>
    <row r="56" spans="8:12">
      <c r="H56" s="11" t="s">
        <v>8</v>
      </c>
      <c r="I56" s="6">
        <v>1.17333333333333</v>
      </c>
      <c r="J56" s="6">
        <v>2.3199999999999998</v>
      </c>
      <c r="K56" s="6">
        <v>197</v>
      </c>
      <c r="L56" s="6">
        <v>663.99999999999898</v>
      </c>
    </row>
    <row r="57" spans="8:12">
      <c r="H57" s="11" t="s">
        <v>9</v>
      </c>
      <c r="I57" s="6">
        <v>0.27666666666666601</v>
      </c>
      <c r="J57" s="6">
        <v>0.35</v>
      </c>
      <c r="K57" s="6">
        <v>128.666666666666</v>
      </c>
      <c r="L57" s="6">
        <v>1240.9999999999989</v>
      </c>
    </row>
    <row r="58" spans="8:12">
      <c r="H58" s="11" t="s">
        <v>10</v>
      </c>
      <c r="I58" s="6">
        <v>1.2266666666666599</v>
      </c>
      <c r="J58" s="6">
        <v>2.2599999999999998</v>
      </c>
      <c r="K58" s="6">
        <v>184</v>
      </c>
      <c r="L58" s="6">
        <v>1631</v>
      </c>
    </row>
    <row r="59" spans="8:12">
      <c r="H59" s="8" t="s">
        <v>12</v>
      </c>
      <c r="I59" s="6">
        <v>34.30666666666653</v>
      </c>
      <c r="J59" s="6">
        <v>58.943333333333193</v>
      </c>
      <c r="K59" s="6">
        <v>460.33333333333303</v>
      </c>
      <c r="L59" s="6">
        <v>33815.999999999949</v>
      </c>
    </row>
    <row r="60" spans="8:12">
      <c r="H60" s="11" t="s">
        <v>8</v>
      </c>
      <c r="I60" s="6">
        <v>14.229999999999899</v>
      </c>
      <c r="J60" s="6">
        <v>28.099999999999934</v>
      </c>
      <c r="K60" s="6">
        <v>197</v>
      </c>
      <c r="L60" s="6">
        <v>3839</v>
      </c>
    </row>
    <row r="61" spans="8:12">
      <c r="H61" s="11" t="s">
        <v>9</v>
      </c>
      <c r="I61" s="6">
        <v>6.6233333333333304</v>
      </c>
      <c r="J61" s="6">
        <v>4.4966666666666626</v>
      </c>
      <c r="K61" s="6">
        <v>68</v>
      </c>
      <c r="L61" s="6">
        <v>13723.333333333321</v>
      </c>
    </row>
    <row r="62" spans="8:12">
      <c r="H62" s="11" t="s">
        <v>10</v>
      </c>
      <c r="I62" s="6">
        <v>13.453333333333299</v>
      </c>
      <c r="J62" s="6">
        <v>26.3466666666666</v>
      </c>
      <c r="K62" s="6">
        <v>195.333333333333</v>
      </c>
      <c r="L62" s="6">
        <v>16253.66666666663</v>
      </c>
    </row>
    <row r="63" spans="8:12">
      <c r="H63" s="5" t="s">
        <v>14</v>
      </c>
      <c r="I63" s="6">
        <v>126.35999999999994</v>
      </c>
      <c r="J63" s="6">
        <v>215.3233333333331</v>
      </c>
      <c r="K63" s="6">
        <v>1427.3333333333317</v>
      </c>
      <c r="L63" s="6">
        <v>101793.33333333317</v>
      </c>
    </row>
    <row r="64" spans="8:12">
      <c r="H64" s="8" t="s">
        <v>7</v>
      </c>
      <c r="I64" s="6">
        <v>90.02</v>
      </c>
      <c r="J64" s="6">
        <v>152.1466666666665</v>
      </c>
      <c r="K64" s="6">
        <v>451</v>
      </c>
      <c r="L64" s="6">
        <v>72185.333333333183</v>
      </c>
    </row>
    <row r="65" spans="8:12">
      <c r="H65" s="11" t="s">
        <v>8</v>
      </c>
      <c r="I65" s="6">
        <v>36.86</v>
      </c>
      <c r="J65" s="6">
        <v>72.923333333333261</v>
      </c>
      <c r="K65" s="6">
        <v>197</v>
      </c>
      <c r="L65" s="6">
        <v>6040.6666666666606</v>
      </c>
    </row>
    <row r="66" spans="8:12">
      <c r="H66" s="11" t="s">
        <v>9</v>
      </c>
      <c r="I66" s="6">
        <v>18.329999999999998</v>
      </c>
      <c r="J66" s="6">
        <v>10.52666666666665</v>
      </c>
      <c r="K66" s="6">
        <v>57</v>
      </c>
      <c r="L66" s="6">
        <v>29726.999999999927</v>
      </c>
    </row>
    <row r="67" spans="8:12">
      <c r="H67" s="11" t="s">
        <v>10</v>
      </c>
      <c r="I67" s="6">
        <v>34.83</v>
      </c>
      <c r="J67" s="6">
        <v>68.696666666666601</v>
      </c>
      <c r="K67" s="6">
        <v>197</v>
      </c>
      <c r="L67" s="6">
        <v>36417.666666666599</v>
      </c>
    </row>
    <row r="68" spans="8:12">
      <c r="H68" s="8" t="s">
        <v>11</v>
      </c>
      <c r="I68" s="6">
        <v>2.5433333333333259</v>
      </c>
      <c r="J68" s="6">
        <v>4.6733333333333249</v>
      </c>
      <c r="K68" s="6">
        <v>514.99999999999898</v>
      </c>
      <c r="L68" s="6">
        <v>1967.6666666666661</v>
      </c>
    </row>
    <row r="69" spans="8:12">
      <c r="H69" s="11" t="s">
        <v>8</v>
      </c>
      <c r="I69" s="6">
        <v>1.08666666666666</v>
      </c>
      <c r="J69" s="6">
        <v>2.1333333333333333</v>
      </c>
      <c r="K69" s="6">
        <v>195.333333333333</v>
      </c>
      <c r="L69" s="6">
        <v>141.99999999999989</v>
      </c>
    </row>
    <row r="70" spans="8:12">
      <c r="H70" s="11" t="s">
        <v>9</v>
      </c>
      <c r="I70" s="6">
        <v>0.24666666666666601</v>
      </c>
      <c r="J70" s="6">
        <v>0.336666666666666</v>
      </c>
      <c r="K70" s="6">
        <v>138.333333333333</v>
      </c>
      <c r="L70" s="6">
        <v>728</v>
      </c>
    </row>
    <row r="71" spans="8:12">
      <c r="H71" s="11" t="s">
        <v>10</v>
      </c>
      <c r="I71" s="6">
        <v>1.21</v>
      </c>
      <c r="J71" s="6">
        <v>2.203333333333326</v>
      </c>
      <c r="K71" s="6">
        <v>181.333333333333</v>
      </c>
      <c r="L71" s="6">
        <v>1097.6666666666661</v>
      </c>
    </row>
    <row r="72" spans="8:12">
      <c r="H72" s="8" t="s">
        <v>12</v>
      </c>
      <c r="I72" s="6">
        <v>33.796666666666631</v>
      </c>
      <c r="J72" s="6">
        <v>58.503333333333259</v>
      </c>
      <c r="K72" s="6">
        <v>461.33333333333258</v>
      </c>
      <c r="L72" s="6">
        <v>27640.333333333314</v>
      </c>
    </row>
    <row r="73" spans="8:12">
      <c r="H73" s="11" t="s">
        <v>8</v>
      </c>
      <c r="I73" s="6">
        <v>14.383333333333301</v>
      </c>
      <c r="J73" s="6">
        <v>28.379999999999932</v>
      </c>
      <c r="K73" s="6">
        <v>196.666666666666</v>
      </c>
      <c r="L73" s="6">
        <v>2363.9999999999927</v>
      </c>
    </row>
    <row r="74" spans="8:12">
      <c r="H74" s="11" t="s">
        <v>9</v>
      </c>
      <c r="I74" s="6">
        <v>6.2733333333333299</v>
      </c>
      <c r="J74" s="6">
        <v>4.3</v>
      </c>
      <c r="K74" s="6">
        <v>68.6666666666666</v>
      </c>
      <c r="L74" s="6">
        <v>11255.333333333321</v>
      </c>
    </row>
    <row r="75" spans="8:12">
      <c r="H75" s="11" t="s">
        <v>10</v>
      </c>
      <c r="I75" s="6">
        <v>13.14</v>
      </c>
      <c r="J75" s="6">
        <v>25.823333333333331</v>
      </c>
      <c r="K75" s="6">
        <v>196</v>
      </c>
      <c r="L75" s="6">
        <v>14021</v>
      </c>
    </row>
    <row r="76" spans="8:12">
      <c r="H76" s="5" t="s">
        <v>19</v>
      </c>
      <c r="I76" s="6">
        <v>380.76999999999953</v>
      </c>
      <c r="J76" s="6">
        <v>650.92666666666605</v>
      </c>
      <c r="K76" s="6">
        <v>4264.6666666666642</v>
      </c>
      <c r="L76" s="6">
        <v>325059.33333333302</v>
      </c>
    </row>
  </sheetData>
  <pageMargins left="0.75" right="0.75" top="1" bottom="1" header="0.5" footer="0.5"/>
  <pageSetup orientation="portrait" horizontalDpi="4294967292" verticalDpi="429496729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</vt:lpstr>
      <vt:lpstr>cfs data</vt:lpstr>
      <vt:lpstr>bfs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2014-03-23T00:33:40Z</dcterms:created>
  <dcterms:modified xsi:type="dcterms:W3CDTF">2014-03-25T01:23:52Z</dcterms:modified>
</cp:coreProperties>
</file>