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rook\OneDrive\Masaüstü\"/>
    </mc:Choice>
  </mc:AlternateContent>
  <xr:revisionPtr revIDLastSave="0" documentId="13_ncr:1_{7FD20922-FBC0-4F83-B246-B3504D0D136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alues" sheetId="1" r:id="rId1"/>
    <sheet name="Charts" sheetId="2" r:id="rId2"/>
  </sheets>
  <definedNames>
    <definedName name="dt">Values!$B$4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9" i="1" l="1"/>
  <c r="AL19" i="1"/>
  <c r="AM19" i="1"/>
  <c r="AN19" i="1"/>
  <c r="AO19" i="1"/>
  <c r="AP19" i="1"/>
  <c r="S19" i="1" s="1"/>
  <c r="AQ19" i="1"/>
  <c r="AR19" i="1"/>
  <c r="AK18" i="1"/>
  <c r="AL18" i="1"/>
  <c r="AM18" i="1"/>
  <c r="AN18" i="1"/>
  <c r="AO18" i="1"/>
  <c r="AP18" i="1"/>
  <c r="AQ18" i="1"/>
  <c r="S18" i="1" s="1"/>
  <c r="AR18" i="1"/>
  <c r="AK17" i="1"/>
  <c r="AL17" i="1"/>
  <c r="AM17" i="1"/>
  <c r="S17" i="1" s="1"/>
  <c r="AN17" i="1"/>
  <c r="AO17" i="1"/>
  <c r="AP17" i="1"/>
  <c r="AQ17" i="1"/>
  <c r="AR17" i="1"/>
  <c r="AK16" i="1"/>
  <c r="AL16" i="1"/>
  <c r="AM16" i="1"/>
  <c r="AN16" i="1"/>
  <c r="AO16" i="1"/>
  <c r="S16" i="1" s="1"/>
  <c r="AP16" i="1"/>
  <c r="AQ16" i="1"/>
  <c r="AR16" i="1"/>
  <c r="AK15" i="1"/>
  <c r="AL15" i="1"/>
  <c r="AM15" i="1"/>
  <c r="AN15" i="1"/>
  <c r="AO15" i="1"/>
  <c r="AP15" i="1"/>
  <c r="S15" i="1" s="1"/>
  <c r="AQ15" i="1"/>
  <c r="AR15" i="1"/>
  <c r="AK14" i="1"/>
  <c r="AL14" i="1"/>
  <c r="AM14" i="1"/>
  <c r="AN14" i="1"/>
  <c r="AO14" i="1"/>
  <c r="AP14" i="1"/>
  <c r="AQ14" i="1"/>
  <c r="S14" i="1" s="1"/>
  <c r="AR14" i="1"/>
  <c r="AK13" i="1"/>
  <c r="AL13" i="1"/>
  <c r="AM13" i="1"/>
  <c r="AN13" i="1"/>
  <c r="AO13" i="1"/>
  <c r="S13" i="1" s="1"/>
  <c r="AP13" i="1"/>
  <c r="AQ13" i="1"/>
  <c r="AR13" i="1"/>
  <c r="AK12" i="1"/>
  <c r="AL12" i="1"/>
  <c r="AM12" i="1"/>
  <c r="AN12" i="1"/>
  <c r="AO12" i="1"/>
  <c r="AP12" i="1"/>
  <c r="S12" i="1" s="1"/>
  <c r="AQ12" i="1"/>
  <c r="AR12" i="1"/>
  <c r="AK11" i="1"/>
  <c r="AL11" i="1"/>
  <c r="AM11" i="1"/>
  <c r="S11" i="1" s="1"/>
  <c r="AN11" i="1"/>
  <c r="AO11" i="1"/>
  <c r="AP11" i="1"/>
  <c r="AQ11" i="1"/>
  <c r="AR11" i="1"/>
  <c r="AK10" i="1"/>
  <c r="AL10" i="1"/>
  <c r="AM10" i="1"/>
  <c r="S10" i="1" s="1"/>
  <c r="AN10" i="1"/>
  <c r="AO10" i="1"/>
  <c r="AP10" i="1"/>
  <c r="AQ10" i="1"/>
  <c r="AR10" i="1"/>
  <c r="AK9" i="1"/>
  <c r="AL9" i="1"/>
  <c r="AM9" i="1"/>
  <c r="S9" i="1" s="1"/>
  <c r="AN9" i="1"/>
  <c r="AO9" i="1"/>
  <c r="AP9" i="1"/>
  <c r="AQ9" i="1"/>
  <c r="AR9" i="1"/>
  <c r="AJ9" i="1"/>
  <c r="AJ15" i="1"/>
  <c r="AJ16" i="1"/>
  <c r="AJ17" i="1"/>
  <c r="AJ18" i="1"/>
  <c r="AJ19" i="1"/>
  <c r="AJ14" i="1"/>
  <c r="AJ13" i="1"/>
  <c r="AJ12" i="1"/>
  <c r="AJ11" i="1"/>
  <c r="AJ10" i="1"/>
  <c r="AJ8" i="1"/>
  <c r="AK8" i="1"/>
  <c r="AL8" i="1"/>
  <c r="AM8" i="1"/>
  <c r="AN8" i="1"/>
  <c r="AO8" i="1"/>
  <c r="AP8" i="1"/>
  <c r="AQ8" i="1"/>
  <c r="AR8" i="1"/>
  <c r="AK7" i="1"/>
  <c r="AL7" i="1"/>
  <c r="AM7" i="1"/>
  <c r="AN7" i="1"/>
  <c r="AO7" i="1"/>
  <c r="AP7" i="1"/>
  <c r="AQ7" i="1"/>
  <c r="AR7" i="1"/>
  <c r="AJ7" i="1"/>
  <c r="AD19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X18" i="1"/>
  <c r="Y18" i="1"/>
  <c r="Z18" i="1"/>
  <c r="AA18" i="1"/>
  <c r="AB18" i="1"/>
  <c r="AC18" i="1"/>
  <c r="AD18" i="1"/>
  <c r="W18" i="1"/>
  <c r="X17" i="1"/>
  <c r="Y17" i="1"/>
  <c r="Z17" i="1"/>
  <c r="AA17" i="1"/>
  <c r="AB17" i="1"/>
  <c r="R17" i="1" s="1"/>
  <c r="AC17" i="1"/>
  <c r="AD17" i="1"/>
  <c r="W17" i="1"/>
  <c r="X16" i="1"/>
  <c r="Y16" i="1"/>
  <c r="Z16" i="1"/>
  <c r="AA16" i="1"/>
  <c r="AB16" i="1"/>
  <c r="AC16" i="1"/>
  <c r="AD16" i="1"/>
  <c r="W16" i="1"/>
  <c r="X15" i="1"/>
  <c r="Y15" i="1"/>
  <c r="Z15" i="1"/>
  <c r="AA15" i="1"/>
  <c r="AB15" i="1"/>
  <c r="AC15" i="1"/>
  <c r="AD15" i="1"/>
  <c r="W15" i="1"/>
  <c r="X14" i="1"/>
  <c r="Y14" i="1"/>
  <c r="Z14" i="1"/>
  <c r="R14" i="1" s="1"/>
  <c r="AA14" i="1"/>
  <c r="AB14" i="1"/>
  <c r="AC14" i="1"/>
  <c r="AD14" i="1"/>
  <c r="W14" i="1"/>
  <c r="X13" i="1"/>
  <c r="Y13" i="1"/>
  <c r="Z13" i="1"/>
  <c r="AA13" i="1"/>
  <c r="AB13" i="1"/>
  <c r="AC13" i="1"/>
  <c r="AD13" i="1"/>
  <c r="W13" i="1"/>
  <c r="X12" i="1"/>
  <c r="Y12" i="1"/>
  <c r="Z12" i="1"/>
  <c r="AA12" i="1"/>
  <c r="AB12" i="1"/>
  <c r="AC12" i="1"/>
  <c r="AD12" i="1"/>
  <c r="W12" i="1"/>
  <c r="X11" i="1"/>
  <c r="Y11" i="1"/>
  <c r="Z11" i="1"/>
  <c r="AA11" i="1"/>
  <c r="AB11" i="1"/>
  <c r="AC11" i="1"/>
  <c r="AD11" i="1"/>
  <c r="W11" i="1"/>
  <c r="X10" i="1"/>
  <c r="Y10" i="1"/>
  <c r="Z10" i="1"/>
  <c r="AA10" i="1"/>
  <c r="AB10" i="1"/>
  <c r="AC10" i="1"/>
  <c r="AD10" i="1"/>
  <c r="W10" i="1"/>
  <c r="X19" i="1"/>
  <c r="Y19" i="1"/>
  <c r="Z19" i="1"/>
  <c r="AA19" i="1"/>
  <c r="AB19" i="1"/>
  <c r="AC19" i="1"/>
  <c r="W19" i="1"/>
  <c r="X9" i="1"/>
  <c r="Y9" i="1"/>
  <c r="Z9" i="1"/>
  <c r="AA9" i="1"/>
  <c r="AB9" i="1"/>
  <c r="R9" i="1" s="1"/>
  <c r="AC9" i="1"/>
  <c r="AD9" i="1"/>
  <c r="W9" i="1"/>
  <c r="X8" i="1"/>
  <c r="Y8" i="1"/>
  <c r="Z8" i="1"/>
  <c r="R8" i="1" s="1"/>
  <c r="AA8" i="1"/>
  <c r="AB8" i="1"/>
  <c r="AC8" i="1"/>
  <c r="AD8" i="1"/>
  <c r="W8" i="1"/>
  <c r="X7" i="1"/>
  <c r="Y7" i="1"/>
  <c r="Z7" i="1"/>
  <c r="AA7" i="1"/>
  <c r="AB7" i="1"/>
  <c r="AC7" i="1"/>
  <c r="AD7" i="1"/>
  <c r="AE7" i="1"/>
  <c r="W7" i="1"/>
  <c r="R18" i="1"/>
  <c r="L94" i="1"/>
  <c r="K94" i="1"/>
  <c r="J94" i="1"/>
  <c r="I94" i="1"/>
  <c r="P93" i="1"/>
  <c r="O93" i="1"/>
  <c r="N93" i="1"/>
  <c r="M93" i="1"/>
  <c r="L93" i="1"/>
  <c r="K93" i="1"/>
  <c r="J93" i="1"/>
  <c r="I93" i="1"/>
  <c r="H93" i="1"/>
  <c r="G93" i="1"/>
  <c r="P92" i="1"/>
  <c r="P94" i="1" s="1"/>
  <c r="O92" i="1"/>
  <c r="O94" i="1" s="1"/>
  <c r="N92" i="1"/>
  <c r="N94" i="1" s="1"/>
  <c r="M92" i="1"/>
  <c r="M94" i="1" s="1"/>
  <c r="L92" i="1"/>
  <c r="K92" i="1"/>
  <c r="J92" i="1"/>
  <c r="I92" i="1"/>
  <c r="H92" i="1"/>
  <c r="H94" i="1" s="1"/>
  <c r="G92" i="1"/>
  <c r="G94" i="1" s="1"/>
  <c r="L88" i="1"/>
  <c r="K88" i="1"/>
  <c r="J88" i="1"/>
  <c r="I88" i="1"/>
  <c r="P87" i="1"/>
  <c r="O87" i="1"/>
  <c r="N87" i="1"/>
  <c r="M87" i="1"/>
  <c r="L87" i="1"/>
  <c r="K87" i="1"/>
  <c r="J87" i="1"/>
  <c r="I87" i="1"/>
  <c r="H87" i="1"/>
  <c r="G87" i="1"/>
  <c r="P86" i="1"/>
  <c r="P88" i="1" s="1"/>
  <c r="O86" i="1"/>
  <c r="O88" i="1" s="1"/>
  <c r="N86" i="1"/>
  <c r="N88" i="1" s="1"/>
  <c r="M86" i="1"/>
  <c r="M88" i="1" s="1"/>
  <c r="L86" i="1"/>
  <c r="K86" i="1"/>
  <c r="J86" i="1"/>
  <c r="I86" i="1"/>
  <c r="H86" i="1"/>
  <c r="H88" i="1" s="1"/>
  <c r="G86" i="1"/>
  <c r="G88" i="1" s="1"/>
  <c r="L82" i="1"/>
  <c r="K82" i="1"/>
  <c r="J82" i="1"/>
  <c r="J84" i="1" s="1"/>
  <c r="I82" i="1"/>
  <c r="P81" i="1"/>
  <c r="O81" i="1"/>
  <c r="N81" i="1"/>
  <c r="M81" i="1"/>
  <c r="L81" i="1"/>
  <c r="L84" i="1" s="1"/>
  <c r="K81" i="1"/>
  <c r="K84" i="1" s="1"/>
  <c r="J81" i="1"/>
  <c r="I81" i="1"/>
  <c r="H81" i="1"/>
  <c r="G81" i="1"/>
  <c r="P80" i="1"/>
  <c r="P82" i="1" s="1"/>
  <c r="P84" i="1" s="1"/>
  <c r="O80" i="1"/>
  <c r="O82" i="1" s="1"/>
  <c r="O84" i="1" s="1"/>
  <c r="N80" i="1"/>
  <c r="N83" i="1" s="1"/>
  <c r="N85" i="1" s="1"/>
  <c r="M80" i="1"/>
  <c r="M83" i="1" s="1"/>
  <c r="M85" i="1" s="1"/>
  <c r="L80" i="1"/>
  <c r="K80" i="1"/>
  <c r="J80" i="1"/>
  <c r="I80" i="1"/>
  <c r="H80" i="1"/>
  <c r="H82" i="1" s="1"/>
  <c r="H84" i="1" s="1"/>
  <c r="G80" i="1"/>
  <c r="G82" i="1" s="1"/>
  <c r="K76" i="1"/>
  <c r="J76" i="1"/>
  <c r="J78" i="1" s="1"/>
  <c r="I76" i="1"/>
  <c r="I78" i="1" s="1"/>
  <c r="P75" i="1"/>
  <c r="O75" i="1"/>
  <c r="N75" i="1"/>
  <c r="M75" i="1"/>
  <c r="L75" i="1"/>
  <c r="K75" i="1"/>
  <c r="J75" i="1"/>
  <c r="I75" i="1"/>
  <c r="H75" i="1"/>
  <c r="G75" i="1"/>
  <c r="P74" i="1"/>
  <c r="P76" i="1" s="1"/>
  <c r="P78" i="1" s="1"/>
  <c r="O74" i="1"/>
  <c r="O76" i="1" s="1"/>
  <c r="O78" i="1" s="1"/>
  <c r="N74" i="1"/>
  <c r="N77" i="1" s="1"/>
  <c r="N79" i="1" s="1"/>
  <c r="M74" i="1"/>
  <c r="M76" i="1" s="1"/>
  <c r="L74" i="1"/>
  <c r="L76" i="1" s="1"/>
  <c r="L78" i="1" s="1"/>
  <c r="K74" i="1"/>
  <c r="J74" i="1"/>
  <c r="I74" i="1"/>
  <c r="H74" i="1"/>
  <c r="H76" i="1" s="1"/>
  <c r="H78" i="1" s="1"/>
  <c r="G74" i="1"/>
  <c r="G76" i="1" s="1"/>
  <c r="G78" i="1" s="1"/>
  <c r="L70" i="1"/>
  <c r="K70" i="1"/>
  <c r="J70" i="1"/>
  <c r="J72" i="1" s="1"/>
  <c r="I70" i="1"/>
  <c r="I72" i="1" s="1"/>
  <c r="P69" i="1"/>
  <c r="O69" i="1"/>
  <c r="N69" i="1"/>
  <c r="M69" i="1"/>
  <c r="L69" i="1"/>
  <c r="K69" i="1"/>
  <c r="K71" i="1" s="1"/>
  <c r="K73" i="1" s="1"/>
  <c r="J69" i="1"/>
  <c r="I69" i="1"/>
  <c r="H69" i="1"/>
  <c r="G69" i="1"/>
  <c r="P68" i="1"/>
  <c r="P70" i="1" s="1"/>
  <c r="P72" i="1" s="1"/>
  <c r="O68" i="1"/>
  <c r="O70" i="1" s="1"/>
  <c r="N68" i="1"/>
  <c r="N70" i="1" s="1"/>
  <c r="M68" i="1"/>
  <c r="M70" i="1" s="1"/>
  <c r="L68" i="1"/>
  <c r="K68" i="1"/>
  <c r="J68" i="1"/>
  <c r="I68" i="1"/>
  <c r="H68" i="1"/>
  <c r="H70" i="1" s="1"/>
  <c r="H72" i="1" s="1"/>
  <c r="G68" i="1"/>
  <c r="G70" i="1" s="1"/>
  <c r="G72" i="1" s="1"/>
  <c r="L64" i="1"/>
  <c r="K64" i="1"/>
  <c r="J64" i="1"/>
  <c r="I64" i="1"/>
  <c r="I66" i="1" s="1"/>
  <c r="P63" i="1"/>
  <c r="O63" i="1"/>
  <c r="N63" i="1"/>
  <c r="M63" i="1"/>
  <c r="L63" i="1"/>
  <c r="L65" i="1" s="1"/>
  <c r="L67" i="1" s="1"/>
  <c r="K63" i="1"/>
  <c r="K65" i="1" s="1"/>
  <c r="K67" i="1" s="1"/>
  <c r="J63" i="1"/>
  <c r="I63" i="1"/>
  <c r="H63" i="1"/>
  <c r="G63" i="1"/>
  <c r="P62" i="1"/>
  <c r="P64" i="1" s="1"/>
  <c r="P66" i="1" s="1"/>
  <c r="O62" i="1"/>
  <c r="O64" i="1" s="1"/>
  <c r="O66" i="1" s="1"/>
  <c r="N62" i="1"/>
  <c r="N65" i="1" s="1"/>
  <c r="N67" i="1" s="1"/>
  <c r="M62" i="1"/>
  <c r="M65" i="1" s="1"/>
  <c r="M67" i="1" s="1"/>
  <c r="L62" i="1"/>
  <c r="K62" i="1"/>
  <c r="J62" i="1"/>
  <c r="I62" i="1"/>
  <c r="I65" i="1" s="1"/>
  <c r="I67" i="1" s="1"/>
  <c r="H62" i="1"/>
  <c r="H64" i="1" s="1"/>
  <c r="H66" i="1" s="1"/>
  <c r="G62" i="1"/>
  <c r="G64" i="1" s="1"/>
  <c r="L58" i="1"/>
  <c r="K58" i="1"/>
  <c r="J58" i="1"/>
  <c r="I58" i="1"/>
  <c r="I60" i="1" s="1"/>
  <c r="P57" i="1"/>
  <c r="O57" i="1"/>
  <c r="N57" i="1"/>
  <c r="M57" i="1"/>
  <c r="M60" i="1" s="1"/>
  <c r="L57" i="1"/>
  <c r="L59" i="1" s="1"/>
  <c r="L61" i="1" s="1"/>
  <c r="K57" i="1"/>
  <c r="K60" i="1" s="1"/>
  <c r="J57" i="1"/>
  <c r="I57" i="1"/>
  <c r="H57" i="1"/>
  <c r="G57" i="1"/>
  <c r="P56" i="1"/>
  <c r="P58" i="1" s="1"/>
  <c r="P60" i="1" s="1"/>
  <c r="O56" i="1"/>
  <c r="O58" i="1" s="1"/>
  <c r="O60" i="1" s="1"/>
  <c r="N56" i="1"/>
  <c r="N58" i="1" s="1"/>
  <c r="M56" i="1"/>
  <c r="M58" i="1" s="1"/>
  <c r="L56" i="1"/>
  <c r="K56" i="1"/>
  <c r="J56" i="1"/>
  <c r="I56" i="1"/>
  <c r="I59" i="1" s="1"/>
  <c r="I61" i="1" s="1"/>
  <c r="H56" i="1"/>
  <c r="H58" i="1" s="1"/>
  <c r="H60" i="1" s="1"/>
  <c r="G56" i="1"/>
  <c r="G58" i="1" s="1"/>
  <c r="L52" i="1"/>
  <c r="K52" i="1"/>
  <c r="J52" i="1"/>
  <c r="J54" i="1" s="1"/>
  <c r="I52" i="1"/>
  <c r="I54" i="1" s="1"/>
  <c r="P51" i="1"/>
  <c r="O51" i="1"/>
  <c r="N51" i="1"/>
  <c r="M51" i="1"/>
  <c r="L51" i="1"/>
  <c r="L53" i="1" s="1"/>
  <c r="L55" i="1" s="1"/>
  <c r="K51" i="1"/>
  <c r="K53" i="1" s="1"/>
  <c r="K55" i="1" s="1"/>
  <c r="J51" i="1"/>
  <c r="I51" i="1"/>
  <c r="H51" i="1"/>
  <c r="G51" i="1"/>
  <c r="P50" i="1"/>
  <c r="P52" i="1" s="1"/>
  <c r="P54" i="1" s="1"/>
  <c r="O50" i="1"/>
  <c r="O52" i="1" s="1"/>
  <c r="O54" i="1" s="1"/>
  <c r="N50" i="1"/>
  <c r="N53" i="1" s="1"/>
  <c r="N55" i="1" s="1"/>
  <c r="M50" i="1"/>
  <c r="M53" i="1" s="1"/>
  <c r="M55" i="1" s="1"/>
  <c r="L50" i="1"/>
  <c r="K50" i="1"/>
  <c r="J50" i="1"/>
  <c r="I50" i="1"/>
  <c r="H50" i="1"/>
  <c r="H52" i="1" s="1"/>
  <c r="H54" i="1" s="1"/>
  <c r="G50" i="1"/>
  <c r="G52" i="1" s="1"/>
  <c r="G54" i="1" s="1"/>
  <c r="L46" i="1"/>
  <c r="K46" i="1"/>
  <c r="J46" i="1"/>
  <c r="J48" i="1" s="1"/>
  <c r="I46" i="1"/>
  <c r="I48" i="1" s="1"/>
  <c r="P45" i="1"/>
  <c r="O45" i="1"/>
  <c r="N45" i="1"/>
  <c r="N48" i="1" s="1"/>
  <c r="M45" i="1"/>
  <c r="L45" i="1"/>
  <c r="K45" i="1"/>
  <c r="J45" i="1"/>
  <c r="I45" i="1"/>
  <c r="H45" i="1"/>
  <c r="G45" i="1"/>
  <c r="P44" i="1"/>
  <c r="P46" i="1" s="1"/>
  <c r="O44" i="1"/>
  <c r="O46" i="1" s="1"/>
  <c r="N44" i="1"/>
  <c r="N46" i="1" s="1"/>
  <c r="M44" i="1"/>
  <c r="M47" i="1" s="1"/>
  <c r="M49" i="1" s="1"/>
  <c r="L44" i="1"/>
  <c r="K44" i="1"/>
  <c r="J44" i="1"/>
  <c r="I44" i="1"/>
  <c r="H44" i="1"/>
  <c r="H46" i="1" s="1"/>
  <c r="H48" i="1" s="1"/>
  <c r="G44" i="1"/>
  <c r="G46" i="1" s="1"/>
  <c r="G48" i="1" s="1"/>
  <c r="H40" i="1"/>
  <c r="I40" i="1"/>
  <c r="J40" i="1"/>
  <c r="K40" i="1"/>
  <c r="K42" i="1" s="1"/>
  <c r="L40" i="1"/>
  <c r="M40" i="1"/>
  <c r="M42" i="1" s="1"/>
  <c r="N40" i="1"/>
  <c r="O40" i="1"/>
  <c r="P40" i="1"/>
  <c r="G40" i="1"/>
  <c r="H39" i="1"/>
  <c r="H41" i="1" s="1"/>
  <c r="H43" i="1" s="1"/>
  <c r="I39" i="1"/>
  <c r="J39" i="1"/>
  <c r="K39" i="1"/>
  <c r="L39" i="1"/>
  <c r="L42" i="1" s="1"/>
  <c r="M39" i="1"/>
  <c r="N39" i="1"/>
  <c r="O39" i="1"/>
  <c r="P39" i="1"/>
  <c r="G39" i="1"/>
  <c r="H38" i="1"/>
  <c r="I38" i="1"/>
  <c r="J38" i="1"/>
  <c r="K38" i="1"/>
  <c r="L38" i="1"/>
  <c r="M38" i="1"/>
  <c r="N38" i="1"/>
  <c r="O38" i="1"/>
  <c r="P38" i="1"/>
  <c r="G38" i="1"/>
  <c r="I84" i="1"/>
  <c r="K83" i="1"/>
  <c r="K85" i="1" s="1"/>
  <c r="K78" i="1"/>
  <c r="L72" i="1"/>
  <c r="J66" i="1"/>
  <c r="L66" i="1"/>
  <c r="J59" i="1"/>
  <c r="J61" i="1" s="1"/>
  <c r="L47" i="1"/>
  <c r="L49" i="1" s="1"/>
  <c r="K48" i="1"/>
  <c r="N42" i="1"/>
  <c r="I41" i="1"/>
  <c r="I43" i="1" s="1"/>
  <c r="I83" i="1"/>
  <c r="I85" i="1" s="1"/>
  <c r="J83" i="1"/>
  <c r="J85" i="1" s="1"/>
  <c r="L83" i="1"/>
  <c r="L85" i="1" s="1"/>
  <c r="G83" i="1"/>
  <c r="G85" i="1" s="1"/>
  <c r="I77" i="1"/>
  <c r="I79" i="1" s="1"/>
  <c r="J77" i="1"/>
  <c r="J79" i="1" s="1"/>
  <c r="O77" i="1"/>
  <c r="O79" i="1" s="1"/>
  <c r="P77" i="1"/>
  <c r="P79" i="1" s="1"/>
  <c r="I71" i="1"/>
  <c r="I73" i="1" s="1"/>
  <c r="J71" i="1"/>
  <c r="J73" i="1" s="1"/>
  <c r="O71" i="1"/>
  <c r="O73" i="1" s="1"/>
  <c r="P71" i="1"/>
  <c r="P73" i="1" s="1"/>
  <c r="G71" i="1"/>
  <c r="G73" i="1" s="1"/>
  <c r="J65" i="1"/>
  <c r="P65" i="1"/>
  <c r="P67" i="1" s="1"/>
  <c r="J60" i="1"/>
  <c r="H59" i="1"/>
  <c r="H61" i="1" s="1"/>
  <c r="I53" i="1"/>
  <c r="I55" i="1" s="1"/>
  <c r="J53" i="1"/>
  <c r="J55" i="1" s="1"/>
  <c r="I47" i="1"/>
  <c r="J47" i="1"/>
  <c r="J49" i="1" s="1"/>
  <c r="N47" i="1"/>
  <c r="N49" i="1" s="1"/>
  <c r="P47" i="1"/>
  <c r="P49" i="1" s="1"/>
  <c r="K41" i="1"/>
  <c r="K43" i="1" s="1"/>
  <c r="L41" i="1"/>
  <c r="L43" i="1" s="1"/>
  <c r="M41" i="1"/>
  <c r="M43" i="1" s="1"/>
  <c r="N41" i="1"/>
  <c r="N43" i="1" s="1"/>
  <c r="O41" i="1"/>
  <c r="O43" i="1" s="1"/>
  <c r="I49" i="1"/>
  <c r="J67" i="1"/>
  <c r="T18" i="1" l="1"/>
  <c r="S8" i="1"/>
  <c r="S7" i="1"/>
  <c r="T9" i="1"/>
  <c r="T14" i="1"/>
  <c r="T17" i="1"/>
  <c r="T8" i="1"/>
  <c r="R12" i="1"/>
  <c r="T12" i="1" s="1"/>
  <c r="R15" i="1"/>
  <c r="T15" i="1" s="1"/>
  <c r="R13" i="1"/>
  <c r="T13" i="1" s="1"/>
  <c r="R10" i="1"/>
  <c r="T10" i="1" s="1"/>
  <c r="R19" i="1"/>
  <c r="T19" i="1" s="1"/>
  <c r="R16" i="1"/>
  <c r="T16" i="1" s="1"/>
  <c r="R11" i="1"/>
  <c r="T11" i="1" s="1"/>
  <c r="R7" i="1"/>
  <c r="T7" i="1" s="1"/>
  <c r="G84" i="1"/>
  <c r="M82" i="1"/>
  <c r="M84" i="1" s="1"/>
  <c r="N82" i="1"/>
  <c r="N84" i="1" s="1"/>
  <c r="M77" i="1"/>
  <c r="M79" i="1" s="1"/>
  <c r="H77" i="1"/>
  <c r="H79" i="1" s="1"/>
  <c r="N76" i="1"/>
  <c r="N78" i="1" s="1"/>
  <c r="N72" i="1"/>
  <c r="O72" i="1"/>
  <c r="M71" i="1"/>
  <c r="M73" i="1" s="1"/>
  <c r="H71" i="1"/>
  <c r="H73" i="1" s="1"/>
  <c r="K72" i="1"/>
  <c r="G66" i="1"/>
  <c r="M64" i="1"/>
  <c r="M66" i="1" s="1"/>
  <c r="N64" i="1"/>
  <c r="N66" i="1" s="1"/>
  <c r="H65" i="1"/>
  <c r="H67" i="1" s="1"/>
  <c r="G60" i="1"/>
  <c r="P59" i="1"/>
  <c r="P61" i="1" s="1"/>
  <c r="O59" i="1"/>
  <c r="O61" i="1" s="1"/>
  <c r="L54" i="1"/>
  <c r="M52" i="1"/>
  <c r="G53" i="1"/>
  <c r="G55" i="1" s="1"/>
  <c r="N52" i="1"/>
  <c r="O53" i="1"/>
  <c r="O55" i="1" s="1"/>
  <c r="P48" i="1"/>
  <c r="M46" i="1"/>
  <c r="H47" i="1"/>
  <c r="H49" i="1" s="1"/>
  <c r="O47" i="1"/>
  <c r="O49" i="1" s="1"/>
  <c r="O42" i="1"/>
  <c r="G42" i="1"/>
  <c r="P41" i="1"/>
  <c r="P43" i="1" s="1"/>
  <c r="G41" i="1"/>
  <c r="G43" i="1" s="1"/>
  <c r="P83" i="1"/>
  <c r="P85" i="1" s="1"/>
  <c r="H83" i="1"/>
  <c r="H85" i="1" s="1"/>
  <c r="O83" i="1"/>
  <c r="O85" i="1" s="1"/>
  <c r="L77" i="1"/>
  <c r="L79" i="1" s="1"/>
  <c r="K77" i="1"/>
  <c r="K79" i="1" s="1"/>
  <c r="M78" i="1"/>
  <c r="G77" i="1"/>
  <c r="G79" i="1" s="1"/>
  <c r="N71" i="1"/>
  <c r="N73" i="1" s="1"/>
  <c r="M72" i="1"/>
  <c r="L71" i="1"/>
  <c r="L73" i="1" s="1"/>
  <c r="G65" i="1"/>
  <c r="G67" i="1" s="1"/>
  <c r="K66" i="1"/>
  <c r="O65" i="1"/>
  <c r="O67" i="1" s="1"/>
  <c r="N60" i="1"/>
  <c r="N59" i="1"/>
  <c r="N61" i="1" s="1"/>
  <c r="M59" i="1"/>
  <c r="M61" i="1" s="1"/>
  <c r="G59" i="1"/>
  <c r="G61" i="1" s="1"/>
  <c r="K59" i="1"/>
  <c r="K61" i="1" s="1"/>
  <c r="L60" i="1"/>
  <c r="K54" i="1"/>
  <c r="P53" i="1"/>
  <c r="P55" i="1" s="1"/>
  <c r="H53" i="1"/>
  <c r="H55" i="1" s="1"/>
  <c r="M54" i="1"/>
  <c r="N54" i="1"/>
  <c r="G47" i="1"/>
  <c r="G49" i="1" s="1"/>
  <c r="K47" i="1"/>
  <c r="K49" i="1" s="1"/>
  <c r="L48" i="1"/>
  <c r="M48" i="1"/>
  <c r="O48" i="1"/>
  <c r="H42" i="1"/>
  <c r="J42" i="1"/>
  <c r="I42" i="1"/>
  <c r="J41" i="1"/>
  <c r="J43" i="1" s="1"/>
  <c r="P42" i="1"/>
  <c r="H90" i="1" l="1"/>
  <c r="I90" i="1"/>
  <c r="J90" i="1"/>
  <c r="K90" i="1"/>
  <c r="L90" i="1"/>
  <c r="M90" i="1"/>
  <c r="N90" i="1"/>
  <c r="O90" i="1"/>
  <c r="P90" i="1"/>
  <c r="H89" i="1"/>
  <c r="H91" i="1" s="1"/>
  <c r="I89" i="1"/>
  <c r="J89" i="1"/>
  <c r="K89" i="1"/>
  <c r="K91" i="1" s="1"/>
  <c r="L89" i="1"/>
  <c r="L91" i="1" s="1"/>
  <c r="M89" i="1"/>
  <c r="M91" i="1" s="1"/>
  <c r="N89" i="1"/>
  <c r="N91" i="1" s="1"/>
  <c r="O89" i="1"/>
  <c r="O91" i="1" s="1"/>
  <c r="P89" i="1"/>
  <c r="P91" i="1" s="1"/>
  <c r="G90" i="1"/>
  <c r="G89" i="1"/>
  <c r="G91" i="1" s="1"/>
  <c r="J91" i="1"/>
  <c r="I91" i="1"/>
  <c r="H96" i="1"/>
  <c r="I96" i="1"/>
  <c r="J96" i="1"/>
  <c r="K96" i="1"/>
  <c r="L96" i="1"/>
  <c r="M96" i="1"/>
  <c r="N96" i="1"/>
  <c r="O96" i="1"/>
  <c r="P96" i="1"/>
  <c r="H95" i="1"/>
  <c r="H97" i="1" s="1"/>
  <c r="I95" i="1"/>
  <c r="I97" i="1" s="1"/>
  <c r="J95" i="1"/>
  <c r="J97" i="1" s="1"/>
  <c r="K95" i="1"/>
  <c r="K97" i="1" s="1"/>
  <c r="L95" i="1"/>
  <c r="L97" i="1" s="1"/>
  <c r="M95" i="1"/>
  <c r="M97" i="1" s="1"/>
  <c r="N95" i="1"/>
  <c r="N97" i="1" s="1"/>
  <c r="O95" i="1"/>
  <c r="O97" i="1" s="1"/>
  <c r="P95" i="1"/>
  <c r="P97" i="1" s="1"/>
  <c r="G96" i="1"/>
  <c r="G95" i="1"/>
  <c r="G97" i="1" s="1"/>
  <c r="H36" i="1"/>
  <c r="I36" i="1"/>
  <c r="J36" i="1"/>
  <c r="K36" i="1"/>
  <c r="L36" i="1"/>
  <c r="M36" i="1"/>
  <c r="N36" i="1"/>
  <c r="O36" i="1"/>
  <c r="P36" i="1"/>
  <c r="H35" i="1"/>
  <c r="I35" i="1"/>
  <c r="J35" i="1"/>
  <c r="K35" i="1"/>
  <c r="L35" i="1"/>
  <c r="L37" i="1" s="1"/>
  <c r="M35" i="1"/>
  <c r="M37" i="1" s="1"/>
  <c r="N35" i="1"/>
  <c r="N37" i="1" s="1"/>
  <c r="O35" i="1"/>
  <c r="O37" i="1" s="1"/>
  <c r="P35" i="1"/>
  <c r="G36" i="1"/>
  <c r="G35" i="1"/>
  <c r="K37" i="1"/>
  <c r="J37" i="1"/>
  <c r="I37" i="1"/>
  <c r="P37" i="1"/>
  <c r="H37" i="1"/>
  <c r="G37" i="1"/>
  <c r="H34" i="1"/>
  <c r="I34" i="1"/>
  <c r="J34" i="1"/>
  <c r="K34" i="1"/>
  <c r="L34" i="1"/>
  <c r="M34" i="1"/>
  <c r="N34" i="1"/>
  <c r="O34" i="1"/>
  <c r="P34" i="1"/>
  <c r="G34" i="1"/>
  <c r="H33" i="1"/>
  <c r="I33" i="1"/>
  <c r="J33" i="1"/>
  <c r="K33" i="1"/>
  <c r="L33" i="1"/>
  <c r="M33" i="1"/>
  <c r="N33" i="1"/>
  <c r="O33" i="1"/>
  <c r="P33" i="1"/>
  <c r="G33" i="1"/>
  <c r="H32" i="1"/>
  <c r="I32" i="1"/>
  <c r="J32" i="1"/>
  <c r="K32" i="1"/>
  <c r="L32" i="1"/>
  <c r="M32" i="1"/>
  <c r="N32" i="1"/>
  <c r="O32" i="1"/>
  <c r="P32" i="1"/>
  <c r="G32" i="1"/>
  <c r="H30" i="1"/>
  <c r="I30" i="1"/>
  <c r="J30" i="1"/>
  <c r="K30" i="1"/>
  <c r="L30" i="1"/>
  <c r="M30" i="1"/>
  <c r="N30" i="1"/>
  <c r="O30" i="1"/>
  <c r="P30" i="1"/>
  <c r="H29" i="1"/>
  <c r="I29" i="1"/>
  <c r="J29" i="1"/>
  <c r="K29" i="1"/>
  <c r="L29" i="1"/>
  <c r="L31" i="1" s="1"/>
  <c r="M29" i="1"/>
  <c r="M31" i="1" s="1"/>
  <c r="N29" i="1"/>
  <c r="N31" i="1" s="1"/>
  <c r="O29" i="1"/>
  <c r="O31" i="1" s="1"/>
  <c r="P29" i="1"/>
  <c r="G30" i="1"/>
  <c r="G29" i="1"/>
  <c r="K31" i="1"/>
  <c r="J31" i="1"/>
  <c r="I31" i="1"/>
  <c r="P31" i="1"/>
  <c r="H31" i="1"/>
  <c r="G31" i="1"/>
  <c r="H28" i="1"/>
  <c r="I28" i="1"/>
  <c r="J28" i="1"/>
  <c r="K28" i="1"/>
  <c r="L28" i="1"/>
  <c r="M28" i="1"/>
  <c r="N28" i="1"/>
  <c r="O28" i="1"/>
  <c r="P28" i="1"/>
  <c r="G28" i="1"/>
  <c r="H27" i="1"/>
  <c r="I27" i="1"/>
  <c r="J27" i="1"/>
  <c r="K27" i="1"/>
  <c r="L27" i="1"/>
  <c r="M27" i="1"/>
  <c r="N27" i="1"/>
  <c r="O27" i="1"/>
  <c r="P27" i="1"/>
  <c r="G27" i="1"/>
  <c r="G15" i="1"/>
  <c r="G16" i="1"/>
  <c r="G18" i="1" s="1"/>
  <c r="G20" i="1" s="1"/>
  <c r="G17" i="1"/>
  <c r="G19" i="1"/>
  <c r="G21" i="1" s="1"/>
  <c r="G12" i="1"/>
  <c r="G13" i="1"/>
  <c r="G14" i="1"/>
  <c r="H26" i="1"/>
  <c r="I26" i="1"/>
  <c r="J26" i="1"/>
  <c r="K26" i="1"/>
  <c r="L26" i="1"/>
  <c r="M26" i="1"/>
  <c r="N26" i="1"/>
  <c r="O26" i="1"/>
  <c r="P26" i="1"/>
  <c r="H25" i="1"/>
  <c r="I25" i="1"/>
  <c r="J25" i="1"/>
  <c r="K25" i="1"/>
  <c r="L25" i="1"/>
  <c r="M25" i="1"/>
  <c r="N25" i="1"/>
  <c r="O25" i="1"/>
  <c r="P25" i="1"/>
  <c r="H24" i="1"/>
  <c r="I24" i="1"/>
  <c r="J24" i="1"/>
  <c r="K24" i="1"/>
  <c r="L24" i="1"/>
  <c r="M24" i="1"/>
  <c r="N24" i="1"/>
  <c r="O24" i="1"/>
  <c r="P24" i="1"/>
  <c r="H23" i="1"/>
  <c r="I23" i="1"/>
  <c r="J23" i="1"/>
  <c r="K23" i="1"/>
  <c r="L23" i="1"/>
  <c r="M23" i="1"/>
  <c r="N23" i="1"/>
  <c r="O23" i="1"/>
  <c r="P23" i="1"/>
  <c r="H22" i="1"/>
  <c r="I22" i="1"/>
  <c r="J22" i="1"/>
  <c r="K22" i="1"/>
  <c r="L22" i="1"/>
  <c r="M22" i="1"/>
  <c r="N22" i="1"/>
  <c r="O22" i="1"/>
  <c r="P22" i="1"/>
  <c r="H21" i="1"/>
  <c r="I21" i="1"/>
  <c r="J21" i="1"/>
  <c r="K21" i="1"/>
  <c r="L21" i="1"/>
  <c r="M21" i="1"/>
  <c r="N21" i="1"/>
  <c r="O21" i="1"/>
  <c r="P21" i="1"/>
  <c r="H20" i="1"/>
  <c r="I20" i="1"/>
  <c r="J20" i="1"/>
  <c r="K20" i="1"/>
  <c r="L20" i="1"/>
  <c r="M20" i="1"/>
  <c r="N20" i="1"/>
  <c r="O20" i="1"/>
  <c r="P20" i="1"/>
  <c r="H19" i="1"/>
  <c r="I19" i="1"/>
  <c r="J19" i="1"/>
  <c r="K19" i="1"/>
  <c r="L19" i="1"/>
  <c r="M19" i="1"/>
  <c r="N19" i="1"/>
  <c r="O19" i="1"/>
  <c r="P19" i="1"/>
  <c r="H18" i="1"/>
  <c r="I18" i="1"/>
  <c r="J18" i="1"/>
  <c r="K18" i="1"/>
  <c r="L18" i="1"/>
  <c r="M18" i="1"/>
  <c r="N18" i="1"/>
  <c r="O18" i="1"/>
  <c r="P18" i="1"/>
  <c r="H17" i="1"/>
  <c r="I17" i="1"/>
  <c r="J17" i="1"/>
  <c r="K17" i="1"/>
  <c r="L17" i="1"/>
  <c r="M17" i="1"/>
  <c r="N17" i="1"/>
  <c r="O17" i="1"/>
  <c r="P17" i="1"/>
  <c r="H16" i="1"/>
  <c r="I16" i="1"/>
  <c r="J16" i="1"/>
  <c r="K16" i="1"/>
  <c r="L16" i="1"/>
  <c r="M16" i="1"/>
  <c r="N16" i="1"/>
  <c r="O16" i="1"/>
  <c r="P16" i="1"/>
  <c r="P12" i="1"/>
  <c r="F7" i="1"/>
  <c r="F8" i="1" s="1"/>
  <c r="B3" i="1"/>
  <c r="K7" i="1" s="1"/>
  <c r="K8" i="1" s="1"/>
  <c r="B1" i="1"/>
  <c r="G23" i="1" l="1"/>
  <c r="G25" i="1" s="1"/>
  <c r="G22" i="1"/>
  <c r="G24" i="1" s="1"/>
  <c r="G26" i="1" s="1"/>
  <c r="K11" i="1"/>
  <c r="K13" i="1" s="1"/>
  <c r="K15" i="1" s="1"/>
  <c r="J7" i="1"/>
  <c r="J8" i="1" s="1"/>
  <c r="G7" i="1"/>
  <c r="G8" i="1" s="1"/>
  <c r="I7" i="1"/>
  <c r="I8" i="1" s="1"/>
  <c r="P7" i="1"/>
  <c r="P8" i="1" s="1"/>
  <c r="H7" i="1"/>
  <c r="H8" i="1" s="1"/>
  <c r="O7" i="1"/>
  <c r="O8" i="1" s="1"/>
  <c r="N7" i="1"/>
  <c r="N8" i="1" s="1"/>
  <c r="M7" i="1"/>
  <c r="M8" i="1" s="1"/>
  <c r="N10" i="1" s="1"/>
  <c r="N12" i="1" s="1"/>
  <c r="L7" i="1"/>
  <c r="L8" i="1" s="1"/>
  <c r="I10" i="1"/>
  <c r="I12" i="1" s="1"/>
  <c r="M11" i="1" l="1"/>
  <c r="M13" i="1" s="1"/>
  <c r="M15" i="1" s="1"/>
  <c r="O11" i="1"/>
  <c r="O13" i="1" s="1"/>
  <c r="O15" i="1" s="1"/>
  <c r="M10" i="1"/>
  <c r="M12" i="1" s="1"/>
  <c r="M14" i="1" s="1"/>
  <c r="H11" i="1"/>
  <c r="H13" i="1" s="1"/>
  <c r="H15" i="1" s="1"/>
  <c r="L10" i="1"/>
  <c r="L12" i="1" s="1"/>
  <c r="L14" i="1" s="1"/>
  <c r="P11" i="1"/>
  <c r="P13" i="1" s="1"/>
  <c r="P15" i="1" s="1"/>
  <c r="P14" i="1"/>
  <c r="J10" i="1"/>
  <c r="J12" i="1" s="1"/>
  <c r="I11" i="1"/>
  <c r="I13" i="1" s="1"/>
  <c r="I15" i="1" s="1"/>
  <c r="I14" i="1"/>
  <c r="O10" i="1"/>
  <c r="O12" i="1" s="1"/>
  <c r="O14" i="1" s="1"/>
  <c r="G10" i="1"/>
  <c r="G11" i="1"/>
  <c r="L11" i="1"/>
  <c r="L13" i="1" s="1"/>
  <c r="L15" i="1" s="1"/>
  <c r="K10" i="1"/>
  <c r="K12" i="1" s="1"/>
  <c r="K14" i="1" s="1"/>
  <c r="J11" i="1"/>
  <c r="J13" i="1" s="1"/>
  <c r="J15" i="1" s="1"/>
  <c r="J14" i="1"/>
  <c r="H10" i="1"/>
  <c r="H12" i="1" s="1"/>
  <c r="H14" i="1" s="1"/>
  <c r="N11" i="1"/>
  <c r="N13" i="1" s="1"/>
  <c r="N15" i="1" s="1"/>
  <c r="N14" i="1"/>
</calcChain>
</file>

<file path=xl/sharedStrings.xml><?xml version="1.0" encoding="utf-8"?>
<sst xmlns="http://schemas.openxmlformats.org/spreadsheetml/2006/main" count="105" uniqueCount="66">
  <si>
    <t>L</t>
  </si>
  <si>
    <t>n</t>
  </si>
  <si>
    <t>dx</t>
  </si>
  <si>
    <t>dt</t>
  </si>
  <si>
    <t>i</t>
  </si>
  <si>
    <t>x</t>
  </si>
  <si>
    <t>y(xi,t0)</t>
  </si>
  <si>
    <t>v(xi,t0)</t>
  </si>
  <si>
    <t>a(xi,t0)</t>
  </si>
  <si>
    <t>y(xi,t0)2</t>
  </si>
  <si>
    <t>v(xi,t0)2</t>
  </si>
  <si>
    <t>a(xi,t0)2</t>
  </si>
  <si>
    <t>y(xi,t1)</t>
  </si>
  <si>
    <t>v(xi,t1)</t>
  </si>
  <si>
    <t>a(xi,t1)</t>
  </si>
  <si>
    <t>y(xi,t1)2</t>
  </si>
  <si>
    <t>v(xi,t1)2</t>
  </si>
  <si>
    <t>a(xi,t1)2</t>
  </si>
  <si>
    <t>y(xi,t1)3</t>
  </si>
  <si>
    <t>v(xi,t1)3</t>
  </si>
  <si>
    <t>a(xi,t1)3</t>
  </si>
  <si>
    <t>y(xi,t1)4</t>
  </si>
  <si>
    <t>v(xi,t1)4</t>
  </si>
  <si>
    <t>a(xi,t1)4</t>
  </si>
  <si>
    <t>y(xi,t1)5</t>
  </si>
  <si>
    <t>v(xi,t1)5</t>
  </si>
  <si>
    <t>a(xi,t1)5</t>
  </si>
  <si>
    <t>y(xi,t1)6</t>
  </si>
  <si>
    <t>v(xi,t1)6</t>
  </si>
  <si>
    <t>a(xi,t1)6</t>
  </si>
  <si>
    <t>y(xi,t1)7</t>
  </si>
  <si>
    <t>v(xi,t1)7</t>
  </si>
  <si>
    <t>a(xi,t1)7</t>
  </si>
  <si>
    <t>y(xi,t1)8</t>
  </si>
  <si>
    <t>v(xi,t1)8</t>
  </si>
  <si>
    <t>a(xi,t1)8</t>
  </si>
  <si>
    <t>y(xi,t1)9</t>
  </si>
  <si>
    <t>v(xi,t1)9</t>
  </si>
  <si>
    <t>a(xi,t1)9</t>
  </si>
  <si>
    <t>y(xi,t1)10</t>
  </si>
  <si>
    <t>v(xi,t1)10</t>
  </si>
  <si>
    <t>a(xi,t1)10</t>
  </si>
  <si>
    <t>y(xi,t1)11</t>
  </si>
  <si>
    <t>v(xi,t1)11</t>
  </si>
  <si>
    <t>a(xi,t1)11</t>
  </si>
  <si>
    <t>y(xi,t1)12</t>
  </si>
  <si>
    <t>v(xi,t1)12</t>
  </si>
  <si>
    <t>a(xi,t1)12</t>
  </si>
  <si>
    <t>y(xi,t1)13</t>
  </si>
  <si>
    <t>v(xi,t1)13</t>
  </si>
  <si>
    <t>a(xi,t1)13</t>
  </si>
  <si>
    <t>y(xi,t1)14</t>
  </si>
  <si>
    <t>v(xi,t1)14</t>
  </si>
  <si>
    <t>a(xi,t1)14</t>
  </si>
  <si>
    <t>y(xi,t1)15</t>
  </si>
  <si>
    <t>v(xi,t1)15</t>
  </si>
  <si>
    <t>a(xi,t1)15</t>
  </si>
  <si>
    <t>y(xi,t0+dt/2)=y(xi,t0)+v(xi,t0)*dt/2</t>
  </si>
  <si>
    <t>v(xi,t0+dt/2)=v(xi,t0)+a(xi,t0)*dt/2</t>
  </si>
  <si>
    <t>a(xi,t0+dt/2)=[y(xi,t0+dt/2)]</t>
  </si>
  <si>
    <t>y(xi,t1)=y(xi,t0)+v(xi,t0+dt/2)*dt</t>
  </si>
  <si>
    <t>v(xi,t1)=v(xi,t0)+a(xi,t0+dt/2)*dt</t>
  </si>
  <si>
    <t>a(xi,t1)=[y(xi,t1)]</t>
  </si>
  <si>
    <t>Ep</t>
  </si>
  <si>
    <t>Ek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</si>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</sst>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rgb="FF00B0F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39370078740152E-2"/>
          <c:y val="5.7905001458151063E-2"/>
          <c:w val="0.8762384076990376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Seri1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Values!$F$8:$P$8</c:f>
              <c:numCache>
                <c:formatCode>General</c:formatCode>
                <c:ptCount val="11"/>
                <c:pt idx="0">
                  <c:v>0</c:v>
                </c:pt>
                <c:pt idx="1">
                  <c:v>0.3090169943749474</c:v>
                </c:pt>
                <c:pt idx="2">
                  <c:v>0.58778525229247314</c:v>
                </c:pt>
                <c:pt idx="3">
                  <c:v>0.80901699437494745</c:v>
                </c:pt>
                <c:pt idx="4">
                  <c:v>0.95105651629515353</c:v>
                </c:pt>
                <c:pt idx="5">
                  <c:v>1</c:v>
                </c:pt>
                <c:pt idx="6">
                  <c:v>0.95105651629515364</c:v>
                </c:pt>
                <c:pt idx="7">
                  <c:v>0.80901699437494745</c:v>
                </c:pt>
                <c:pt idx="8">
                  <c:v>0.58778525229247325</c:v>
                </c:pt>
                <c:pt idx="9">
                  <c:v>0.30901699437494751</c:v>
                </c:pt>
                <c:pt idx="10">
                  <c:v>1.22514845490862E-16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E3-4C6B-86B4-3BD6B45D80E0}"/>
            </c:ext>
          </c:extLst>
        </c:ser>
        <c:ser>
          <c:idx val="1"/>
          <c:order val="1"/>
          <c:tx>
            <c:v>Seri2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Values!$F$20:$P$20</c:f>
              <c:numCache>
                <c:formatCode>General</c:formatCode>
                <c:ptCount val="11"/>
                <c:pt idx="0">
                  <c:v>0</c:v>
                </c:pt>
                <c:pt idx="1">
                  <c:v>0.28446889266061043</c:v>
                </c:pt>
                <c:pt idx="2">
                  <c:v>0.54109198809628023</c:v>
                </c:pt>
                <c:pt idx="3">
                  <c:v>0.74474922972752355</c:v>
                </c:pt>
                <c:pt idx="4">
                  <c:v>0.87550522778003492</c:v>
                </c:pt>
                <c:pt idx="5">
                  <c:v>0.92056067413382625</c:v>
                </c:pt>
                <c:pt idx="6">
                  <c:v>0.87550522778003503</c:v>
                </c:pt>
                <c:pt idx="7">
                  <c:v>0.74474922972752355</c:v>
                </c:pt>
                <c:pt idx="8">
                  <c:v>0.54109198809628034</c:v>
                </c:pt>
                <c:pt idx="9">
                  <c:v>0.28446889266061054</c:v>
                </c:pt>
                <c:pt idx="10">
                  <c:v>1.1516395476141029E-16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E3-4C6B-86B4-3BD6B45D80E0}"/>
            </c:ext>
          </c:extLst>
        </c:ser>
        <c:ser>
          <c:idx val="2"/>
          <c:order val="2"/>
          <c:tx>
            <c:v>Seri3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Values!$F$26:$P$26</c:f>
              <c:numCache>
                <c:formatCode>General</c:formatCode>
                <c:ptCount val="11"/>
                <c:pt idx="0">
                  <c:v>0</c:v>
                </c:pt>
                <c:pt idx="1">
                  <c:v>0.26950972426801845</c:v>
                </c:pt>
                <c:pt idx="2">
                  <c:v>0.51263795894001807</c:v>
                </c:pt>
                <c:pt idx="3">
                  <c:v>0.70558561843228462</c:v>
                </c:pt>
                <c:pt idx="4">
                  <c:v>0.82946564148832214</c:v>
                </c:pt>
                <c:pt idx="5">
                  <c:v>0.87215178832853235</c:v>
                </c:pt>
                <c:pt idx="6">
                  <c:v>0.82946564148832225</c:v>
                </c:pt>
                <c:pt idx="7">
                  <c:v>0.70558561843228462</c:v>
                </c:pt>
                <c:pt idx="8">
                  <c:v>0.51263795894001818</c:v>
                </c:pt>
                <c:pt idx="9">
                  <c:v>0.26950972426801856</c:v>
                </c:pt>
                <c:pt idx="10">
                  <c:v>1.0916072733235805E-16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E3-4C6B-86B4-3BD6B45D80E0}"/>
            </c:ext>
          </c:extLst>
        </c:ser>
        <c:ser>
          <c:idx val="3"/>
          <c:order val="3"/>
          <c:tx>
            <c:v>Seri4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Values!$F$32:$P$32</c:f>
              <c:numCache>
                <c:formatCode>General</c:formatCode>
                <c:ptCount val="11"/>
                <c:pt idx="0">
                  <c:v>0</c:v>
                </c:pt>
                <c:pt idx="1">
                  <c:v>0.22899639432290136</c:v>
                </c:pt>
                <c:pt idx="2">
                  <c:v>0.4355770260577797</c:v>
                </c:pt>
                <c:pt idx="3">
                  <c:v>0.59952034363852913</c:v>
                </c:pt>
                <c:pt idx="4">
                  <c:v>0.70477843288008601</c:v>
                </c:pt>
                <c:pt idx="5">
                  <c:v>0.74104789863125564</c:v>
                </c:pt>
                <c:pt idx="6">
                  <c:v>0.70477843288008613</c:v>
                </c:pt>
                <c:pt idx="7">
                  <c:v>0.59952034363852913</c:v>
                </c:pt>
                <c:pt idx="8">
                  <c:v>0.43557702605777976</c:v>
                </c:pt>
                <c:pt idx="9">
                  <c:v>0.22899639432290145</c:v>
                </c:pt>
                <c:pt idx="10">
                  <c:v>9.2861842347635727E-17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E3-4C6B-86B4-3BD6B45D80E0}"/>
            </c:ext>
          </c:extLst>
        </c:ser>
        <c:ser>
          <c:idx val="4"/>
          <c:order val="4"/>
          <c:tx>
            <c:v>Seri5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Values!$F$38:$P$38</c:f>
              <c:numCache>
                <c:formatCode>General</c:formatCode>
                <c:ptCount val="11"/>
                <c:pt idx="0">
                  <c:v>0</c:v>
                </c:pt>
                <c:pt idx="1">
                  <c:v>0.17921540471516101</c:v>
                </c:pt>
                <c:pt idx="2">
                  <c:v>0.34088795694965413</c:v>
                </c:pt>
                <c:pt idx="3">
                  <c:v>0.46919202085185951</c:v>
                </c:pt>
                <c:pt idx="4">
                  <c:v>0.55156830070005114</c:v>
                </c:pt>
                <c:pt idx="5">
                  <c:v>0.57995323227339723</c:v>
                </c:pt>
                <c:pt idx="6">
                  <c:v>0.55156830070005114</c:v>
                </c:pt>
                <c:pt idx="7">
                  <c:v>0.46919202085185951</c:v>
                </c:pt>
                <c:pt idx="8">
                  <c:v>0.34088795694965418</c:v>
                </c:pt>
                <c:pt idx="9">
                  <c:v>0.17921540471516106</c:v>
                </c:pt>
                <c:pt idx="10">
                  <c:v>7.2804819378075031E-17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E3-4C6B-86B4-3BD6B45D80E0}"/>
            </c:ext>
          </c:extLst>
        </c:ser>
        <c:ser>
          <c:idx val="5"/>
          <c:order val="5"/>
          <c:tx>
            <c:v>Seri6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Values!$F$44:$P$44</c:f>
              <c:numCache>
                <c:formatCode>General</c:formatCode>
                <c:ptCount val="11"/>
                <c:pt idx="0">
                  <c:v>0</c:v>
                </c:pt>
                <c:pt idx="1">
                  <c:v>0.12217420036108503</c:v>
                </c:pt>
                <c:pt idx="2">
                  <c:v>0.23238913875311926</c:v>
                </c:pt>
                <c:pt idx="3">
                  <c:v>0.31985620909366014</c:v>
                </c:pt>
                <c:pt idx="4">
                  <c:v>0.37601352511886216</c:v>
                </c:pt>
                <c:pt idx="5">
                  <c:v>0.39536401746515043</c:v>
                </c:pt>
                <c:pt idx="6">
                  <c:v>0.3760135251188621</c:v>
                </c:pt>
                <c:pt idx="7">
                  <c:v>0.31985620909366014</c:v>
                </c:pt>
                <c:pt idx="8">
                  <c:v>0.23238913875311931</c:v>
                </c:pt>
                <c:pt idx="9">
                  <c:v>0.12217420036108506</c:v>
                </c:pt>
                <c:pt idx="10">
                  <c:v>4.9798458896452283E-17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E3-4C6B-86B4-3BD6B45D80E0}"/>
            </c:ext>
          </c:extLst>
        </c:ser>
        <c:ser>
          <c:idx val="6"/>
          <c:order val="6"/>
          <c:tx>
            <c:v>Seri7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Values!$F$50:$P$50</c:f>
              <c:numCache>
                <c:formatCode>General</c:formatCode>
                <c:ptCount val="11"/>
                <c:pt idx="0">
                  <c:v>0</c:v>
                </c:pt>
                <c:pt idx="1">
                  <c:v>6.0174341830679601E-2</c:v>
                </c:pt>
                <c:pt idx="2">
                  <c:v>0.11445839982367975</c:v>
                </c:pt>
                <c:pt idx="3">
                  <c:v>0.15753847216337363</c:v>
                </c:pt>
                <c:pt idx="4">
                  <c:v>0.18519758121263868</c:v>
                </c:pt>
                <c:pt idx="5">
                  <c:v>0.19472826066538823</c:v>
                </c:pt>
                <c:pt idx="6">
                  <c:v>0.1851975812126386</c:v>
                </c:pt>
                <c:pt idx="7">
                  <c:v>0.15753847216337363</c:v>
                </c:pt>
                <c:pt idx="8">
                  <c:v>0.11445839982367981</c:v>
                </c:pt>
                <c:pt idx="9">
                  <c:v>6.0174341830679608E-2</c:v>
                </c:pt>
                <c:pt idx="10">
                  <c:v>2.4771038131220215E-17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E3-4C6B-86B4-3BD6B45D80E0}"/>
            </c:ext>
          </c:extLst>
        </c:ser>
        <c:ser>
          <c:idx val="7"/>
          <c:order val="7"/>
          <c:tx>
            <c:v>Seri8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Values!$F$56:$P$56</c:f>
              <c:numCache>
                <c:formatCode>General</c:formatCode>
                <c:ptCount val="11"/>
                <c:pt idx="0">
                  <c:v>0</c:v>
                </c:pt>
                <c:pt idx="1">
                  <c:v>-4.2813600530974411E-3</c:v>
                </c:pt>
                <c:pt idx="2">
                  <c:v>-8.1436307542081809E-3</c:v>
                </c:pt>
                <c:pt idx="3">
                  <c:v>-1.1208746137085279E-2</c:v>
                </c:pt>
                <c:pt idx="4">
                  <c:v>-1.3176671352137875E-2</c:v>
                </c:pt>
                <c:pt idx="5">
                  <c:v>-1.3854772167975538E-2</c:v>
                </c:pt>
                <c:pt idx="6">
                  <c:v>-1.3176671352137986E-2</c:v>
                </c:pt>
                <c:pt idx="7">
                  <c:v>-1.1208746137085279E-2</c:v>
                </c:pt>
                <c:pt idx="8">
                  <c:v>-8.1436307542081393E-3</c:v>
                </c:pt>
                <c:pt idx="9">
                  <c:v>-4.2813600530974619E-3</c:v>
                </c:pt>
                <c:pt idx="10">
                  <c:v>-1.2671435428192478E-18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E3-4C6B-86B4-3BD6B45D80E0}"/>
            </c:ext>
          </c:extLst>
        </c:ser>
        <c:ser>
          <c:idx val="8"/>
          <c:order val="8"/>
          <c:tx>
            <c:v>Seri9</c:v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Values!$F$62:$P$62</c:f>
              <c:numCache>
                <c:formatCode>General</c:formatCode>
                <c:ptCount val="11"/>
                <c:pt idx="0">
                  <c:v>0</c:v>
                </c:pt>
                <c:pt idx="1">
                  <c:v>-6.8589877271482858E-2</c:v>
                </c:pt>
                <c:pt idx="2">
                  <c:v>-0.13046569946185727</c:v>
                </c:pt>
                <c:pt idx="3">
                  <c:v>-0.17957062998092616</c:v>
                </c:pt>
                <c:pt idx="4">
                  <c:v>-0.21109793609531399</c:v>
                </c:pt>
                <c:pt idx="5">
                  <c:v>-0.22196150541888643</c:v>
                </c:pt>
                <c:pt idx="6">
                  <c:v>-0.2110979360953141</c:v>
                </c:pt>
                <c:pt idx="7">
                  <c:v>-0.17957062998092616</c:v>
                </c:pt>
                <c:pt idx="8">
                  <c:v>-0.13046569946185721</c:v>
                </c:pt>
                <c:pt idx="9">
                  <c:v>-6.8589877271482913E-2</c:v>
                </c:pt>
                <c:pt idx="10">
                  <c:v>-2.7264547890398427E-17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2E3-4C6B-86B4-3BD6B45D80E0}"/>
            </c:ext>
          </c:extLst>
        </c:ser>
        <c:ser>
          <c:idx val="9"/>
          <c:order val="9"/>
          <c:tx>
            <c:v>Seri10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Values!$F$68:$P$68</c:f>
              <c:numCache>
                <c:formatCode>General</c:formatCode>
                <c:ptCount val="11"/>
                <c:pt idx="0">
                  <c:v>0</c:v>
                </c:pt>
                <c:pt idx="1">
                  <c:v>-0.13015308685498772</c:v>
                </c:pt>
                <c:pt idx="2">
                  <c:v>-0.24756588273873037</c:v>
                </c:pt>
                <c:pt idx="3">
                  <c:v>-0.34074520512707512</c:v>
                </c:pt>
                <c:pt idx="4">
                  <c:v>-0.40057001272613668</c:v>
                </c:pt>
                <c:pt idx="5">
                  <c:v>-0.42118423654417469</c:v>
                </c:pt>
                <c:pt idx="6">
                  <c:v>-0.40057001272613679</c:v>
                </c:pt>
                <c:pt idx="7">
                  <c:v>-0.34074520512707512</c:v>
                </c:pt>
                <c:pt idx="8">
                  <c:v>-0.24756588273873031</c:v>
                </c:pt>
                <c:pt idx="9">
                  <c:v>-0.1301530868549878</c:v>
                </c:pt>
                <c:pt idx="10">
                  <c:v>-5.2170863464944542E-17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2E3-4C6B-86B4-3BD6B45D80E0}"/>
            </c:ext>
          </c:extLst>
        </c:ser>
        <c:ser>
          <c:idx val="10"/>
          <c:order val="10"/>
          <c:tx>
            <c:v>Seri11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Values!$F$74:$P$74</c:f>
              <c:numCache>
                <c:formatCode>General</c:formatCode>
                <c:ptCount val="11"/>
                <c:pt idx="0">
                  <c:v>0</c:v>
                </c:pt>
                <c:pt idx="1">
                  <c:v>-0.18648273701338447</c:v>
                </c:pt>
                <c:pt idx="2">
                  <c:v>-0.3547112444262695</c:v>
                </c:pt>
                <c:pt idx="3">
                  <c:v>-0.4882181438161487</c:v>
                </c:pt>
                <c:pt idx="4">
                  <c:v>-0.57393484967347574</c:v>
                </c:pt>
                <c:pt idx="5">
                  <c:v>-0.60347081360552846</c:v>
                </c:pt>
                <c:pt idx="6">
                  <c:v>-0.57393484967347586</c:v>
                </c:pt>
                <c:pt idx="7">
                  <c:v>-0.4882181438161487</c:v>
                </c:pt>
                <c:pt idx="8">
                  <c:v>-0.35471124442626945</c:v>
                </c:pt>
                <c:pt idx="9">
                  <c:v>-0.18648273701338458</c:v>
                </c:pt>
                <c:pt idx="10">
                  <c:v>-7.4979438681736713E-17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2E3-4C6B-86B4-3BD6B45D80E0}"/>
            </c:ext>
          </c:extLst>
        </c:ser>
        <c:ser>
          <c:idx val="11"/>
          <c:order val="11"/>
          <c:tx>
            <c:v>Seri12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Values!$F$80:$P$80</c:f>
              <c:numCache>
                <c:formatCode>General</c:formatCode>
                <c:ptCount val="11"/>
                <c:pt idx="0">
                  <c:v>0</c:v>
                </c:pt>
                <c:pt idx="1">
                  <c:v>-0.23530101645650386</c:v>
                </c:pt>
                <c:pt idx="2">
                  <c:v>-0.44756912998366238</c:v>
                </c:pt>
                <c:pt idx="3">
                  <c:v>-0.61602605867052551</c:v>
                </c:pt>
                <c:pt idx="4">
                  <c:v>-0.72418206462878532</c:v>
                </c:pt>
                <c:pt idx="5">
                  <c:v>-0.76145008442804329</c:v>
                </c:pt>
                <c:pt idx="6">
                  <c:v>-0.72418206462878554</c:v>
                </c:pt>
                <c:pt idx="7">
                  <c:v>-0.61602605867052551</c:v>
                </c:pt>
                <c:pt idx="8">
                  <c:v>-0.44756912998366233</c:v>
                </c:pt>
                <c:pt idx="9">
                  <c:v>-0.23530101645650398</c:v>
                </c:pt>
                <c:pt idx="10">
                  <c:v>-9.476796800587343E-17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2E3-4C6B-86B4-3BD6B45D80E0}"/>
            </c:ext>
          </c:extLst>
        </c:ser>
        <c:ser>
          <c:idx val="12"/>
          <c:order val="12"/>
          <c:tx>
            <c:v>Seri13</c:v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Values!$F$86:$P$86</c:f>
              <c:numCache>
                <c:formatCode>General</c:formatCode>
                <c:ptCount val="11"/>
                <c:pt idx="0">
                  <c:v>0</c:v>
                </c:pt>
                <c:pt idx="1">
                  <c:v>-0.27463266214655774</c:v>
                </c:pt>
                <c:pt idx="2">
                  <c:v>-0.52238236584393827</c:v>
                </c:pt>
                <c:pt idx="3">
                  <c:v>-0.71899764392055487</c:v>
                </c:pt>
                <c:pt idx="4">
                  <c:v>-0.84523242305907409</c:v>
                </c:pt>
                <c:pt idx="5">
                  <c:v>-0.88872996354799416</c:v>
                </c:pt>
                <c:pt idx="6">
                  <c:v>-0.84523242305907431</c:v>
                </c:pt>
                <c:pt idx="7">
                  <c:v>-0.71899764392055487</c:v>
                </c:pt>
                <c:pt idx="8">
                  <c:v>-0.52238236584393816</c:v>
                </c:pt>
                <c:pt idx="9">
                  <c:v>-0.27463266214655785</c:v>
                </c:pt>
                <c:pt idx="10">
                  <c:v>-1.1073578683430251E-16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2E3-4C6B-86B4-3BD6B45D80E0}"/>
            </c:ext>
          </c:extLst>
        </c:ser>
        <c:ser>
          <c:idx val="13"/>
          <c:order val="13"/>
          <c:tx>
            <c:v>Seri14</c:v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Values!$F$92:$P$92</c:f>
              <c:numCache>
                <c:formatCode>General</c:formatCode>
                <c:ptCount val="11"/>
                <c:pt idx="0">
                  <c:v>0</c:v>
                </c:pt>
                <c:pt idx="1">
                  <c:v>-0.30288488094416671</c:v>
                </c:pt>
                <c:pt idx="2">
                  <c:v>-0.57612127941846314</c:v>
                </c:pt>
                <c:pt idx="3">
                  <c:v>-0.79296291299029376</c:v>
                </c:pt>
                <c:pt idx="4">
                  <c:v>-0.93218381174114839</c:v>
                </c:pt>
                <c:pt idx="5">
                  <c:v>-0.98015606409225409</c:v>
                </c:pt>
                <c:pt idx="6">
                  <c:v>-0.93218381174114862</c:v>
                </c:pt>
                <c:pt idx="7">
                  <c:v>-0.79296291299029376</c:v>
                </c:pt>
                <c:pt idx="8">
                  <c:v>-0.57612127941846303</c:v>
                </c:pt>
                <c:pt idx="9">
                  <c:v>-0.30288488094416682</c:v>
                </c:pt>
                <c:pt idx="10">
                  <c:v>-1.2223626700215715E-16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2E3-4C6B-86B4-3BD6B45D8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636319"/>
        <c:axId val="1222635839"/>
      </c:scatterChart>
      <c:valAx>
        <c:axId val="12226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35839"/>
        <c:crosses val="autoZero"/>
        <c:crossBetween val="midCat"/>
      </c:valAx>
      <c:valAx>
        <c:axId val="12226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Energy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4489304461942257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Potential lEnergy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Values!$V$6:$AF$6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Values!$R$7:$R$18</c:f>
              <c:numCache>
                <c:formatCode>General</c:formatCode>
                <c:ptCount val="12"/>
                <c:pt idx="0">
                  <c:v>0.62698028941752204</c:v>
                </c:pt>
                <c:pt idx="1">
                  <c:v>0.60235336584008325</c:v>
                </c:pt>
                <c:pt idx="2">
                  <c:v>0.53132313225816263</c:v>
                </c:pt>
                <c:pt idx="3">
                  <c:v>0.47691176833191645</c:v>
                </c:pt>
                <c:pt idx="4">
                  <c:v>0.34430747241170279</c:v>
                </c:pt>
                <c:pt idx="5">
                  <c:v>0.21088215669779586</c:v>
                </c:pt>
                <c:pt idx="6">
                  <c:v>9.8004985839487205E-2</c:v>
                </c:pt>
                <c:pt idx="7">
                  <c:v>2.3774525472148766E-2</c:v>
                </c:pt>
                <c:pt idx="8">
                  <c:v>1.2035182077604254E-4</c:v>
                </c:pt>
                <c:pt idx="9">
                  <c:v>3.0889381420171336E-2</c:v>
                </c:pt>
                <c:pt idx="10">
                  <c:v>0.11122389643637379</c:v>
                </c:pt>
                <c:pt idx="11">
                  <c:v>0.22833181520057549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CF-4E38-A345-DFD27A3069C1}"/>
            </c:ext>
          </c:extLst>
        </c:ser>
        <c:ser>
          <c:idx val="1"/>
          <c:order val="1"/>
          <c:tx>
            <c:v>Kinetic Energy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Values!$V$6:$AF$6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Values!$S$7:$S$19</c:f>
              <c:numCache>
                <c:formatCode>General</c:formatCode>
                <c:ptCount val="13"/>
                <c:pt idx="0">
                  <c:v>0</c:v>
                </c:pt>
                <c:pt idx="1">
                  <c:v>3.1415926535897934E-2</c:v>
                </c:pt>
                <c:pt idx="2">
                  <c:v>0.12070761513192409</c:v>
                </c:pt>
                <c:pt idx="3">
                  <c:v>0.25365984291165838</c:v>
                </c:pt>
                <c:pt idx="4">
                  <c:v>0.42010943371262266</c:v>
                </c:pt>
                <c:pt idx="5">
                  <c:v>0.58758762593187797</c:v>
                </c:pt>
                <c:pt idx="6">
                  <c:v>0.72932595026023361</c:v>
                </c:pt>
                <c:pt idx="7">
                  <c:v>0.82265291220909809</c:v>
                </c:pt>
                <c:pt idx="8">
                  <c:v>0.85262471309582422</c:v>
                </c:pt>
                <c:pt idx="9">
                  <c:v>0.8144224436213775</c:v>
                </c:pt>
                <c:pt idx="10">
                  <c:v>0.71413121166505977</c:v>
                </c:pt>
                <c:pt idx="11">
                  <c:v>0.56777524901295306</c:v>
                </c:pt>
                <c:pt idx="12">
                  <c:v>0.39876198460201973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CF-4E38-A345-DFD27A3069C1}"/>
            </c:ext>
          </c:extLst>
        </c:ser>
        <c:ser>
          <c:idx val="2"/>
          <c:order val="2"/>
          <c:tx>
            <c:v>Total Energy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Values!$V$6:$AF$6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Values!$T$7:$T$19</c:f>
              <c:numCache>
                <c:formatCode>General</c:formatCode>
                <c:ptCount val="13"/>
                <c:pt idx="0">
                  <c:v>0.62698028941752204</c:v>
                </c:pt>
                <c:pt idx="1">
                  <c:v>0.63376929237598123</c:v>
                </c:pt>
                <c:pt idx="2">
                  <c:v>0.65203074739008671</c:v>
                </c:pt>
                <c:pt idx="3">
                  <c:v>0.73057161124357484</c:v>
                </c:pt>
                <c:pt idx="4">
                  <c:v>0.76441690612432545</c:v>
                </c:pt>
                <c:pt idx="5">
                  <c:v>0.79846978262967383</c:v>
                </c:pt>
                <c:pt idx="6">
                  <c:v>0.82733093609972086</c:v>
                </c:pt>
                <c:pt idx="7">
                  <c:v>0.84642743768124684</c:v>
                </c:pt>
                <c:pt idx="8">
                  <c:v>0.85274506491660029</c:v>
                </c:pt>
                <c:pt idx="9">
                  <c:v>0.84531182504154878</c:v>
                </c:pt>
                <c:pt idx="10">
                  <c:v>0.82535510810143353</c:v>
                </c:pt>
                <c:pt idx="11">
                  <c:v>0.79610706421352861</c:v>
                </c:pt>
                <c:pt idx="12">
                  <c:v>0.7622890631678032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CF-4E38-A345-DFD27A306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595823"/>
        <c:axId val="1223581903"/>
      </c:scatterChart>
      <c:valAx>
        <c:axId val="122359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81903"/>
        <c:crosses val="autoZero"/>
        <c:crossBetween val="midCat"/>
      </c:valAx>
      <c:valAx>
        <c:axId val="12235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9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C5ACB2E-B254-2463-E989-64078B939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281940</xdr:colOff>
      <xdr:row>0</xdr:row>
      <xdr:rowOff>0</xdr:rowOff>
    </xdr:from>
    <xdr:to>
      <xdr:col>14</xdr:col>
      <xdr:colOff>586740</xdr:colOff>
      <xdr:row>15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AD96AD9F-0B29-F5BC-D11F-AED39C943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7"/>
  <sheetViews>
    <sheetView topLeftCell="H1" workbookViewId="0">
      <selection activeCell="B13" sqref="B13"/>
    </sheetView>
  </sheetViews>
  <sheetFormatPr defaultRowHeight="14.4" x14ac:dyDescent="0.3"/>
  <cols>
    <col min="1" max="1" width="33.109375" customWidth="1"/>
    <col min="5" max="5" width="10.5546875" customWidth="1"/>
    <col min="6" max="6" width="9.21875" bestFit="1" customWidth="1"/>
    <col min="7" max="7" width="15.109375" customWidth="1"/>
    <col min="8" max="8" width="14.33203125" customWidth="1"/>
    <col min="9" max="9" width="14.88671875" customWidth="1"/>
    <col min="10" max="10" width="15.109375" customWidth="1"/>
    <col min="11" max="11" width="15.21875" customWidth="1"/>
    <col min="12" max="12" width="14.88671875" customWidth="1"/>
    <col min="13" max="13" width="15.21875" customWidth="1"/>
    <col min="14" max="14" width="14.109375" customWidth="1"/>
    <col min="15" max="15" width="15.5546875" customWidth="1"/>
    <col min="16" max="16" width="14.6640625" customWidth="1"/>
    <col min="23" max="23" width="14.109375" customWidth="1"/>
    <col min="24" max="24" width="14.21875" customWidth="1"/>
    <col min="25" max="25" width="14.109375" customWidth="1"/>
    <col min="26" max="26" width="14.21875" customWidth="1"/>
    <col min="27" max="27" width="13.5546875" customWidth="1"/>
    <col min="28" max="28" width="14.21875" customWidth="1"/>
    <col min="29" max="29" width="13.6640625" customWidth="1"/>
    <col min="30" max="30" width="14.109375" customWidth="1"/>
    <col min="31" max="31" width="15.21875" customWidth="1"/>
    <col min="36" max="36" width="15.109375" customWidth="1"/>
    <col min="37" max="37" width="13.88671875" customWidth="1"/>
    <col min="38" max="38" width="14.44140625" customWidth="1"/>
    <col min="39" max="39" width="13.88671875" customWidth="1"/>
    <col min="40" max="40" width="14" customWidth="1"/>
    <col min="41" max="41" width="14.21875" customWidth="1"/>
    <col min="42" max="42" width="14.109375" customWidth="1"/>
    <col min="43" max="43" width="14" customWidth="1"/>
    <col min="44" max="44" width="13.5546875" customWidth="1"/>
  </cols>
  <sheetData>
    <row r="1" spans="1:45" ht="15.6" x14ac:dyDescent="0.3">
      <c r="A1" s="3" t="s">
        <v>0</v>
      </c>
      <c r="B1" s="3">
        <f>PI()</f>
        <v>3.1415926535897931</v>
      </c>
      <c r="C1" s="3"/>
    </row>
    <row r="2" spans="1:45" ht="15.6" x14ac:dyDescent="0.3">
      <c r="A2" s="3" t="s">
        <v>1</v>
      </c>
      <c r="B2" s="3">
        <v>10</v>
      </c>
      <c r="C2" s="3"/>
    </row>
    <row r="3" spans="1:45" ht="15.6" x14ac:dyDescent="0.3">
      <c r="A3" s="3" t="s">
        <v>2</v>
      </c>
      <c r="B3" s="3">
        <f>B1/B2</f>
        <v>0.31415926535897931</v>
      </c>
      <c r="C3" s="3"/>
    </row>
    <row r="4" spans="1:45" ht="15.6" x14ac:dyDescent="0.3">
      <c r="A4" s="3" t="s">
        <v>3</v>
      </c>
      <c r="B4" s="3">
        <v>0.2</v>
      </c>
      <c r="C4" s="3"/>
    </row>
    <row r="5" spans="1:45" ht="15.6" x14ac:dyDescent="0.3">
      <c r="A5" s="4"/>
      <c r="B5" s="3"/>
      <c r="C5" s="3"/>
    </row>
    <row r="6" spans="1:45" ht="18" x14ac:dyDescent="0.35">
      <c r="A6" s="4" t="s">
        <v>57</v>
      </c>
      <c r="D6" s="1"/>
      <c r="E6" s="8" t="s">
        <v>4</v>
      </c>
      <c r="F6" s="7">
        <v>0</v>
      </c>
      <c r="G6" s="7">
        <v>1</v>
      </c>
      <c r="H6" s="7">
        <v>2</v>
      </c>
      <c r="I6" s="7">
        <v>3</v>
      </c>
      <c r="J6" s="7">
        <v>4</v>
      </c>
      <c r="K6" s="7">
        <v>5</v>
      </c>
      <c r="L6" s="7">
        <v>6</v>
      </c>
      <c r="M6" s="7">
        <v>7</v>
      </c>
      <c r="N6" s="7">
        <v>8</v>
      </c>
      <c r="O6" s="7">
        <v>9</v>
      </c>
      <c r="P6" s="7">
        <v>10</v>
      </c>
      <c r="Q6" s="7"/>
      <c r="R6" s="10" t="s">
        <v>63</v>
      </c>
      <c r="S6" s="13" t="s">
        <v>64</v>
      </c>
      <c r="T6" s="16" t="s">
        <v>65</v>
      </c>
      <c r="U6" s="6"/>
      <c r="V6" s="7">
        <v>0</v>
      </c>
      <c r="W6" s="7">
        <v>1</v>
      </c>
      <c r="X6" s="7">
        <v>2</v>
      </c>
      <c r="Y6" s="7">
        <v>3</v>
      </c>
      <c r="Z6" s="7">
        <v>4</v>
      </c>
      <c r="AA6" s="7">
        <v>5</v>
      </c>
      <c r="AB6" s="7">
        <v>6</v>
      </c>
      <c r="AC6" s="7">
        <v>7</v>
      </c>
      <c r="AD6" s="7">
        <v>8</v>
      </c>
      <c r="AE6" s="7">
        <v>9</v>
      </c>
      <c r="AF6" s="7">
        <v>10</v>
      </c>
      <c r="AH6" s="6"/>
      <c r="AI6" s="7">
        <v>0</v>
      </c>
      <c r="AJ6" s="7">
        <v>1</v>
      </c>
      <c r="AK6" s="7">
        <v>2</v>
      </c>
      <c r="AL6" s="7">
        <v>3</v>
      </c>
      <c r="AM6" s="7">
        <v>4</v>
      </c>
      <c r="AN6" s="7">
        <v>5</v>
      </c>
      <c r="AO6" s="7">
        <v>6</v>
      </c>
      <c r="AP6" s="7">
        <v>7</v>
      </c>
      <c r="AQ6" s="7">
        <v>8</v>
      </c>
      <c r="AR6" s="7">
        <v>9</v>
      </c>
      <c r="AS6" s="7">
        <v>10</v>
      </c>
    </row>
    <row r="7" spans="1:45" ht="18" x14ac:dyDescent="0.35">
      <c r="A7" s="4" t="s">
        <v>58</v>
      </c>
      <c r="B7" s="4"/>
      <c r="C7" s="4"/>
      <c r="D7" s="4"/>
      <c r="E7" s="8" t="s">
        <v>5</v>
      </c>
      <c r="F7" s="1">
        <f>F6*$B$4</f>
        <v>0</v>
      </c>
      <c r="G7" s="1">
        <f>G6*$B$3</f>
        <v>0.31415926535897931</v>
      </c>
      <c r="H7" s="1">
        <f t="shared" ref="H7:P7" si="0">H6*$B$3</f>
        <v>0.62831853071795862</v>
      </c>
      <c r="I7" s="1">
        <f t="shared" si="0"/>
        <v>0.94247779607693793</v>
      </c>
      <c r="J7" s="1">
        <f t="shared" si="0"/>
        <v>1.2566370614359172</v>
      </c>
      <c r="K7" s="1">
        <f t="shared" si="0"/>
        <v>1.5707963267948966</v>
      </c>
      <c r="L7" s="1">
        <f t="shared" si="0"/>
        <v>1.8849555921538759</v>
      </c>
      <c r="M7" s="1">
        <f t="shared" si="0"/>
        <v>2.1991148575128552</v>
      </c>
      <c r="N7" s="1">
        <f t="shared" si="0"/>
        <v>2.5132741228718345</v>
      </c>
      <c r="O7" s="1">
        <f t="shared" si="0"/>
        <v>2.8274333882308138</v>
      </c>
      <c r="P7" s="1">
        <f t="shared" si="0"/>
        <v>3.1415926535897931</v>
      </c>
      <c r="Q7" s="1"/>
      <c r="R7" s="11">
        <f>SUM(V7:AF7)</f>
        <v>0.62698028941752204</v>
      </c>
      <c r="S7" s="14">
        <f>SUM(AI7:AS7)</f>
        <v>0</v>
      </c>
      <c r="T7" s="17">
        <f>R7+S7</f>
        <v>0.62698028941752204</v>
      </c>
      <c r="U7" s="6"/>
      <c r="V7" s="1">
        <v>0</v>
      </c>
      <c r="W7" s="1">
        <f>(G8-F8)^2/(2*$B$3)</f>
        <v>0.15197944695887183</v>
      </c>
      <c r="X7" s="1">
        <f t="shared" ref="X7:AE7" si="1">(H8-G8)^2/(2*$B$3)</f>
        <v>0.12368207815480715</v>
      </c>
      <c r="Y7" s="1">
        <f t="shared" si="1"/>
        <v>7.7895973637639407E-2</v>
      </c>
      <c r="Z7" s="1">
        <f t="shared" si="1"/>
        <v>3.210986912047166E-2</v>
      </c>
      <c r="AA7" s="1">
        <f t="shared" si="1"/>
        <v>3.8125003164069574E-3</v>
      </c>
      <c r="AB7" s="1">
        <f t="shared" si="1"/>
        <v>3.8125003164069401E-3</v>
      </c>
      <c r="AC7" s="1">
        <f t="shared" si="1"/>
        <v>3.2109869120471708E-2</v>
      </c>
      <c r="AD7" s="1">
        <f t="shared" si="1"/>
        <v>7.7895973637639337E-2</v>
      </c>
      <c r="AE7" s="1">
        <f t="shared" si="1"/>
        <v>0.12368207815480715</v>
      </c>
      <c r="AF7" s="1">
        <v>0</v>
      </c>
      <c r="AH7" s="1"/>
      <c r="AI7" s="1">
        <v>0</v>
      </c>
      <c r="AJ7" s="1">
        <f>$B$3*G9^2/2</f>
        <v>0</v>
      </c>
      <c r="AK7" s="1">
        <f t="shared" ref="AK7:AR7" si="2">$B$3*H9^2/2</f>
        <v>0</v>
      </c>
      <c r="AL7" s="1">
        <f t="shared" si="2"/>
        <v>0</v>
      </c>
      <c r="AM7" s="1">
        <f t="shared" si="2"/>
        <v>0</v>
      </c>
      <c r="AN7" s="1">
        <f t="shared" si="2"/>
        <v>0</v>
      </c>
      <c r="AO7" s="1">
        <f t="shared" si="2"/>
        <v>0</v>
      </c>
      <c r="AP7" s="1">
        <f t="shared" si="2"/>
        <v>0</v>
      </c>
      <c r="AQ7" s="1">
        <f t="shared" si="2"/>
        <v>0</v>
      </c>
      <c r="AR7" s="1">
        <f t="shared" si="2"/>
        <v>0</v>
      </c>
      <c r="AS7" s="1">
        <v>0</v>
      </c>
    </row>
    <row r="8" spans="1:45" ht="18" x14ac:dyDescent="0.35">
      <c r="A8" s="4" t="s">
        <v>59</v>
      </c>
      <c r="B8" s="4"/>
      <c r="C8" s="4"/>
      <c r="D8" s="4"/>
      <c r="E8" s="9" t="s">
        <v>6</v>
      </c>
      <c r="F8" s="2">
        <f t="shared" ref="F8:P8" si="3">SIN(F7)</f>
        <v>0</v>
      </c>
      <c r="G8" s="2">
        <f t="shared" si="3"/>
        <v>0.3090169943749474</v>
      </c>
      <c r="H8" s="2">
        <f t="shared" si="3"/>
        <v>0.58778525229247314</v>
      </c>
      <c r="I8" s="2">
        <f t="shared" si="3"/>
        <v>0.80901699437494745</v>
      </c>
      <c r="J8" s="2">
        <f t="shared" si="3"/>
        <v>0.95105651629515353</v>
      </c>
      <c r="K8" s="2">
        <f t="shared" si="3"/>
        <v>1</v>
      </c>
      <c r="L8" s="2">
        <f t="shared" si="3"/>
        <v>0.95105651629515364</v>
      </c>
      <c r="M8" s="2">
        <f t="shared" si="3"/>
        <v>0.80901699437494745</v>
      </c>
      <c r="N8" s="2">
        <f t="shared" si="3"/>
        <v>0.58778525229247325</v>
      </c>
      <c r="O8" s="2">
        <f t="shared" si="3"/>
        <v>0.30901699437494751</v>
      </c>
      <c r="P8" s="2">
        <f t="shared" si="3"/>
        <v>1.22514845490862E-16</v>
      </c>
      <c r="Q8" s="1"/>
      <c r="R8" s="11">
        <f t="shared" ref="R8:R19" si="4">SUM(V8:AF8)</f>
        <v>0.60235336584008325</v>
      </c>
      <c r="S8" s="14">
        <f t="shared" ref="S8:S19" si="5">SUM(AI8:AS8)</f>
        <v>3.1415926535897934E-2</v>
      </c>
      <c r="T8" s="17">
        <f t="shared" ref="T8:T19" si="6">R8+S8</f>
        <v>0.63376929237598123</v>
      </c>
      <c r="U8" s="6"/>
      <c r="V8" s="1">
        <v>0</v>
      </c>
      <c r="W8" s="1">
        <f>(G14-F14)^2/(2*$B$3)</f>
        <v>0.14600990327660604</v>
      </c>
      <c r="X8" s="1">
        <f t="shared" ref="X8:AE8" si="7">(H14-G14)^2/(2*$B$3)</f>
        <v>0.11882401620608628</v>
      </c>
      <c r="Y8" s="1">
        <f t="shared" si="7"/>
        <v>7.4836326911668957E-2</v>
      </c>
      <c r="Z8" s="1">
        <f t="shared" si="7"/>
        <v>3.0848637617251567E-2</v>
      </c>
      <c r="AA8" s="1">
        <f t="shared" si="7"/>
        <v>3.6627505467318341E-3</v>
      </c>
      <c r="AB8" s="1">
        <f t="shared" si="7"/>
        <v>3.6627505467318167E-3</v>
      </c>
      <c r="AC8" s="1">
        <f t="shared" si="7"/>
        <v>3.0848637617251616E-2</v>
      </c>
      <c r="AD8" s="1">
        <f t="shared" si="7"/>
        <v>7.4836326911668888E-2</v>
      </c>
      <c r="AE8" s="1">
        <f t="shared" si="7"/>
        <v>0.11882401620608628</v>
      </c>
      <c r="AF8" s="1">
        <v>0</v>
      </c>
      <c r="AH8" s="1"/>
      <c r="AI8" s="1">
        <v>0</v>
      </c>
      <c r="AJ8" s="1">
        <f>$B$3*G15^2/2</f>
        <v>5.9999080743216324E-4</v>
      </c>
      <c r="AK8" s="1">
        <f t="shared" ref="AK8:AR8" si="8">$B$3*H15^2/2</f>
        <v>2.17078713422706E-3</v>
      </c>
      <c r="AL8" s="1">
        <f t="shared" si="8"/>
        <v>4.1123981729525279E-3</v>
      </c>
      <c r="AM8" s="1">
        <f t="shared" si="8"/>
        <v>5.6831944997474231E-3</v>
      </c>
      <c r="AN8" s="1">
        <f t="shared" si="8"/>
        <v>6.2831853071795875E-3</v>
      </c>
      <c r="AO8" s="1">
        <f t="shared" si="8"/>
        <v>5.6831944997474239E-3</v>
      </c>
      <c r="AP8" s="1">
        <f t="shared" si="8"/>
        <v>4.1123981729525279E-3</v>
      </c>
      <c r="AQ8" s="1">
        <f t="shared" si="8"/>
        <v>2.1707871342270609E-3</v>
      </c>
      <c r="AR8" s="1">
        <f t="shared" si="8"/>
        <v>5.9999080743216378E-4</v>
      </c>
      <c r="AS8" s="1">
        <v>0</v>
      </c>
    </row>
    <row r="9" spans="1:45" ht="18" x14ac:dyDescent="0.35">
      <c r="A9" s="4" t="s">
        <v>60</v>
      </c>
      <c r="B9" s="4"/>
      <c r="C9" s="4"/>
      <c r="D9" s="4"/>
      <c r="E9" s="9" t="s">
        <v>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1"/>
      <c r="R9" s="11">
        <f t="shared" si="4"/>
        <v>0.53132313225816263</v>
      </c>
      <c r="S9" s="14">
        <f t="shared" si="5"/>
        <v>0.12070761513192409</v>
      </c>
      <c r="T9" s="17">
        <f t="shared" si="6"/>
        <v>0.65203074739008671</v>
      </c>
      <c r="U9" s="6"/>
      <c r="V9" s="1">
        <v>0</v>
      </c>
      <c r="W9" s="1">
        <f>(G20-F20)^2/(2*$B$3)</f>
        <v>0.12879223981996266</v>
      </c>
      <c r="X9" s="1">
        <f t="shared" ref="X9:AE9" si="9">(H20-G20)^2/(2*$B$3)</f>
        <v>0.10481214525972059</v>
      </c>
      <c r="Y9" s="1">
        <f t="shared" si="9"/>
        <v>6.601153720781254E-2</v>
      </c>
      <c r="Z9" s="1">
        <f t="shared" si="9"/>
        <v>2.7210929155904465E-2</v>
      </c>
      <c r="AA9" s="1">
        <f t="shared" si="9"/>
        <v>3.2308345956624305E-3</v>
      </c>
      <c r="AB9" s="1">
        <f t="shared" si="9"/>
        <v>3.2308345956624149E-3</v>
      </c>
      <c r="AC9" s="1">
        <f t="shared" si="9"/>
        <v>2.7210929155904517E-2</v>
      </c>
      <c r="AD9" s="1">
        <f t="shared" si="9"/>
        <v>6.6011537207812457E-2</v>
      </c>
      <c r="AE9" s="1">
        <f t="shared" si="9"/>
        <v>0.10481214525972059</v>
      </c>
      <c r="AF9" s="1">
        <v>0</v>
      </c>
      <c r="AH9" s="1"/>
      <c r="AI9" s="1">
        <v>0</v>
      </c>
      <c r="AJ9" s="1">
        <f>$B$3*G21^2/2</f>
        <v>2.3053103139726934E-3</v>
      </c>
      <c r="AK9" s="1">
        <f t="shared" ref="AK9:AR9" si="10">$B$3*H21^2/2</f>
        <v>8.340691070568897E-3</v>
      </c>
      <c r="AL9" s="1">
        <f t="shared" si="10"/>
        <v>1.5800831955815917E-2</v>
      </c>
      <c r="AM9" s="1">
        <f t="shared" si="10"/>
        <v>2.1836212712412123E-2</v>
      </c>
      <c r="AN9" s="1">
        <f t="shared" si="10"/>
        <v>2.4141523026384819E-2</v>
      </c>
      <c r="AO9" s="1">
        <f t="shared" si="10"/>
        <v>2.1836212712412126E-2</v>
      </c>
      <c r="AP9" s="1">
        <f t="shared" si="10"/>
        <v>1.5800831955815917E-2</v>
      </c>
      <c r="AQ9" s="1">
        <f t="shared" si="10"/>
        <v>8.3406910705689022E-3</v>
      </c>
      <c r="AR9" s="1">
        <f t="shared" si="10"/>
        <v>2.3053103139726951E-3</v>
      </c>
      <c r="AS9" s="1">
        <v>0</v>
      </c>
    </row>
    <row r="10" spans="1:45" ht="18" x14ac:dyDescent="0.35">
      <c r="A10" s="4" t="s">
        <v>61</v>
      </c>
      <c r="B10" s="4"/>
      <c r="C10" s="4"/>
      <c r="D10" s="4"/>
      <c r="E10" s="9" t="s">
        <v>8</v>
      </c>
      <c r="F10" s="2">
        <v>0</v>
      </c>
      <c r="G10" s="2">
        <f>(F8-2*G8+H8)/$B$3^2</f>
        <v>-0.30648377815510974</v>
      </c>
      <c r="H10" s="2">
        <f t="shared" ref="H10:O10" si="11">(G8-2*H8+I8)/$B$3^2</f>
        <v>-0.58296678870635155</v>
      </c>
      <c r="I10" s="2">
        <f t="shared" si="11"/>
        <v>-0.8023849482105625</v>
      </c>
      <c r="J10" s="2">
        <f t="shared" si="11"/>
        <v>-0.94326007843925475</v>
      </c>
      <c r="K10" s="2">
        <f t="shared" si="11"/>
        <v>-0.99180234011090096</v>
      </c>
      <c r="L10" s="2">
        <f t="shared" si="11"/>
        <v>-0.94326007843925697</v>
      </c>
      <c r="M10" s="2">
        <f t="shared" si="11"/>
        <v>-0.80238494821056017</v>
      </c>
      <c r="N10" s="2">
        <f t="shared" si="11"/>
        <v>-0.58296678870635332</v>
      </c>
      <c r="O10" s="2">
        <f t="shared" si="11"/>
        <v>-0.30648377815510963</v>
      </c>
      <c r="P10" s="2">
        <v>0</v>
      </c>
      <c r="Q10" s="1"/>
      <c r="R10" s="11">
        <f t="shared" si="4"/>
        <v>0.47691176833191645</v>
      </c>
      <c r="S10" s="14">
        <f t="shared" si="5"/>
        <v>0.25365984291165838</v>
      </c>
      <c r="T10" s="17">
        <f t="shared" si="6"/>
        <v>0.73057161124357484</v>
      </c>
      <c r="U10" s="6"/>
      <c r="V10" s="1">
        <v>0</v>
      </c>
      <c r="W10" s="1">
        <f>(G26-F26)^2/(2*$B$3)</f>
        <v>0.11560297512159189</v>
      </c>
      <c r="X10" s="1">
        <f t="shared" ref="X10:AE10" si="12">(H26-G26)^2/(2*$B$3)</f>
        <v>9.4078617142133891E-2</v>
      </c>
      <c r="Y10" s="1">
        <f t="shared" si="12"/>
        <v>5.9251474345350809E-2</v>
      </c>
      <c r="Z10" s="1">
        <f t="shared" si="12"/>
        <v>2.4424331548567772E-2</v>
      </c>
      <c r="AA10" s="1">
        <f t="shared" si="12"/>
        <v>2.8999735691098072E-3</v>
      </c>
      <c r="AB10" s="1">
        <f t="shared" si="12"/>
        <v>2.899973569109792E-3</v>
      </c>
      <c r="AC10" s="1">
        <f t="shared" si="12"/>
        <v>2.4424331548567817E-2</v>
      </c>
      <c r="AD10" s="1">
        <f t="shared" si="12"/>
        <v>5.9251474345350746E-2</v>
      </c>
      <c r="AE10" s="1">
        <f t="shared" si="12"/>
        <v>9.4078617142133891E-2</v>
      </c>
      <c r="AF10" s="1">
        <v>0</v>
      </c>
      <c r="AH10" s="1"/>
      <c r="AI10" s="1">
        <v>0</v>
      </c>
      <c r="AJ10" s="1">
        <f>$B$3*G27^2/2</f>
        <v>4.8444719205647186E-3</v>
      </c>
      <c r="AK10" s="1">
        <f t="shared" ref="AK10:AR10" si="13">$B$3*H27^2/2</f>
        <v>1.7527464066147636E-2</v>
      </c>
      <c r="AL10" s="1">
        <f t="shared" si="13"/>
        <v>3.3204504516184036E-2</v>
      </c>
      <c r="AM10" s="1">
        <f t="shared" si="13"/>
        <v>4.5887496661766947E-2</v>
      </c>
      <c r="AN10" s="1">
        <f t="shared" si="13"/>
        <v>5.0731968582331671E-2</v>
      </c>
      <c r="AO10" s="1">
        <f t="shared" si="13"/>
        <v>4.5887496661766974E-2</v>
      </c>
      <c r="AP10" s="1">
        <f t="shared" si="13"/>
        <v>3.3204504516184036E-2</v>
      </c>
      <c r="AQ10" s="1">
        <f t="shared" si="13"/>
        <v>1.7527464066147642E-2</v>
      </c>
      <c r="AR10" s="1">
        <f t="shared" si="13"/>
        <v>4.8444719205647238E-3</v>
      </c>
      <c r="AS10" s="1">
        <v>0</v>
      </c>
    </row>
    <row r="11" spans="1:45" ht="18" x14ac:dyDescent="0.35">
      <c r="A11" s="4" t="s">
        <v>62</v>
      </c>
      <c r="B11" s="4"/>
      <c r="C11" s="4"/>
      <c r="D11" s="4"/>
      <c r="E11" s="8" t="s">
        <v>9</v>
      </c>
      <c r="F11" s="1">
        <v>0</v>
      </c>
      <c r="G11" s="1">
        <f>G8+G9*$B$4/2</f>
        <v>0.3090169943749474</v>
      </c>
      <c r="H11" s="1">
        <f t="shared" ref="H11:P11" si="14">H8+H9*$B$4/2</f>
        <v>0.58778525229247314</v>
      </c>
      <c r="I11" s="1">
        <f t="shared" si="14"/>
        <v>0.80901699437494745</v>
      </c>
      <c r="J11" s="1">
        <f t="shared" si="14"/>
        <v>0.95105651629515353</v>
      </c>
      <c r="K11" s="1">
        <f t="shared" si="14"/>
        <v>1</v>
      </c>
      <c r="L11" s="1">
        <f t="shared" si="14"/>
        <v>0.95105651629515364</v>
      </c>
      <c r="M11" s="1">
        <f t="shared" si="14"/>
        <v>0.80901699437494745</v>
      </c>
      <c r="N11" s="1">
        <f t="shared" si="14"/>
        <v>0.58778525229247325</v>
      </c>
      <c r="O11" s="1">
        <f t="shared" si="14"/>
        <v>0.30901699437494751</v>
      </c>
      <c r="P11" s="1">
        <f t="shared" si="14"/>
        <v>1.22514845490862E-16</v>
      </c>
      <c r="Q11" s="1"/>
      <c r="R11" s="11">
        <f t="shared" si="4"/>
        <v>0.34430747241170279</v>
      </c>
      <c r="S11" s="14">
        <f t="shared" si="5"/>
        <v>0.42010943371262266</v>
      </c>
      <c r="T11" s="17">
        <f t="shared" si="6"/>
        <v>0.76441690612432545</v>
      </c>
      <c r="U11" s="6"/>
      <c r="V11" s="1">
        <v>0</v>
      </c>
      <c r="W11" s="1">
        <f>(G32-F32)^2/(2*$B$3)</f>
        <v>8.3459815442605251E-2</v>
      </c>
      <c r="X11" s="1">
        <f t="shared" ref="X11:AE11" si="15">(H32-G32)^2/(2*$B$3)</f>
        <v>6.7920259106821965E-2</v>
      </c>
      <c r="Y11" s="1">
        <f t="shared" si="15"/>
        <v>4.2776728785430762E-2</v>
      </c>
      <c r="Z11" s="1">
        <f t="shared" si="15"/>
        <v>1.7633198464039643E-2</v>
      </c>
      <c r="AA11" s="1">
        <f t="shared" si="15"/>
        <v>2.093642128256377E-3</v>
      </c>
      <c r="AB11" s="1">
        <f t="shared" si="15"/>
        <v>2.093642128256364E-3</v>
      </c>
      <c r="AC11" s="1">
        <f t="shared" si="15"/>
        <v>1.7633198464039681E-2</v>
      </c>
      <c r="AD11" s="1">
        <f t="shared" si="15"/>
        <v>4.2776728785430734E-2</v>
      </c>
      <c r="AE11" s="1">
        <f t="shared" si="15"/>
        <v>6.7920259106821951E-2</v>
      </c>
      <c r="AF11" s="1">
        <v>0</v>
      </c>
      <c r="AH11" s="1"/>
      <c r="AI11" s="1">
        <v>0</v>
      </c>
      <c r="AJ11" s="1">
        <f>$B$3*G33^2/2</f>
        <v>8.0233762341875448E-3</v>
      </c>
      <c r="AK11" s="1">
        <f t="shared" ref="AK11:AR11" si="16">$B$3*H33^2/2</f>
        <v>2.9028847919818676E-2</v>
      </c>
      <c r="AL11" s="1">
        <f t="shared" si="16"/>
        <v>5.4993038822705863E-2</v>
      </c>
      <c r="AM11" s="1">
        <f t="shared" si="16"/>
        <v>7.5998510508336989E-2</v>
      </c>
      <c r="AN11" s="1">
        <f t="shared" si="16"/>
        <v>8.4021886742524518E-2</v>
      </c>
      <c r="AO11" s="1">
        <f t="shared" si="16"/>
        <v>7.5998510508337003E-2</v>
      </c>
      <c r="AP11" s="1">
        <f t="shared" si="16"/>
        <v>5.4993038822705863E-2</v>
      </c>
      <c r="AQ11" s="1">
        <f t="shared" si="16"/>
        <v>2.902884791981868E-2</v>
      </c>
      <c r="AR11" s="1">
        <f t="shared" si="16"/>
        <v>8.0233762341875535E-3</v>
      </c>
      <c r="AS11" s="1">
        <v>0</v>
      </c>
    </row>
    <row r="12" spans="1:45" ht="18" x14ac:dyDescent="0.35">
      <c r="A12" s="4"/>
      <c r="B12" s="4"/>
      <c r="C12" s="4"/>
      <c r="D12" s="4"/>
      <c r="E12" s="8" t="s">
        <v>10</v>
      </c>
      <c r="F12" s="1">
        <v>0</v>
      </c>
      <c r="G12" s="1">
        <f>G9+G10*$B$4/2</f>
        <v>-3.0648377815510976E-2</v>
      </c>
      <c r="H12" s="1">
        <f t="shared" ref="H12:P12" si="17">H9+H10*$B$4/2</f>
        <v>-5.8296678870635159E-2</v>
      </c>
      <c r="I12" s="1">
        <f t="shared" si="17"/>
        <v>-8.0238494821056258E-2</v>
      </c>
      <c r="J12" s="1">
        <f t="shared" si="17"/>
        <v>-9.4326007843925475E-2</v>
      </c>
      <c r="K12" s="1">
        <f t="shared" si="17"/>
        <v>-9.9180234011090107E-2</v>
      </c>
      <c r="L12" s="1">
        <f t="shared" si="17"/>
        <v>-9.4326007843925697E-2</v>
      </c>
      <c r="M12" s="1">
        <f t="shared" si="17"/>
        <v>-8.0238494821056022E-2</v>
      </c>
      <c r="N12" s="1">
        <f t="shared" si="17"/>
        <v>-5.8296678870635332E-2</v>
      </c>
      <c r="O12" s="1">
        <f t="shared" si="17"/>
        <v>-3.0648377815510965E-2</v>
      </c>
      <c r="P12" s="1">
        <f t="shared" si="17"/>
        <v>0</v>
      </c>
      <c r="Q12" s="1"/>
      <c r="R12" s="11">
        <f t="shared" si="4"/>
        <v>0.21088215669779586</v>
      </c>
      <c r="S12" s="14">
        <f t="shared" si="5"/>
        <v>0.58758762593187797</v>
      </c>
      <c r="T12" s="17">
        <f t="shared" si="6"/>
        <v>0.79846978262967383</v>
      </c>
      <c r="U12" s="6"/>
      <c r="V12" s="1">
        <v>0</v>
      </c>
      <c r="W12" s="1">
        <f>(G38-F38)^2/(2*$B$3)</f>
        <v>5.111764131883649E-2</v>
      </c>
      <c r="X12" s="1">
        <f t="shared" ref="X12:AE12" si="18">(H38-G38)^2/(2*$B$3)</f>
        <v>4.1599941539441576E-2</v>
      </c>
      <c r="Y12" s="1">
        <f t="shared" si="18"/>
        <v>2.6199979801663182E-2</v>
      </c>
      <c r="Z12" s="1">
        <f t="shared" si="18"/>
        <v>1.0800018063884914E-2</v>
      </c>
      <c r="AA12" s="1">
        <f t="shared" si="18"/>
        <v>1.2823182844900159E-3</v>
      </c>
      <c r="AB12" s="1">
        <f t="shared" si="18"/>
        <v>1.2823182844900159E-3</v>
      </c>
      <c r="AC12" s="1">
        <f t="shared" si="18"/>
        <v>1.0800018063884914E-2</v>
      </c>
      <c r="AD12" s="1">
        <f t="shared" si="18"/>
        <v>2.6199979801663161E-2</v>
      </c>
      <c r="AE12" s="1">
        <f t="shared" si="18"/>
        <v>4.1599941539441576E-2</v>
      </c>
      <c r="AF12" s="1">
        <v>0</v>
      </c>
      <c r="AH12" s="1"/>
      <c r="AI12" s="1">
        <v>0</v>
      </c>
      <c r="AJ12" s="1">
        <f>$B$3*G39^2/2</f>
        <v>1.1221925086855915E-2</v>
      </c>
      <c r="AK12" s="1">
        <f t="shared" ref="AK12:AR12" si="19">$B$3*H39^2/2</f>
        <v>4.0601306383449824E-2</v>
      </c>
      <c r="AL12" s="1">
        <f t="shared" si="19"/>
        <v>7.6916218802925776E-2</v>
      </c>
      <c r="AM12" s="1">
        <f t="shared" si="19"/>
        <v>0.10629560009951967</v>
      </c>
      <c r="AN12" s="1">
        <f t="shared" si="19"/>
        <v>0.11751752518637559</v>
      </c>
      <c r="AO12" s="1">
        <f t="shared" si="19"/>
        <v>0.10629560009951969</v>
      </c>
      <c r="AP12" s="1">
        <f t="shared" si="19"/>
        <v>7.6916218802925776E-2</v>
      </c>
      <c r="AQ12" s="1">
        <f t="shared" si="19"/>
        <v>4.0601306383449824E-2</v>
      </c>
      <c r="AR12" s="1">
        <f t="shared" si="19"/>
        <v>1.1221925086855924E-2</v>
      </c>
      <c r="AS12" s="1">
        <v>0</v>
      </c>
    </row>
    <row r="13" spans="1:45" ht="18" x14ac:dyDescent="0.35">
      <c r="B13" s="4"/>
      <c r="C13" s="4"/>
      <c r="D13" s="4"/>
      <c r="E13" s="8" t="s">
        <v>11</v>
      </c>
      <c r="F13" s="1">
        <v>0</v>
      </c>
      <c r="G13" s="1">
        <f>G11*-1</f>
        <v>-0.3090169943749474</v>
      </c>
      <c r="H13" s="1">
        <f t="shared" ref="H13:P13" si="20">H11*-1</f>
        <v>-0.58778525229247314</v>
      </c>
      <c r="I13" s="1">
        <f t="shared" si="20"/>
        <v>-0.80901699437494745</v>
      </c>
      <c r="J13" s="1">
        <f t="shared" si="20"/>
        <v>-0.95105651629515353</v>
      </c>
      <c r="K13" s="1">
        <f t="shared" si="20"/>
        <v>-1</v>
      </c>
      <c r="L13" s="1">
        <f t="shared" si="20"/>
        <v>-0.95105651629515364</v>
      </c>
      <c r="M13" s="1">
        <f t="shared" si="20"/>
        <v>-0.80901699437494745</v>
      </c>
      <c r="N13" s="1">
        <f t="shared" si="20"/>
        <v>-0.58778525229247325</v>
      </c>
      <c r="O13" s="1">
        <f t="shared" si="20"/>
        <v>-0.30901699437494751</v>
      </c>
      <c r="P13" s="1">
        <f t="shared" si="20"/>
        <v>-1.22514845490862E-16</v>
      </c>
      <c r="Q13" s="1"/>
      <c r="R13" s="11">
        <f t="shared" si="4"/>
        <v>9.8004985839487205E-2</v>
      </c>
      <c r="S13" s="14">
        <f t="shared" si="5"/>
        <v>0.72932595026023361</v>
      </c>
      <c r="T13" s="17">
        <f t="shared" si="6"/>
        <v>0.82733093609972086</v>
      </c>
      <c r="U13" s="6"/>
      <c r="V13" s="1">
        <v>0</v>
      </c>
      <c r="W13" s="1">
        <f>(G44-F44)^2/(2*$B$3)</f>
        <v>2.3756318657058382E-2</v>
      </c>
      <c r="X13" s="1">
        <f t="shared" ref="X13:AE13" si="21">(H44-G44)^2/(2*$B$3)</f>
        <v>1.9333080357950842E-2</v>
      </c>
      <c r="Y13" s="1">
        <f t="shared" si="21"/>
        <v>1.2176130449654522E-2</v>
      </c>
      <c r="Z13" s="1">
        <f t="shared" si="21"/>
        <v>5.019180541358294E-3</v>
      </c>
      <c r="AA13" s="1">
        <f t="shared" si="21"/>
        <v>5.9594224225075637E-4</v>
      </c>
      <c r="AB13" s="1">
        <f t="shared" si="21"/>
        <v>5.9594224225075984E-4</v>
      </c>
      <c r="AC13" s="1">
        <f t="shared" si="21"/>
        <v>5.0191805413582844E-3</v>
      </c>
      <c r="AD13" s="1">
        <f t="shared" si="21"/>
        <v>1.2176130449654507E-2</v>
      </c>
      <c r="AE13" s="1">
        <f t="shared" si="21"/>
        <v>1.9333080357950852E-2</v>
      </c>
      <c r="AF13" s="1">
        <v>0</v>
      </c>
      <c r="AH13" s="1"/>
      <c r="AI13" s="1">
        <v>0</v>
      </c>
      <c r="AJ13" s="1">
        <f>$B$3*G45^2/2</f>
        <v>1.3928886206104704E-2</v>
      </c>
      <c r="AK13" s="1">
        <f t="shared" ref="AK13:AR13" si="22">$B$3*H45^2/2</f>
        <v>5.0395183719116388E-2</v>
      </c>
      <c r="AL13" s="1">
        <f t="shared" si="22"/>
        <v>9.5470006332930346E-2</v>
      </c>
      <c r="AM13" s="1">
        <f t="shared" si="22"/>
        <v>0.13193630384594202</v>
      </c>
      <c r="AN13" s="1">
        <f t="shared" si="22"/>
        <v>0.14586519005204673</v>
      </c>
      <c r="AO13" s="1">
        <f t="shared" si="22"/>
        <v>0.13193630384594204</v>
      </c>
      <c r="AP13" s="1">
        <f t="shared" si="22"/>
        <v>9.5470006332930346E-2</v>
      </c>
      <c r="AQ13" s="1">
        <f t="shared" si="22"/>
        <v>5.0395183719116388E-2</v>
      </c>
      <c r="AR13" s="1">
        <f t="shared" si="22"/>
        <v>1.3928886206104715E-2</v>
      </c>
      <c r="AS13" s="1">
        <v>0</v>
      </c>
    </row>
    <row r="14" spans="1:45" ht="18" x14ac:dyDescent="0.35">
      <c r="B14" s="4"/>
      <c r="C14" s="4"/>
      <c r="D14" s="5"/>
      <c r="E14" s="9" t="s">
        <v>12</v>
      </c>
      <c r="F14" s="2">
        <v>0</v>
      </c>
      <c r="G14" s="2">
        <f>G8+G12*$B$4</f>
        <v>0.30288731881184522</v>
      </c>
      <c r="H14" s="2">
        <f t="shared" ref="H14:P14" si="23">H8+H12*$B$4</f>
        <v>0.5761259165183461</v>
      </c>
      <c r="I14" s="2">
        <f t="shared" si="23"/>
        <v>0.79296929541073624</v>
      </c>
      <c r="J14" s="2">
        <f t="shared" si="23"/>
        <v>0.9321913147263684</v>
      </c>
      <c r="K14" s="2">
        <f t="shared" si="23"/>
        <v>0.98016395319778193</v>
      </c>
      <c r="L14" s="2">
        <f t="shared" si="23"/>
        <v>0.93219131472636851</v>
      </c>
      <c r="M14" s="2">
        <f t="shared" si="23"/>
        <v>0.79296929541073624</v>
      </c>
      <c r="N14" s="2">
        <f t="shared" si="23"/>
        <v>0.57612591651834621</v>
      </c>
      <c r="O14" s="2">
        <f t="shared" si="23"/>
        <v>0.30288731881184533</v>
      </c>
      <c r="P14" s="2">
        <f t="shared" si="23"/>
        <v>1.22514845490862E-16</v>
      </c>
      <c r="Q14" s="1"/>
      <c r="R14" s="11">
        <f t="shared" si="4"/>
        <v>2.3774525472148766E-2</v>
      </c>
      <c r="S14" s="14">
        <f t="shared" si="5"/>
        <v>0.82265291220909809</v>
      </c>
      <c r="T14" s="17">
        <f t="shared" si="6"/>
        <v>0.84642743768124684</v>
      </c>
      <c r="U14" s="6"/>
      <c r="V14" s="1">
        <v>0</v>
      </c>
      <c r="W14" s="1">
        <f>(G50-F50)^2/(2*$B$3)</f>
        <v>5.7629231635392582E-3</v>
      </c>
      <c r="X14" s="1">
        <f t="shared" ref="X14:AE14" si="24">(H50-G50)^2/(2*$B$3)</f>
        <v>4.6899125334091936E-3</v>
      </c>
      <c r="Y14" s="1">
        <f t="shared" si="24"/>
        <v>2.9537448635687876E-3</v>
      </c>
      <c r="Z14" s="1">
        <f t="shared" si="24"/>
        <v>1.2175771937284197E-3</v>
      </c>
      <c r="AA14" s="1">
        <f t="shared" si="24"/>
        <v>1.4456656359835445E-4</v>
      </c>
      <c r="AB14" s="1">
        <f t="shared" si="24"/>
        <v>1.44566563598357E-4</v>
      </c>
      <c r="AC14" s="1">
        <f t="shared" si="24"/>
        <v>1.2175771937284123E-3</v>
      </c>
      <c r="AD14" s="1">
        <f t="shared" si="24"/>
        <v>2.9537448635687798E-3</v>
      </c>
      <c r="AE14" s="1">
        <f t="shared" si="24"/>
        <v>4.6899125334092023E-3</v>
      </c>
      <c r="AF14" s="1">
        <v>0</v>
      </c>
      <c r="AH14" s="1"/>
      <c r="AI14" s="1">
        <v>0</v>
      </c>
      <c r="AJ14" s="1">
        <f>$B$3*G51^2/2</f>
        <v>1.5711272575989605E-2</v>
      </c>
      <c r="AK14" s="1">
        <f t="shared" ref="AK14:AR14" si="25">$B$3*H51^2/2</f>
        <v>5.6843918186444513E-2</v>
      </c>
      <c r="AL14" s="1">
        <f t="shared" si="25"/>
        <v>0.10768666425537511</v>
      </c>
      <c r="AM14" s="1">
        <f t="shared" si="25"/>
        <v>0.14881930986582997</v>
      </c>
      <c r="AN14" s="1">
        <f t="shared" si="25"/>
        <v>0.16453058244181959</v>
      </c>
      <c r="AO14" s="1">
        <f t="shared" si="25"/>
        <v>0.14881930986583</v>
      </c>
      <c r="AP14" s="1">
        <f t="shared" si="25"/>
        <v>0.10768666425537511</v>
      </c>
      <c r="AQ14" s="1">
        <f t="shared" si="25"/>
        <v>5.6843918186444513E-2</v>
      </c>
      <c r="AR14" s="1">
        <f t="shared" si="25"/>
        <v>1.5711272575989622E-2</v>
      </c>
      <c r="AS14" s="1">
        <v>0</v>
      </c>
    </row>
    <row r="15" spans="1:45" ht="18" x14ac:dyDescent="0.35">
      <c r="D15" s="2"/>
      <c r="E15" s="9" t="s">
        <v>13</v>
      </c>
      <c r="F15" s="2">
        <v>0</v>
      </c>
      <c r="G15" s="2">
        <f>G9+G13*$B$4</f>
        <v>-6.1803398874989479E-2</v>
      </c>
      <c r="H15" s="2">
        <f t="shared" ref="H15:P15" si="26">H9+H13*$B$4</f>
        <v>-0.11755705045849463</v>
      </c>
      <c r="I15" s="2">
        <f t="shared" si="26"/>
        <v>-0.16180339887498951</v>
      </c>
      <c r="J15" s="2">
        <f t="shared" si="26"/>
        <v>-0.19021130325903071</v>
      </c>
      <c r="K15" s="2">
        <f t="shared" si="26"/>
        <v>-0.2</v>
      </c>
      <c r="L15" s="2">
        <f t="shared" si="26"/>
        <v>-0.19021130325903074</v>
      </c>
      <c r="M15" s="2">
        <f t="shared" si="26"/>
        <v>-0.16180339887498951</v>
      </c>
      <c r="N15" s="2">
        <f t="shared" si="26"/>
        <v>-0.11755705045849466</v>
      </c>
      <c r="O15" s="2">
        <f t="shared" si="26"/>
        <v>-6.1803398874989507E-2</v>
      </c>
      <c r="P15" s="2">
        <f t="shared" si="26"/>
        <v>-2.45029690981724E-17</v>
      </c>
      <c r="Q15" s="1"/>
      <c r="R15" s="11">
        <f t="shared" si="4"/>
        <v>1.2035182077604254E-4</v>
      </c>
      <c r="S15" s="14">
        <f t="shared" si="5"/>
        <v>0.85262471309582422</v>
      </c>
      <c r="T15" s="17">
        <f t="shared" si="6"/>
        <v>0.85274506491660029</v>
      </c>
      <c r="U15" s="6"/>
      <c r="V15" s="1">
        <v>0</v>
      </c>
      <c r="W15" s="1">
        <f>(G56-F56)^2/(2*$B$3)</f>
        <v>2.9173170944542084E-5</v>
      </c>
      <c r="X15" s="1">
        <f t="shared" ref="X15:AE15" si="27">(H56-G56)^2/(2*$B$3)</f>
        <v>2.374135767030957E-5</v>
      </c>
      <c r="Y15" s="1">
        <f t="shared" si="27"/>
        <v>1.4952499172059344E-5</v>
      </c>
      <c r="Z15" s="1">
        <f t="shared" si="27"/>
        <v>6.1636406738069109E-6</v>
      </c>
      <c r="AA15" s="1">
        <f t="shared" si="27"/>
        <v>7.3182739957435493E-7</v>
      </c>
      <c r="AB15" s="1">
        <f t="shared" si="27"/>
        <v>7.3182739957411533E-7</v>
      </c>
      <c r="AC15" s="1">
        <f t="shared" si="27"/>
        <v>6.1636406738076055E-6</v>
      </c>
      <c r="AD15" s="1">
        <f t="shared" si="27"/>
        <v>1.4952499172059753E-5</v>
      </c>
      <c r="AE15" s="1">
        <f t="shared" si="27"/>
        <v>2.3741357670308801E-5</v>
      </c>
      <c r="AF15" s="1">
        <v>0</v>
      </c>
      <c r="AH15" s="1"/>
      <c r="AI15" s="1">
        <v>0</v>
      </c>
      <c r="AJ15" s="1">
        <f>$B$3*G57^2/2</f>
        <v>1.6283683037723859E-2</v>
      </c>
      <c r="AK15" s="1">
        <f t="shared" ref="AK15:AR15" si="28">$B$3*H57^2/2</f>
        <v>5.8914918692515084E-2</v>
      </c>
      <c r="AL15" s="1">
        <f t="shared" si="28"/>
        <v>0.11161002392664976</v>
      </c>
      <c r="AM15" s="1">
        <f t="shared" si="28"/>
        <v>0.15424125958144094</v>
      </c>
      <c r="AN15" s="1">
        <f t="shared" si="28"/>
        <v>0.17052494261916482</v>
      </c>
      <c r="AO15" s="1">
        <f t="shared" si="28"/>
        <v>0.15424125958144094</v>
      </c>
      <c r="AP15" s="1">
        <f t="shared" si="28"/>
        <v>0.11161002392664976</v>
      </c>
      <c r="AQ15" s="1">
        <f t="shared" si="28"/>
        <v>5.8914918692515084E-2</v>
      </c>
      <c r="AR15" s="1">
        <f t="shared" si="28"/>
        <v>1.6283683037723876E-2</v>
      </c>
      <c r="AS15" s="1">
        <v>0</v>
      </c>
    </row>
    <row r="16" spans="1:45" ht="18" x14ac:dyDescent="0.35">
      <c r="D16" s="2"/>
      <c r="E16" s="9" t="s">
        <v>14</v>
      </c>
      <c r="F16" s="2">
        <v>0</v>
      </c>
      <c r="G16" s="2">
        <f>G14*-1</f>
        <v>-0.30288731881184522</v>
      </c>
      <c r="H16" s="2">
        <f t="shared" ref="H16:P16" si="29">H14*-1</f>
        <v>-0.5761259165183461</v>
      </c>
      <c r="I16" s="2">
        <f t="shared" si="29"/>
        <v>-0.79296929541073624</v>
      </c>
      <c r="J16" s="2">
        <f t="shared" si="29"/>
        <v>-0.9321913147263684</v>
      </c>
      <c r="K16" s="2">
        <f t="shared" si="29"/>
        <v>-0.98016395319778193</v>
      </c>
      <c r="L16" s="2">
        <f t="shared" si="29"/>
        <v>-0.93219131472636851</v>
      </c>
      <c r="M16" s="2">
        <f t="shared" si="29"/>
        <v>-0.79296929541073624</v>
      </c>
      <c r="N16" s="2">
        <f t="shared" si="29"/>
        <v>-0.57612591651834621</v>
      </c>
      <c r="O16" s="2">
        <f t="shared" si="29"/>
        <v>-0.30288731881184533</v>
      </c>
      <c r="P16" s="2">
        <f t="shared" si="29"/>
        <v>-1.22514845490862E-16</v>
      </c>
      <c r="Q16" s="1"/>
      <c r="R16" s="11">
        <f t="shared" si="4"/>
        <v>3.0889381420171336E-2</v>
      </c>
      <c r="S16" s="14">
        <f t="shared" si="5"/>
        <v>0.8144224436213775</v>
      </c>
      <c r="T16" s="17">
        <f t="shared" si="6"/>
        <v>0.84531182504154878</v>
      </c>
      <c r="U16" s="6"/>
      <c r="V16" s="1">
        <v>0</v>
      </c>
      <c r="W16" s="1">
        <f>(G62-F62)^2/(2*$B$3)</f>
        <v>7.4875577181232012E-3</v>
      </c>
      <c r="X16" s="1">
        <f t="shared" ref="X16:AE16" si="30">(H62-G62)^2/(2*$B$3)</f>
        <v>6.0934337991909874E-3</v>
      </c>
      <c r="Y16" s="1">
        <f t="shared" si="30"/>
        <v>3.8376939138294679E-3</v>
      </c>
      <c r="Z16" s="1">
        <f t="shared" si="30"/>
        <v>1.5819540284679162E-3</v>
      </c>
      <c r="AA16" s="1">
        <f t="shared" si="30"/>
        <v>1.8783010953569973E-4</v>
      </c>
      <c r="AB16" s="1">
        <f t="shared" si="30"/>
        <v>1.8783010953569588E-4</v>
      </c>
      <c r="AC16" s="1">
        <f t="shared" si="30"/>
        <v>1.5819540284679272E-3</v>
      </c>
      <c r="AD16" s="1">
        <f t="shared" si="30"/>
        <v>3.8376939138294766E-3</v>
      </c>
      <c r="AE16" s="1">
        <f t="shared" si="30"/>
        <v>6.0934337991909665E-3</v>
      </c>
      <c r="AF16" s="1">
        <v>0</v>
      </c>
      <c r="AH16" s="1"/>
      <c r="AI16" s="1">
        <v>0</v>
      </c>
      <c r="AJ16" s="1">
        <f>$B$3*G63^2/2</f>
        <v>1.5554084613131061E-2</v>
      </c>
      <c r="AK16" s="1">
        <f t="shared" ref="AK16:AR16" si="31">$B$3*H63^2/2</f>
        <v>5.627520679419995E-2</v>
      </c>
      <c r="AL16" s="1">
        <f t="shared" si="31"/>
        <v>0.10660928193007556</v>
      </c>
      <c r="AM16" s="1">
        <f t="shared" si="31"/>
        <v>0.14733040411114443</v>
      </c>
      <c r="AN16" s="1">
        <f t="shared" si="31"/>
        <v>0.16288448872427547</v>
      </c>
      <c r="AO16" s="1">
        <f t="shared" si="31"/>
        <v>0.14733040411114443</v>
      </c>
      <c r="AP16" s="1">
        <f t="shared" si="31"/>
        <v>0.10660928193007556</v>
      </c>
      <c r="AQ16" s="1">
        <f t="shared" si="31"/>
        <v>5.627520679419995E-2</v>
      </c>
      <c r="AR16" s="1">
        <f t="shared" si="31"/>
        <v>1.5554084613131076E-2</v>
      </c>
      <c r="AS16" s="1">
        <v>0</v>
      </c>
    </row>
    <row r="17" spans="4:45" ht="18" x14ac:dyDescent="0.35">
      <c r="D17" s="1"/>
      <c r="E17" s="8" t="s">
        <v>15</v>
      </c>
      <c r="F17" s="1">
        <v>0</v>
      </c>
      <c r="G17" s="1">
        <f>G14+G15*$B$4/2</f>
        <v>0.29670697892434628</v>
      </c>
      <c r="H17" s="1">
        <f t="shared" ref="H17:P17" si="32">H14+H15*$B$4/2</f>
        <v>0.56437021147249666</v>
      </c>
      <c r="I17" s="1">
        <f t="shared" si="32"/>
        <v>0.77678895552323723</v>
      </c>
      <c r="J17" s="1">
        <f t="shared" si="32"/>
        <v>0.91317018440046538</v>
      </c>
      <c r="K17" s="1">
        <f t="shared" si="32"/>
        <v>0.96016395319778192</v>
      </c>
      <c r="L17" s="1">
        <f t="shared" si="32"/>
        <v>0.91317018440046549</v>
      </c>
      <c r="M17" s="1">
        <f t="shared" si="32"/>
        <v>0.77678895552323723</v>
      </c>
      <c r="N17" s="1">
        <f t="shared" si="32"/>
        <v>0.56437021147249677</v>
      </c>
      <c r="O17" s="1">
        <f t="shared" si="32"/>
        <v>0.29670697892434639</v>
      </c>
      <c r="P17" s="1">
        <f t="shared" si="32"/>
        <v>1.2006454858104477E-16</v>
      </c>
      <c r="Q17" s="1"/>
      <c r="R17" s="11">
        <f t="shared" si="4"/>
        <v>0.11122389643637379</v>
      </c>
      <c r="S17" s="14">
        <f t="shared" si="5"/>
        <v>0.71413121166505977</v>
      </c>
      <c r="T17" s="17">
        <f t="shared" si="6"/>
        <v>0.82535510810143353</v>
      </c>
      <c r="U17" s="6"/>
      <c r="V17" s="1">
        <v>0</v>
      </c>
      <c r="W17" s="1">
        <f>(G68-F68)^2/(2*$B$3)</f>
        <v>2.6960570458626144E-2</v>
      </c>
      <c r="X17" s="1">
        <f t="shared" ref="X17:AE17" si="33">(H68-G68)^2/(2*$B$3)</f>
        <v>2.1940725863177839E-2</v>
      </c>
      <c r="Y17" s="1">
        <f t="shared" si="33"/>
        <v>1.3818446689500011E-2</v>
      </c>
      <c r="Z17" s="1">
        <f t="shared" si="33"/>
        <v>5.6961675158221439E-3</v>
      </c>
      <c r="AA17" s="1">
        <f t="shared" si="33"/>
        <v>6.7632292037383306E-4</v>
      </c>
      <c r="AB17" s="1">
        <f t="shared" si="33"/>
        <v>6.763229203738258E-4</v>
      </c>
      <c r="AC17" s="1">
        <f t="shared" si="33"/>
        <v>5.6961675158221647E-3</v>
      </c>
      <c r="AD17" s="1">
        <f t="shared" si="33"/>
        <v>1.3818446689500028E-2</v>
      </c>
      <c r="AE17" s="1">
        <f t="shared" si="33"/>
        <v>2.1940725863177787E-2</v>
      </c>
      <c r="AF17" s="1">
        <v>0</v>
      </c>
      <c r="AH17" s="1"/>
      <c r="AI17" s="1">
        <v>0</v>
      </c>
      <c r="AJ17" s="1">
        <f>$B$3*G69^2/2</f>
        <v>1.3638692521445377E-2</v>
      </c>
      <c r="AK17" s="1">
        <f t="shared" ref="AK17:AR17" si="34">$B$3*H69^2/2</f>
        <v>4.9345253104698387E-2</v>
      </c>
      <c r="AL17" s="1">
        <f t="shared" si="34"/>
        <v>9.3480989228313591E-2</v>
      </c>
      <c r="AM17" s="1">
        <f t="shared" si="34"/>
        <v>0.1291875498115666</v>
      </c>
      <c r="AN17" s="1">
        <f t="shared" si="34"/>
        <v>0.14282624233301197</v>
      </c>
      <c r="AO17" s="1">
        <f t="shared" si="34"/>
        <v>0.1291875498115666</v>
      </c>
      <c r="AP17" s="1">
        <f t="shared" si="34"/>
        <v>9.3480989228313591E-2</v>
      </c>
      <c r="AQ17" s="1">
        <f t="shared" si="34"/>
        <v>4.9345253104698387E-2</v>
      </c>
      <c r="AR17" s="1">
        <f t="shared" si="34"/>
        <v>1.3638692521445389E-2</v>
      </c>
      <c r="AS17" s="1">
        <v>0</v>
      </c>
    </row>
    <row r="18" spans="4:45" ht="18" x14ac:dyDescent="0.35">
      <c r="D18" s="1"/>
      <c r="E18" s="8" t="s">
        <v>16</v>
      </c>
      <c r="F18" s="1">
        <v>0</v>
      </c>
      <c r="G18" s="1">
        <f>G15+G16*$B$4/2</f>
        <v>-9.2092130756174007E-2</v>
      </c>
      <c r="H18" s="1">
        <f t="shared" ref="H18:P18" si="35">H15+H16*$B$4/2</f>
        <v>-0.17516964211032923</v>
      </c>
      <c r="I18" s="1">
        <f t="shared" si="35"/>
        <v>-0.24110032841606316</v>
      </c>
      <c r="J18" s="1">
        <f t="shared" si="35"/>
        <v>-0.28343043473166757</v>
      </c>
      <c r="K18" s="1">
        <f t="shared" si="35"/>
        <v>-0.29801639531977819</v>
      </c>
      <c r="L18" s="1">
        <f t="shared" si="35"/>
        <v>-0.28343043473166762</v>
      </c>
      <c r="M18" s="1">
        <f t="shared" si="35"/>
        <v>-0.24110032841606316</v>
      </c>
      <c r="N18" s="1">
        <f t="shared" si="35"/>
        <v>-0.17516964211032929</v>
      </c>
      <c r="O18" s="1">
        <f t="shared" si="35"/>
        <v>-9.2092130756174034E-2</v>
      </c>
      <c r="P18" s="1">
        <f t="shared" si="35"/>
        <v>-3.67544536472586E-17</v>
      </c>
      <c r="Q18" s="1"/>
      <c r="R18" s="11">
        <f t="shared" si="4"/>
        <v>0.22833181520057549</v>
      </c>
      <c r="S18" s="14">
        <f t="shared" si="5"/>
        <v>0.56777524901295306</v>
      </c>
      <c r="T18" s="17">
        <f t="shared" si="6"/>
        <v>0.79610706421352861</v>
      </c>
      <c r="U18" s="6"/>
      <c r="V18" s="1">
        <v>0</v>
      </c>
      <c r="W18" s="1">
        <f>(G74-F74)^2/(2*$B$3)</f>
        <v>5.5347422531476127E-2</v>
      </c>
      <c r="X18" s="1">
        <f t="shared" ref="X18:AE18" si="36">(H74-G74)^2/(2*$B$3)</f>
        <v>4.5042171005252221E-2</v>
      </c>
      <c r="Y18" s="1">
        <f t="shared" si="36"/>
        <v>2.8367923773205177E-2</v>
      </c>
      <c r="Z18" s="1">
        <f t="shared" si="36"/>
        <v>1.1693676541158111E-2</v>
      </c>
      <c r="AA18" s="1">
        <f t="shared" si="36"/>
        <v>1.3884250149342038E-3</v>
      </c>
      <c r="AB18" s="1">
        <f t="shared" si="36"/>
        <v>1.3884250149341934E-3</v>
      </c>
      <c r="AC18" s="1">
        <f t="shared" si="36"/>
        <v>1.1693676541158141E-2</v>
      </c>
      <c r="AD18" s="1">
        <f t="shared" si="36"/>
        <v>2.8367923773205204E-2</v>
      </c>
      <c r="AE18" s="1">
        <f t="shared" si="36"/>
        <v>4.5042171005252131E-2</v>
      </c>
      <c r="AF18" s="1">
        <v>0</v>
      </c>
      <c r="AH18" s="1"/>
      <c r="AI18" s="1">
        <v>0</v>
      </c>
      <c r="AJ18" s="1">
        <f>$B$3*G75^2/2</f>
        <v>1.0843542357600648E-2</v>
      </c>
      <c r="AK18" s="1">
        <f t="shared" ref="AK18:AR18" si="37">$B$3*H75^2/2</f>
        <v>3.9232304808248311E-2</v>
      </c>
      <c r="AL18" s="1">
        <f t="shared" si="37"/>
        <v>7.4322744994342285E-2</v>
      </c>
      <c r="AM18" s="1">
        <f t="shared" si="37"/>
        <v>0.10271150744498996</v>
      </c>
      <c r="AN18" s="1">
        <f t="shared" si="37"/>
        <v>0.11355504980259058</v>
      </c>
      <c r="AO18" s="1">
        <f t="shared" si="37"/>
        <v>0.10271150744498996</v>
      </c>
      <c r="AP18" s="1">
        <f t="shared" si="37"/>
        <v>7.4322744994342285E-2</v>
      </c>
      <c r="AQ18" s="1">
        <f t="shared" si="37"/>
        <v>3.9232304808248311E-2</v>
      </c>
      <c r="AR18" s="1">
        <f t="shared" si="37"/>
        <v>1.0843542357600652E-2</v>
      </c>
      <c r="AS18" s="1">
        <v>0</v>
      </c>
    </row>
    <row r="19" spans="4:45" ht="18" x14ac:dyDescent="0.35">
      <c r="D19" s="1"/>
      <c r="E19" s="8" t="s">
        <v>17</v>
      </c>
      <c r="F19" s="1">
        <v>0</v>
      </c>
      <c r="G19" s="1">
        <f>G17*-1</f>
        <v>-0.29670697892434628</v>
      </c>
      <c r="H19" s="1">
        <f t="shared" ref="H19:P19" si="38">H17*-1</f>
        <v>-0.56437021147249666</v>
      </c>
      <c r="I19" s="1">
        <f t="shared" si="38"/>
        <v>-0.77678895552323723</v>
      </c>
      <c r="J19" s="1">
        <f t="shared" si="38"/>
        <v>-0.91317018440046538</v>
      </c>
      <c r="K19" s="1">
        <f t="shared" si="38"/>
        <v>-0.96016395319778192</v>
      </c>
      <c r="L19" s="1">
        <f t="shared" si="38"/>
        <v>-0.91317018440046549</v>
      </c>
      <c r="M19" s="1">
        <f t="shared" si="38"/>
        <v>-0.77678895552323723</v>
      </c>
      <c r="N19" s="1">
        <f t="shared" si="38"/>
        <v>-0.56437021147249677</v>
      </c>
      <c r="O19" s="1">
        <f t="shared" si="38"/>
        <v>-0.29670697892434639</v>
      </c>
      <c r="P19" s="1">
        <f t="shared" si="38"/>
        <v>-1.2006454858104477E-16</v>
      </c>
      <c r="Q19" s="1"/>
      <c r="R19" s="11">
        <f t="shared" si="4"/>
        <v>0.36352707856578353</v>
      </c>
      <c r="S19" s="14">
        <f t="shared" si="5"/>
        <v>0.39876198460201973</v>
      </c>
      <c r="T19" s="17">
        <f t="shared" si="6"/>
        <v>0.7622890631678032</v>
      </c>
      <c r="U19" s="6"/>
      <c r="V19" s="1">
        <v>0</v>
      </c>
      <c r="W19" s="1">
        <f>(G80-F80)^2/(2*$B$3)</f>
        <v>8.8118630342158416E-2</v>
      </c>
      <c r="X19" s="1">
        <f t="shared" ref="X19:AE19" si="39">(H80-G80)^2/(2*$B$3)</f>
        <v>7.1711639586520978E-2</v>
      </c>
      <c r="Y19" s="1">
        <f t="shared" si="39"/>
        <v>4.516457089079419E-2</v>
      </c>
      <c r="Z19" s="1">
        <f t="shared" si="39"/>
        <v>1.8617502195067418E-2</v>
      </c>
      <c r="AA19" s="1">
        <f t="shared" si="39"/>
        <v>2.2105114394299799E-3</v>
      </c>
      <c r="AB19" s="1">
        <f t="shared" si="39"/>
        <v>2.2105114394299534E-3</v>
      </c>
      <c r="AC19" s="1">
        <f t="shared" si="39"/>
        <v>1.8617502195067494E-2</v>
      </c>
      <c r="AD19" s="1">
        <f>(N80-M80)^2/(2*$B$3)</f>
        <v>4.5164570890794217E-2</v>
      </c>
      <c r="AE19" s="1">
        <f t="shared" si="39"/>
        <v>7.1711639586520867E-2</v>
      </c>
      <c r="AF19" s="1">
        <v>0</v>
      </c>
      <c r="AH19" s="1"/>
      <c r="AI19" s="1">
        <v>0</v>
      </c>
      <c r="AJ19" s="1">
        <f>$B$3*G81^2/2</f>
        <v>7.6156762348304711E-3</v>
      </c>
      <c r="AK19" s="1">
        <f t="shared" ref="AK19:AR19" si="40">$B$3*H81^2/2</f>
        <v>2.7553775464931467E-2</v>
      </c>
      <c r="AL19" s="1">
        <f t="shared" si="40"/>
        <v>5.219862145547248E-2</v>
      </c>
      <c r="AM19" s="1">
        <f t="shared" si="40"/>
        <v>7.2136720685573488E-2</v>
      </c>
      <c r="AN19" s="1">
        <f t="shared" si="40"/>
        <v>7.9752396920403937E-2</v>
      </c>
      <c r="AO19" s="1">
        <f t="shared" si="40"/>
        <v>7.2136720685573488E-2</v>
      </c>
      <c r="AP19" s="1">
        <f t="shared" si="40"/>
        <v>5.219862145547248E-2</v>
      </c>
      <c r="AQ19" s="1">
        <f t="shared" si="40"/>
        <v>2.7553775464931467E-2</v>
      </c>
      <c r="AR19" s="1">
        <f t="shared" si="40"/>
        <v>7.6156762348304728E-3</v>
      </c>
      <c r="AS19" s="1">
        <v>0</v>
      </c>
    </row>
    <row r="20" spans="4:45" ht="18" x14ac:dyDescent="0.35">
      <c r="D20" s="2"/>
      <c r="E20" s="9" t="s">
        <v>12</v>
      </c>
      <c r="F20" s="2">
        <v>0</v>
      </c>
      <c r="G20" s="2">
        <f>G14+G18*$B$4</f>
        <v>0.28446889266061043</v>
      </c>
      <c r="H20" s="2">
        <f t="shared" ref="H20:P20" si="41">H14+H18*$B$4</f>
        <v>0.54109198809628023</v>
      </c>
      <c r="I20" s="2">
        <f t="shared" si="41"/>
        <v>0.74474922972752355</v>
      </c>
      <c r="J20" s="2">
        <f t="shared" si="41"/>
        <v>0.87550522778003492</v>
      </c>
      <c r="K20" s="2">
        <f t="shared" si="41"/>
        <v>0.92056067413382625</v>
      </c>
      <c r="L20" s="2">
        <f t="shared" si="41"/>
        <v>0.87550522778003503</v>
      </c>
      <c r="M20" s="2">
        <f t="shared" si="41"/>
        <v>0.74474922972752355</v>
      </c>
      <c r="N20" s="2">
        <f t="shared" si="41"/>
        <v>0.54109198809628034</v>
      </c>
      <c r="O20" s="2">
        <f t="shared" si="41"/>
        <v>0.28446889266061054</v>
      </c>
      <c r="P20" s="2">
        <f t="shared" si="41"/>
        <v>1.1516395476141029E-16</v>
      </c>
      <c r="R20" s="12"/>
      <c r="S20" s="15"/>
      <c r="T20" s="18"/>
    </row>
    <row r="21" spans="4:45" ht="18" x14ac:dyDescent="0.35">
      <c r="D21" s="2"/>
      <c r="E21" s="9" t="s">
        <v>13</v>
      </c>
      <c r="F21" s="2">
        <v>0</v>
      </c>
      <c r="G21" s="2">
        <f>G15+G19*$B$4</f>
        <v>-0.12114479465985874</v>
      </c>
      <c r="H21" s="2">
        <f t="shared" ref="H21:P21" si="42">H15+H19*$B$4</f>
        <v>-0.23043109275299395</v>
      </c>
      <c r="I21" s="2">
        <f t="shared" si="42"/>
        <v>-0.31716118997963694</v>
      </c>
      <c r="J21" s="2">
        <f t="shared" si="42"/>
        <v>-0.37284534013912379</v>
      </c>
      <c r="K21" s="2">
        <f t="shared" si="42"/>
        <v>-0.39203279063955643</v>
      </c>
      <c r="L21" s="2">
        <f t="shared" si="42"/>
        <v>-0.37284534013912385</v>
      </c>
      <c r="M21" s="2">
        <f t="shared" si="42"/>
        <v>-0.31716118997963694</v>
      </c>
      <c r="N21" s="2">
        <f t="shared" si="42"/>
        <v>-0.230431092752994</v>
      </c>
      <c r="O21" s="2">
        <f t="shared" si="42"/>
        <v>-0.12114479465985878</v>
      </c>
      <c r="P21" s="2">
        <f t="shared" si="42"/>
        <v>-4.8515878814381354E-17</v>
      </c>
    </row>
    <row r="22" spans="4:45" ht="18" x14ac:dyDescent="0.35">
      <c r="D22" s="2"/>
      <c r="E22" s="9" t="s">
        <v>14</v>
      </c>
      <c r="F22" s="2">
        <v>0</v>
      </c>
      <c r="G22" s="2">
        <f>G20*-1</f>
        <v>-0.28446889266061043</v>
      </c>
      <c r="H22" s="2">
        <f t="shared" ref="H22:P22" si="43">H20*-1</f>
        <v>-0.54109198809628023</v>
      </c>
      <c r="I22" s="2">
        <f t="shared" si="43"/>
        <v>-0.74474922972752355</v>
      </c>
      <c r="J22" s="2">
        <f t="shared" si="43"/>
        <v>-0.87550522778003492</v>
      </c>
      <c r="K22" s="2">
        <f t="shared" si="43"/>
        <v>-0.92056067413382625</v>
      </c>
      <c r="L22" s="2">
        <f t="shared" si="43"/>
        <v>-0.87550522778003503</v>
      </c>
      <c r="M22" s="2">
        <f t="shared" si="43"/>
        <v>-0.74474922972752355</v>
      </c>
      <c r="N22" s="2">
        <f t="shared" si="43"/>
        <v>-0.54109198809628034</v>
      </c>
      <c r="O22" s="2">
        <f t="shared" si="43"/>
        <v>-0.28446889266061054</v>
      </c>
      <c r="P22" s="2">
        <f t="shared" si="43"/>
        <v>-1.1516395476141029E-16</v>
      </c>
    </row>
    <row r="23" spans="4:45" ht="18" x14ac:dyDescent="0.35">
      <c r="D23" s="1"/>
      <c r="E23" s="8" t="s">
        <v>18</v>
      </c>
      <c r="F23" s="1">
        <v>0</v>
      </c>
      <c r="G23" s="1">
        <f>G20+G21*$B$4/2</f>
        <v>0.27235441319462456</v>
      </c>
      <c r="H23" s="1">
        <f t="shared" ref="H23:P23" si="44">H20+H21*$B$4/2</f>
        <v>0.51804887882098083</v>
      </c>
      <c r="I23" s="1">
        <f t="shared" si="44"/>
        <v>0.71303311072955988</v>
      </c>
      <c r="J23" s="1">
        <f t="shared" si="44"/>
        <v>0.83822069376612252</v>
      </c>
      <c r="K23" s="1">
        <f t="shared" si="44"/>
        <v>0.88135739506987065</v>
      </c>
      <c r="L23" s="1">
        <f t="shared" si="44"/>
        <v>0.83822069376612263</v>
      </c>
      <c r="M23" s="1">
        <f t="shared" si="44"/>
        <v>0.71303311072955988</v>
      </c>
      <c r="N23" s="1">
        <f t="shared" si="44"/>
        <v>0.51804887882098094</v>
      </c>
      <c r="O23" s="1">
        <f t="shared" si="44"/>
        <v>0.27235441319462467</v>
      </c>
      <c r="P23" s="1">
        <f t="shared" si="44"/>
        <v>1.1031236687997215E-16</v>
      </c>
    </row>
    <row r="24" spans="4:45" ht="18" x14ac:dyDescent="0.35">
      <c r="D24" s="1"/>
      <c r="E24" s="8" t="s">
        <v>19</v>
      </c>
      <c r="F24" s="1">
        <v>0</v>
      </c>
      <c r="G24" s="1">
        <f>G21+G22*$B$4/2</f>
        <v>-0.14959168392591979</v>
      </c>
      <c r="H24" s="1">
        <f t="shared" ref="H24:P24" si="45">H21+H22*$B$4/2</f>
        <v>-0.28454029156262195</v>
      </c>
      <c r="I24" s="1">
        <f t="shared" si="45"/>
        <v>-0.39163611295238931</v>
      </c>
      <c r="J24" s="1">
        <f t="shared" si="45"/>
        <v>-0.46039586291712731</v>
      </c>
      <c r="K24" s="1">
        <f t="shared" si="45"/>
        <v>-0.48408885805293905</v>
      </c>
      <c r="L24" s="1">
        <f t="shared" si="45"/>
        <v>-0.46039586291712736</v>
      </c>
      <c r="M24" s="1">
        <f t="shared" si="45"/>
        <v>-0.39163611295238931</v>
      </c>
      <c r="N24" s="1">
        <f t="shared" si="45"/>
        <v>-0.28454029156262206</v>
      </c>
      <c r="O24" s="1">
        <f t="shared" si="45"/>
        <v>-0.14959168392591984</v>
      </c>
      <c r="P24" s="1">
        <f t="shared" si="45"/>
        <v>-6.0032274290522385E-17</v>
      </c>
    </row>
    <row r="25" spans="4:45" ht="18" x14ac:dyDescent="0.35">
      <c r="D25" s="1"/>
      <c r="E25" s="8" t="s">
        <v>20</v>
      </c>
      <c r="F25" s="1">
        <v>0</v>
      </c>
      <c r="G25" s="1">
        <f>G23*-1</f>
        <v>-0.27235441319462456</v>
      </c>
      <c r="H25" s="1">
        <f t="shared" ref="H25:P25" si="46">H23*-1</f>
        <v>-0.51804887882098083</v>
      </c>
      <c r="I25" s="1">
        <f t="shared" si="46"/>
        <v>-0.71303311072955988</v>
      </c>
      <c r="J25" s="1">
        <f t="shared" si="46"/>
        <v>-0.83822069376612252</v>
      </c>
      <c r="K25" s="1">
        <f t="shared" si="46"/>
        <v>-0.88135739506987065</v>
      </c>
      <c r="L25" s="1">
        <f t="shared" si="46"/>
        <v>-0.83822069376612263</v>
      </c>
      <c r="M25" s="1">
        <f t="shared" si="46"/>
        <v>-0.71303311072955988</v>
      </c>
      <c r="N25" s="1">
        <f t="shared" si="46"/>
        <v>-0.51804887882098094</v>
      </c>
      <c r="O25" s="1">
        <f t="shared" si="46"/>
        <v>-0.27235441319462467</v>
      </c>
      <c r="P25" s="1">
        <f t="shared" si="46"/>
        <v>-1.1031236687997215E-16</v>
      </c>
    </row>
    <row r="26" spans="4:45" ht="18" x14ac:dyDescent="0.35">
      <c r="D26" s="2"/>
      <c r="E26" s="9" t="s">
        <v>12</v>
      </c>
      <c r="F26" s="2">
        <v>0</v>
      </c>
      <c r="G26" s="2">
        <f>G20+G24*$B$4/2</f>
        <v>0.26950972426801845</v>
      </c>
      <c r="H26" s="2">
        <f t="shared" ref="H26:P26" si="47">H20+H24*$B$4/2</f>
        <v>0.51263795894001807</v>
      </c>
      <c r="I26" s="2">
        <f t="shared" si="47"/>
        <v>0.70558561843228462</v>
      </c>
      <c r="J26" s="2">
        <f t="shared" si="47"/>
        <v>0.82946564148832214</v>
      </c>
      <c r="K26" s="2">
        <f t="shared" si="47"/>
        <v>0.87215178832853235</v>
      </c>
      <c r="L26" s="2">
        <f t="shared" si="47"/>
        <v>0.82946564148832225</v>
      </c>
      <c r="M26" s="2">
        <f t="shared" si="47"/>
        <v>0.70558561843228462</v>
      </c>
      <c r="N26" s="2">
        <f t="shared" si="47"/>
        <v>0.51263795894001818</v>
      </c>
      <c r="O26" s="2">
        <f t="shared" si="47"/>
        <v>0.26950972426801856</v>
      </c>
      <c r="P26" s="2">
        <f t="shared" si="47"/>
        <v>1.0916072733235805E-16</v>
      </c>
    </row>
    <row r="27" spans="4:45" ht="18" x14ac:dyDescent="0.35">
      <c r="D27" s="2"/>
      <c r="E27" s="9" t="s">
        <v>13</v>
      </c>
      <c r="F27" s="2">
        <v>0</v>
      </c>
      <c r="G27" s="2">
        <f>G21+G25*$B$4</f>
        <v>-0.17561567729878363</v>
      </c>
      <c r="H27" s="2">
        <f t="shared" ref="H27:P27" si="48">H21+H25*$B$4</f>
        <v>-0.33404086851719011</v>
      </c>
      <c r="I27" s="2">
        <f t="shared" si="48"/>
        <v>-0.45976781212554896</v>
      </c>
      <c r="J27" s="2">
        <f t="shared" si="48"/>
        <v>-0.54048947889234833</v>
      </c>
      <c r="K27" s="2">
        <f t="shared" si="48"/>
        <v>-0.56830426965353054</v>
      </c>
      <c r="L27" s="2">
        <f t="shared" si="48"/>
        <v>-0.54048947889234844</v>
      </c>
      <c r="M27" s="2">
        <f t="shared" si="48"/>
        <v>-0.45976781212554896</v>
      </c>
      <c r="N27" s="2">
        <f t="shared" si="48"/>
        <v>-0.33404086851719017</v>
      </c>
      <c r="O27" s="2">
        <f t="shared" si="48"/>
        <v>-0.17561567729878372</v>
      </c>
      <c r="P27" s="2">
        <f t="shared" si="48"/>
        <v>-7.0578352190375786E-17</v>
      </c>
    </row>
    <row r="28" spans="4:45" ht="18" x14ac:dyDescent="0.35">
      <c r="D28" s="2"/>
      <c r="E28" s="9" t="s">
        <v>14</v>
      </c>
      <c r="F28" s="2">
        <v>0</v>
      </c>
      <c r="G28" s="2">
        <f>G26*-1</f>
        <v>-0.26950972426801845</v>
      </c>
      <c r="H28" s="2">
        <f t="shared" ref="H28:P28" si="49">H26*-1</f>
        <v>-0.51263795894001807</v>
      </c>
      <c r="I28" s="2">
        <f t="shared" si="49"/>
        <v>-0.70558561843228462</v>
      </c>
      <c r="J28" s="2">
        <f t="shared" si="49"/>
        <v>-0.82946564148832214</v>
      </c>
      <c r="K28" s="2">
        <f t="shared" si="49"/>
        <v>-0.87215178832853235</v>
      </c>
      <c r="L28" s="2">
        <f t="shared" si="49"/>
        <v>-0.82946564148832225</v>
      </c>
      <c r="M28" s="2">
        <f t="shared" si="49"/>
        <v>-0.70558561843228462</v>
      </c>
      <c r="N28" s="2">
        <f t="shared" si="49"/>
        <v>-0.51263795894001818</v>
      </c>
      <c r="O28" s="2">
        <f t="shared" si="49"/>
        <v>-0.26950972426801856</v>
      </c>
      <c r="P28" s="2">
        <f t="shared" si="49"/>
        <v>-1.0916072733235805E-16</v>
      </c>
    </row>
    <row r="29" spans="4:45" ht="18" x14ac:dyDescent="0.35">
      <c r="D29" s="1"/>
      <c r="E29" s="8" t="s">
        <v>21</v>
      </c>
      <c r="F29" s="1">
        <v>0</v>
      </c>
      <c r="G29" s="1">
        <f>G26+G27*$B$4/2</f>
        <v>0.25194815653814007</v>
      </c>
      <c r="H29" s="1">
        <f t="shared" ref="H29:P29" si="50">H26+H27*$B$4/2</f>
        <v>0.47923387208829904</v>
      </c>
      <c r="I29" s="1">
        <f t="shared" si="50"/>
        <v>0.65960883721972974</v>
      </c>
      <c r="J29" s="1">
        <f t="shared" si="50"/>
        <v>0.77541669359908727</v>
      </c>
      <c r="K29" s="1">
        <f t="shared" si="50"/>
        <v>0.81532136136317934</v>
      </c>
      <c r="L29" s="1">
        <f t="shared" si="50"/>
        <v>0.77541669359908738</v>
      </c>
      <c r="M29" s="1">
        <f t="shared" si="50"/>
        <v>0.65960883721972974</v>
      </c>
      <c r="N29" s="1">
        <f t="shared" si="50"/>
        <v>0.47923387208829915</v>
      </c>
      <c r="O29" s="1">
        <f t="shared" si="50"/>
        <v>0.25194815653814018</v>
      </c>
      <c r="P29" s="1">
        <f t="shared" si="50"/>
        <v>1.0210289211332047E-16</v>
      </c>
    </row>
    <row r="30" spans="4:45" ht="18" x14ac:dyDescent="0.35">
      <c r="D30" s="1"/>
      <c r="E30" s="8" t="s">
        <v>22</v>
      </c>
      <c r="F30" s="1">
        <v>0</v>
      </c>
      <c r="G30" s="1">
        <f>G27+G28*$B$4/2</f>
        <v>-0.20256664972558547</v>
      </c>
      <c r="H30" s="1">
        <f t="shared" ref="H30:P30" si="51">H27+H28*$B$4/2</f>
        <v>-0.38530466441119193</v>
      </c>
      <c r="I30" s="1">
        <f t="shared" si="51"/>
        <v>-0.53032637396877746</v>
      </c>
      <c r="J30" s="1">
        <f t="shared" si="51"/>
        <v>-0.6234360430411805</v>
      </c>
      <c r="K30" s="1">
        <f t="shared" si="51"/>
        <v>-0.65551944848638377</v>
      </c>
      <c r="L30" s="1">
        <f t="shared" si="51"/>
        <v>-0.62343604304118072</v>
      </c>
      <c r="M30" s="1">
        <f t="shared" si="51"/>
        <v>-0.53032637396877746</v>
      </c>
      <c r="N30" s="1">
        <f t="shared" si="51"/>
        <v>-0.38530466441119199</v>
      </c>
      <c r="O30" s="1">
        <f t="shared" si="51"/>
        <v>-0.20256664972558558</v>
      </c>
      <c r="P30" s="1">
        <f t="shared" si="51"/>
        <v>-8.1494424923611589E-17</v>
      </c>
    </row>
    <row r="31" spans="4:45" ht="18" x14ac:dyDescent="0.35">
      <c r="D31" s="1"/>
      <c r="E31" s="8" t="s">
        <v>23</v>
      </c>
      <c r="F31" s="1">
        <v>0</v>
      </c>
      <c r="G31" s="1">
        <f t="shared" ref="G31:P31" si="52">G29*-1</f>
        <v>-0.25194815653814007</v>
      </c>
      <c r="H31" s="1">
        <f t="shared" si="52"/>
        <v>-0.47923387208829904</v>
      </c>
      <c r="I31" s="1">
        <f t="shared" si="52"/>
        <v>-0.65960883721972974</v>
      </c>
      <c r="J31" s="1">
        <f t="shared" si="52"/>
        <v>-0.77541669359908727</v>
      </c>
      <c r="K31" s="1">
        <f t="shared" si="52"/>
        <v>-0.81532136136317934</v>
      </c>
      <c r="L31" s="1">
        <f t="shared" si="52"/>
        <v>-0.77541669359908738</v>
      </c>
      <c r="M31" s="1">
        <f t="shared" si="52"/>
        <v>-0.65960883721972974</v>
      </c>
      <c r="N31" s="1">
        <f t="shared" si="52"/>
        <v>-0.47923387208829915</v>
      </c>
      <c r="O31" s="1">
        <f t="shared" si="52"/>
        <v>-0.25194815653814018</v>
      </c>
      <c r="P31" s="1">
        <f t="shared" si="52"/>
        <v>-1.0210289211332047E-16</v>
      </c>
    </row>
    <row r="32" spans="4:45" ht="18" x14ac:dyDescent="0.35">
      <c r="D32" s="2"/>
      <c r="E32" s="9" t="s">
        <v>12</v>
      </c>
      <c r="F32" s="2">
        <v>0</v>
      </c>
      <c r="G32" s="2">
        <f>G26+G30*$B$4</f>
        <v>0.22899639432290136</v>
      </c>
      <c r="H32" s="2">
        <f t="shared" ref="H32:P32" si="53">H26+H30*$B$4</f>
        <v>0.4355770260577797</v>
      </c>
      <c r="I32" s="2">
        <f t="shared" si="53"/>
        <v>0.59952034363852913</v>
      </c>
      <c r="J32" s="2">
        <f t="shared" si="53"/>
        <v>0.70477843288008601</v>
      </c>
      <c r="K32" s="2">
        <f t="shared" si="53"/>
        <v>0.74104789863125564</v>
      </c>
      <c r="L32" s="2">
        <f t="shared" si="53"/>
        <v>0.70477843288008613</v>
      </c>
      <c r="M32" s="2">
        <f t="shared" si="53"/>
        <v>0.59952034363852913</v>
      </c>
      <c r="N32" s="2">
        <f t="shared" si="53"/>
        <v>0.43557702605777976</v>
      </c>
      <c r="O32" s="2">
        <f t="shared" si="53"/>
        <v>0.22899639432290145</v>
      </c>
      <c r="P32" s="2">
        <f t="shared" si="53"/>
        <v>9.2861842347635727E-17</v>
      </c>
    </row>
    <row r="33" spans="4:16" ht="18" x14ac:dyDescent="0.35">
      <c r="D33" s="2"/>
      <c r="E33" s="9" t="s">
        <v>13</v>
      </c>
      <c r="F33" s="2">
        <v>0</v>
      </c>
      <c r="G33" s="2">
        <f>G27+G31*$B$4</f>
        <v>-0.22600530860641166</v>
      </c>
      <c r="H33" s="2">
        <f t="shared" ref="H33:P33" si="54">H27+H31*$B$4</f>
        <v>-0.42988764293484993</v>
      </c>
      <c r="I33" s="2">
        <f t="shared" si="54"/>
        <v>-0.59168957956949497</v>
      </c>
      <c r="J33" s="2">
        <f t="shared" si="54"/>
        <v>-0.69557281761216583</v>
      </c>
      <c r="K33" s="2">
        <f t="shared" si="54"/>
        <v>-0.7313685419261664</v>
      </c>
      <c r="L33" s="2">
        <f t="shared" si="54"/>
        <v>-0.69557281761216594</v>
      </c>
      <c r="M33" s="2">
        <f t="shared" si="54"/>
        <v>-0.59168957956949497</v>
      </c>
      <c r="N33" s="2">
        <f t="shared" si="54"/>
        <v>-0.42988764293484999</v>
      </c>
      <c r="O33" s="2">
        <f t="shared" si="54"/>
        <v>-0.22600530860641177</v>
      </c>
      <c r="P33" s="2">
        <f t="shared" si="54"/>
        <v>-9.0998930613039877E-17</v>
      </c>
    </row>
    <row r="34" spans="4:16" ht="18" x14ac:dyDescent="0.35">
      <c r="D34" s="2"/>
      <c r="E34" s="9" t="s">
        <v>14</v>
      </c>
      <c r="F34" s="2">
        <v>0</v>
      </c>
      <c r="G34" s="2">
        <f>G32*-1</f>
        <v>-0.22899639432290136</v>
      </c>
      <c r="H34" s="2">
        <f t="shared" ref="H34:P34" si="55">H32*-1</f>
        <v>-0.4355770260577797</v>
      </c>
      <c r="I34" s="2">
        <f t="shared" si="55"/>
        <v>-0.59952034363852913</v>
      </c>
      <c r="J34" s="2">
        <f t="shared" si="55"/>
        <v>-0.70477843288008601</v>
      </c>
      <c r="K34" s="2">
        <f t="shared" si="55"/>
        <v>-0.74104789863125564</v>
      </c>
      <c r="L34" s="2">
        <f t="shared" si="55"/>
        <v>-0.70477843288008613</v>
      </c>
      <c r="M34" s="2">
        <f t="shared" si="55"/>
        <v>-0.59952034363852913</v>
      </c>
      <c r="N34" s="2">
        <f t="shared" si="55"/>
        <v>-0.43557702605777976</v>
      </c>
      <c r="O34" s="2">
        <f t="shared" si="55"/>
        <v>-0.22899639432290145</v>
      </c>
      <c r="P34" s="2">
        <f t="shared" si="55"/>
        <v>-9.2861842347635727E-17</v>
      </c>
    </row>
    <row r="35" spans="4:16" ht="18" x14ac:dyDescent="0.35">
      <c r="D35" s="1"/>
      <c r="E35" s="8" t="s">
        <v>24</v>
      </c>
      <c r="F35" s="1">
        <v>0</v>
      </c>
      <c r="G35" s="1">
        <f>G32+G33*$B$4/2</f>
        <v>0.20639586346226019</v>
      </c>
      <c r="H35" s="1">
        <f t="shared" ref="H35:P35" si="56">H32+H33*$B$4/2</f>
        <v>0.39258826176429473</v>
      </c>
      <c r="I35" s="1">
        <f t="shared" si="56"/>
        <v>0.54035138568157959</v>
      </c>
      <c r="J35" s="1">
        <f t="shared" si="56"/>
        <v>0.63522115111886945</v>
      </c>
      <c r="K35" s="1">
        <f t="shared" si="56"/>
        <v>0.66791104443863902</v>
      </c>
      <c r="L35" s="1">
        <f t="shared" si="56"/>
        <v>0.63522115111886956</v>
      </c>
      <c r="M35" s="1">
        <f t="shared" si="56"/>
        <v>0.54035138568157959</v>
      </c>
      <c r="N35" s="1">
        <f t="shared" si="56"/>
        <v>0.39258826176429473</v>
      </c>
      <c r="O35" s="1">
        <f t="shared" si="56"/>
        <v>0.20639586346226027</v>
      </c>
      <c r="P35" s="1">
        <f t="shared" si="56"/>
        <v>8.3761949286331737E-17</v>
      </c>
    </row>
    <row r="36" spans="4:16" ht="18" x14ac:dyDescent="0.35">
      <c r="D36" s="1"/>
      <c r="E36" s="8" t="s">
        <v>25</v>
      </c>
      <c r="F36" s="1">
        <v>0</v>
      </c>
      <c r="G36" s="1">
        <f>G33+G34*$B$4/2</f>
        <v>-0.24890494803870181</v>
      </c>
      <c r="H36" s="1">
        <f t="shared" ref="H36:P36" si="57">H33+H34*$B$4/2</f>
        <v>-0.47344534554062789</v>
      </c>
      <c r="I36" s="1">
        <f t="shared" si="57"/>
        <v>-0.65164161393334785</v>
      </c>
      <c r="J36" s="1">
        <f t="shared" si="57"/>
        <v>-0.76605066090017448</v>
      </c>
      <c r="K36" s="1">
        <f t="shared" si="57"/>
        <v>-0.80547333178929192</v>
      </c>
      <c r="L36" s="1">
        <f t="shared" si="57"/>
        <v>-0.7660506609001746</v>
      </c>
      <c r="M36" s="1">
        <f t="shared" si="57"/>
        <v>-0.65164161393334785</v>
      </c>
      <c r="N36" s="1">
        <f t="shared" si="57"/>
        <v>-0.47344534554062795</v>
      </c>
      <c r="O36" s="1">
        <f t="shared" si="57"/>
        <v>-0.24890494803870192</v>
      </c>
      <c r="P36" s="1">
        <f t="shared" si="57"/>
        <v>-1.0028511484780345E-16</v>
      </c>
    </row>
    <row r="37" spans="4:16" ht="18" x14ac:dyDescent="0.35">
      <c r="D37" s="1"/>
      <c r="E37" s="8" t="s">
        <v>26</v>
      </c>
      <c r="F37" s="1">
        <v>0</v>
      </c>
      <c r="G37" s="1">
        <f t="shared" ref="G37:P37" si="58">G35*-1</f>
        <v>-0.20639586346226019</v>
      </c>
      <c r="H37" s="1">
        <f t="shared" si="58"/>
        <v>-0.39258826176429473</v>
      </c>
      <c r="I37" s="1">
        <f t="shared" si="58"/>
        <v>-0.54035138568157959</v>
      </c>
      <c r="J37" s="1">
        <f t="shared" si="58"/>
        <v>-0.63522115111886945</v>
      </c>
      <c r="K37" s="1">
        <f t="shared" si="58"/>
        <v>-0.66791104443863902</v>
      </c>
      <c r="L37" s="1">
        <f t="shared" si="58"/>
        <v>-0.63522115111886956</v>
      </c>
      <c r="M37" s="1">
        <f t="shared" si="58"/>
        <v>-0.54035138568157959</v>
      </c>
      <c r="N37" s="1">
        <f t="shared" si="58"/>
        <v>-0.39258826176429473</v>
      </c>
      <c r="O37" s="1">
        <f t="shared" si="58"/>
        <v>-0.20639586346226027</v>
      </c>
      <c r="P37" s="1">
        <f t="shared" si="58"/>
        <v>-8.3761949286331737E-17</v>
      </c>
    </row>
    <row r="38" spans="4:16" ht="18" x14ac:dyDescent="0.35">
      <c r="D38" s="2"/>
      <c r="E38" s="9" t="s">
        <v>12</v>
      </c>
      <c r="F38" s="2">
        <v>0</v>
      </c>
      <c r="G38" s="2">
        <f>G32+G36*$B$4</f>
        <v>0.17921540471516101</v>
      </c>
      <c r="H38" s="2">
        <f t="shared" ref="H38:P38" si="59">H32+H36*$B$4</f>
        <v>0.34088795694965413</v>
      </c>
      <c r="I38" s="2">
        <f t="shared" si="59"/>
        <v>0.46919202085185951</v>
      </c>
      <c r="J38" s="2">
        <f t="shared" si="59"/>
        <v>0.55156830070005114</v>
      </c>
      <c r="K38" s="2">
        <f t="shared" si="59"/>
        <v>0.57995323227339723</v>
      </c>
      <c r="L38" s="2">
        <f t="shared" si="59"/>
        <v>0.55156830070005114</v>
      </c>
      <c r="M38" s="2">
        <f t="shared" si="59"/>
        <v>0.46919202085185951</v>
      </c>
      <c r="N38" s="2">
        <f t="shared" si="59"/>
        <v>0.34088795694965418</v>
      </c>
      <c r="O38" s="2">
        <f t="shared" si="59"/>
        <v>0.17921540471516106</v>
      </c>
      <c r="P38" s="2">
        <f t="shared" si="59"/>
        <v>7.2804819378075031E-17</v>
      </c>
    </row>
    <row r="39" spans="4:16" ht="18" x14ac:dyDescent="0.35">
      <c r="D39" s="2"/>
      <c r="E39" s="9" t="s">
        <v>13</v>
      </c>
      <c r="F39" s="2">
        <v>0</v>
      </c>
      <c r="G39" s="2">
        <f>G33+G37*$B$4</f>
        <v>-0.26728448129886373</v>
      </c>
      <c r="H39" s="2">
        <f t="shared" ref="H39:P39" si="60">H33+H37*$B$4</f>
        <v>-0.50840529528770895</v>
      </c>
      <c r="I39" s="2">
        <f t="shared" si="60"/>
        <v>-0.69975985670581087</v>
      </c>
      <c r="J39" s="2">
        <f t="shared" si="60"/>
        <v>-0.8226170478359397</v>
      </c>
      <c r="K39" s="2">
        <f t="shared" si="60"/>
        <v>-0.86495075081389428</v>
      </c>
      <c r="L39" s="2">
        <f t="shared" si="60"/>
        <v>-0.82261704783593981</v>
      </c>
      <c r="M39" s="2">
        <f t="shared" si="60"/>
        <v>-0.69975985670581087</v>
      </c>
      <c r="N39" s="2">
        <f t="shared" si="60"/>
        <v>-0.50840529528770895</v>
      </c>
      <c r="O39" s="2">
        <f t="shared" si="60"/>
        <v>-0.26728448129886384</v>
      </c>
      <c r="P39" s="2">
        <f t="shared" si="60"/>
        <v>-1.0775132047030622E-16</v>
      </c>
    </row>
    <row r="40" spans="4:16" ht="18" x14ac:dyDescent="0.35">
      <c r="D40" s="2"/>
      <c r="E40" s="9" t="s">
        <v>14</v>
      </c>
      <c r="F40" s="2">
        <v>0</v>
      </c>
      <c r="G40" s="2">
        <f>G38*-1</f>
        <v>-0.17921540471516101</v>
      </c>
      <c r="H40" s="2">
        <f t="shared" ref="H40:P40" si="61">H38*-1</f>
        <v>-0.34088795694965413</v>
      </c>
      <c r="I40" s="2">
        <f t="shared" si="61"/>
        <v>-0.46919202085185951</v>
      </c>
      <c r="J40" s="2">
        <f t="shared" si="61"/>
        <v>-0.55156830070005114</v>
      </c>
      <c r="K40" s="2">
        <f t="shared" si="61"/>
        <v>-0.57995323227339723</v>
      </c>
      <c r="L40" s="2">
        <f t="shared" si="61"/>
        <v>-0.55156830070005114</v>
      </c>
      <c r="M40" s="2">
        <f t="shared" si="61"/>
        <v>-0.46919202085185951</v>
      </c>
      <c r="N40" s="2">
        <f t="shared" si="61"/>
        <v>-0.34088795694965418</v>
      </c>
      <c r="O40" s="2">
        <f t="shared" si="61"/>
        <v>-0.17921540471516106</v>
      </c>
      <c r="P40" s="2">
        <f t="shared" si="61"/>
        <v>-7.2804819378075031E-17</v>
      </c>
    </row>
    <row r="41" spans="4:16" ht="18" x14ac:dyDescent="0.35">
      <c r="D41" s="1"/>
      <c r="E41" s="8" t="s">
        <v>27</v>
      </c>
      <c r="F41" s="1">
        <v>0</v>
      </c>
      <c r="G41" s="1">
        <f>G38+G39*$B$4/2</f>
        <v>0.15248695658527464</v>
      </c>
      <c r="H41" s="1">
        <f t="shared" ref="H41:P41" si="62">H38+H39*$B$4/2</f>
        <v>0.29004742742088324</v>
      </c>
      <c r="I41" s="1">
        <f t="shared" si="62"/>
        <v>0.39921603518127841</v>
      </c>
      <c r="J41" s="1">
        <f t="shared" si="62"/>
        <v>0.46930659591645718</v>
      </c>
      <c r="K41" s="1">
        <f t="shared" si="62"/>
        <v>0.49345815719200781</v>
      </c>
      <c r="L41" s="1">
        <f t="shared" si="62"/>
        <v>0.46930659591645718</v>
      </c>
      <c r="M41" s="1">
        <f t="shared" si="62"/>
        <v>0.39921603518127841</v>
      </c>
      <c r="N41" s="1">
        <f t="shared" si="62"/>
        <v>0.2900474274208833</v>
      </c>
      <c r="O41" s="1">
        <f t="shared" si="62"/>
        <v>0.15248695658527467</v>
      </c>
      <c r="P41" s="1">
        <f t="shared" si="62"/>
        <v>6.202968733104441E-17</v>
      </c>
    </row>
    <row r="42" spans="4:16" ht="18" x14ac:dyDescent="0.35">
      <c r="D42" s="1"/>
      <c r="E42" s="8" t="s">
        <v>28</v>
      </c>
      <c r="F42" s="1">
        <v>0</v>
      </c>
      <c r="G42" s="1">
        <f>G39+G40*$B$4/2</f>
        <v>-0.28520602177037985</v>
      </c>
      <c r="H42" s="1">
        <f t="shared" ref="H42:P42" si="63">H39+H40*$B$4/2</f>
        <v>-0.54249409098267432</v>
      </c>
      <c r="I42" s="1">
        <f t="shared" si="63"/>
        <v>-0.74667905879099683</v>
      </c>
      <c r="J42" s="1">
        <f t="shared" si="63"/>
        <v>-0.87777387790594485</v>
      </c>
      <c r="K42" s="1">
        <f t="shared" si="63"/>
        <v>-0.92294607404123397</v>
      </c>
      <c r="L42" s="1">
        <f t="shared" si="63"/>
        <v>-0.87777387790594497</v>
      </c>
      <c r="M42" s="1">
        <f t="shared" si="63"/>
        <v>-0.74667905879099683</v>
      </c>
      <c r="N42" s="1">
        <f t="shared" si="63"/>
        <v>-0.54249409098267432</v>
      </c>
      <c r="O42" s="1">
        <f t="shared" si="63"/>
        <v>-0.28520602177037996</v>
      </c>
      <c r="P42" s="1">
        <f t="shared" si="63"/>
        <v>-1.1503180240811372E-16</v>
      </c>
    </row>
    <row r="43" spans="4:16" ht="18" x14ac:dyDescent="0.35">
      <c r="D43" s="1"/>
      <c r="E43" s="8" t="s">
        <v>29</v>
      </c>
      <c r="F43" s="1">
        <v>0</v>
      </c>
      <c r="G43" s="1">
        <f t="shared" ref="G43:P43" si="64">G41*-1</f>
        <v>-0.15248695658527464</v>
      </c>
      <c r="H43" s="1">
        <f t="shared" si="64"/>
        <v>-0.29004742742088324</v>
      </c>
      <c r="I43" s="1">
        <f t="shared" si="64"/>
        <v>-0.39921603518127841</v>
      </c>
      <c r="J43" s="1">
        <f t="shared" si="64"/>
        <v>-0.46930659591645718</v>
      </c>
      <c r="K43" s="1">
        <f t="shared" si="64"/>
        <v>-0.49345815719200781</v>
      </c>
      <c r="L43" s="1">
        <f t="shared" si="64"/>
        <v>-0.46930659591645718</v>
      </c>
      <c r="M43" s="1">
        <f t="shared" si="64"/>
        <v>-0.39921603518127841</v>
      </c>
      <c r="N43" s="1">
        <f t="shared" si="64"/>
        <v>-0.2900474274208833</v>
      </c>
      <c r="O43" s="1">
        <f t="shared" si="64"/>
        <v>-0.15248695658527467</v>
      </c>
      <c r="P43" s="1">
        <f t="shared" si="64"/>
        <v>-6.202968733104441E-17</v>
      </c>
    </row>
    <row r="44" spans="4:16" ht="18" x14ac:dyDescent="0.35">
      <c r="D44" s="2"/>
      <c r="E44" s="9" t="s">
        <v>12</v>
      </c>
      <c r="F44" s="1">
        <v>0</v>
      </c>
      <c r="G44" s="2">
        <f>G38+G42*$B$4</f>
        <v>0.12217420036108503</v>
      </c>
      <c r="H44" s="2">
        <f t="shared" ref="H44:P44" si="65">H38+H42*$B$4</f>
        <v>0.23238913875311926</v>
      </c>
      <c r="I44" s="2">
        <f t="shared" si="65"/>
        <v>0.31985620909366014</v>
      </c>
      <c r="J44" s="2">
        <f t="shared" si="65"/>
        <v>0.37601352511886216</v>
      </c>
      <c r="K44" s="2">
        <f t="shared" si="65"/>
        <v>0.39536401746515043</v>
      </c>
      <c r="L44" s="2">
        <f t="shared" si="65"/>
        <v>0.3760135251188621</v>
      </c>
      <c r="M44" s="2">
        <f t="shared" si="65"/>
        <v>0.31985620909366014</v>
      </c>
      <c r="N44" s="2">
        <f t="shared" si="65"/>
        <v>0.23238913875311931</v>
      </c>
      <c r="O44" s="2">
        <f t="shared" si="65"/>
        <v>0.12217420036108506</v>
      </c>
      <c r="P44" s="2">
        <f t="shared" si="65"/>
        <v>4.9798458896452283E-17</v>
      </c>
    </row>
    <row r="45" spans="4:16" ht="18" x14ac:dyDescent="0.35">
      <c r="D45" s="2"/>
      <c r="E45" s="9" t="s">
        <v>13</v>
      </c>
      <c r="F45" s="1">
        <v>0</v>
      </c>
      <c r="G45" s="2">
        <f>G39+G43*$B$4</f>
        <v>-0.29778187261591865</v>
      </c>
      <c r="H45" s="2">
        <f t="shared" ref="H45:P45" si="66">H39+H43*$B$4</f>
        <v>-0.56641478077188556</v>
      </c>
      <c r="I45" s="2">
        <f t="shared" si="66"/>
        <v>-0.77960306374206656</v>
      </c>
      <c r="J45" s="2">
        <f t="shared" si="66"/>
        <v>-0.91647836701923113</v>
      </c>
      <c r="K45" s="2">
        <f t="shared" si="66"/>
        <v>-0.96364238225229581</v>
      </c>
      <c r="L45" s="2">
        <f t="shared" si="66"/>
        <v>-0.91647836701923124</v>
      </c>
      <c r="M45" s="2">
        <f t="shared" si="66"/>
        <v>-0.77960306374206656</v>
      </c>
      <c r="N45" s="2">
        <f t="shared" si="66"/>
        <v>-0.56641478077188556</v>
      </c>
      <c r="O45" s="2">
        <f t="shared" si="66"/>
        <v>-0.29778187261591876</v>
      </c>
      <c r="P45" s="2">
        <f t="shared" si="66"/>
        <v>-1.2015725793651511E-16</v>
      </c>
    </row>
    <row r="46" spans="4:16" ht="18" x14ac:dyDescent="0.35">
      <c r="D46" s="2"/>
      <c r="E46" s="9" t="s">
        <v>14</v>
      </c>
      <c r="F46" s="1">
        <v>0</v>
      </c>
      <c r="G46" s="2">
        <f>G44*-1</f>
        <v>-0.12217420036108503</v>
      </c>
      <c r="H46" s="2">
        <f t="shared" ref="H46:P46" si="67">H44*-1</f>
        <v>-0.23238913875311926</v>
      </c>
      <c r="I46" s="2">
        <f t="shared" si="67"/>
        <v>-0.31985620909366014</v>
      </c>
      <c r="J46" s="2">
        <f t="shared" si="67"/>
        <v>-0.37601352511886216</v>
      </c>
      <c r="K46" s="2">
        <f t="shared" si="67"/>
        <v>-0.39536401746515043</v>
      </c>
      <c r="L46" s="2">
        <f t="shared" si="67"/>
        <v>-0.3760135251188621</v>
      </c>
      <c r="M46" s="2">
        <f t="shared" si="67"/>
        <v>-0.31985620909366014</v>
      </c>
      <c r="N46" s="2">
        <f t="shared" si="67"/>
        <v>-0.23238913875311931</v>
      </c>
      <c r="O46" s="2">
        <f t="shared" si="67"/>
        <v>-0.12217420036108506</v>
      </c>
      <c r="P46" s="2">
        <f t="shared" si="67"/>
        <v>-4.9798458896452283E-17</v>
      </c>
    </row>
    <row r="47" spans="4:16" ht="18" x14ac:dyDescent="0.35">
      <c r="D47" s="1"/>
      <c r="E47" s="8" t="s">
        <v>30</v>
      </c>
      <c r="F47" s="1">
        <v>0</v>
      </c>
      <c r="G47" s="1">
        <f>G44+G45*$B$4/2</f>
        <v>9.2396013099493163E-2</v>
      </c>
      <c r="H47" s="1">
        <f t="shared" ref="H47:P47" si="68">H44+H45*$B$4/2</f>
        <v>0.1757476606759307</v>
      </c>
      <c r="I47" s="1">
        <f t="shared" si="68"/>
        <v>0.24189590271945349</v>
      </c>
      <c r="J47" s="1">
        <f t="shared" si="68"/>
        <v>0.28436568841693904</v>
      </c>
      <c r="K47" s="1">
        <f t="shared" si="68"/>
        <v>0.29899977923992083</v>
      </c>
      <c r="L47" s="1">
        <f t="shared" si="68"/>
        <v>0.28436568841693899</v>
      </c>
      <c r="M47" s="1">
        <f t="shared" si="68"/>
        <v>0.24189590271945349</v>
      </c>
      <c r="N47" s="1">
        <f t="shared" si="68"/>
        <v>0.17574766067593076</v>
      </c>
      <c r="O47" s="1">
        <f t="shared" si="68"/>
        <v>9.2396013099493191E-2</v>
      </c>
      <c r="P47" s="1">
        <f t="shared" si="68"/>
        <v>3.7782733102800772E-17</v>
      </c>
    </row>
    <row r="48" spans="4:16" ht="18" x14ac:dyDescent="0.35">
      <c r="D48" s="1"/>
      <c r="E48" s="8" t="s">
        <v>31</v>
      </c>
      <c r="F48" s="1">
        <v>0</v>
      </c>
      <c r="G48" s="1">
        <f>G45+G46*$B$4/2</f>
        <v>-0.30999929265202714</v>
      </c>
      <c r="H48" s="1">
        <f t="shared" ref="H48:P48" si="69">H45+H46*$B$4/2</f>
        <v>-0.58965369464719752</v>
      </c>
      <c r="I48" s="1">
        <f t="shared" si="69"/>
        <v>-0.81158868465143252</v>
      </c>
      <c r="J48" s="1">
        <f t="shared" si="69"/>
        <v>-0.95407971953111737</v>
      </c>
      <c r="K48" s="1">
        <f t="shared" si="69"/>
        <v>-1.0031787839988109</v>
      </c>
      <c r="L48" s="1">
        <f t="shared" si="69"/>
        <v>-0.95407971953111748</v>
      </c>
      <c r="M48" s="1">
        <f t="shared" si="69"/>
        <v>-0.81158868465143252</v>
      </c>
      <c r="N48" s="1">
        <f t="shared" si="69"/>
        <v>-0.58965369464719752</v>
      </c>
      <c r="O48" s="1">
        <f t="shared" si="69"/>
        <v>-0.30999929265202725</v>
      </c>
      <c r="P48" s="1">
        <f t="shared" si="69"/>
        <v>-1.2513710382616033E-16</v>
      </c>
    </row>
    <row r="49" spans="4:16" ht="18" x14ac:dyDescent="0.35">
      <c r="D49" s="1"/>
      <c r="E49" s="8" t="s">
        <v>32</v>
      </c>
      <c r="F49" s="1">
        <v>0</v>
      </c>
      <c r="G49" s="1">
        <f t="shared" ref="G49:P49" si="70">G47*-1</f>
        <v>-9.2396013099493163E-2</v>
      </c>
      <c r="H49" s="1">
        <f t="shared" si="70"/>
        <v>-0.1757476606759307</v>
      </c>
      <c r="I49" s="1">
        <f t="shared" si="70"/>
        <v>-0.24189590271945349</v>
      </c>
      <c r="J49" s="1">
        <f t="shared" si="70"/>
        <v>-0.28436568841693904</v>
      </c>
      <c r="K49" s="1">
        <f t="shared" si="70"/>
        <v>-0.29899977923992083</v>
      </c>
      <c r="L49" s="1">
        <f t="shared" si="70"/>
        <v>-0.28436568841693899</v>
      </c>
      <c r="M49" s="1">
        <f t="shared" si="70"/>
        <v>-0.24189590271945349</v>
      </c>
      <c r="N49" s="1">
        <f t="shared" si="70"/>
        <v>-0.17574766067593076</v>
      </c>
      <c r="O49" s="1">
        <f t="shared" si="70"/>
        <v>-9.2396013099493191E-2</v>
      </c>
      <c r="P49" s="1">
        <f t="shared" si="70"/>
        <v>-3.7782733102800772E-17</v>
      </c>
    </row>
    <row r="50" spans="4:16" ht="18" x14ac:dyDescent="0.35">
      <c r="D50" s="2"/>
      <c r="E50" s="9" t="s">
        <v>12</v>
      </c>
      <c r="F50" s="1">
        <v>0</v>
      </c>
      <c r="G50" s="2">
        <f>G44+G48*$B$4</f>
        <v>6.0174341830679601E-2</v>
      </c>
      <c r="H50" s="2">
        <f t="shared" ref="H50:P50" si="71">H44+H48*$B$4</f>
        <v>0.11445839982367975</v>
      </c>
      <c r="I50" s="2">
        <f t="shared" si="71"/>
        <v>0.15753847216337363</v>
      </c>
      <c r="J50" s="2">
        <f t="shared" si="71"/>
        <v>0.18519758121263868</v>
      </c>
      <c r="K50" s="2">
        <f t="shared" si="71"/>
        <v>0.19472826066538823</v>
      </c>
      <c r="L50" s="2">
        <f t="shared" si="71"/>
        <v>0.1851975812126386</v>
      </c>
      <c r="M50" s="2">
        <f t="shared" si="71"/>
        <v>0.15753847216337363</v>
      </c>
      <c r="N50" s="2">
        <f t="shared" si="71"/>
        <v>0.11445839982367981</v>
      </c>
      <c r="O50" s="2">
        <f t="shared" si="71"/>
        <v>6.0174341830679608E-2</v>
      </c>
      <c r="P50" s="2">
        <f t="shared" si="71"/>
        <v>2.4771038131220215E-17</v>
      </c>
    </row>
    <row r="51" spans="4:16" ht="18" x14ac:dyDescent="0.35">
      <c r="D51" s="2"/>
      <c r="E51" s="9" t="s">
        <v>13</v>
      </c>
      <c r="F51" s="1">
        <v>0</v>
      </c>
      <c r="G51" s="2">
        <f>G45+G49*$B$4</f>
        <v>-0.31626107523581726</v>
      </c>
      <c r="H51" s="2">
        <f t="shared" ref="H51:P51" si="72">H45+H49*$B$4</f>
        <v>-0.60156431290707169</v>
      </c>
      <c r="I51" s="2">
        <f t="shared" si="72"/>
        <v>-0.82798224428595724</v>
      </c>
      <c r="J51" s="2">
        <f t="shared" si="72"/>
        <v>-0.97335150470261889</v>
      </c>
      <c r="K51" s="2">
        <f t="shared" si="72"/>
        <v>-1.02344233810028</v>
      </c>
      <c r="L51" s="2">
        <f t="shared" si="72"/>
        <v>-0.973351504702619</v>
      </c>
      <c r="M51" s="2">
        <f t="shared" si="72"/>
        <v>-0.82798224428595724</v>
      </c>
      <c r="N51" s="2">
        <f t="shared" si="72"/>
        <v>-0.60156431290707169</v>
      </c>
      <c r="O51" s="2">
        <f t="shared" si="72"/>
        <v>-0.31626107523581742</v>
      </c>
      <c r="P51" s="2">
        <f t="shared" si="72"/>
        <v>-1.2771380455707527E-16</v>
      </c>
    </row>
    <row r="52" spans="4:16" ht="18" x14ac:dyDescent="0.35">
      <c r="D52" s="2"/>
      <c r="E52" s="9" t="s">
        <v>14</v>
      </c>
      <c r="F52" s="1">
        <v>0</v>
      </c>
      <c r="G52" s="2">
        <f>G50*-1</f>
        <v>-6.0174341830679601E-2</v>
      </c>
      <c r="H52" s="2">
        <f t="shared" ref="H52:P52" si="73">H50*-1</f>
        <v>-0.11445839982367975</v>
      </c>
      <c r="I52" s="2">
        <f t="shared" si="73"/>
        <v>-0.15753847216337363</v>
      </c>
      <c r="J52" s="2">
        <f t="shared" si="73"/>
        <v>-0.18519758121263868</v>
      </c>
      <c r="K52" s="2">
        <f t="shared" si="73"/>
        <v>-0.19472826066538823</v>
      </c>
      <c r="L52" s="2">
        <f t="shared" si="73"/>
        <v>-0.1851975812126386</v>
      </c>
      <c r="M52" s="2">
        <f t="shared" si="73"/>
        <v>-0.15753847216337363</v>
      </c>
      <c r="N52" s="2">
        <f t="shared" si="73"/>
        <v>-0.11445839982367981</v>
      </c>
      <c r="O52" s="2">
        <f t="shared" si="73"/>
        <v>-6.0174341830679608E-2</v>
      </c>
      <c r="P52" s="2">
        <f t="shared" si="73"/>
        <v>-2.4771038131220215E-17</v>
      </c>
    </row>
    <row r="53" spans="4:16" ht="18" x14ac:dyDescent="0.35">
      <c r="D53" s="1"/>
      <c r="E53" s="8" t="s">
        <v>33</v>
      </c>
      <c r="F53" s="1">
        <v>0</v>
      </c>
      <c r="G53" s="1">
        <f>G50+G51*$B$4/2</f>
        <v>2.8548234307097874E-2</v>
      </c>
      <c r="H53" s="1">
        <f t="shared" ref="H53:P53" si="74">H50+H51*$B$4/2</f>
        <v>5.4301968532972582E-2</v>
      </c>
      <c r="I53" s="1">
        <f t="shared" si="74"/>
        <v>7.4740247734777901E-2</v>
      </c>
      <c r="J53" s="1">
        <f t="shared" si="74"/>
        <v>8.786243074237679E-2</v>
      </c>
      <c r="K53" s="1">
        <f t="shared" si="74"/>
        <v>9.2384026855360235E-2</v>
      </c>
      <c r="L53" s="1">
        <f t="shared" si="74"/>
        <v>8.7862430742376693E-2</v>
      </c>
      <c r="M53" s="1">
        <f t="shared" si="74"/>
        <v>7.4740247734777901E-2</v>
      </c>
      <c r="N53" s="1">
        <f t="shared" si="74"/>
        <v>5.4301968532972637E-2</v>
      </c>
      <c r="O53" s="1">
        <f t="shared" si="74"/>
        <v>2.8548234307097867E-2</v>
      </c>
      <c r="P53" s="1">
        <f t="shared" si="74"/>
        <v>1.1999657675512687E-17</v>
      </c>
    </row>
    <row r="54" spans="4:16" ht="18" x14ac:dyDescent="0.35">
      <c r="D54" s="1"/>
      <c r="E54" s="8" t="s">
        <v>34</v>
      </c>
      <c r="F54" s="1">
        <v>0</v>
      </c>
      <c r="G54" s="1">
        <f>G51+G52*$B$4/2</f>
        <v>-0.3222785094188852</v>
      </c>
      <c r="H54" s="1">
        <f t="shared" ref="H54:P54" si="75">H51+H52*$B$4/2</f>
        <v>-0.61301015288943961</v>
      </c>
      <c r="I54" s="1">
        <f t="shared" si="75"/>
        <v>-0.84373609150229456</v>
      </c>
      <c r="J54" s="1">
        <f t="shared" si="75"/>
        <v>-0.99187126282388272</v>
      </c>
      <c r="K54" s="1">
        <f t="shared" si="75"/>
        <v>-1.0429151641668188</v>
      </c>
      <c r="L54" s="1">
        <f t="shared" si="75"/>
        <v>-0.99187126282388283</v>
      </c>
      <c r="M54" s="1">
        <f t="shared" si="75"/>
        <v>-0.84373609150229456</v>
      </c>
      <c r="N54" s="1">
        <f t="shared" si="75"/>
        <v>-0.61301015288943972</v>
      </c>
      <c r="O54" s="1">
        <f t="shared" si="75"/>
        <v>-0.32227850941888536</v>
      </c>
      <c r="P54" s="1">
        <f t="shared" si="75"/>
        <v>-1.3019090837019731E-16</v>
      </c>
    </row>
    <row r="55" spans="4:16" ht="18" x14ac:dyDescent="0.35">
      <c r="D55" s="1"/>
      <c r="E55" s="8" t="s">
        <v>35</v>
      </c>
      <c r="F55" s="1">
        <v>0</v>
      </c>
      <c r="G55" s="1">
        <f t="shared" ref="G55:P55" si="76">G53*-1</f>
        <v>-2.8548234307097874E-2</v>
      </c>
      <c r="H55" s="1">
        <f t="shared" si="76"/>
        <v>-5.4301968532972582E-2</v>
      </c>
      <c r="I55" s="1">
        <f t="shared" si="76"/>
        <v>-7.4740247734777901E-2</v>
      </c>
      <c r="J55" s="1">
        <f t="shared" si="76"/>
        <v>-8.786243074237679E-2</v>
      </c>
      <c r="K55" s="1">
        <f t="shared" si="76"/>
        <v>-9.2384026855360235E-2</v>
      </c>
      <c r="L55" s="1">
        <f t="shared" si="76"/>
        <v>-8.7862430742376693E-2</v>
      </c>
      <c r="M55" s="1">
        <f t="shared" si="76"/>
        <v>-7.4740247734777901E-2</v>
      </c>
      <c r="N55" s="1">
        <f t="shared" si="76"/>
        <v>-5.4301968532972637E-2</v>
      </c>
      <c r="O55" s="1">
        <f t="shared" si="76"/>
        <v>-2.8548234307097867E-2</v>
      </c>
      <c r="P55" s="1">
        <f t="shared" si="76"/>
        <v>-1.1999657675512687E-17</v>
      </c>
    </row>
    <row r="56" spans="4:16" ht="18" x14ac:dyDescent="0.35">
      <c r="D56" s="2"/>
      <c r="E56" s="9" t="s">
        <v>12</v>
      </c>
      <c r="F56" s="1">
        <v>0</v>
      </c>
      <c r="G56" s="2">
        <f>G50+G54*$B$4</f>
        <v>-4.2813600530974411E-3</v>
      </c>
      <c r="H56" s="2">
        <f t="shared" ref="H56:P56" si="77">H50+H54*$B$4</f>
        <v>-8.1436307542081809E-3</v>
      </c>
      <c r="I56" s="2">
        <f t="shared" si="77"/>
        <v>-1.1208746137085279E-2</v>
      </c>
      <c r="J56" s="2">
        <f t="shared" si="77"/>
        <v>-1.3176671352137875E-2</v>
      </c>
      <c r="K56" s="2">
        <f t="shared" si="77"/>
        <v>-1.3854772167975538E-2</v>
      </c>
      <c r="L56" s="2">
        <f t="shared" si="77"/>
        <v>-1.3176671352137986E-2</v>
      </c>
      <c r="M56" s="2">
        <f t="shared" si="77"/>
        <v>-1.1208746137085279E-2</v>
      </c>
      <c r="N56" s="2">
        <f t="shared" si="77"/>
        <v>-8.1436307542081393E-3</v>
      </c>
      <c r="O56" s="2">
        <f t="shared" si="77"/>
        <v>-4.2813600530974619E-3</v>
      </c>
      <c r="P56" s="2">
        <f t="shared" si="77"/>
        <v>-1.2671435428192478E-18</v>
      </c>
    </row>
    <row r="57" spans="4:16" ht="18" x14ac:dyDescent="0.35">
      <c r="D57" s="2"/>
      <c r="E57" s="9" t="s">
        <v>13</v>
      </c>
      <c r="F57" s="1">
        <v>0</v>
      </c>
      <c r="G57" s="2">
        <f>G51+G55*$B$4</f>
        <v>-0.32197072209723682</v>
      </c>
      <c r="H57" s="2">
        <f t="shared" ref="H57:P57" si="78">H51+H55*$B$4</f>
        <v>-0.61242470661366621</v>
      </c>
      <c r="I57" s="2">
        <f t="shared" si="78"/>
        <v>-0.84293029383291285</v>
      </c>
      <c r="J57" s="2">
        <f t="shared" si="78"/>
        <v>-0.99092399085109428</v>
      </c>
      <c r="K57" s="2">
        <f t="shared" si="78"/>
        <v>-1.0419191434713519</v>
      </c>
      <c r="L57" s="2">
        <f t="shared" si="78"/>
        <v>-0.99092399085109428</v>
      </c>
      <c r="M57" s="2">
        <f t="shared" si="78"/>
        <v>-0.84293029383291285</v>
      </c>
      <c r="N57" s="2">
        <f t="shared" si="78"/>
        <v>-0.61242470661366621</v>
      </c>
      <c r="O57" s="2">
        <f t="shared" si="78"/>
        <v>-0.32197072209723698</v>
      </c>
      <c r="P57" s="2">
        <f t="shared" si="78"/>
        <v>-1.301137360921778E-16</v>
      </c>
    </row>
    <row r="58" spans="4:16" ht="18" x14ac:dyDescent="0.35">
      <c r="D58" s="2"/>
      <c r="E58" s="9" t="s">
        <v>14</v>
      </c>
      <c r="F58" s="1">
        <v>0</v>
      </c>
      <c r="G58" s="2">
        <f>G56*-1</f>
        <v>4.2813600530974411E-3</v>
      </c>
      <c r="H58" s="2">
        <f t="shared" ref="H58:P58" si="79">H56*-1</f>
        <v>8.1436307542081809E-3</v>
      </c>
      <c r="I58" s="2">
        <f t="shared" si="79"/>
        <v>1.1208746137085279E-2</v>
      </c>
      <c r="J58" s="2">
        <f t="shared" si="79"/>
        <v>1.3176671352137875E-2</v>
      </c>
      <c r="K58" s="2">
        <f t="shared" si="79"/>
        <v>1.3854772167975538E-2</v>
      </c>
      <c r="L58" s="2">
        <f t="shared" si="79"/>
        <v>1.3176671352137986E-2</v>
      </c>
      <c r="M58" s="2">
        <f t="shared" si="79"/>
        <v>1.1208746137085279E-2</v>
      </c>
      <c r="N58" s="2">
        <f t="shared" si="79"/>
        <v>8.1436307542081393E-3</v>
      </c>
      <c r="O58" s="2">
        <f t="shared" si="79"/>
        <v>4.2813600530974619E-3</v>
      </c>
      <c r="P58" s="2">
        <f t="shared" si="79"/>
        <v>1.2671435428192478E-18</v>
      </c>
    </row>
    <row r="59" spans="4:16" ht="18" x14ac:dyDescent="0.35">
      <c r="D59" s="1"/>
      <c r="E59" s="8" t="s">
        <v>36</v>
      </c>
      <c r="F59" s="1">
        <v>0</v>
      </c>
      <c r="G59" s="1">
        <f>G56+G57*$B$4/2</f>
        <v>-3.6478432262821124E-2</v>
      </c>
      <c r="H59" s="1">
        <f t="shared" ref="H59:P59" si="80">H56+H57*$B$4/2</f>
        <v>-6.9386101415574802E-2</v>
      </c>
      <c r="I59" s="1">
        <f t="shared" si="80"/>
        <v>-9.5501775520376572E-2</v>
      </c>
      <c r="J59" s="1">
        <f t="shared" si="80"/>
        <v>-0.11226907043724731</v>
      </c>
      <c r="K59" s="1">
        <f t="shared" si="80"/>
        <v>-0.11804668651511074</v>
      </c>
      <c r="L59" s="1">
        <f t="shared" si="80"/>
        <v>-0.11226907043724742</v>
      </c>
      <c r="M59" s="1">
        <f t="shared" si="80"/>
        <v>-9.5501775520376572E-2</v>
      </c>
      <c r="N59" s="1">
        <f t="shared" si="80"/>
        <v>-6.9386101415574761E-2</v>
      </c>
      <c r="O59" s="1">
        <f t="shared" si="80"/>
        <v>-3.6478432262821159E-2</v>
      </c>
      <c r="P59" s="1">
        <f t="shared" si="80"/>
        <v>-1.4278517152037029E-17</v>
      </c>
    </row>
    <row r="60" spans="4:16" ht="18" x14ac:dyDescent="0.35">
      <c r="D60" s="1"/>
      <c r="E60" s="8" t="s">
        <v>37</v>
      </c>
      <c r="F60" s="1">
        <v>0</v>
      </c>
      <c r="G60" s="1">
        <f>G57+G58*$B$4/2</f>
        <v>-0.3215425860919271</v>
      </c>
      <c r="H60" s="1">
        <f t="shared" ref="H60:P60" si="81">H57+H58*$B$4/2</f>
        <v>-0.61161034353824539</v>
      </c>
      <c r="I60" s="1">
        <f t="shared" si="81"/>
        <v>-0.84180941921920427</v>
      </c>
      <c r="J60" s="1">
        <f t="shared" si="81"/>
        <v>-0.98960632371588053</v>
      </c>
      <c r="K60" s="1">
        <f t="shared" si="81"/>
        <v>-1.0405336662545543</v>
      </c>
      <c r="L60" s="1">
        <f t="shared" si="81"/>
        <v>-0.98960632371588053</v>
      </c>
      <c r="M60" s="1">
        <f t="shared" si="81"/>
        <v>-0.84180941921920427</v>
      </c>
      <c r="N60" s="1">
        <f t="shared" si="81"/>
        <v>-0.61161034353824539</v>
      </c>
      <c r="O60" s="1">
        <f t="shared" si="81"/>
        <v>-0.32154258609192726</v>
      </c>
      <c r="P60" s="1">
        <f t="shared" si="81"/>
        <v>-1.2998702173789589E-16</v>
      </c>
    </row>
    <row r="61" spans="4:16" ht="18" x14ac:dyDescent="0.35">
      <c r="D61" s="1"/>
      <c r="E61" s="8" t="s">
        <v>38</v>
      </c>
      <c r="F61" s="1">
        <v>0</v>
      </c>
      <c r="G61" s="1">
        <f t="shared" ref="G61:P61" si="82">G59*-1</f>
        <v>3.6478432262821124E-2</v>
      </c>
      <c r="H61" s="1">
        <f t="shared" si="82"/>
        <v>6.9386101415574802E-2</v>
      </c>
      <c r="I61" s="1">
        <f t="shared" si="82"/>
        <v>9.5501775520376572E-2</v>
      </c>
      <c r="J61" s="1">
        <f t="shared" si="82"/>
        <v>0.11226907043724731</v>
      </c>
      <c r="K61" s="1">
        <f t="shared" si="82"/>
        <v>0.11804668651511074</v>
      </c>
      <c r="L61" s="1">
        <f t="shared" si="82"/>
        <v>0.11226907043724742</v>
      </c>
      <c r="M61" s="1">
        <f t="shared" si="82"/>
        <v>9.5501775520376572E-2</v>
      </c>
      <c r="N61" s="1">
        <f t="shared" si="82"/>
        <v>6.9386101415574761E-2</v>
      </c>
      <c r="O61" s="1">
        <f t="shared" si="82"/>
        <v>3.6478432262821159E-2</v>
      </c>
      <c r="P61" s="1">
        <f t="shared" si="82"/>
        <v>1.4278517152037029E-17</v>
      </c>
    </row>
    <row r="62" spans="4:16" ht="18" x14ac:dyDescent="0.35">
      <c r="D62" s="2"/>
      <c r="E62" s="9" t="s">
        <v>12</v>
      </c>
      <c r="F62" s="1">
        <v>0</v>
      </c>
      <c r="G62" s="2">
        <f>G56+G60*$B$4</f>
        <v>-6.8589877271482858E-2</v>
      </c>
      <c r="H62" s="2">
        <f t="shared" ref="H62:P62" si="83">H56+H60*$B$4</f>
        <v>-0.13046569946185727</v>
      </c>
      <c r="I62" s="2">
        <f t="shared" si="83"/>
        <v>-0.17957062998092616</v>
      </c>
      <c r="J62" s="2">
        <f t="shared" si="83"/>
        <v>-0.21109793609531399</v>
      </c>
      <c r="K62" s="2">
        <f t="shared" si="83"/>
        <v>-0.22196150541888643</v>
      </c>
      <c r="L62" s="2">
        <f t="shared" si="83"/>
        <v>-0.2110979360953141</v>
      </c>
      <c r="M62" s="2">
        <f t="shared" si="83"/>
        <v>-0.17957062998092616</v>
      </c>
      <c r="N62" s="2">
        <f t="shared" si="83"/>
        <v>-0.13046569946185721</v>
      </c>
      <c r="O62" s="2">
        <f t="shared" si="83"/>
        <v>-6.8589877271482913E-2</v>
      </c>
      <c r="P62" s="2">
        <f t="shared" si="83"/>
        <v>-2.7264547890398427E-17</v>
      </c>
    </row>
    <row r="63" spans="4:16" ht="18" x14ac:dyDescent="0.35">
      <c r="D63" s="2"/>
      <c r="E63" s="9" t="s">
        <v>13</v>
      </c>
      <c r="F63" s="1">
        <v>0</v>
      </c>
      <c r="G63" s="2">
        <f>G57+G61*$B$4</f>
        <v>-0.31467503564467258</v>
      </c>
      <c r="H63" s="2">
        <f t="shared" ref="H63:P63" si="84">H57+H61*$B$4</f>
        <v>-0.59854748633055121</v>
      </c>
      <c r="I63" s="2">
        <f t="shared" si="84"/>
        <v>-0.82382993872883747</v>
      </c>
      <c r="J63" s="2">
        <f t="shared" si="84"/>
        <v>-0.96847017676364477</v>
      </c>
      <c r="K63" s="2">
        <f t="shared" si="84"/>
        <v>-1.0183098061683298</v>
      </c>
      <c r="L63" s="2">
        <f t="shared" si="84"/>
        <v>-0.96847017676364477</v>
      </c>
      <c r="M63" s="2">
        <f t="shared" si="84"/>
        <v>-0.82382993872883747</v>
      </c>
      <c r="N63" s="2">
        <f t="shared" si="84"/>
        <v>-0.59854748633055121</v>
      </c>
      <c r="O63" s="2">
        <f t="shared" si="84"/>
        <v>-0.31467503564467275</v>
      </c>
      <c r="P63" s="2">
        <f t="shared" si="84"/>
        <v>-1.272580326617704E-16</v>
      </c>
    </row>
    <row r="64" spans="4:16" ht="18" x14ac:dyDescent="0.35">
      <c r="D64" s="2"/>
      <c r="E64" s="9" t="s">
        <v>14</v>
      </c>
      <c r="F64" s="1">
        <v>0</v>
      </c>
      <c r="G64" s="2">
        <f>G62*-1</f>
        <v>6.8589877271482858E-2</v>
      </c>
      <c r="H64" s="2">
        <f t="shared" ref="H64:P64" si="85">H62*-1</f>
        <v>0.13046569946185727</v>
      </c>
      <c r="I64" s="2">
        <f t="shared" si="85"/>
        <v>0.17957062998092616</v>
      </c>
      <c r="J64" s="2">
        <f t="shared" si="85"/>
        <v>0.21109793609531399</v>
      </c>
      <c r="K64" s="2">
        <f t="shared" si="85"/>
        <v>0.22196150541888643</v>
      </c>
      <c r="L64" s="2">
        <f t="shared" si="85"/>
        <v>0.2110979360953141</v>
      </c>
      <c r="M64" s="2">
        <f t="shared" si="85"/>
        <v>0.17957062998092616</v>
      </c>
      <c r="N64" s="2">
        <f t="shared" si="85"/>
        <v>0.13046569946185721</v>
      </c>
      <c r="O64" s="2">
        <f t="shared" si="85"/>
        <v>6.8589877271482913E-2</v>
      </c>
      <c r="P64" s="2">
        <f t="shared" si="85"/>
        <v>2.7264547890398427E-17</v>
      </c>
    </row>
    <row r="65" spans="4:16" ht="18" x14ac:dyDescent="0.35">
      <c r="D65" s="1"/>
      <c r="E65" s="8" t="s">
        <v>39</v>
      </c>
      <c r="F65" s="1">
        <v>0</v>
      </c>
      <c r="G65" s="1">
        <f>G62+G63*$B$4/2</f>
        <v>-0.10005738083595012</v>
      </c>
      <c r="H65" s="1">
        <f t="shared" ref="H65:P65" si="86">H62+H63*$B$4/2</f>
        <v>-0.19032044809491239</v>
      </c>
      <c r="I65" s="1">
        <f t="shared" si="86"/>
        <v>-0.26195362385380994</v>
      </c>
      <c r="J65" s="1">
        <f t="shared" si="86"/>
        <v>-0.30794495377167846</v>
      </c>
      <c r="K65" s="1">
        <f t="shared" si="86"/>
        <v>-0.32379248603571942</v>
      </c>
      <c r="L65" s="1">
        <f t="shared" si="86"/>
        <v>-0.30794495377167858</v>
      </c>
      <c r="M65" s="1">
        <f t="shared" si="86"/>
        <v>-0.26195362385380994</v>
      </c>
      <c r="N65" s="1">
        <f t="shared" si="86"/>
        <v>-0.19032044809491233</v>
      </c>
      <c r="O65" s="1">
        <f t="shared" si="86"/>
        <v>-0.1000573808359502</v>
      </c>
      <c r="P65" s="1">
        <f t="shared" si="86"/>
        <v>-3.999035115657547E-17</v>
      </c>
    </row>
    <row r="66" spans="4:16" ht="18" x14ac:dyDescent="0.35">
      <c r="D66" s="1"/>
      <c r="E66" s="8" t="s">
        <v>40</v>
      </c>
      <c r="F66" s="1">
        <v>0</v>
      </c>
      <c r="G66" s="1">
        <f>G63+G64*$B$4/2</f>
        <v>-0.30781604791752432</v>
      </c>
      <c r="H66" s="1">
        <f t="shared" ref="H66:P66" si="87">H63+H64*$B$4/2</f>
        <v>-0.58550091638436552</v>
      </c>
      <c r="I66" s="1">
        <f t="shared" si="87"/>
        <v>-0.80587287573074484</v>
      </c>
      <c r="J66" s="1">
        <f t="shared" si="87"/>
        <v>-0.94736038315411342</v>
      </c>
      <c r="K66" s="1">
        <f t="shared" si="87"/>
        <v>-0.99611365562644116</v>
      </c>
      <c r="L66" s="1">
        <f t="shared" si="87"/>
        <v>-0.94736038315411331</v>
      </c>
      <c r="M66" s="1">
        <f t="shared" si="87"/>
        <v>-0.80587287573074484</v>
      </c>
      <c r="N66" s="1">
        <f t="shared" si="87"/>
        <v>-0.58550091638436552</v>
      </c>
      <c r="O66" s="1">
        <f t="shared" si="87"/>
        <v>-0.30781604791752448</v>
      </c>
      <c r="P66" s="1">
        <f t="shared" si="87"/>
        <v>-1.2453157787273055E-16</v>
      </c>
    </row>
    <row r="67" spans="4:16" ht="18" x14ac:dyDescent="0.35">
      <c r="D67" s="1"/>
      <c r="E67" s="8" t="s">
        <v>41</v>
      </c>
      <c r="F67" s="1">
        <v>0</v>
      </c>
      <c r="G67" s="1">
        <f t="shared" ref="G67:P67" si="88">G65*-1</f>
        <v>0.10005738083595012</v>
      </c>
      <c r="H67" s="1">
        <f t="shared" si="88"/>
        <v>0.19032044809491239</v>
      </c>
      <c r="I67" s="1">
        <f t="shared" si="88"/>
        <v>0.26195362385380994</v>
      </c>
      <c r="J67" s="1">
        <f t="shared" si="88"/>
        <v>0.30794495377167846</v>
      </c>
      <c r="K67" s="1">
        <f t="shared" si="88"/>
        <v>0.32379248603571942</v>
      </c>
      <c r="L67" s="1">
        <f t="shared" si="88"/>
        <v>0.30794495377167858</v>
      </c>
      <c r="M67" s="1">
        <f t="shared" si="88"/>
        <v>0.26195362385380994</v>
      </c>
      <c r="N67" s="1">
        <f t="shared" si="88"/>
        <v>0.19032044809491233</v>
      </c>
      <c r="O67" s="1">
        <f t="shared" si="88"/>
        <v>0.1000573808359502</v>
      </c>
      <c r="P67" s="1">
        <f t="shared" si="88"/>
        <v>3.999035115657547E-17</v>
      </c>
    </row>
    <row r="68" spans="4:16" ht="18" x14ac:dyDescent="0.35">
      <c r="D68" s="2"/>
      <c r="E68" s="9" t="s">
        <v>12</v>
      </c>
      <c r="F68" s="1">
        <v>0</v>
      </c>
      <c r="G68" s="2">
        <f>G62+G66*$B$4</f>
        <v>-0.13015308685498772</v>
      </c>
      <c r="H68" s="2">
        <f t="shared" ref="H68:P68" si="89">H62+H66*$B$4</f>
        <v>-0.24756588273873037</v>
      </c>
      <c r="I68" s="2">
        <f t="shared" si="89"/>
        <v>-0.34074520512707512</v>
      </c>
      <c r="J68" s="2">
        <f t="shared" si="89"/>
        <v>-0.40057001272613668</v>
      </c>
      <c r="K68" s="2">
        <f t="shared" si="89"/>
        <v>-0.42118423654417469</v>
      </c>
      <c r="L68" s="2">
        <f t="shared" si="89"/>
        <v>-0.40057001272613679</v>
      </c>
      <c r="M68" s="2">
        <f t="shared" si="89"/>
        <v>-0.34074520512707512</v>
      </c>
      <c r="N68" s="2">
        <f t="shared" si="89"/>
        <v>-0.24756588273873031</v>
      </c>
      <c r="O68" s="2">
        <f t="shared" si="89"/>
        <v>-0.1301530868549878</v>
      </c>
      <c r="P68" s="2">
        <f t="shared" si="89"/>
        <v>-5.2170863464944542E-17</v>
      </c>
    </row>
    <row r="69" spans="4:16" ht="18" x14ac:dyDescent="0.35">
      <c r="D69" s="2"/>
      <c r="E69" s="9" t="s">
        <v>13</v>
      </c>
      <c r="F69" s="1">
        <v>0</v>
      </c>
      <c r="G69" s="2">
        <f>G63+G67*$B$4</f>
        <v>-0.29466355947748257</v>
      </c>
      <c r="H69" s="2">
        <f t="shared" ref="H69:P69" si="90">H63+H67*$B$4</f>
        <v>-0.56048339671156877</v>
      </c>
      <c r="I69" s="2">
        <f t="shared" si="90"/>
        <v>-0.77143921395807546</v>
      </c>
      <c r="J69" s="2">
        <f t="shared" si="90"/>
        <v>-0.90688118600930911</v>
      </c>
      <c r="K69" s="2">
        <f t="shared" si="90"/>
        <v>-0.9535513089611859</v>
      </c>
      <c r="L69" s="2">
        <f t="shared" si="90"/>
        <v>-0.90688118600930911</v>
      </c>
      <c r="M69" s="2">
        <f t="shared" si="90"/>
        <v>-0.77143921395807546</v>
      </c>
      <c r="N69" s="2">
        <f t="shared" si="90"/>
        <v>-0.56048339671156877</v>
      </c>
      <c r="O69" s="2">
        <f t="shared" si="90"/>
        <v>-0.29466355947748268</v>
      </c>
      <c r="P69" s="2">
        <f t="shared" si="90"/>
        <v>-1.192599624304553E-16</v>
      </c>
    </row>
    <row r="70" spans="4:16" ht="18" x14ac:dyDescent="0.35">
      <c r="D70" s="2"/>
      <c r="E70" s="9" t="s">
        <v>14</v>
      </c>
      <c r="F70" s="1">
        <v>0</v>
      </c>
      <c r="G70" s="2">
        <f>G68*-1</f>
        <v>0.13015308685498772</v>
      </c>
      <c r="H70" s="2">
        <f t="shared" ref="H70:P70" si="91">H68*-1</f>
        <v>0.24756588273873037</v>
      </c>
      <c r="I70" s="2">
        <f t="shared" si="91"/>
        <v>0.34074520512707512</v>
      </c>
      <c r="J70" s="2">
        <f t="shared" si="91"/>
        <v>0.40057001272613668</v>
      </c>
      <c r="K70" s="2">
        <f t="shared" si="91"/>
        <v>0.42118423654417469</v>
      </c>
      <c r="L70" s="2">
        <f t="shared" si="91"/>
        <v>0.40057001272613679</v>
      </c>
      <c r="M70" s="2">
        <f t="shared" si="91"/>
        <v>0.34074520512707512</v>
      </c>
      <c r="N70" s="2">
        <f t="shared" si="91"/>
        <v>0.24756588273873031</v>
      </c>
      <c r="O70" s="2">
        <f t="shared" si="91"/>
        <v>0.1301530868549878</v>
      </c>
      <c r="P70" s="2">
        <f t="shared" si="91"/>
        <v>5.2170863464944542E-17</v>
      </c>
    </row>
    <row r="71" spans="4:16" ht="18" x14ac:dyDescent="0.35">
      <c r="D71" s="1"/>
      <c r="E71" s="8" t="s">
        <v>42</v>
      </c>
      <c r="F71" s="1">
        <v>0</v>
      </c>
      <c r="G71" s="1">
        <f>G68+G69*$B$4/2</f>
        <v>-0.15961944280273599</v>
      </c>
      <c r="H71" s="1">
        <f t="shared" ref="H71:P71" si="92">H68+H69*$B$4/2</f>
        <v>-0.30361422240988722</v>
      </c>
      <c r="I71" s="1">
        <f t="shared" si="92"/>
        <v>-0.41788912652288268</v>
      </c>
      <c r="J71" s="1">
        <f t="shared" si="92"/>
        <v>-0.49125813132706758</v>
      </c>
      <c r="K71" s="1">
        <f t="shared" si="92"/>
        <v>-0.51653936744029327</v>
      </c>
      <c r="L71" s="1">
        <f t="shared" si="92"/>
        <v>-0.49125813132706769</v>
      </c>
      <c r="M71" s="1">
        <f t="shared" si="92"/>
        <v>-0.41788912652288268</v>
      </c>
      <c r="N71" s="1">
        <f t="shared" si="92"/>
        <v>-0.30361422240988722</v>
      </c>
      <c r="O71" s="1">
        <f t="shared" si="92"/>
        <v>-0.15961944280273607</v>
      </c>
      <c r="P71" s="1">
        <f t="shared" si="92"/>
        <v>-6.4096859707990077E-17</v>
      </c>
    </row>
    <row r="72" spans="4:16" ht="18" x14ac:dyDescent="0.35">
      <c r="D72" s="1"/>
      <c r="E72" s="8" t="s">
        <v>43</v>
      </c>
      <c r="F72" s="1">
        <v>0</v>
      </c>
      <c r="G72" s="1">
        <f>G69+G70*$B$4/2</f>
        <v>-0.2816482507919838</v>
      </c>
      <c r="H72" s="1">
        <f t="shared" ref="H72:P72" si="93">H69+H70*$B$4/2</f>
        <v>-0.53572680843769571</v>
      </c>
      <c r="I72" s="1">
        <f t="shared" si="93"/>
        <v>-0.73736469344536792</v>
      </c>
      <c r="J72" s="1">
        <f t="shared" si="93"/>
        <v>-0.86682418473669542</v>
      </c>
      <c r="K72" s="1">
        <f t="shared" si="93"/>
        <v>-0.91143288530676847</v>
      </c>
      <c r="L72" s="1">
        <f t="shared" si="93"/>
        <v>-0.86682418473669542</v>
      </c>
      <c r="M72" s="1">
        <f t="shared" si="93"/>
        <v>-0.73736469344536792</v>
      </c>
      <c r="N72" s="1">
        <f t="shared" si="93"/>
        <v>-0.53572680843769571</v>
      </c>
      <c r="O72" s="1">
        <f t="shared" si="93"/>
        <v>-0.28164825079198391</v>
      </c>
      <c r="P72" s="1">
        <f t="shared" si="93"/>
        <v>-1.1404287608396085E-16</v>
      </c>
    </row>
    <row r="73" spans="4:16" ht="18" x14ac:dyDescent="0.35">
      <c r="D73" s="1"/>
      <c r="E73" s="8" t="s">
        <v>44</v>
      </c>
      <c r="F73" s="1">
        <v>0</v>
      </c>
      <c r="G73" s="1">
        <f t="shared" ref="G73:P73" si="94">G71*-1</f>
        <v>0.15961944280273599</v>
      </c>
      <c r="H73" s="1">
        <f t="shared" si="94"/>
        <v>0.30361422240988722</v>
      </c>
      <c r="I73" s="1">
        <f t="shared" si="94"/>
        <v>0.41788912652288268</v>
      </c>
      <c r="J73" s="1">
        <f t="shared" si="94"/>
        <v>0.49125813132706758</v>
      </c>
      <c r="K73" s="1">
        <f t="shared" si="94"/>
        <v>0.51653936744029327</v>
      </c>
      <c r="L73" s="1">
        <f t="shared" si="94"/>
        <v>0.49125813132706769</v>
      </c>
      <c r="M73" s="1">
        <f t="shared" si="94"/>
        <v>0.41788912652288268</v>
      </c>
      <c r="N73" s="1">
        <f t="shared" si="94"/>
        <v>0.30361422240988722</v>
      </c>
      <c r="O73" s="1">
        <f t="shared" si="94"/>
        <v>0.15961944280273607</v>
      </c>
      <c r="P73" s="1">
        <f t="shared" si="94"/>
        <v>6.4096859707990077E-17</v>
      </c>
    </row>
    <row r="74" spans="4:16" ht="18" x14ac:dyDescent="0.35">
      <c r="D74" s="2"/>
      <c r="E74" s="9" t="s">
        <v>12</v>
      </c>
      <c r="F74" s="1">
        <v>0</v>
      </c>
      <c r="G74" s="2">
        <f>G68+G72*$B$4</f>
        <v>-0.18648273701338447</v>
      </c>
      <c r="H74" s="2">
        <f t="shared" ref="H74:P74" si="95">H68+H72*$B$4</f>
        <v>-0.3547112444262695</v>
      </c>
      <c r="I74" s="2">
        <f t="shared" si="95"/>
        <v>-0.4882181438161487</v>
      </c>
      <c r="J74" s="2">
        <f t="shared" si="95"/>
        <v>-0.57393484967347574</v>
      </c>
      <c r="K74" s="2">
        <f t="shared" si="95"/>
        <v>-0.60347081360552846</v>
      </c>
      <c r="L74" s="2">
        <f t="shared" si="95"/>
        <v>-0.57393484967347586</v>
      </c>
      <c r="M74" s="2">
        <f t="shared" si="95"/>
        <v>-0.4882181438161487</v>
      </c>
      <c r="N74" s="2">
        <f t="shared" si="95"/>
        <v>-0.35471124442626945</v>
      </c>
      <c r="O74" s="2">
        <f t="shared" si="95"/>
        <v>-0.18648273701338458</v>
      </c>
      <c r="P74" s="2">
        <f t="shared" si="95"/>
        <v>-7.4979438681736713E-17</v>
      </c>
    </row>
    <row r="75" spans="4:16" ht="18" x14ac:dyDescent="0.35">
      <c r="D75" s="2"/>
      <c r="E75" s="9" t="s">
        <v>13</v>
      </c>
      <c r="F75" s="1">
        <v>0</v>
      </c>
      <c r="G75" s="2">
        <f>G69+G73*$B$4</f>
        <v>-0.2627396709169354</v>
      </c>
      <c r="H75" s="2">
        <f t="shared" ref="H75:P75" si="96">H69+H73*$B$4</f>
        <v>-0.49976055222959131</v>
      </c>
      <c r="I75" s="2">
        <f t="shared" si="96"/>
        <v>-0.68786138865349888</v>
      </c>
      <c r="J75" s="2">
        <f t="shared" si="96"/>
        <v>-0.80862955974389561</v>
      </c>
      <c r="K75" s="2">
        <f t="shared" si="96"/>
        <v>-0.8502434354731272</v>
      </c>
      <c r="L75" s="2">
        <f t="shared" si="96"/>
        <v>-0.80862955974389561</v>
      </c>
      <c r="M75" s="2">
        <f t="shared" si="96"/>
        <v>-0.68786138865349888</v>
      </c>
      <c r="N75" s="2">
        <f t="shared" si="96"/>
        <v>-0.49976055222959131</v>
      </c>
      <c r="O75" s="2">
        <f t="shared" si="96"/>
        <v>-0.26273967091693545</v>
      </c>
      <c r="P75" s="2">
        <f t="shared" si="96"/>
        <v>-1.0644059048885728E-16</v>
      </c>
    </row>
    <row r="76" spans="4:16" ht="18" x14ac:dyDescent="0.35">
      <c r="D76" s="2"/>
      <c r="E76" s="9" t="s">
        <v>14</v>
      </c>
      <c r="F76" s="1">
        <v>0</v>
      </c>
      <c r="G76" s="2">
        <f>G74*-1</f>
        <v>0.18648273701338447</v>
      </c>
      <c r="H76" s="2">
        <f t="shared" ref="H76:P76" si="97">H74*-1</f>
        <v>0.3547112444262695</v>
      </c>
      <c r="I76" s="2">
        <f t="shared" si="97"/>
        <v>0.4882181438161487</v>
      </c>
      <c r="J76" s="2">
        <f t="shared" si="97"/>
        <v>0.57393484967347574</v>
      </c>
      <c r="K76" s="2">
        <f t="shared" si="97"/>
        <v>0.60347081360552846</v>
      </c>
      <c r="L76" s="2">
        <f t="shared" si="97"/>
        <v>0.57393484967347586</v>
      </c>
      <c r="M76" s="2">
        <f t="shared" si="97"/>
        <v>0.4882181438161487</v>
      </c>
      <c r="N76" s="2">
        <f t="shared" si="97"/>
        <v>0.35471124442626945</v>
      </c>
      <c r="O76" s="2">
        <f t="shared" si="97"/>
        <v>0.18648273701338458</v>
      </c>
      <c r="P76" s="2">
        <f t="shared" si="97"/>
        <v>7.4979438681736713E-17</v>
      </c>
    </row>
    <row r="77" spans="4:16" ht="18" x14ac:dyDescent="0.35">
      <c r="D77" s="1"/>
      <c r="E77" s="8" t="s">
        <v>45</v>
      </c>
      <c r="F77" s="1">
        <v>0</v>
      </c>
      <c r="G77" s="1">
        <f>G74+G75*$B$4/2</f>
        <v>-0.21275670410507802</v>
      </c>
      <c r="H77" s="1">
        <f t="shared" ref="H77:P77" si="98">H74+H75*$B$4/2</f>
        <v>-0.40468729964922862</v>
      </c>
      <c r="I77" s="1">
        <f t="shared" si="98"/>
        <v>-0.5570042826814986</v>
      </c>
      <c r="J77" s="1">
        <f t="shared" si="98"/>
        <v>-0.65479780564786527</v>
      </c>
      <c r="K77" s="1">
        <f t="shared" si="98"/>
        <v>-0.68849515715284115</v>
      </c>
      <c r="L77" s="1">
        <f t="shared" si="98"/>
        <v>-0.65479780564786538</v>
      </c>
      <c r="M77" s="1">
        <f t="shared" si="98"/>
        <v>-0.5570042826814986</v>
      </c>
      <c r="N77" s="1">
        <f t="shared" si="98"/>
        <v>-0.40468729964922856</v>
      </c>
      <c r="O77" s="1">
        <f t="shared" si="98"/>
        <v>-0.21275670410507813</v>
      </c>
      <c r="P77" s="1">
        <f t="shared" si="98"/>
        <v>-8.5623497730622436E-17</v>
      </c>
    </row>
    <row r="78" spans="4:16" ht="18" x14ac:dyDescent="0.35">
      <c r="D78" s="1"/>
      <c r="E78" s="8" t="s">
        <v>46</v>
      </c>
      <c r="F78" s="1">
        <v>0</v>
      </c>
      <c r="G78" s="1">
        <f>G75+G76*$B$4/2</f>
        <v>-0.24409139721559694</v>
      </c>
      <c r="H78" s="1">
        <f t="shared" ref="H78:P78" si="99">H75+H76*$B$4/2</f>
        <v>-0.46428942778696436</v>
      </c>
      <c r="I78" s="1">
        <f t="shared" si="99"/>
        <v>-0.63903957427188396</v>
      </c>
      <c r="J78" s="1">
        <f t="shared" si="99"/>
        <v>-0.75123607477654808</v>
      </c>
      <c r="K78" s="1">
        <f t="shared" si="99"/>
        <v>-0.78989635411257431</v>
      </c>
      <c r="L78" s="1">
        <f t="shared" si="99"/>
        <v>-0.75123607477654808</v>
      </c>
      <c r="M78" s="1">
        <f t="shared" si="99"/>
        <v>-0.63903957427188396</v>
      </c>
      <c r="N78" s="1">
        <f t="shared" si="99"/>
        <v>-0.46428942778696436</v>
      </c>
      <c r="O78" s="1">
        <f t="shared" si="99"/>
        <v>-0.244091397215597</v>
      </c>
      <c r="P78" s="1">
        <f t="shared" si="99"/>
        <v>-9.894264662068361E-17</v>
      </c>
    </row>
    <row r="79" spans="4:16" ht="18" x14ac:dyDescent="0.35">
      <c r="D79" s="1"/>
      <c r="E79" s="8" t="s">
        <v>47</v>
      </c>
      <c r="F79" s="1">
        <v>0</v>
      </c>
      <c r="G79" s="1">
        <f t="shared" ref="G79:P79" si="100">G77*-1</f>
        <v>0.21275670410507802</v>
      </c>
      <c r="H79" s="1">
        <f t="shared" si="100"/>
        <v>0.40468729964922862</v>
      </c>
      <c r="I79" s="1">
        <f t="shared" si="100"/>
        <v>0.5570042826814986</v>
      </c>
      <c r="J79" s="1">
        <f t="shared" si="100"/>
        <v>0.65479780564786527</v>
      </c>
      <c r="K79" s="1">
        <f t="shared" si="100"/>
        <v>0.68849515715284115</v>
      </c>
      <c r="L79" s="1">
        <f t="shared" si="100"/>
        <v>0.65479780564786538</v>
      </c>
      <c r="M79" s="1">
        <f t="shared" si="100"/>
        <v>0.5570042826814986</v>
      </c>
      <c r="N79" s="1">
        <f t="shared" si="100"/>
        <v>0.40468729964922856</v>
      </c>
      <c r="O79" s="1">
        <f t="shared" si="100"/>
        <v>0.21275670410507813</v>
      </c>
      <c r="P79" s="1">
        <f t="shared" si="100"/>
        <v>8.5623497730622436E-17</v>
      </c>
    </row>
    <row r="80" spans="4:16" ht="18" x14ac:dyDescent="0.35">
      <c r="D80" s="2"/>
      <c r="E80" s="9" t="s">
        <v>12</v>
      </c>
      <c r="F80" s="1">
        <v>0</v>
      </c>
      <c r="G80" s="2">
        <f>G74+G78*$B$4</f>
        <v>-0.23530101645650386</v>
      </c>
      <c r="H80" s="2">
        <f t="shared" ref="H80:P80" si="101">H74+H78*$B$4</f>
        <v>-0.44756912998366238</v>
      </c>
      <c r="I80" s="2">
        <f t="shared" si="101"/>
        <v>-0.61602605867052551</v>
      </c>
      <c r="J80" s="2">
        <f t="shared" si="101"/>
        <v>-0.72418206462878532</v>
      </c>
      <c r="K80" s="2">
        <f t="shared" si="101"/>
        <v>-0.76145008442804329</v>
      </c>
      <c r="L80" s="2">
        <f t="shared" si="101"/>
        <v>-0.72418206462878554</v>
      </c>
      <c r="M80" s="2">
        <f t="shared" si="101"/>
        <v>-0.61602605867052551</v>
      </c>
      <c r="N80" s="2">
        <f t="shared" si="101"/>
        <v>-0.44756912998366233</v>
      </c>
      <c r="O80" s="2">
        <f t="shared" si="101"/>
        <v>-0.23530101645650398</v>
      </c>
      <c r="P80" s="2">
        <f t="shared" si="101"/>
        <v>-9.476796800587343E-17</v>
      </c>
    </row>
    <row r="81" spans="4:16" ht="18" x14ac:dyDescent="0.35">
      <c r="D81" s="2"/>
      <c r="E81" s="9" t="s">
        <v>13</v>
      </c>
      <c r="F81" s="1">
        <v>0</v>
      </c>
      <c r="G81" s="2">
        <f>G75+G79*$B$4</f>
        <v>-0.22018833009591979</v>
      </c>
      <c r="H81" s="2">
        <f t="shared" ref="H81:P81" si="102">H75+H79*$B$4</f>
        <v>-0.41882309229974557</v>
      </c>
      <c r="I81" s="2">
        <f t="shared" si="102"/>
        <v>-0.57646053211719916</v>
      </c>
      <c r="J81" s="2">
        <f t="shared" si="102"/>
        <v>-0.67766999861432253</v>
      </c>
      <c r="K81" s="2">
        <f t="shared" si="102"/>
        <v>-0.71254440404255892</v>
      </c>
      <c r="L81" s="2">
        <f t="shared" si="102"/>
        <v>-0.67766999861432253</v>
      </c>
      <c r="M81" s="2">
        <f t="shared" si="102"/>
        <v>-0.57646053211719916</v>
      </c>
      <c r="N81" s="2">
        <f t="shared" si="102"/>
        <v>-0.41882309229974557</v>
      </c>
      <c r="O81" s="2">
        <f t="shared" si="102"/>
        <v>-0.22018833009591982</v>
      </c>
      <c r="P81" s="2">
        <f t="shared" si="102"/>
        <v>-8.9315890942732788E-17</v>
      </c>
    </row>
    <row r="82" spans="4:16" ht="18" x14ac:dyDescent="0.35">
      <c r="D82" s="2"/>
      <c r="E82" s="9" t="s">
        <v>14</v>
      </c>
      <c r="F82" s="1">
        <v>0</v>
      </c>
      <c r="G82" s="2">
        <f>G80*-1</f>
        <v>0.23530101645650386</v>
      </c>
      <c r="H82" s="2">
        <f t="shared" ref="H82:P82" si="103">H80*-1</f>
        <v>0.44756912998366238</v>
      </c>
      <c r="I82" s="2">
        <f t="shared" si="103"/>
        <v>0.61602605867052551</v>
      </c>
      <c r="J82" s="2">
        <f t="shared" si="103"/>
        <v>0.72418206462878532</v>
      </c>
      <c r="K82" s="2">
        <f t="shared" si="103"/>
        <v>0.76145008442804329</v>
      </c>
      <c r="L82" s="2">
        <f t="shared" si="103"/>
        <v>0.72418206462878554</v>
      </c>
      <c r="M82" s="2">
        <f t="shared" si="103"/>
        <v>0.61602605867052551</v>
      </c>
      <c r="N82" s="2">
        <f t="shared" si="103"/>
        <v>0.44756912998366233</v>
      </c>
      <c r="O82" s="2">
        <f t="shared" si="103"/>
        <v>0.23530101645650398</v>
      </c>
      <c r="P82" s="2">
        <f t="shared" si="103"/>
        <v>9.476796800587343E-17</v>
      </c>
    </row>
    <row r="83" spans="4:16" ht="18" x14ac:dyDescent="0.35">
      <c r="D83" s="1"/>
      <c r="E83" s="8" t="s">
        <v>48</v>
      </c>
      <c r="F83" s="1">
        <v>0</v>
      </c>
      <c r="G83" s="1">
        <f>G80+G81*$B$4/2</f>
        <v>-0.25731984946609587</v>
      </c>
      <c r="H83" s="1">
        <f t="shared" ref="H83:P83" si="104">H80+H81*$B$4/2</f>
        <v>-0.48945143921363693</v>
      </c>
      <c r="I83" s="1">
        <f t="shared" si="104"/>
        <v>-0.67367211188224541</v>
      </c>
      <c r="J83" s="1">
        <f t="shared" si="104"/>
        <v>-0.79194906449021762</v>
      </c>
      <c r="K83" s="1">
        <f t="shared" si="104"/>
        <v>-0.83270452483229918</v>
      </c>
      <c r="L83" s="1">
        <f t="shared" si="104"/>
        <v>-0.79194906449021785</v>
      </c>
      <c r="M83" s="1">
        <f t="shared" si="104"/>
        <v>-0.67367211188224541</v>
      </c>
      <c r="N83" s="1">
        <f t="shared" si="104"/>
        <v>-0.48945143921363687</v>
      </c>
      <c r="O83" s="1">
        <f t="shared" si="104"/>
        <v>-0.25731984946609598</v>
      </c>
      <c r="P83" s="1">
        <f t="shared" si="104"/>
        <v>-1.0369955710014672E-16</v>
      </c>
    </row>
    <row r="84" spans="4:16" ht="18" x14ac:dyDescent="0.35">
      <c r="D84" s="1"/>
      <c r="E84" s="8" t="s">
        <v>49</v>
      </c>
      <c r="F84" s="1">
        <v>0</v>
      </c>
      <c r="G84" s="1">
        <f>G81+G82*$B$4/2</f>
        <v>-0.1966582284502694</v>
      </c>
      <c r="H84" s="1">
        <f t="shared" ref="H84:P84" si="105">H81+H82*$B$4/2</f>
        <v>-0.37406617930137931</v>
      </c>
      <c r="I84" s="1">
        <f t="shared" si="105"/>
        <v>-0.51485792625014659</v>
      </c>
      <c r="J84" s="1">
        <f t="shared" si="105"/>
        <v>-0.60525179215144398</v>
      </c>
      <c r="K84" s="1">
        <f t="shared" si="105"/>
        <v>-0.63639939559975456</v>
      </c>
      <c r="L84" s="1">
        <f t="shared" si="105"/>
        <v>-0.60525179215144398</v>
      </c>
      <c r="M84" s="1">
        <f t="shared" si="105"/>
        <v>-0.51485792625014659</v>
      </c>
      <c r="N84" s="1">
        <f t="shared" si="105"/>
        <v>-0.37406617930137931</v>
      </c>
      <c r="O84" s="1">
        <f t="shared" si="105"/>
        <v>-0.19665822845026942</v>
      </c>
      <c r="P84" s="1">
        <f t="shared" si="105"/>
        <v>-7.983909414214544E-17</v>
      </c>
    </row>
    <row r="85" spans="4:16" ht="18" x14ac:dyDescent="0.35">
      <c r="D85" s="1"/>
      <c r="E85" s="8" t="s">
        <v>50</v>
      </c>
      <c r="F85" s="1">
        <v>0</v>
      </c>
      <c r="G85" s="1">
        <f t="shared" ref="G85:P85" si="106">G83*-1</f>
        <v>0.25731984946609587</v>
      </c>
      <c r="H85" s="1">
        <f t="shared" si="106"/>
        <v>0.48945143921363693</v>
      </c>
      <c r="I85" s="1">
        <f t="shared" si="106"/>
        <v>0.67367211188224541</v>
      </c>
      <c r="J85" s="1">
        <f t="shared" si="106"/>
        <v>0.79194906449021762</v>
      </c>
      <c r="K85" s="1">
        <f t="shared" si="106"/>
        <v>0.83270452483229918</v>
      </c>
      <c r="L85" s="1">
        <f t="shared" si="106"/>
        <v>0.79194906449021785</v>
      </c>
      <c r="M85" s="1">
        <f t="shared" si="106"/>
        <v>0.67367211188224541</v>
      </c>
      <c r="N85" s="1">
        <f t="shared" si="106"/>
        <v>0.48945143921363687</v>
      </c>
      <c r="O85" s="1">
        <f t="shared" si="106"/>
        <v>0.25731984946609598</v>
      </c>
      <c r="P85" s="1">
        <f t="shared" si="106"/>
        <v>1.0369955710014672E-16</v>
      </c>
    </row>
    <row r="86" spans="4:16" ht="18" x14ac:dyDescent="0.35">
      <c r="D86" s="2"/>
      <c r="E86" s="9" t="s">
        <v>12</v>
      </c>
      <c r="F86" s="1">
        <v>0</v>
      </c>
      <c r="G86" s="2">
        <f>G80+G84*$B$4</f>
        <v>-0.27463266214655774</v>
      </c>
      <c r="H86" s="2">
        <f t="shared" ref="H86:P86" si="107">H80+H84*$B$4</f>
        <v>-0.52238236584393827</v>
      </c>
      <c r="I86" s="2">
        <f t="shared" si="107"/>
        <v>-0.71899764392055487</v>
      </c>
      <c r="J86" s="2">
        <f t="shared" si="107"/>
        <v>-0.84523242305907409</v>
      </c>
      <c r="K86" s="2">
        <f t="shared" si="107"/>
        <v>-0.88872996354799416</v>
      </c>
      <c r="L86" s="2">
        <f t="shared" si="107"/>
        <v>-0.84523242305907431</v>
      </c>
      <c r="M86" s="2">
        <f t="shared" si="107"/>
        <v>-0.71899764392055487</v>
      </c>
      <c r="N86" s="2">
        <f t="shared" si="107"/>
        <v>-0.52238236584393816</v>
      </c>
      <c r="O86" s="2">
        <f t="shared" si="107"/>
        <v>-0.27463266214655785</v>
      </c>
      <c r="P86" s="2">
        <f t="shared" si="107"/>
        <v>-1.1073578683430251E-16</v>
      </c>
    </row>
    <row r="87" spans="4:16" ht="18" x14ac:dyDescent="0.35">
      <c r="D87" s="2"/>
      <c r="E87" s="9" t="s">
        <v>13</v>
      </c>
      <c r="F87" s="1">
        <v>0</v>
      </c>
      <c r="G87" s="2">
        <f>G81+G85*$B$4</f>
        <v>-0.1687243602027006</v>
      </c>
      <c r="H87" s="2">
        <f t="shared" ref="H87:P87" si="108">H81+H85*$B$4</f>
        <v>-0.32093280445701816</v>
      </c>
      <c r="I87" s="2">
        <f t="shared" si="108"/>
        <v>-0.44172610974075011</v>
      </c>
      <c r="J87" s="2">
        <f t="shared" si="108"/>
        <v>-0.51928018571627899</v>
      </c>
      <c r="K87" s="2">
        <f t="shared" si="108"/>
        <v>-0.54600349907609913</v>
      </c>
      <c r="L87" s="2">
        <f t="shared" si="108"/>
        <v>-0.51928018571627899</v>
      </c>
      <c r="M87" s="2">
        <f t="shared" si="108"/>
        <v>-0.44172610974075011</v>
      </c>
      <c r="N87" s="2">
        <f t="shared" si="108"/>
        <v>-0.32093280445701822</v>
      </c>
      <c r="O87" s="2">
        <f t="shared" si="108"/>
        <v>-0.16872436020270062</v>
      </c>
      <c r="P87" s="2">
        <f t="shared" si="108"/>
        <v>-6.8575979522703438E-17</v>
      </c>
    </row>
    <row r="88" spans="4:16" ht="18" x14ac:dyDescent="0.35">
      <c r="D88" s="2"/>
      <c r="E88" s="9" t="s">
        <v>14</v>
      </c>
      <c r="F88" s="1">
        <v>0</v>
      </c>
      <c r="G88" s="2">
        <f>G86*-1</f>
        <v>0.27463266214655774</v>
      </c>
      <c r="H88" s="2">
        <f t="shared" ref="H88:P88" si="109">H86*-1</f>
        <v>0.52238236584393827</v>
      </c>
      <c r="I88" s="2">
        <f t="shared" si="109"/>
        <v>0.71899764392055487</v>
      </c>
      <c r="J88" s="2">
        <f t="shared" si="109"/>
        <v>0.84523242305907409</v>
      </c>
      <c r="K88" s="2">
        <f t="shared" si="109"/>
        <v>0.88872996354799416</v>
      </c>
      <c r="L88" s="2">
        <f t="shared" si="109"/>
        <v>0.84523242305907431</v>
      </c>
      <c r="M88" s="2">
        <f t="shared" si="109"/>
        <v>0.71899764392055487</v>
      </c>
      <c r="N88" s="2">
        <f t="shared" si="109"/>
        <v>0.52238236584393816</v>
      </c>
      <c r="O88" s="2">
        <f t="shared" si="109"/>
        <v>0.27463266214655785</v>
      </c>
      <c r="P88" s="2">
        <f t="shared" si="109"/>
        <v>1.1073578683430251E-16</v>
      </c>
    </row>
    <row r="89" spans="4:16" ht="18" x14ac:dyDescent="0.35">
      <c r="D89" s="1"/>
      <c r="E89" s="8" t="s">
        <v>51</v>
      </c>
      <c r="F89" s="1">
        <v>0</v>
      </c>
      <c r="G89" s="1">
        <f>G86+G87*$B$4/2</f>
        <v>-0.29150509816682779</v>
      </c>
      <c r="H89" s="1">
        <f t="shared" ref="H89:P89" si="110">H86+H87*$B$4/2</f>
        <v>-0.55447564628964008</v>
      </c>
      <c r="I89" s="1">
        <f t="shared" si="110"/>
        <v>-0.76317025489462986</v>
      </c>
      <c r="J89" s="1">
        <f t="shared" si="110"/>
        <v>-0.89716044163070197</v>
      </c>
      <c r="K89" s="1">
        <f t="shared" si="110"/>
        <v>-0.94333031345560403</v>
      </c>
      <c r="L89" s="1">
        <f t="shared" si="110"/>
        <v>-0.89716044163070219</v>
      </c>
      <c r="M89" s="1">
        <f t="shared" si="110"/>
        <v>-0.76317025489462986</v>
      </c>
      <c r="N89" s="1">
        <f t="shared" si="110"/>
        <v>-0.55447564628963997</v>
      </c>
      <c r="O89" s="1">
        <f t="shared" si="110"/>
        <v>-0.2915050981668279</v>
      </c>
      <c r="P89" s="1">
        <f t="shared" si="110"/>
        <v>-1.1759338478657285E-16</v>
      </c>
    </row>
    <row r="90" spans="4:16" ht="18" x14ac:dyDescent="0.35">
      <c r="D90" s="1"/>
      <c r="E90" s="8" t="s">
        <v>52</v>
      </c>
      <c r="F90" s="1">
        <v>0</v>
      </c>
      <c r="G90" s="1">
        <f>G87+G88*$B$4/2</f>
        <v>-0.14126109398804482</v>
      </c>
      <c r="H90" s="1">
        <f t="shared" ref="H90:P90" si="111">H87+H88*$B$4/2</f>
        <v>-0.26869456787262436</v>
      </c>
      <c r="I90" s="1">
        <f t="shared" si="111"/>
        <v>-0.36982634534869463</v>
      </c>
      <c r="J90" s="1">
        <f t="shared" si="111"/>
        <v>-0.43475694341037158</v>
      </c>
      <c r="K90" s="1">
        <f t="shared" si="111"/>
        <v>-0.45713050272129974</v>
      </c>
      <c r="L90" s="1">
        <f t="shared" si="111"/>
        <v>-0.43475694341037152</v>
      </c>
      <c r="M90" s="1">
        <f t="shared" si="111"/>
        <v>-0.36982634534869463</v>
      </c>
      <c r="N90" s="1">
        <f t="shared" si="111"/>
        <v>-0.26869456787262441</v>
      </c>
      <c r="O90" s="1">
        <f t="shared" si="111"/>
        <v>-0.14126109398804484</v>
      </c>
      <c r="P90" s="1">
        <f t="shared" si="111"/>
        <v>-5.7502400839273182E-17</v>
      </c>
    </row>
    <row r="91" spans="4:16" ht="18" x14ac:dyDescent="0.35">
      <c r="D91" s="1"/>
      <c r="E91" s="8" t="s">
        <v>53</v>
      </c>
      <c r="F91" s="1">
        <v>0</v>
      </c>
      <c r="G91" s="1">
        <f t="shared" ref="G91:P91" si="112">G89*-1</f>
        <v>0.29150509816682779</v>
      </c>
      <c r="H91" s="1">
        <f t="shared" si="112"/>
        <v>0.55447564628964008</v>
      </c>
      <c r="I91" s="1">
        <f t="shared" si="112"/>
        <v>0.76317025489462986</v>
      </c>
      <c r="J91" s="1">
        <f t="shared" si="112"/>
        <v>0.89716044163070197</v>
      </c>
      <c r="K91" s="1">
        <f t="shared" si="112"/>
        <v>0.94333031345560403</v>
      </c>
      <c r="L91" s="1">
        <f t="shared" si="112"/>
        <v>0.89716044163070219</v>
      </c>
      <c r="M91" s="1">
        <f t="shared" si="112"/>
        <v>0.76317025489462986</v>
      </c>
      <c r="N91" s="1">
        <f t="shared" si="112"/>
        <v>0.55447564628963997</v>
      </c>
      <c r="O91" s="1">
        <f t="shared" si="112"/>
        <v>0.2915050981668279</v>
      </c>
      <c r="P91" s="1">
        <f t="shared" si="112"/>
        <v>1.1759338478657285E-16</v>
      </c>
    </row>
    <row r="92" spans="4:16" ht="18" x14ac:dyDescent="0.35">
      <c r="D92" s="2"/>
      <c r="E92" s="9" t="s">
        <v>12</v>
      </c>
      <c r="F92" s="1">
        <v>0</v>
      </c>
      <c r="G92" s="2">
        <f>G86+G90*$B$4</f>
        <v>-0.30288488094416671</v>
      </c>
      <c r="H92" s="2">
        <f t="shared" ref="H92:P92" si="113">H86+H90*$B$4</f>
        <v>-0.57612127941846314</v>
      </c>
      <c r="I92" s="2">
        <f t="shared" si="113"/>
        <v>-0.79296291299029376</v>
      </c>
      <c r="J92" s="2">
        <f t="shared" si="113"/>
        <v>-0.93218381174114839</v>
      </c>
      <c r="K92" s="2">
        <f t="shared" si="113"/>
        <v>-0.98015606409225409</v>
      </c>
      <c r="L92" s="2">
        <f t="shared" si="113"/>
        <v>-0.93218381174114862</v>
      </c>
      <c r="M92" s="2">
        <f t="shared" si="113"/>
        <v>-0.79296291299029376</v>
      </c>
      <c r="N92" s="2">
        <f t="shared" si="113"/>
        <v>-0.57612127941846303</v>
      </c>
      <c r="O92" s="2">
        <f t="shared" si="113"/>
        <v>-0.30288488094416682</v>
      </c>
      <c r="P92" s="2">
        <f t="shared" si="113"/>
        <v>-1.2223626700215715E-16</v>
      </c>
    </row>
    <row r="93" spans="4:16" ht="18" x14ac:dyDescent="0.35">
      <c r="D93" s="2"/>
      <c r="E93" s="9" t="s">
        <v>13</v>
      </c>
      <c r="F93" s="1">
        <v>0</v>
      </c>
      <c r="G93" s="2">
        <f>G87+G91*$B$4</f>
        <v>-0.11042334056933503</v>
      </c>
      <c r="H93" s="2">
        <f t="shared" ref="H93:P93" si="114">H87+H91*$B$4</f>
        <v>-0.21003767519909014</v>
      </c>
      <c r="I93" s="2">
        <f t="shared" si="114"/>
        <v>-0.28909205876182409</v>
      </c>
      <c r="J93" s="2">
        <f t="shared" si="114"/>
        <v>-0.33984809739013855</v>
      </c>
      <c r="K93" s="2">
        <f t="shared" si="114"/>
        <v>-0.35733743638497828</v>
      </c>
      <c r="L93" s="2">
        <f t="shared" si="114"/>
        <v>-0.33984809739013855</v>
      </c>
      <c r="M93" s="2">
        <f t="shared" si="114"/>
        <v>-0.28909205876182409</v>
      </c>
      <c r="N93" s="2">
        <f t="shared" si="114"/>
        <v>-0.21003767519909022</v>
      </c>
      <c r="O93" s="2">
        <f t="shared" si="114"/>
        <v>-0.11042334056933503</v>
      </c>
      <c r="P93" s="2">
        <f t="shared" si="114"/>
        <v>-4.5057302565388869E-17</v>
      </c>
    </row>
    <row r="94" spans="4:16" ht="18" x14ac:dyDescent="0.35">
      <c r="D94" s="2"/>
      <c r="E94" s="9" t="s">
        <v>14</v>
      </c>
      <c r="F94" s="1">
        <v>0</v>
      </c>
      <c r="G94" s="2">
        <f>G92*-1</f>
        <v>0.30288488094416671</v>
      </c>
      <c r="H94" s="2">
        <f t="shared" ref="H94:P94" si="115">H92*-1</f>
        <v>0.57612127941846314</v>
      </c>
      <c r="I94" s="2">
        <f t="shared" si="115"/>
        <v>0.79296291299029376</v>
      </c>
      <c r="J94" s="2">
        <f t="shared" si="115"/>
        <v>0.93218381174114839</v>
      </c>
      <c r="K94" s="2">
        <f t="shared" si="115"/>
        <v>0.98015606409225409</v>
      </c>
      <c r="L94" s="2">
        <f t="shared" si="115"/>
        <v>0.93218381174114862</v>
      </c>
      <c r="M94" s="2">
        <f t="shared" si="115"/>
        <v>0.79296291299029376</v>
      </c>
      <c r="N94" s="2">
        <f t="shared" si="115"/>
        <v>0.57612127941846303</v>
      </c>
      <c r="O94" s="2">
        <f t="shared" si="115"/>
        <v>0.30288488094416682</v>
      </c>
      <c r="P94" s="2">
        <f t="shared" si="115"/>
        <v>1.2223626700215715E-16</v>
      </c>
    </row>
    <row r="95" spans="4:16" ht="18" x14ac:dyDescent="0.35">
      <c r="D95" s="1"/>
      <c r="E95" s="8" t="s">
        <v>54</v>
      </c>
      <c r="F95" s="1">
        <v>0</v>
      </c>
      <c r="G95" s="1">
        <f>G92+G93*$B$4/2</f>
        <v>-0.31392721500110021</v>
      </c>
      <c r="H95" s="1">
        <f t="shared" ref="H95:P95" si="116">H92+H93*$B$4/2</f>
        <v>-0.59712504693837221</v>
      </c>
      <c r="I95" s="1">
        <f t="shared" si="116"/>
        <v>-0.82187211886647615</v>
      </c>
      <c r="J95" s="1">
        <f t="shared" si="116"/>
        <v>-0.96616862148016225</v>
      </c>
      <c r="K95" s="1">
        <f t="shared" si="116"/>
        <v>-1.0158898077307519</v>
      </c>
      <c r="L95" s="1">
        <f t="shared" si="116"/>
        <v>-0.96616862148016247</v>
      </c>
      <c r="M95" s="1">
        <f t="shared" si="116"/>
        <v>-0.82187211886647615</v>
      </c>
      <c r="N95" s="1">
        <f t="shared" si="116"/>
        <v>-0.59712504693837209</v>
      </c>
      <c r="O95" s="1">
        <f t="shared" si="116"/>
        <v>-0.31392721500110032</v>
      </c>
      <c r="P95" s="1">
        <f t="shared" si="116"/>
        <v>-1.2674199725869603E-16</v>
      </c>
    </row>
    <row r="96" spans="4:16" ht="18" x14ac:dyDescent="0.35">
      <c r="D96" s="1"/>
      <c r="E96" s="8" t="s">
        <v>55</v>
      </c>
      <c r="F96" s="1">
        <v>0</v>
      </c>
      <c r="G96" s="1">
        <f>G93+G94*$B$4/2</f>
        <v>-8.0134852474918361E-2</v>
      </c>
      <c r="H96" s="1">
        <f t="shared" ref="H96:P96" si="117">H93+H94*$B$4/2</f>
        <v>-0.15242554725724383</v>
      </c>
      <c r="I96" s="1">
        <f t="shared" si="117"/>
        <v>-0.20979576746279471</v>
      </c>
      <c r="J96" s="1">
        <f t="shared" si="117"/>
        <v>-0.2466297162160237</v>
      </c>
      <c r="K96" s="1">
        <f t="shared" si="117"/>
        <v>-0.25932182997575287</v>
      </c>
      <c r="L96" s="1">
        <f t="shared" si="117"/>
        <v>-0.2466297162160237</v>
      </c>
      <c r="M96" s="1">
        <f t="shared" si="117"/>
        <v>-0.20979576746279471</v>
      </c>
      <c r="N96" s="1">
        <f t="shared" si="117"/>
        <v>-0.15242554725724392</v>
      </c>
      <c r="O96" s="1">
        <f t="shared" si="117"/>
        <v>-8.0134852474918347E-2</v>
      </c>
      <c r="P96" s="1">
        <f t="shared" si="117"/>
        <v>-3.2833675865173152E-17</v>
      </c>
    </row>
    <row r="97" spans="4:16" ht="18" x14ac:dyDescent="0.35">
      <c r="D97" s="1"/>
      <c r="E97" s="8" t="s">
        <v>56</v>
      </c>
      <c r="F97" s="1">
        <v>0</v>
      </c>
      <c r="G97" s="1">
        <f t="shared" ref="G97:P97" si="118">G95*-1</f>
        <v>0.31392721500110021</v>
      </c>
      <c r="H97" s="1">
        <f t="shared" si="118"/>
        <v>0.59712504693837221</v>
      </c>
      <c r="I97" s="1">
        <f t="shared" si="118"/>
        <v>0.82187211886647615</v>
      </c>
      <c r="J97" s="1">
        <f t="shared" si="118"/>
        <v>0.96616862148016225</v>
      </c>
      <c r="K97" s="1">
        <f t="shared" si="118"/>
        <v>1.0158898077307519</v>
      </c>
      <c r="L97" s="1">
        <f t="shared" si="118"/>
        <v>0.96616862148016247</v>
      </c>
      <c r="M97" s="1">
        <f t="shared" si="118"/>
        <v>0.82187211886647615</v>
      </c>
      <c r="N97" s="1">
        <f t="shared" si="118"/>
        <v>0.59712504693837209</v>
      </c>
      <c r="O97" s="1">
        <f t="shared" si="118"/>
        <v>0.31392721500110032</v>
      </c>
      <c r="P97" s="1">
        <f t="shared" si="118"/>
        <v>1.2674199725869603E-16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59BD-A432-45B4-B56D-338623BAF6B1}">
  <dimension ref="A1"/>
  <sheetViews>
    <sheetView tabSelected="1" workbookViewId="0">
      <selection activeCell="P6" sqref="P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Values</vt:lpstr>
      <vt:lpstr>Charts</vt:lpstr>
      <vt:lpstr>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İsmail Sarıarslan</dc:creator>
  <cp:lastModifiedBy>İsmail Sarıarslan</cp:lastModifiedBy>
  <dcterms:created xsi:type="dcterms:W3CDTF">2015-06-05T18:19:34Z</dcterms:created>
  <dcterms:modified xsi:type="dcterms:W3CDTF">2024-05-07T20:44:55Z</dcterms:modified>
</cp:coreProperties>
</file>