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<sst xmlns="http://schemas.openxmlformats.org/spreadsheetml/2006/main" count="61" uniqueCount="21">
  <si>
    <t>Raw</t>
  </si>
  <si>
    <t>Flat</t>
  </si>
  <si>
    <t>Linear</t>
  </si>
  <si>
    <t>Root (a=2/3)</t>
  </si>
  <si>
    <t>Mean</t>
  </si>
  <si>
    <t>Median</t>
  </si>
  <si>
    <t>Standard deviation</t>
  </si>
  <si>
    <t>Bins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</si>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</sst>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Sheet2!$C$1</c:f>
            </c:strRef>
          </c:tx>
          <c:spPr>
            <a:solidFill>
              <a:srgbClr val="4684EE"/>
            </a:solidFill>
            <a:ln cmpd="sng">
              <a:solidFill>
                <a:srgbClr val="000000"/>
              </a:solidFill>
            </a:ln>
          </c:spPr>
          <c:cat>
            <c:strRef>
              <c:f>Sheet2!$B$2:$B$14</c:f>
            </c:strRef>
          </c:cat>
          <c:val>
            <c:numRef>
              <c:f>Sheet2!$C$2:$C$14</c:f>
              <c:numCache/>
            </c:numRef>
          </c:val>
        </c:ser>
        <c:ser>
          <c:idx val="1"/>
          <c:order val="1"/>
          <c:tx>
            <c:strRef>
              <c:f>Sheet2!$D$1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Sheet2!$B$2:$B$14</c:f>
            </c:strRef>
          </c:cat>
          <c:val>
            <c:numRef>
              <c:f>Sheet2!$D$2:$D$14</c:f>
              <c:numCache/>
            </c:numRef>
          </c:val>
        </c:ser>
        <c:ser>
          <c:idx val="2"/>
          <c:order val="2"/>
          <c:tx>
            <c:strRef>
              <c:f>Sheet2!$E$1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Sheet2!$B$2:$B$14</c:f>
            </c:strRef>
          </c:cat>
          <c:val>
            <c:numRef>
              <c:f>Sheet2!$E$2:$E$14</c:f>
              <c:numCache/>
            </c:numRef>
          </c:val>
        </c:ser>
        <c:ser>
          <c:idx val="3"/>
          <c:order val="3"/>
          <c:tx>
            <c:strRef>
              <c:f>Sheet2!$F$1</c:f>
            </c:strRef>
          </c:tx>
          <c:spPr>
            <a:solidFill>
              <a:srgbClr val="008000"/>
            </a:solidFill>
            <a:ln cmpd="sng">
              <a:solidFill>
                <a:srgbClr val="000000"/>
              </a:solidFill>
            </a:ln>
          </c:spPr>
          <c:cat>
            <c:strRef>
              <c:f>Sheet2!$B$2:$B$14</c:f>
            </c:strRef>
          </c:cat>
          <c:val>
            <c:numRef>
              <c:f>Sheet2!$F$2:$F$14</c:f>
              <c:numCache/>
            </c:numRef>
          </c:val>
        </c:ser>
        <c:axId val="463671284"/>
        <c:axId val="1526655785"/>
      </c:barChart>
      <c:catAx>
        <c:axId val="463671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6655785"/>
      </c:catAx>
      <c:valAx>
        <c:axId val="15266557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of students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636712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Flat: f(x)=x+8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Sheet2!$I$1</c:f>
            </c:strRef>
          </c:tx>
          <c:spPr>
            <a:solidFill>
              <a:srgbClr val="4684EE"/>
            </a:solidFill>
            <a:ln cmpd="sng">
              <a:solidFill>
                <a:srgbClr val="000000"/>
              </a:solidFill>
            </a:ln>
          </c:spPr>
          <c:cat>
            <c:strRef>
              <c:f>Sheet2!$H$2:$H$14</c:f>
            </c:strRef>
          </c:cat>
          <c:val>
            <c:numRef>
              <c:f>Sheet2!$I$2:$I$14</c:f>
              <c:numCache/>
            </c:numRef>
          </c:val>
        </c:ser>
        <c:axId val="61091176"/>
        <c:axId val="440041465"/>
      </c:barChart>
      <c:catAx>
        <c:axId val="61091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0041465"/>
      </c:catAx>
      <c:valAx>
        <c:axId val="4400414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of students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1091176"/>
      </c:valAx>
    </c:plotArea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Raw score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Sheet2!$C$1</c:f>
            </c:strRef>
          </c:tx>
          <c:spPr>
            <a:solidFill>
              <a:srgbClr val="4684EE"/>
            </a:solidFill>
            <a:ln cmpd="sng">
              <a:solidFill>
                <a:srgbClr val="000000"/>
              </a:solidFill>
            </a:ln>
          </c:spPr>
          <c:cat>
            <c:strRef>
              <c:f>Sheet2!$B$2:$B$14</c:f>
            </c:strRef>
          </c:cat>
          <c:val>
            <c:numRef>
              <c:f>Sheet2!$C$2:$C$14</c:f>
              <c:numCache/>
            </c:numRef>
          </c:val>
        </c:ser>
        <c:axId val="1362463506"/>
        <c:axId val="557874158"/>
      </c:barChart>
      <c:catAx>
        <c:axId val="1362463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7874158"/>
      </c:catAx>
      <c:valAx>
        <c:axId val="557874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of students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62463506"/>
      </c:valAx>
    </c:plotArea>
    <c:plotVisOnly val="0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Linear scale: f(x)=100+(3/4)(x-99)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Sheet2!$L$1</c:f>
            </c:strRef>
          </c:tx>
          <c:spPr>
            <a:solidFill>
              <a:srgbClr val="4684EE"/>
            </a:solidFill>
            <a:ln cmpd="sng">
              <a:solidFill>
                <a:srgbClr val="000000"/>
              </a:solidFill>
            </a:ln>
          </c:spPr>
          <c:cat>
            <c:strRef>
              <c:f>Sheet2!$K$2:$K$14</c:f>
            </c:strRef>
          </c:cat>
          <c:val>
            <c:numRef>
              <c:f>Sheet2!$L$2:$L$14</c:f>
              <c:numCache/>
            </c:numRef>
          </c:val>
        </c:ser>
        <c:axId val="1698837177"/>
        <c:axId val="548260071"/>
      </c:barChart>
      <c:catAx>
        <c:axId val="16988371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48260071"/>
      </c:catAx>
      <c:valAx>
        <c:axId val="548260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of students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8837177"/>
      </c:valAx>
    </c:plotArea>
    <c:plotVisOnly val="0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Root: f(x)=(100x^2)^(1/3)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Sheet2!$O$1</c:f>
            </c:strRef>
          </c:tx>
          <c:spPr>
            <a:solidFill>
              <a:srgbClr val="4684EE"/>
            </a:solidFill>
            <a:ln cmpd="sng">
              <a:solidFill>
                <a:srgbClr val="000000"/>
              </a:solidFill>
            </a:ln>
          </c:spPr>
          <c:cat>
            <c:strRef>
              <c:f>Sheet2!$N$2:$N$14</c:f>
            </c:strRef>
          </c:cat>
          <c:val>
            <c:numRef>
              <c:f>Sheet2!$O$2:$O$14</c:f>
              <c:numCache/>
            </c:numRef>
          </c:val>
        </c:ser>
        <c:axId val="1525814829"/>
        <c:axId val="2093555691"/>
      </c:barChart>
      <c:catAx>
        <c:axId val="15258148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3555691"/>
      </c:catAx>
      <c:valAx>
        <c:axId val="2093555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of students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5814829"/>
      </c:valAx>
    </c:plotArea>
    <c:plotVisOnly val="0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14</xdr:row>
      <xdr:rowOff>9525</xdr:rowOff>
    </xdr:from>
    <xdr:ext cx="5829300" cy="2771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704850</xdr:colOff>
      <xdr:row>31</xdr:row>
      <xdr:rowOff>38100</xdr:rowOff>
    </xdr:from>
    <xdr:ext cx="3248025" cy="21431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142875</xdr:colOff>
      <xdr:row>31</xdr:row>
      <xdr:rowOff>76200</xdr:rowOff>
    </xdr:from>
    <xdr:ext cx="3238500" cy="21050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295275</xdr:colOff>
      <xdr:row>16</xdr:row>
      <xdr:rowOff>38100</xdr:rowOff>
    </xdr:from>
    <xdr:ext cx="3238500" cy="21812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876300</xdr:colOff>
      <xdr:row>31</xdr:row>
      <xdr:rowOff>28575</xdr:rowOff>
    </xdr:from>
    <xdr:ext cx="3228975" cy="20288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5.13"/>
    <col customWidth="1" min="2" max="2" width="5.13"/>
    <col customWidth="1" min="3" max="3" width="4.5"/>
    <col customWidth="1" min="4" max="4" width="5.38"/>
    <col customWidth="1" min="5" max="5" width="4.75"/>
    <col customWidth="1" min="6" max="20" width="15.1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1">
        <v>84.0</v>
      </c>
      <c r="C2" s="2">
        <f t="shared" ref="C2:C46" si="1">B2+7</f>
        <v>91</v>
      </c>
      <c r="D2" s="2">
        <f t="shared" ref="D2:D46" si="2">100+((100-82)/(99-75))*(B2-99)</f>
        <v>88.75</v>
      </c>
      <c r="E2" s="3">
        <f t="shared" ref="E2:E46" si="3">(100*B2^2)^(1/3)</f>
        <v>89.02654597</v>
      </c>
    </row>
    <row r="3">
      <c r="B3" s="1">
        <v>51.0</v>
      </c>
      <c r="C3" s="2">
        <f t="shared" si="1"/>
        <v>58</v>
      </c>
      <c r="D3" s="2">
        <f t="shared" si="2"/>
        <v>64</v>
      </c>
      <c r="E3" s="2">
        <f t="shared" si="3"/>
        <v>63.83322464</v>
      </c>
    </row>
    <row r="4">
      <c r="B4" s="1">
        <v>89.0</v>
      </c>
      <c r="C4" s="2">
        <f t="shared" si="1"/>
        <v>96</v>
      </c>
      <c r="D4" s="2">
        <f t="shared" si="2"/>
        <v>92.5</v>
      </c>
      <c r="E4" s="2">
        <f t="shared" si="3"/>
        <v>92.52519401</v>
      </c>
    </row>
    <row r="5">
      <c r="B5" s="1">
        <v>35.0</v>
      </c>
      <c r="C5" s="2">
        <f t="shared" si="1"/>
        <v>42</v>
      </c>
      <c r="D5" s="2">
        <f t="shared" si="2"/>
        <v>52</v>
      </c>
      <c r="E5" s="2">
        <f t="shared" si="3"/>
        <v>49.66441942</v>
      </c>
    </row>
    <row r="6">
      <c r="B6" s="1">
        <v>85.0</v>
      </c>
      <c r="C6" s="2">
        <f t="shared" si="1"/>
        <v>92</v>
      </c>
      <c r="D6" s="2">
        <f t="shared" si="2"/>
        <v>89.5</v>
      </c>
      <c r="E6" s="2">
        <f t="shared" si="3"/>
        <v>89.73171132</v>
      </c>
    </row>
    <row r="7">
      <c r="B7" s="1">
        <v>85.0</v>
      </c>
      <c r="C7" s="2">
        <f t="shared" si="1"/>
        <v>92</v>
      </c>
      <c r="D7" s="2">
        <f t="shared" si="2"/>
        <v>89.5</v>
      </c>
      <c r="E7" s="2">
        <f t="shared" si="3"/>
        <v>89.73171132</v>
      </c>
    </row>
    <row r="8">
      <c r="B8" s="1">
        <v>54.0</v>
      </c>
      <c r="C8" s="2">
        <f t="shared" si="1"/>
        <v>61</v>
      </c>
      <c r="D8" s="2">
        <f t="shared" si="2"/>
        <v>66.25</v>
      </c>
      <c r="E8" s="2">
        <f t="shared" si="3"/>
        <v>66.31256698</v>
      </c>
    </row>
    <row r="9">
      <c r="B9" s="1">
        <v>59.0</v>
      </c>
      <c r="C9" s="2">
        <f t="shared" si="1"/>
        <v>66</v>
      </c>
      <c r="D9" s="2">
        <f t="shared" si="2"/>
        <v>70</v>
      </c>
      <c r="E9" s="2">
        <f t="shared" si="3"/>
        <v>70.34523332</v>
      </c>
    </row>
    <row r="10">
      <c r="B10" s="1">
        <v>96.0</v>
      </c>
      <c r="C10" s="2">
        <f t="shared" si="1"/>
        <v>103</v>
      </c>
      <c r="D10" s="2">
        <f t="shared" si="2"/>
        <v>97.75</v>
      </c>
      <c r="E10" s="2">
        <f t="shared" si="3"/>
        <v>97.31523193</v>
      </c>
    </row>
    <row r="11">
      <c r="B11" s="1">
        <v>79.0</v>
      </c>
      <c r="C11" s="2">
        <f t="shared" si="1"/>
        <v>86</v>
      </c>
      <c r="D11" s="2">
        <f t="shared" si="2"/>
        <v>85</v>
      </c>
      <c r="E11" s="2">
        <f t="shared" si="3"/>
        <v>85.4577382</v>
      </c>
    </row>
    <row r="12">
      <c r="B12" s="1">
        <v>72.0</v>
      </c>
      <c r="C12" s="2">
        <f t="shared" si="1"/>
        <v>79</v>
      </c>
      <c r="D12" s="2">
        <f t="shared" si="2"/>
        <v>79.75</v>
      </c>
      <c r="E12" s="2">
        <f t="shared" si="3"/>
        <v>80.33195401</v>
      </c>
    </row>
    <row r="13">
      <c r="B13" s="1">
        <v>81.0</v>
      </c>
      <c r="C13" s="2">
        <f t="shared" si="1"/>
        <v>88</v>
      </c>
      <c r="D13" s="2">
        <f t="shared" si="2"/>
        <v>86.5</v>
      </c>
      <c r="E13" s="2">
        <f t="shared" si="3"/>
        <v>86.89404461</v>
      </c>
    </row>
    <row r="14">
      <c r="B14" s="1">
        <v>51.0</v>
      </c>
      <c r="C14" s="2">
        <f t="shared" si="1"/>
        <v>58</v>
      </c>
      <c r="D14" s="2">
        <f t="shared" si="2"/>
        <v>64</v>
      </c>
      <c r="E14" s="2">
        <f t="shared" si="3"/>
        <v>63.83322464</v>
      </c>
    </row>
    <row r="15">
      <c r="B15" s="1">
        <v>74.0</v>
      </c>
      <c r="C15" s="2">
        <f t="shared" si="1"/>
        <v>81</v>
      </c>
      <c r="D15" s="2">
        <f t="shared" si="2"/>
        <v>81.25</v>
      </c>
      <c r="E15" s="2">
        <f t="shared" si="3"/>
        <v>81.81277929</v>
      </c>
    </row>
    <row r="16">
      <c r="B16" s="1">
        <v>97.0</v>
      </c>
      <c r="C16" s="2">
        <f t="shared" si="1"/>
        <v>104</v>
      </c>
      <c r="D16" s="2">
        <f t="shared" si="2"/>
        <v>98.5</v>
      </c>
      <c r="E16" s="2">
        <f t="shared" si="3"/>
        <v>97.98986429</v>
      </c>
    </row>
    <row r="17">
      <c r="B17" s="1">
        <v>74.0</v>
      </c>
      <c r="C17" s="2">
        <f t="shared" si="1"/>
        <v>81</v>
      </c>
      <c r="D17" s="2">
        <f t="shared" si="2"/>
        <v>81.25</v>
      </c>
      <c r="E17" s="2">
        <f t="shared" si="3"/>
        <v>81.81277929</v>
      </c>
    </row>
    <row r="18">
      <c r="B18" s="1">
        <v>58.0</v>
      </c>
      <c r="C18" s="2">
        <f t="shared" si="1"/>
        <v>65</v>
      </c>
      <c r="D18" s="2">
        <f t="shared" si="2"/>
        <v>69.25</v>
      </c>
      <c r="E18" s="2">
        <f t="shared" si="3"/>
        <v>69.54810947</v>
      </c>
    </row>
    <row r="19">
      <c r="B19" s="1">
        <v>63.0</v>
      </c>
      <c r="C19" s="2">
        <f t="shared" si="1"/>
        <v>70</v>
      </c>
      <c r="D19" s="2">
        <f t="shared" si="2"/>
        <v>73</v>
      </c>
      <c r="E19" s="2">
        <f t="shared" si="3"/>
        <v>73.4897945</v>
      </c>
    </row>
    <row r="20">
      <c r="B20" s="1">
        <v>89.0</v>
      </c>
      <c r="C20" s="2">
        <f t="shared" si="1"/>
        <v>96</v>
      </c>
      <c r="D20" s="2">
        <f t="shared" si="2"/>
        <v>92.5</v>
      </c>
      <c r="E20" s="2">
        <f t="shared" si="3"/>
        <v>92.52519401</v>
      </c>
    </row>
    <row r="21">
      <c r="B21" s="1">
        <v>85.0</v>
      </c>
      <c r="C21" s="2">
        <f t="shared" si="1"/>
        <v>92</v>
      </c>
      <c r="D21" s="2">
        <f t="shared" si="2"/>
        <v>89.5</v>
      </c>
      <c r="E21" s="2">
        <f t="shared" si="3"/>
        <v>89.73171132</v>
      </c>
    </row>
    <row r="22">
      <c r="B22" s="1">
        <v>76.0</v>
      </c>
      <c r="C22" s="2">
        <f t="shared" si="1"/>
        <v>83</v>
      </c>
      <c r="D22" s="2">
        <f t="shared" si="2"/>
        <v>82.75</v>
      </c>
      <c r="E22" s="2">
        <f t="shared" si="3"/>
        <v>83.28032184</v>
      </c>
    </row>
    <row r="23">
      <c r="B23" s="1">
        <v>92.0</v>
      </c>
      <c r="C23" s="2">
        <f t="shared" si="1"/>
        <v>99</v>
      </c>
      <c r="D23" s="2">
        <f t="shared" si="2"/>
        <v>94.75</v>
      </c>
      <c r="E23" s="2">
        <f t="shared" si="3"/>
        <v>94.59290249</v>
      </c>
    </row>
    <row r="24">
      <c r="B24" s="1">
        <v>70.0</v>
      </c>
      <c r="C24" s="2">
        <f t="shared" si="1"/>
        <v>77</v>
      </c>
      <c r="D24" s="2">
        <f t="shared" si="2"/>
        <v>78.25</v>
      </c>
      <c r="E24" s="2">
        <f t="shared" si="3"/>
        <v>78.83735163</v>
      </c>
    </row>
    <row r="25">
      <c r="B25" s="1">
        <v>64.0</v>
      </c>
      <c r="C25" s="2">
        <f t="shared" si="1"/>
        <v>71</v>
      </c>
      <c r="D25" s="2">
        <f t="shared" si="2"/>
        <v>73.75</v>
      </c>
      <c r="E25" s="2">
        <f t="shared" si="3"/>
        <v>74.26542134</v>
      </c>
    </row>
    <row r="26">
      <c r="B26" s="1">
        <v>94.0</v>
      </c>
      <c r="C26" s="2">
        <f t="shared" si="1"/>
        <v>101</v>
      </c>
      <c r="D26" s="2">
        <f t="shared" si="2"/>
        <v>96.25</v>
      </c>
      <c r="E26" s="2">
        <f t="shared" si="3"/>
        <v>95.95889444</v>
      </c>
    </row>
    <row r="27">
      <c r="B27" s="1">
        <v>41.0</v>
      </c>
      <c r="C27" s="2">
        <f t="shared" si="1"/>
        <v>48</v>
      </c>
      <c r="D27" s="2">
        <f t="shared" si="2"/>
        <v>56.5</v>
      </c>
      <c r="E27" s="2">
        <f t="shared" si="3"/>
        <v>55.18942947</v>
      </c>
    </row>
    <row r="28">
      <c r="B28" s="1">
        <v>99.0</v>
      </c>
      <c r="C28" s="2">
        <f t="shared" si="1"/>
        <v>106</v>
      </c>
      <c r="D28" s="2">
        <f t="shared" si="2"/>
        <v>100</v>
      </c>
      <c r="E28" s="2">
        <f t="shared" si="3"/>
        <v>99.33221725</v>
      </c>
    </row>
    <row r="29">
      <c r="B29" s="1">
        <v>55.0</v>
      </c>
      <c r="C29" s="2">
        <f t="shared" si="1"/>
        <v>62</v>
      </c>
      <c r="D29" s="2">
        <f t="shared" si="2"/>
        <v>67</v>
      </c>
      <c r="E29" s="2">
        <f t="shared" si="3"/>
        <v>67.12873445</v>
      </c>
    </row>
    <row r="30">
      <c r="B30" s="1">
        <v>62.0</v>
      </c>
      <c r="C30" s="2">
        <f t="shared" si="1"/>
        <v>69</v>
      </c>
      <c r="D30" s="2">
        <f t="shared" si="2"/>
        <v>72.25</v>
      </c>
      <c r="E30" s="2">
        <f t="shared" si="3"/>
        <v>72.71005274</v>
      </c>
    </row>
    <row r="31">
      <c r="B31" s="1">
        <v>57.0</v>
      </c>
      <c r="C31" s="2">
        <f t="shared" si="1"/>
        <v>64</v>
      </c>
      <c r="D31" s="2">
        <f t="shared" si="2"/>
        <v>68.5</v>
      </c>
      <c r="E31" s="2">
        <f t="shared" si="3"/>
        <v>68.746391</v>
      </c>
    </row>
    <row r="32">
      <c r="B32" s="1">
        <v>57.0</v>
      </c>
      <c r="C32" s="2">
        <f t="shared" si="1"/>
        <v>64</v>
      </c>
      <c r="D32" s="2">
        <f t="shared" si="2"/>
        <v>68.5</v>
      </c>
      <c r="E32" s="2">
        <f t="shared" si="3"/>
        <v>68.746391</v>
      </c>
    </row>
    <row r="33">
      <c r="B33" s="1">
        <v>89.0</v>
      </c>
      <c r="C33" s="2">
        <f t="shared" si="1"/>
        <v>96</v>
      </c>
      <c r="D33" s="2">
        <f t="shared" si="2"/>
        <v>92.5</v>
      </c>
      <c r="E33" s="2">
        <f t="shared" si="3"/>
        <v>92.52519401</v>
      </c>
    </row>
    <row r="34">
      <c r="B34" s="1">
        <v>62.0</v>
      </c>
      <c r="C34" s="2">
        <f t="shared" si="1"/>
        <v>69</v>
      </c>
      <c r="D34" s="2">
        <f t="shared" si="2"/>
        <v>72.25</v>
      </c>
      <c r="E34" s="2">
        <f t="shared" si="3"/>
        <v>72.71005274</v>
      </c>
    </row>
    <row r="35">
      <c r="B35" s="1">
        <v>92.0</v>
      </c>
      <c r="C35" s="2">
        <f t="shared" si="1"/>
        <v>99</v>
      </c>
      <c r="D35" s="2">
        <f t="shared" si="2"/>
        <v>94.75</v>
      </c>
      <c r="E35" s="2">
        <f t="shared" si="3"/>
        <v>94.59290249</v>
      </c>
    </row>
    <row r="36">
      <c r="B36" s="1">
        <v>73.0</v>
      </c>
      <c r="C36" s="2">
        <f t="shared" si="1"/>
        <v>80</v>
      </c>
      <c r="D36" s="2">
        <f t="shared" si="2"/>
        <v>80.5</v>
      </c>
      <c r="E36" s="2">
        <f t="shared" si="3"/>
        <v>81.07405715</v>
      </c>
    </row>
    <row r="37">
      <c r="B37" s="1">
        <v>91.0</v>
      </c>
      <c r="C37" s="2">
        <f t="shared" si="1"/>
        <v>98</v>
      </c>
      <c r="D37" s="2">
        <f t="shared" si="2"/>
        <v>94</v>
      </c>
      <c r="E37" s="2">
        <f t="shared" si="3"/>
        <v>93.90619887</v>
      </c>
    </row>
    <row r="38">
      <c r="B38" s="1">
        <v>52.0</v>
      </c>
      <c r="C38" s="2">
        <f t="shared" si="1"/>
        <v>59</v>
      </c>
      <c r="D38" s="2">
        <f t="shared" si="2"/>
        <v>64.75</v>
      </c>
      <c r="E38" s="2">
        <f t="shared" si="3"/>
        <v>64.6649425</v>
      </c>
    </row>
    <row r="39">
      <c r="B39" s="1">
        <v>94.0</v>
      </c>
      <c r="C39" s="2">
        <f t="shared" si="1"/>
        <v>101</v>
      </c>
      <c r="D39" s="2">
        <f t="shared" si="2"/>
        <v>96.25</v>
      </c>
      <c r="E39" s="2">
        <f t="shared" si="3"/>
        <v>95.95889444</v>
      </c>
    </row>
    <row r="40">
      <c r="B40" s="1">
        <v>99.0</v>
      </c>
      <c r="C40" s="2">
        <f t="shared" si="1"/>
        <v>106</v>
      </c>
      <c r="D40" s="2">
        <f t="shared" si="2"/>
        <v>100</v>
      </c>
      <c r="E40" s="2">
        <f t="shared" si="3"/>
        <v>99.33221725</v>
      </c>
    </row>
    <row r="41">
      <c r="B41" s="1">
        <v>82.0</v>
      </c>
      <c r="C41" s="2">
        <f t="shared" si="1"/>
        <v>89</v>
      </c>
      <c r="D41" s="2">
        <f t="shared" si="2"/>
        <v>87.25</v>
      </c>
      <c r="E41" s="2">
        <f t="shared" si="3"/>
        <v>87.60775839</v>
      </c>
    </row>
    <row r="42">
      <c r="B42" s="1">
        <v>80.0</v>
      </c>
      <c r="C42" s="2">
        <f t="shared" si="1"/>
        <v>87</v>
      </c>
      <c r="D42" s="2">
        <f t="shared" si="2"/>
        <v>85.75</v>
      </c>
      <c r="E42" s="2">
        <f t="shared" si="3"/>
        <v>86.1773876</v>
      </c>
    </row>
    <row r="43">
      <c r="B43" s="1">
        <v>72.0</v>
      </c>
      <c r="C43" s="2">
        <f t="shared" si="1"/>
        <v>79</v>
      </c>
      <c r="D43" s="2">
        <f t="shared" si="2"/>
        <v>79.75</v>
      </c>
      <c r="E43" s="2">
        <f t="shared" si="3"/>
        <v>80.33195401</v>
      </c>
    </row>
    <row r="44">
      <c r="B44" s="1">
        <v>93.0</v>
      </c>
      <c r="C44" s="2">
        <f t="shared" si="1"/>
        <v>100</v>
      </c>
      <c r="D44" s="2">
        <f t="shared" si="2"/>
        <v>95.5</v>
      </c>
      <c r="E44" s="2">
        <f t="shared" si="3"/>
        <v>95.2771225</v>
      </c>
    </row>
    <row r="45">
      <c r="B45" s="1">
        <v>83.0</v>
      </c>
      <c r="C45" s="2">
        <f t="shared" si="1"/>
        <v>90</v>
      </c>
      <c r="D45" s="2">
        <f t="shared" si="2"/>
        <v>88</v>
      </c>
      <c r="E45" s="2">
        <f t="shared" si="3"/>
        <v>88.31857671</v>
      </c>
    </row>
    <row r="46">
      <c r="B46" s="1">
        <v>92.0</v>
      </c>
      <c r="C46" s="2">
        <f t="shared" si="1"/>
        <v>99</v>
      </c>
      <c r="D46" s="2">
        <f t="shared" si="2"/>
        <v>94.75</v>
      </c>
      <c r="E46" s="2">
        <f t="shared" si="3"/>
        <v>94.59290249</v>
      </c>
    </row>
    <row r="47">
      <c r="A47" s="1" t="s">
        <v>4</v>
      </c>
      <c r="B47" s="2">
        <f t="shared" ref="B47:E47" si="4">average(B2:B46)</f>
        <v>75.15555556</v>
      </c>
      <c r="C47" s="2">
        <f t="shared" si="4"/>
        <v>82.15555556</v>
      </c>
      <c r="D47" s="2">
        <f t="shared" si="4"/>
        <v>82.11666667</v>
      </c>
      <c r="E47" s="2">
        <f t="shared" si="4"/>
        <v>82.17269558</v>
      </c>
    </row>
    <row r="48">
      <c r="A48" s="1" t="s">
        <v>5</v>
      </c>
      <c r="B48" s="2">
        <f t="shared" ref="B48:E48" si="5">median(B2:B46)</f>
        <v>79</v>
      </c>
      <c r="C48" s="2">
        <f t="shared" si="5"/>
        <v>86</v>
      </c>
      <c r="D48" s="2">
        <f t="shared" si="5"/>
        <v>85</v>
      </c>
      <c r="E48" s="2">
        <f t="shared" si="5"/>
        <v>85.4577382</v>
      </c>
    </row>
    <row r="49">
      <c r="A49" s="1" t="s">
        <v>6</v>
      </c>
      <c r="B49" s="2">
        <f t="shared" ref="B49:E49" si="6">STDEV(B2:B46)</f>
        <v>16.87380374</v>
      </c>
      <c r="C49" s="2">
        <f t="shared" si="6"/>
        <v>16.87380374</v>
      </c>
      <c r="D49" s="2">
        <f t="shared" si="6"/>
        <v>12.6553528</v>
      </c>
      <c r="E49" s="2">
        <f t="shared" si="6"/>
        <v>12.7175311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88"/>
    <col customWidth="1" min="2" max="2" width="6.0"/>
    <col customWidth="1" min="3" max="5" width="5.5"/>
    <col customWidth="1" min="6" max="6" width="10.13"/>
    <col customWidth="1" min="7" max="7" width="15.13"/>
    <col customWidth="1" min="8" max="12" width="5.38"/>
    <col customWidth="1" min="13" max="13" width="15.13"/>
    <col customWidth="1" min="14" max="15" width="10.0"/>
    <col customWidth="1" min="16" max="22" width="15.13"/>
  </cols>
  <sheetData>
    <row r="1">
      <c r="B1" s="1" t="s">
        <v>7</v>
      </c>
      <c r="C1" s="2" t="str">
        <f>Sheet1!B1</f>
        <v>Raw</v>
      </c>
      <c r="D1" s="2" t="str">
        <f>Sheet1!C1</f>
        <v>Flat</v>
      </c>
      <c r="E1" s="2" t="str">
        <f>Sheet1!D1</f>
        <v>Linear</v>
      </c>
      <c r="F1" s="1" t="s">
        <v>3</v>
      </c>
      <c r="H1" s="2" t="str">
        <f t="array" ref="H1:H14">B1:B14</f>
        <v>Bins</v>
      </c>
      <c r="I1" s="2" t="str">
        <f t="array" ref="I1:I14">D1:D14</f>
        <v>Flat</v>
      </c>
      <c r="K1" s="2" t="str">
        <f t="array" ref="K1:K14">B1:B14</f>
        <v>Bins</v>
      </c>
      <c r="L1" s="2" t="str">
        <f t="array" ref="L1:L14">E1:E14</f>
        <v>Linear</v>
      </c>
      <c r="N1" s="2" t="str">
        <f t="array" ref="N1:N14">B1:B14</f>
        <v>Bins</v>
      </c>
      <c r="O1" s="2" t="str">
        <f t="array" ref="O1:O14">F1:F14</f>
        <v>Root (a=2/3)</v>
      </c>
    </row>
    <row r="2">
      <c r="A2" s="1">
        <v>59.9</v>
      </c>
      <c r="B2" s="1" t="s">
        <v>8</v>
      </c>
      <c r="C2" s="2">
        <f t="array" ref="C2:C14">FREQUENCY(Sheet1!B2:B46,$A2:$A13)</f>
        <v>11</v>
      </c>
      <c r="D2" s="2">
        <f t="array" ref="D2:D14">FREQUENCY(Sheet1!C2:C46,$A2:$A13)</f>
        <v>5</v>
      </c>
      <c r="E2" s="2">
        <f t="array" ref="E2:E14">FREQUENCY(Sheet1!D2:D46,$A2:$A13)</f>
        <v>2</v>
      </c>
      <c r="F2" s="2">
        <f t="array" ref="F2:F14">FREQUENCY(Sheet1!E2:E46,$A2:$A13)</f>
        <v>2</v>
      </c>
      <c r="H2" s="2" t="s">
        <v>8</v>
      </c>
      <c r="I2" s="2">
        <v>5.0</v>
      </c>
      <c r="K2" s="2" t="s">
        <v>8</v>
      </c>
      <c r="L2" s="2">
        <v>2.0</v>
      </c>
      <c r="N2" s="2" t="s">
        <v>8</v>
      </c>
      <c r="O2" s="2">
        <v>2.0</v>
      </c>
    </row>
    <row r="3">
      <c r="A3" s="2">
        <f t="shared" ref="A3:A13" si="1">A2+3+1/3</f>
        <v>63.23333333</v>
      </c>
      <c r="B3" s="4" t="s">
        <v>9</v>
      </c>
      <c r="C3" s="2">
        <v>3.0</v>
      </c>
      <c r="D3" s="2">
        <v>2.0</v>
      </c>
      <c r="E3" s="2">
        <v>0.0</v>
      </c>
      <c r="F3" s="2">
        <v>0.0</v>
      </c>
      <c r="H3" s="2" t="s">
        <v>9</v>
      </c>
      <c r="I3" s="2">
        <v>2.0</v>
      </c>
      <c r="K3" s="2" t="s">
        <v>9</v>
      </c>
      <c r="L3" s="2">
        <v>0.0</v>
      </c>
      <c r="N3" s="2" t="s">
        <v>9</v>
      </c>
      <c r="O3" s="2">
        <v>0.0</v>
      </c>
    </row>
    <row r="4">
      <c r="A4" s="2">
        <f t="shared" si="1"/>
        <v>66.56666667</v>
      </c>
      <c r="B4" s="4" t="s">
        <v>10</v>
      </c>
      <c r="C4" s="2">
        <v>1.0</v>
      </c>
      <c r="D4" s="2">
        <v>4.0</v>
      </c>
      <c r="E4" s="2">
        <v>4.0</v>
      </c>
      <c r="F4" s="2">
        <v>4.0</v>
      </c>
      <c r="H4" s="2" t="s">
        <v>10</v>
      </c>
      <c r="I4" s="2">
        <v>4.0</v>
      </c>
      <c r="K4" s="2" t="s">
        <v>10</v>
      </c>
      <c r="L4" s="2">
        <v>4.0</v>
      </c>
      <c r="N4" s="2" t="s">
        <v>10</v>
      </c>
      <c r="O4" s="2">
        <v>4.0</v>
      </c>
    </row>
    <row r="5">
      <c r="A5" s="2">
        <f t="shared" si="1"/>
        <v>69.9</v>
      </c>
      <c r="B5" s="1" t="s">
        <v>11</v>
      </c>
      <c r="C5" s="2">
        <v>0.0</v>
      </c>
      <c r="D5" s="2">
        <v>2.0</v>
      </c>
      <c r="E5" s="2">
        <v>4.0</v>
      </c>
      <c r="F5" s="2">
        <v>4.0</v>
      </c>
      <c r="H5" s="2" t="s">
        <v>11</v>
      </c>
      <c r="I5" s="2">
        <v>2.0</v>
      </c>
      <c r="K5" s="2" t="s">
        <v>11</v>
      </c>
      <c r="L5" s="2">
        <v>4.0</v>
      </c>
      <c r="N5" s="2" t="s">
        <v>11</v>
      </c>
      <c r="O5" s="2">
        <v>4.0</v>
      </c>
    </row>
    <row r="6">
      <c r="A6" s="2">
        <f t="shared" si="1"/>
        <v>73.23333333</v>
      </c>
      <c r="B6" s="1" t="s">
        <v>12</v>
      </c>
      <c r="C6" s="2">
        <v>4.0</v>
      </c>
      <c r="D6" s="2">
        <v>2.0</v>
      </c>
      <c r="E6" s="2">
        <v>4.0</v>
      </c>
      <c r="F6" s="2">
        <v>3.0</v>
      </c>
      <c r="H6" s="2" t="s">
        <v>12</v>
      </c>
      <c r="I6" s="2">
        <v>2.0</v>
      </c>
      <c r="K6" s="2" t="s">
        <v>12</v>
      </c>
      <c r="L6" s="2">
        <v>4.0</v>
      </c>
      <c r="N6" s="2" t="s">
        <v>12</v>
      </c>
      <c r="O6" s="2">
        <v>3.0</v>
      </c>
    </row>
    <row r="7">
      <c r="A7" s="2">
        <f t="shared" si="1"/>
        <v>76.56666667</v>
      </c>
      <c r="B7" s="1" t="s">
        <v>13</v>
      </c>
      <c r="C7" s="2">
        <v>3.0</v>
      </c>
      <c r="D7" s="2">
        <v>0.0</v>
      </c>
      <c r="E7" s="2">
        <v>1.0</v>
      </c>
      <c r="F7" s="2">
        <v>2.0</v>
      </c>
      <c r="H7" s="2" t="s">
        <v>13</v>
      </c>
      <c r="I7" s="2">
        <v>0.0</v>
      </c>
      <c r="K7" s="2" t="s">
        <v>13</v>
      </c>
      <c r="L7" s="2">
        <v>1.0</v>
      </c>
      <c r="N7" s="2" t="s">
        <v>13</v>
      </c>
      <c r="O7" s="2">
        <v>2.0</v>
      </c>
    </row>
    <row r="8">
      <c r="A8" s="2">
        <f t="shared" si="1"/>
        <v>79.9</v>
      </c>
      <c r="B8" s="1" t="s">
        <v>14</v>
      </c>
      <c r="C8" s="2">
        <v>1.0</v>
      </c>
      <c r="D8" s="2">
        <v>3.0</v>
      </c>
      <c r="E8" s="2">
        <v>3.0</v>
      </c>
      <c r="F8" s="2">
        <v>1.0</v>
      </c>
      <c r="H8" s="2" t="s">
        <v>14</v>
      </c>
      <c r="I8" s="2">
        <v>3.0</v>
      </c>
      <c r="K8" s="2" t="s">
        <v>14</v>
      </c>
      <c r="L8" s="2">
        <v>3.0</v>
      </c>
      <c r="N8" s="2" t="s">
        <v>14</v>
      </c>
      <c r="O8" s="2">
        <v>1.0</v>
      </c>
    </row>
    <row r="9">
      <c r="A9" s="2">
        <f t="shared" si="1"/>
        <v>83.23333333</v>
      </c>
      <c r="B9" s="1" t="s">
        <v>15</v>
      </c>
      <c r="C9" s="2">
        <v>4.0</v>
      </c>
      <c r="D9" s="2">
        <v>4.0</v>
      </c>
      <c r="E9" s="2">
        <v>4.0</v>
      </c>
      <c r="F9" s="2">
        <v>5.0</v>
      </c>
      <c r="H9" s="2" t="s">
        <v>15</v>
      </c>
      <c r="I9" s="2">
        <v>4.0</v>
      </c>
      <c r="K9" s="2" t="s">
        <v>15</v>
      </c>
      <c r="L9" s="2">
        <v>4.0</v>
      </c>
      <c r="N9" s="2" t="s">
        <v>15</v>
      </c>
      <c r="O9" s="2">
        <v>5.0</v>
      </c>
    </row>
    <row r="10">
      <c r="A10" s="2">
        <f t="shared" si="1"/>
        <v>86.56666667</v>
      </c>
      <c r="B10" s="1" t="s">
        <v>16</v>
      </c>
      <c r="C10" s="2">
        <v>4.0</v>
      </c>
      <c r="D10" s="2">
        <v>1.0</v>
      </c>
      <c r="E10" s="2">
        <v>3.0</v>
      </c>
      <c r="F10" s="2">
        <v>3.0</v>
      </c>
      <c r="H10" s="2" t="s">
        <v>16</v>
      </c>
      <c r="I10" s="2">
        <v>1.0</v>
      </c>
      <c r="K10" s="2" t="s">
        <v>16</v>
      </c>
      <c r="L10" s="2">
        <v>3.0</v>
      </c>
      <c r="N10" s="2" t="s">
        <v>16</v>
      </c>
      <c r="O10" s="2">
        <v>3.0</v>
      </c>
    </row>
    <row r="11">
      <c r="A11" s="2">
        <f t="shared" si="1"/>
        <v>89.9</v>
      </c>
      <c r="B11" s="1" t="s">
        <v>17</v>
      </c>
      <c r="C11" s="2">
        <v>3.0</v>
      </c>
      <c r="D11" s="2">
        <v>3.0</v>
      </c>
      <c r="E11" s="2">
        <v>6.0</v>
      </c>
      <c r="F11" s="2">
        <v>7.0</v>
      </c>
      <c r="H11" s="2" t="s">
        <v>17</v>
      </c>
      <c r="I11" s="2">
        <v>3.0</v>
      </c>
      <c r="K11" s="2" t="s">
        <v>17</v>
      </c>
      <c r="L11" s="2">
        <v>6.0</v>
      </c>
      <c r="N11" s="2" t="s">
        <v>17</v>
      </c>
      <c r="O11" s="2">
        <v>7.0</v>
      </c>
    </row>
    <row r="12">
      <c r="A12" s="2">
        <f t="shared" si="1"/>
        <v>93.23333333</v>
      </c>
      <c r="B12" s="1" t="s">
        <v>18</v>
      </c>
      <c r="C12" s="2">
        <v>5.0</v>
      </c>
      <c r="D12" s="2">
        <v>5.0</v>
      </c>
      <c r="E12" s="2">
        <v>3.0</v>
      </c>
      <c r="F12" s="2">
        <v>3.0</v>
      </c>
      <c r="H12" s="2" t="s">
        <v>18</v>
      </c>
      <c r="I12" s="2">
        <v>5.0</v>
      </c>
      <c r="K12" s="2" t="s">
        <v>18</v>
      </c>
      <c r="L12" s="2">
        <v>3.0</v>
      </c>
      <c r="N12" s="2" t="s">
        <v>18</v>
      </c>
      <c r="O12" s="2">
        <v>3.0</v>
      </c>
    </row>
    <row r="13">
      <c r="A13" s="2">
        <f t="shared" si="1"/>
        <v>96.56666667</v>
      </c>
      <c r="B13" s="1" t="s">
        <v>19</v>
      </c>
      <c r="C13" s="2">
        <v>3.0</v>
      </c>
      <c r="D13" s="2">
        <v>3.0</v>
      </c>
      <c r="E13" s="2">
        <v>7.0</v>
      </c>
      <c r="F13" s="2">
        <v>7.0</v>
      </c>
      <c r="H13" s="2" t="s">
        <v>19</v>
      </c>
      <c r="I13" s="2">
        <v>3.0</v>
      </c>
      <c r="K13" s="2" t="s">
        <v>19</v>
      </c>
      <c r="L13" s="2">
        <v>7.0</v>
      </c>
      <c r="N13" s="2" t="s">
        <v>19</v>
      </c>
      <c r="O13" s="2">
        <v>7.0</v>
      </c>
    </row>
    <row r="14">
      <c r="B14" s="1" t="s">
        <v>20</v>
      </c>
      <c r="C14" s="2">
        <v>3.0</v>
      </c>
      <c r="D14" s="2">
        <v>11.0</v>
      </c>
      <c r="E14" s="2">
        <v>4.0</v>
      </c>
      <c r="F14" s="2">
        <v>4.0</v>
      </c>
      <c r="H14" s="2" t="s">
        <v>20</v>
      </c>
      <c r="I14" s="2">
        <v>11.0</v>
      </c>
      <c r="K14" s="2" t="s">
        <v>20</v>
      </c>
      <c r="L14" s="2">
        <v>4.0</v>
      </c>
      <c r="N14" s="2" t="s">
        <v>20</v>
      </c>
      <c r="O14" s="2">
        <v>4.0</v>
      </c>
    </row>
  </sheetData>
  <drawing r:id="rId1"/>
</worksheet>
</file>