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6375" windowHeight="2265"/>
  </bookViews>
  <sheets>
    <sheet name="p3_sec_outcomes_kyle" sheetId="1" r:id="rId1"/>
  </sheets>
  <calcPr calcId="152511"/>
</workbook>
</file>

<file path=xl/calcChain.xml><?xml version="1.0" encoding="utf-8"?>
<calcChain xmlns="http://schemas.openxmlformats.org/spreadsheetml/2006/main">
  <c r="S24" i="1" l="1"/>
  <c r="T25" i="1"/>
  <c r="T26" i="1" s="1"/>
  <c r="T24" i="1"/>
  <c r="T23" i="1"/>
  <c r="S23" i="1"/>
  <c r="S22" i="1"/>
  <c r="S21" i="1"/>
  <c r="P37" i="1" l="1"/>
  <c r="P36" i="1"/>
  <c r="T5" i="1" l="1"/>
  <c r="S5" i="1"/>
  <c r="S4" i="1"/>
</calcChain>
</file>

<file path=xl/sharedStrings.xml><?xml version="1.0" encoding="utf-8"?>
<sst xmlns="http://schemas.openxmlformats.org/spreadsheetml/2006/main" count="88" uniqueCount="27">
  <si>
    <t>Treatment?</t>
  </si>
  <si>
    <t>Day of Week</t>
  </si>
  <si>
    <t>I feel that I am able to complete my exercise goal for the week</t>
  </si>
  <si>
    <t>During this workout [Itäó»s easy for me to keep track of my thoughts and feelings]</t>
  </si>
  <si>
    <t>During this workout [I am able to accept the thoughts and feelings I have.]</t>
  </si>
  <si>
    <t>During this workout [I am able to focus on the present moment]</t>
  </si>
  <si>
    <t>During this workout [I am able to pay close attention to one thing for a long period of time.]</t>
  </si>
  <si>
    <t>Total Mindfulness</t>
  </si>
  <si>
    <t>exhilirating - low is good</t>
  </si>
  <si>
    <t>gratifying - low is good</t>
  </si>
  <si>
    <t>pleasant - low is good</t>
  </si>
  <si>
    <t>refreshing - low is good</t>
  </si>
  <si>
    <t>Total PACES</t>
  </si>
  <si>
    <t>A1</t>
  </si>
  <si>
    <t>Saturday</t>
  </si>
  <si>
    <t>Sunday</t>
  </si>
  <si>
    <t>Tuesday</t>
  </si>
  <si>
    <t>Monday</t>
  </si>
  <si>
    <t>B1</t>
  </si>
  <si>
    <t>Wednesday</t>
  </si>
  <si>
    <t>Thursday</t>
  </si>
  <si>
    <t>Friday</t>
  </si>
  <si>
    <t>A2</t>
  </si>
  <si>
    <t>B2</t>
  </si>
  <si>
    <t>Total A</t>
  </si>
  <si>
    <t>Total B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</si>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</sst>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p3_sec_outcomes_kyle!$D$2:$D$34</c:f>
              <c:numCache>
                <c:formatCode>General</c:formatCode>
                <c:ptCount val="33"/>
                <c:pt idx="4">
                  <c:v>100</c:v>
                </c:pt>
                <c:pt idx="13">
                  <c:v>100</c:v>
                </c:pt>
                <c:pt idx="2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80057312"/>
        <c:axId val="1480066016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p3_sec_outcomes_kyle!$Q$2:$Q$34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p3_sec_outcomes_kyle!$C$2:$C$34</c:f>
              <c:numCache>
                <c:formatCode>General</c:formatCode>
                <c:ptCount val="33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55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75</c:v>
                </c:pt>
                <c:pt idx="11">
                  <c:v>33</c:v>
                </c:pt>
                <c:pt idx="12">
                  <c:v>65</c:v>
                </c:pt>
                <c:pt idx="13">
                  <c:v>25</c:v>
                </c:pt>
                <c:pt idx="14">
                  <c:v>25</c:v>
                </c:pt>
                <c:pt idx="15">
                  <c:v>10</c:v>
                </c:pt>
                <c:pt idx="16">
                  <c:v>51</c:v>
                </c:pt>
                <c:pt idx="17">
                  <c:v>55</c:v>
                </c:pt>
                <c:pt idx="18">
                  <c:v>67</c:v>
                </c:pt>
                <c:pt idx="19">
                  <c:v>10</c:v>
                </c:pt>
                <c:pt idx="20">
                  <c:v>65</c:v>
                </c:pt>
                <c:pt idx="21">
                  <c:v>65</c:v>
                </c:pt>
                <c:pt idx="22">
                  <c:v>10</c:v>
                </c:pt>
                <c:pt idx="23">
                  <c:v>50</c:v>
                </c:pt>
                <c:pt idx="24">
                  <c:v>60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90</c:v>
                </c:pt>
                <c:pt idx="30">
                  <c:v>65</c:v>
                </c:pt>
                <c:pt idx="31">
                  <c:v>65</c:v>
                </c:pt>
                <c:pt idx="3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057312"/>
        <c:axId val="1480066016"/>
      </c:lineChart>
      <c:catAx>
        <c:axId val="148005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0066016"/>
        <c:crosses val="autoZero"/>
        <c:auto val="1"/>
        <c:lblAlgn val="ctr"/>
        <c:lblOffset val="100"/>
        <c:tickLblSkip val="5"/>
        <c:noMultiLvlLbl val="0"/>
      </c:catAx>
      <c:valAx>
        <c:axId val="1480066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005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p3_sec_outcomes_kyle!$J$2:$J$34</c:f>
              <c:numCache>
                <c:formatCode>General</c:formatCode>
                <c:ptCount val="33"/>
                <c:pt idx="4">
                  <c:v>28</c:v>
                </c:pt>
                <c:pt idx="13">
                  <c:v>28</c:v>
                </c:pt>
                <c:pt idx="2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80068736"/>
        <c:axId val="1480056224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p3_sec_outcomes_kyle!$Q$2:$Q$34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p3_sec_outcomes_kyle!$I$2:$I$34</c:f>
              <c:numCache>
                <c:formatCode>General</c:formatCode>
                <c:ptCount val="33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19</c:v>
                </c:pt>
                <c:pt idx="7">
                  <c:v>13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11</c:v>
                </c:pt>
                <c:pt idx="13">
                  <c:v>16</c:v>
                </c:pt>
                <c:pt idx="14">
                  <c:v>14</c:v>
                </c:pt>
                <c:pt idx="15">
                  <c:v>13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17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9</c:v>
                </c:pt>
                <c:pt idx="24">
                  <c:v>14</c:v>
                </c:pt>
                <c:pt idx="25">
                  <c:v>11</c:v>
                </c:pt>
                <c:pt idx="26">
                  <c:v>13</c:v>
                </c:pt>
                <c:pt idx="27">
                  <c:v>16</c:v>
                </c:pt>
                <c:pt idx="28">
                  <c:v>11</c:v>
                </c:pt>
                <c:pt idx="29">
                  <c:v>15</c:v>
                </c:pt>
                <c:pt idx="30">
                  <c:v>11</c:v>
                </c:pt>
                <c:pt idx="31">
                  <c:v>13</c:v>
                </c:pt>
                <c:pt idx="3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068736"/>
        <c:axId val="1480056224"/>
      </c:lineChart>
      <c:catAx>
        <c:axId val="148006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0056224"/>
        <c:crosses val="autoZero"/>
        <c:auto val="1"/>
        <c:lblAlgn val="ctr"/>
        <c:lblOffset val="100"/>
        <c:tickLblSkip val="5"/>
        <c:noMultiLvlLbl val="0"/>
      </c:catAx>
      <c:valAx>
        <c:axId val="1480056224"/>
        <c:scaling>
          <c:orientation val="minMax"/>
          <c:max val="2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006873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p3_sec_outcomes_kyle!$P$2:$P$34</c:f>
              <c:numCache>
                <c:formatCode>General</c:formatCode>
                <c:ptCount val="33"/>
                <c:pt idx="4">
                  <c:v>28</c:v>
                </c:pt>
                <c:pt idx="13">
                  <c:v>28</c:v>
                </c:pt>
                <c:pt idx="2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80066560"/>
        <c:axId val="1480067648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p3_sec_outcomes_kyle!$Q$2:$Q$34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p3_sec_outcomes_kyle!$O$2:$O$34</c:f>
              <c:numCache>
                <c:formatCode>General</c:formatCode>
                <c:ptCount val="33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11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11</c:v>
                </c:pt>
                <c:pt idx="25">
                  <c:v>9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9</c:v>
                </c:pt>
                <c:pt idx="30">
                  <c:v>13</c:v>
                </c:pt>
                <c:pt idx="31">
                  <c:v>10</c:v>
                </c:pt>
                <c:pt idx="32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066560"/>
        <c:axId val="1480067648"/>
      </c:lineChart>
      <c:catAx>
        <c:axId val="14800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0067648"/>
        <c:crosses val="autoZero"/>
        <c:auto val="1"/>
        <c:lblAlgn val="ctr"/>
        <c:lblOffset val="100"/>
        <c:tickLblSkip val="5"/>
        <c:noMultiLvlLbl val="0"/>
      </c:catAx>
      <c:valAx>
        <c:axId val="1480067648"/>
        <c:scaling>
          <c:orientation val="minMax"/>
          <c:max val="28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006656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6</xdr:row>
      <xdr:rowOff>4762</xdr:rowOff>
    </xdr:from>
    <xdr:to>
      <xdr:col>19</xdr:col>
      <xdr:colOff>355092</xdr:colOff>
      <xdr:row>13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12</xdr:row>
      <xdr:rowOff>80962</xdr:rowOff>
    </xdr:from>
    <xdr:to>
      <xdr:col>13</xdr:col>
      <xdr:colOff>517017</xdr:colOff>
      <xdr:row>19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11</xdr:row>
      <xdr:rowOff>4762</xdr:rowOff>
    </xdr:from>
    <xdr:to>
      <xdr:col>8</xdr:col>
      <xdr:colOff>450342</xdr:colOff>
      <xdr:row>18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0.25628</cdr:x>
      <cdr:y>0</cdr:y>
    </cdr:from>
    <cdr:to>
      <cdr:x>0.32449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37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0.39476</cdr:x>
      <cdr:y>0</cdr:y>
    </cdr:from>
    <cdr:to>
      <cdr:x>0.46296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64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0.58697</cdr:x>
      <cdr:y>0</cdr:y>
    </cdr:from>
    <cdr:to>
      <cdr:x>0.65518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017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0.77918</cdr:x>
      <cdr:y>0</cdr:y>
    </cdr:from>
    <cdr:to>
      <cdr:x>0.84739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969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0.21288</cdr:x>
      <cdr:y>0</cdr:y>
    </cdr:from>
    <cdr:to>
      <cdr:x>0.28109</cdr:x>
      <cdr:y>0.13194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270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0.35136</cdr:x>
      <cdr:y>0</cdr:y>
    </cdr:from>
    <cdr:to>
      <cdr:x>0.41956</cdr:x>
      <cdr:y>0.13194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397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0.54357</cdr:x>
      <cdr:y>0</cdr:y>
    </cdr:from>
    <cdr:to>
      <cdr:x>0.61177</cdr:x>
      <cdr:y>0.13194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8350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0.73578</cdr:x>
      <cdr:y>0</cdr:y>
    </cdr:from>
    <cdr:to>
      <cdr:x>0.80399</cdr:x>
      <cdr:y>0.13194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303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0.21288</cdr:x>
      <cdr:y>0</cdr:y>
    </cdr:from>
    <cdr:to>
      <cdr:x>0.28109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0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0.35136</cdr:x>
      <cdr:y>0</cdr:y>
    </cdr:from>
    <cdr:to>
      <cdr:x>0.41956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397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0.54357</cdr:x>
      <cdr:y>0</cdr:y>
    </cdr:from>
    <cdr:to>
      <cdr:x>0.61177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350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0.73578</cdr:x>
      <cdr:y>0</cdr:y>
    </cdr:from>
    <cdr:to>
      <cdr:x>0.80399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303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A16" workbookViewId="0">
      <selection activeCell="T29" sqref="T2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20" x14ac:dyDescent="0.25">
      <c r="A2" t="s">
        <v>13</v>
      </c>
      <c r="B2" t="s">
        <v>14</v>
      </c>
      <c r="C2">
        <v>75</v>
      </c>
      <c r="E2">
        <v>3</v>
      </c>
      <c r="F2">
        <v>3</v>
      </c>
      <c r="G2">
        <v>3</v>
      </c>
      <c r="H2">
        <v>4</v>
      </c>
      <c r="I2">
        <v>13</v>
      </c>
      <c r="K2">
        <v>4</v>
      </c>
      <c r="L2">
        <v>4</v>
      </c>
      <c r="M2">
        <v>3</v>
      </c>
      <c r="N2">
        <v>4</v>
      </c>
      <c r="O2">
        <v>15</v>
      </c>
      <c r="Q2">
        <v>0</v>
      </c>
    </row>
    <row r="3" spans="1:20" x14ac:dyDescent="0.25">
      <c r="A3" t="s">
        <v>13</v>
      </c>
      <c r="B3" t="s">
        <v>15</v>
      </c>
      <c r="C3">
        <v>80</v>
      </c>
      <c r="E3">
        <v>2</v>
      </c>
      <c r="F3">
        <v>3</v>
      </c>
      <c r="G3">
        <v>3</v>
      </c>
      <c r="H3">
        <v>4</v>
      </c>
      <c r="I3">
        <v>12</v>
      </c>
      <c r="K3">
        <v>4</v>
      </c>
      <c r="L3">
        <v>3</v>
      </c>
      <c r="M3">
        <v>2</v>
      </c>
      <c r="N3">
        <v>2</v>
      </c>
      <c r="O3">
        <v>11</v>
      </c>
      <c r="Q3">
        <v>1</v>
      </c>
    </row>
    <row r="4" spans="1:20" x14ac:dyDescent="0.25">
      <c r="A4" t="s">
        <v>13</v>
      </c>
      <c r="B4" t="s">
        <v>16</v>
      </c>
      <c r="C4">
        <v>85</v>
      </c>
      <c r="E4">
        <v>3</v>
      </c>
      <c r="F4">
        <v>4</v>
      </c>
      <c r="G4">
        <v>2</v>
      </c>
      <c r="H4">
        <v>3</v>
      </c>
      <c r="I4">
        <v>12</v>
      </c>
      <c r="K4">
        <v>2</v>
      </c>
      <c r="L4">
        <v>3</v>
      </c>
      <c r="M4">
        <v>4</v>
      </c>
      <c r="N4">
        <v>3</v>
      </c>
      <c r="O4">
        <v>12</v>
      </c>
      <c r="Q4">
        <v>2</v>
      </c>
      <c r="S4">
        <f>AVERAGE(O2:O5)+AVERAGE(O15:O25)</f>
        <v>22.295454545454547</v>
      </c>
    </row>
    <row r="5" spans="1:20" x14ac:dyDescent="0.25">
      <c r="A5" t="s">
        <v>13</v>
      </c>
      <c r="B5" t="s">
        <v>17</v>
      </c>
      <c r="C5">
        <v>55</v>
      </c>
      <c r="E5">
        <v>4</v>
      </c>
      <c r="F5">
        <v>4</v>
      </c>
      <c r="G5">
        <v>4</v>
      </c>
      <c r="H5">
        <v>4</v>
      </c>
      <c r="I5">
        <v>16</v>
      </c>
      <c r="K5">
        <v>4</v>
      </c>
      <c r="L5">
        <v>3</v>
      </c>
      <c r="M5">
        <v>3</v>
      </c>
      <c r="N5">
        <v>3</v>
      </c>
      <c r="O5">
        <v>13</v>
      </c>
      <c r="Q5">
        <v>3</v>
      </c>
      <c r="S5">
        <f>AVERAGE(O6:O14)+AVERAGE(O26:O34)</f>
        <v>21.333333333333332</v>
      </c>
      <c r="T5">
        <f>S5-S4</f>
        <v>-0.9621212121212146</v>
      </c>
    </row>
    <row r="6" spans="1:20" x14ac:dyDescent="0.25">
      <c r="A6" t="s">
        <v>18</v>
      </c>
      <c r="B6" t="s">
        <v>19</v>
      </c>
      <c r="C6">
        <v>60</v>
      </c>
      <c r="D6">
        <v>100</v>
      </c>
      <c r="E6">
        <v>4</v>
      </c>
      <c r="F6">
        <v>4</v>
      </c>
      <c r="G6">
        <v>4</v>
      </c>
      <c r="H6">
        <v>4</v>
      </c>
      <c r="I6">
        <v>16</v>
      </c>
      <c r="J6">
        <v>28</v>
      </c>
      <c r="K6">
        <v>4</v>
      </c>
      <c r="L6">
        <v>3</v>
      </c>
      <c r="M6">
        <v>3</v>
      </c>
      <c r="N6">
        <v>3</v>
      </c>
      <c r="O6">
        <v>13</v>
      </c>
      <c r="P6">
        <v>28</v>
      </c>
      <c r="Q6">
        <v>4</v>
      </c>
    </row>
    <row r="7" spans="1:20" x14ac:dyDescent="0.25">
      <c r="A7" t="s">
        <v>18</v>
      </c>
      <c r="B7" t="s">
        <v>20</v>
      </c>
      <c r="C7">
        <v>65</v>
      </c>
      <c r="E7">
        <v>3</v>
      </c>
      <c r="F7">
        <v>4</v>
      </c>
      <c r="G7">
        <v>4</v>
      </c>
      <c r="H7">
        <v>4</v>
      </c>
      <c r="I7">
        <v>15</v>
      </c>
      <c r="K7">
        <v>3</v>
      </c>
      <c r="L7">
        <v>3</v>
      </c>
      <c r="M7">
        <v>3</v>
      </c>
      <c r="N7">
        <v>3</v>
      </c>
      <c r="O7">
        <v>12</v>
      </c>
      <c r="Q7">
        <v>5</v>
      </c>
    </row>
    <row r="8" spans="1:20" x14ac:dyDescent="0.25">
      <c r="A8" t="s">
        <v>18</v>
      </c>
      <c r="B8" t="s">
        <v>21</v>
      </c>
      <c r="C8">
        <v>55</v>
      </c>
      <c r="E8">
        <v>5</v>
      </c>
      <c r="F8">
        <v>4</v>
      </c>
      <c r="G8">
        <v>5</v>
      </c>
      <c r="H8">
        <v>5</v>
      </c>
      <c r="I8">
        <v>19</v>
      </c>
      <c r="K8">
        <v>4</v>
      </c>
      <c r="L8">
        <v>3</v>
      </c>
      <c r="M8">
        <v>3</v>
      </c>
      <c r="N8">
        <v>3</v>
      </c>
      <c r="O8">
        <v>13</v>
      </c>
      <c r="Q8">
        <v>6</v>
      </c>
    </row>
    <row r="9" spans="1:20" x14ac:dyDescent="0.25">
      <c r="A9" t="s">
        <v>18</v>
      </c>
      <c r="B9" t="s">
        <v>14</v>
      </c>
      <c r="C9">
        <v>65</v>
      </c>
      <c r="E9">
        <v>3</v>
      </c>
      <c r="F9">
        <v>3</v>
      </c>
      <c r="G9">
        <v>4</v>
      </c>
      <c r="H9">
        <v>3</v>
      </c>
      <c r="I9">
        <v>13</v>
      </c>
      <c r="K9">
        <v>3</v>
      </c>
      <c r="L9">
        <v>3</v>
      </c>
      <c r="M9">
        <v>3</v>
      </c>
      <c r="N9">
        <v>2</v>
      </c>
      <c r="O9">
        <v>11</v>
      </c>
      <c r="Q9">
        <v>7</v>
      </c>
    </row>
    <row r="10" spans="1:20" x14ac:dyDescent="0.25">
      <c r="A10" t="s">
        <v>18</v>
      </c>
      <c r="B10" t="s">
        <v>15</v>
      </c>
      <c r="C10">
        <v>65</v>
      </c>
      <c r="E10">
        <v>2</v>
      </c>
      <c r="F10">
        <v>2</v>
      </c>
      <c r="G10">
        <v>3</v>
      </c>
      <c r="H10">
        <v>3</v>
      </c>
      <c r="I10">
        <v>10</v>
      </c>
      <c r="K10">
        <v>3</v>
      </c>
      <c r="L10">
        <v>3</v>
      </c>
      <c r="M10">
        <v>3</v>
      </c>
      <c r="N10">
        <v>3</v>
      </c>
      <c r="O10">
        <v>12</v>
      </c>
      <c r="Q10">
        <v>8</v>
      </c>
    </row>
    <row r="11" spans="1:20" x14ac:dyDescent="0.25">
      <c r="A11" t="s">
        <v>18</v>
      </c>
      <c r="B11" t="s">
        <v>17</v>
      </c>
      <c r="C11">
        <v>65</v>
      </c>
      <c r="E11">
        <v>3</v>
      </c>
      <c r="F11">
        <v>3</v>
      </c>
      <c r="G11">
        <v>3</v>
      </c>
      <c r="H11">
        <v>3</v>
      </c>
      <c r="I11">
        <v>12</v>
      </c>
      <c r="K11">
        <v>3</v>
      </c>
      <c r="L11">
        <v>3</v>
      </c>
      <c r="M11">
        <v>2</v>
      </c>
      <c r="N11">
        <v>2</v>
      </c>
      <c r="O11">
        <v>10</v>
      </c>
      <c r="Q11">
        <v>9</v>
      </c>
    </row>
    <row r="12" spans="1:20" x14ac:dyDescent="0.25">
      <c r="A12" t="s">
        <v>18</v>
      </c>
      <c r="B12" t="s">
        <v>20</v>
      </c>
      <c r="C12">
        <v>75</v>
      </c>
      <c r="E12">
        <v>3</v>
      </c>
      <c r="F12">
        <v>3</v>
      </c>
      <c r="G12">
        <v>4</v>
      </c>
      <c r="H12">
        <v>3</v>
      </c>
      <c r="I12">
        <v>13</v>
      </c>
      <c r="K12">
        <v>3</v>
      </c>
      <c r="L12">
        <v>3</v>
      </c>
      <c r="M12">
        <v>3</v>
      </c>
      <c r="N12">
        <v>2</v>
      </c>
      <c r="O12">
        <v>11</v>
      </c>
      <c r="Q12">
        <v>10</v>
      </c>
    </row>
    <row r="13" spans="1:20" x14ac:dyDescent="0.25">
      <c r="A13" t="s">
        <v>18</v>
      </c>
      <c r="B13" t="s">
        <v>21</v>
      </c>
      <c r="C13">
        <v>33</v>
      </c>
      <c r="E13">
        <v>3</v>
      </c>
      <c r="F13">
        <v>2</v>
      </c>
      <c r="G13">
        <v>3</v>
      </c>
      <c r="H13">
        <v>3</v>
      </c>
      <c r="I13">
        <v>11</v>
      </c>
      <c r="K13">
        <v>3</v>
      </c>
      <c r="L13">
        <v>3</v>
      </c>
      <c r="M13">
        <v>2</v>
      </c>
      <c r="N13">
        <v>2</v>
      </c>
      <c r="O13">
        <v>10</v>
      </c>
      <c r="Q13">
        <v>11</v>
      </c>
    </row>
    <row r="14" spans="1:20" x14ac:dyDescent="0.25">
      <c r="A14" t="s">
        <v>18</v>
      </c>
      <c r="B14" t="s">
        <v>14</v>
      </c>
      <c r="C14">
        <v>65</v>
      </c>
      <c r="E14">
        <v>2</v>
      </c>
      <c r="F14">
        <v>3</v>
      </c>
      <c r="G14">
        <v>3</v>
      </c>
      <c r="H14">
        <v>3</v>
      </c>
      <c r="I14">
        <v>11</v>
      </c>
      <c r="K14">
        <v>2</v>
      </c>
      <c r="L14">
        <v>2</v>
      </c>
      <c r="M14">
        <v>3</v>
      </c>
      <c r="N14">
        <v>2</v>
      </c>
      <c r="O14">
        <v>9</v>
      </c>
      <c r="Q14">
        <v>12</v>
      </c>
    </row>
    <row r="15" spans="1:20" x14ac:dyDescent="0.25">
      <c r="A15" t="s">
        <v>22</v>
      </c>
      <c r="B15" t="s">
        <v>16</v>
      </c>
      <c r="C15">
        <v>25</v>
      </c>
      <c r="D15">
        <v>100</v>
      </c>
      <c r="E15">
        <v>4</v>
      </c>
      <c r="F15">
        <v>4</v>
      </c>
      <c r="G15">
        <v>4</v>
      </c>
      <c r="H15">
        <v>4</v>
      </c>
      <c r="I15">
        <v>16</v>
      </c>
      <c r="J15">
        <v>28</v>
      </c>
      <c r="K15">
        <v>3</v>
      </c>
      <c r="L15">
        <v>3</v>
      </c>
      <c r="M15">
        <v>2</v>
      </c>
      <c r="N15">
        <v>2</v>
      </c>
      <c r="O15">
        <v>10</v>
      </c>
      <c r="P15">
        <v>28</v>
      </c>
      <c r="Q15">
        <v>13</v>
      </c>
    </row>
    <row r="16" spans="1:20" x14ac:dyDescent="0.25">
      <c r="A16" t="s">
        <v>22</v>
      </c>
      <c r="B16" t="s">
        <v>19</v>
      </c>
      <c r="C16">
        <v>25</v>
      </c>
      <c r="E16">
        <v>3</v>
      </c>
      <c r="F16">
        <v>3</v>
      </c>
      <c r="G16">
        <v>4</v>
      </c>
      <c r="H16">
        <v>4</v>
      </c>
      <c r="I16">
        <v>14</v>
      </c>
      <c r="K16">
        <v>3</v>
      </c>
      <c r="L16">
        <v>3</v>
      </c>
      <c r="M16">
        <v>2</v>
      </c>
      <c r="N16">
        <v>2</v>
      </c>
      <c r="O16">
        <v>10</v>
      </c>
      <c r="Q16">
        <v>14</v>
      </c>
    </row>
    <row r="17" spans="1:20" x14ac:dyDescent="0.25">
      <c r="A17" t="s">
        <v>22</v>
      </c>
      <c r="B17" t="s">
        <v>21</v>
      </c>
      <c r="C17">
        <v>10</v>
      </c>
      <c r="E17">
        <v>3</v>
      </c>
      <c r="F17">
        <v>3</v>
      </c>
      <c r="G17">
        <v>3</v>
      </c>
      <c r="H17">
        <v>4</v>
      </c>
      <c r="I17">
        <v>13</v>
      </c>
      <c r="K17">
        <v>3</v>
      </c>
      <c r="L17">
        <v>3</v>
      </c>
      <c r="M17">
        <v>2</v>
      </c>
      <c r="N17">
        <v>3</v>
      </c>
      <c r="O17">
        <v>11</v>
      </c>
      <c r="Q17">
        <v>15</v>
      </c>
    </row>
    <row r="18" spans="1:20" x14ac:dyDescent="0.25">
      <c r="A18" t="s">
        <v>22</v>
      </c>
      <c r="B18" t="s">
        <v>17</v>
      </c>
      <c r="C18">
        <v>51</v>
      </c>
      <c r="E18">
        <v>2</v>
      </c>
      <c r="F18">
        <v>2</v>
      </c>
      <c r="G18">
        <v>2</v>
      </c>
      <c r="H18">
        <v>3</v>
      </c>
      <c r="I18">
        <v>9</v>
      </c>
      <c r="K18">
        <v>3</v>
      </c>
      <c r="L18">
        <v>3</v>
      </c>
      <c r="M18">
        <v>2</v>
      </c>
      <c r="N18">
        <v>2</v>
      </c>
      <c r="O18">
        <v>10</v>
      </c>
      <c r="Q18">
        <v>16</v>
      </c>
    </row>
    <row r="19" spans="1:20" x14ac:dyDescent="0.25">
      <c r="A19" t="s">
        <v>22</v>
      </c>
      <c r="B19" t="s">
        <v>16</v>
      </c>
      <c r="C19">
        <v>55</v>
      </c>
      <c r="E19">
        <v>2</v>
      </c>
      <c r="F19">
        <v>3</v>
      </c>
      <c r="G19">
        <v>2</v>
      </c>
      <c r="H19">
        <v>3</v>
      </c>
      <c r="I19">
        <v>10</v>
      </c>
      <c r="K19">
        <v>3</v>
      </c>
      <c r="L19">
        <v>2</v>
      </c>
      <c r="M19">
        <v>2</v>
      </c>
      <c r="N19">
        <v>2</v>
      </c>
      <c r="O19">
        <v>9</v>
      </c>
      <c r="Q19">
        <v>17</v>
      </c>
    </row>
    <row r="20" spans="1:20" x14ac:dyDescent="0.25">
      <c r="A20" t="s">
        <v>22</v>
      </c>
      <c r="B20" t="s">
        <v>19</v>
      </c>
      <c r="C20">
        <v>67</v>
      </c>
      <c r="E20">
        <v>2</v>
      </c>
      <c r="F20">
        <v>3</v>
      </c>
      <c r="G20">
        <v>3</v>
      </c>
      <c r="H20">
        <v>3</v>
      </c>
      <c r="I20">
        <v>11</v>
      </c>
      <c r="K20">
        <v>3</v>
      </c>
      <c r="L20">
        <v>2</v>
      </c>
      <c r="M20">
        <v>2</v>
      </c>
      <c r="N20">
        <v>2</v>
      </c>
      <c r="O20">
        <v>9</v>
      </c>
      <c r="Q20">
        <v>18</v>
      </c>
    </row>
    <row r="21" spans="1:20" x14ac:dyDescent="0.25">
      <c r="A21" t="s">
        <v>22</v>
      </c>
      <c r="B21" t="s">
        <v>14</v>
      </c>
      <c r="C21">
        <v>10</v>
      </c>
      <c r="E21">
        <v>5</v>
      </c>
      <c r="F21">
        <v>4</v>
      </c>
      <c r="G21">
        <v>4</v>
      </c>
      <c r="H21">
        <v>4</v>
      </c>
      <c r="I21">
        <v>17</v>
      </c>
      <c r="K21">
        <v>4</v>
      </c>
      <c r="L21">
        <v>3</v>
      </c>
      <c r="M21">
        <v>2</v>
      </c>
      <c r="N21">
        <v>2</v>
      </c>
      <c r="O21">
        <v>11</v>
      </c>
      <c r="Q21">
        <v>19</v>
      </c>
      <c r="S21">
        <f>AVERAGE(C2:C5)+AVERAGE(C15:C25)</f>
        <v>113.11363636363637</v>
      </c>
    </row>
    <row r="22" spans="1:20" x14ac:dyDescent="0.25">
      <c r="A22" t="s">
        <v>22</v>
      </c>
      <c r="B22" t="s">
        <v>17</v>
      </c>
      <c r="C22">
        <v>65</v>
      </c>
      <c r="E22">
        <v>3</v>
      </c>
      <c r="F22">
        <v>2</v>
      </c>
      <c r="G22">
        <v>4</v>
      </c>
      <c r="H22">
        <v>3</v>
      </c>
      <c r="I22">
        <v>12</v>
      </c>
      <c r="K22">
        <v>2</v>
      </c>
      <c r="L22">
        <v>2</v>
      </c>
      <c r="M22">
        <v>3</v>
      </c>
      <c r="N22">
        <v>2</v>
      </c>
      <c r="O22">
        <v>9</v>
      </c>
      <c r="Q22">
        <v>20</v>
      </c>
      <c r="S22">
        <f>AVERAGE(C6:C14)+AVERAGE(C26:C34)</f>
        <v>129.77777777777777</v>
      </c>
    </row>
    <row r="23" spans="1:20" x14ac:dyDescent="0.25">
      <c r="A23" t="s">
        <v>22</v>
      </c>
      <c r="B23" t="s">
        <v>16</v>
      </c>
      <c r="C23">
        <v>65</v>
      </c>
      <c r="E23">
        <v>3</v>
      </c>
      <c r="F23">
        <v>3</v>
      </c>
      <c r="G23">
        <v>3</v>
      </c>
      <c r="H23">
        <v>3</v>
      </c>
      <c r="I23">
        <v>12</v>
      </c>
      <c r="K23">
        <v>3</v>
      </c>
      <c r="L23">
        <v>2</v>
      </c>
      <c r="M23">
        <v>2</v>
      </c>
      <c r="N23">
        <v>2</v>
      </c>
      <c r="O23">
        <v>9</v>
      </c>
      <c r="Q23">
        <v>21</v>
      </c>
      <c r="S23">
        <f>S22-S21</f>
        <v>16.664141414141397</v>
      </c>
      <c r="T23">
        <f>_xlfn.STDEV.P(C2:C5, C15:C25)</f>
        <v>25.242468623774144</v>
      </c>
    </row>
    <row r="24" spans="1:20" x14ac:dyDescent="0.25">
      <c r="A24" t="s">
        <v>22</v>
      </c>
      <c r="B24" t="s">
        <v>14</v>
      </c>
      <c r="C24">
        <v>10</v>
      </c>
      <c r="E24">
        <v>2</v>
      </c>
      <c r="F24">
        <v>3</v>
      </c>
      <c r="G24">
        <v>2</v>
      </c>
      <c r="H24">
        <v>3</v>
      </c>
      <c r="I24">
        <v>10</v>
      </c>
      <c r="K24">
        <v>3</v>
      </c>
      <c r="L24">
        <v>2</v>
      </c>
      <c r="M24">
        <v>2</v>
      </c>
      <c r="N24">
        <v>2</v>
      </c>
      <c r="O24">
        <v>9</v>
      </c>
      <c r="Q24">
        <v>22</v>
      </c>
      <c r="S24">
        <f>S23/T26</f>
        <v>0.85916351711323047</v>
      </c>
      <c r="T24">
        <f>_xlfn.STDEV.P(C6:C14, C26:C34)</f>
        <v>10.733586378429619</v>
      </c>
    </row>
    <row r="25" spans="1:20" x14ac:dyDescent="0.25">
      <c r="A25" t="s">
        <v>22</v>
      </c>
      <c r="B25" t="s">
        <v>15</v>
      </c>
      <c r="C25">
        <v>50</v>
      </c>
      <c r="E25">
        <v>2</v>
      </c>
      <c r="F25">
        <v>2</v>
      </c>
      <c r="G25">
        <v>2</v>
      </c>
      <c r="H25">
        <v>3</v>
      </c>
      <c r="I25">
        <v>9</v>
      </c>
      <c r="K25">
        <v>2</v>
      </c>
      <c r="L25">
        <v>2</v>
      </c>
      <c r="M25">
        <v>2</v>
      </c>
      <c r="N25">
        <v>2</v>
      </c>
      <c r="O25">
        <v>8</v>
      </c>
      <c r="Q25">
        <v>23</v>
      </c>
      <c r="T25">
        <f>(POWER(T23, 2) + POWER(T24, 2))/2</f>
        <v>376.19604938271596</v>
      </c>
    </row>
    <row r="26" spans="1:20" x14ac:dyDescent="0.25">
      <c r="A26" t="s">
        <v>23</v>
      </c>
      <c r="B26" t="s">
        <v>17</v>
      </c>
      <c r="C26">
        <v>60</v>
      </c>
      <c r="D26">
        <v>100</v>
      </c>
      <c r="E26">
        <v>3</v>
      </c>
      <c r="F26">
        <v>3</v>
      </c>
      <c r="G26">
        <v>4</v>
      </c>
      <c r="H26">
        <v>4</v>
      </c>
      <c r="I26">
        <v>14</v>
      </c>
      <c r="J26">
        <v>28</v>
      </c>
      <c r="K26">
        <v>3</v>
      </c>
      <c r="L26">
        <v>3</v>
      </c>
      <c r="M26">
        <v>3</v>
      </c>
      <c r="N26">
        <v>2</v>
      </c>
      <c r="O26">
        <v>11</v>
      </c>
      <c r="P26">
        <v>28</v>
      </c>
      <c r="Q26">
        <v>24</v>
      </c>
      <c r="T26">
        <f>SQRT(T25)</f>
        <v>19.395774008343054</v>
      </c>
    </row>
    <row r="27" spans="1:20" x14ac:dyDescent="0.25">
      <c r="A27" t="s">
        <v>23</v>
      </c>
      <c r="B27" t="s">
        <v>16</v>
      </c>
      <c r="C27">
        <v>60</v>
      </c>
      <c r="E27">
        <v>2</v>
      </c>
      <c r="F27">
        <v>3</v>
      </c>
      <c r="G27">
        <v>3</v>
      </c>
      <c r="H27">
        <v>3</v>
      </c>
      <c r="I27">
        <v>11</v>
      </c>
      <c r="K27">
        <v>3</v>
      </c>
      <c r="L27">
        <v>2</v>
      </c>
      <c r="M27">
        <v>2</v>
      </c>
      <c r="N27">
        <v>2</v>
      </c>
      <c r="O27">
        <v>9</v>
      </c>
      <c r="Q27">
        <v>25</v>
      </c>
    </row>
    <row r="28" spans="1:20" x14ac:dyDescent="0.25">
      <c r="A28" t="s">
        <v>23</v>
      </c>
      <c r="B28" t="s">
        <v>19</v>
      </c>
      <c r="C28">
        <v>65</v>
      </c>
      <c r="E28">
        <v>3</v>
      </c>
      <c r="F28">
        <v>3</v>
      </c>
      <c r="G28">
        <v>4</v>
      </c>
      <c r="H28">
        <v>3</v>
      </c>
      <c r="I28">
        <v>13</v>
      </c>
      <c r="K28">
        <v>3</v>
      </c>
      <c r="L28">
        <v>3</v>
      </c>
      <c r="M28">
        <v>3</v>
      </c>
      <c r="N28">
        <v>2</v>
      </c>
      <c r="O28">
        <v>11</v>
      </c>
      <c r="Q28">
        <v>26</v>
      </c>
    </row>
    <row r="29" spans="1:20" x14ac:dyDescent="0.25">
      <c r="A29" t="s">
        <v>23</v>
      </c>
      <c r="B29" t="s">
        <v>20</v>
      </c>
      <c r="C29">
        <v>70</v>
      </c>
      <c r="E29">
        <v>4</v>
      </c>
      <c r="F29">
        <v>4</v>
      </c>
      <c r="G29">
        <v>4</v>
      </c>
      <c r="H29">
        <v>4</v>
      </c>
      <c r="I29">
        <v>16</v>
      </c>
      <c r="K29">
        <v>3</v>
      </c>
      <c r="L29">
        <v>2</v>
      </c>
      <c r="M29">
        <v>2</v>
      </c>
      <c r="N29">
        <v>2</v>
      </c>
      <c r="O29">
        <v>9</v>
      </c>
      <c r="Q29">
        <v>27</v>
      </c>
    </row>
    <row r="30" spans="1:20" x14ac:dyDescent="0.25">
      <c r="A30" t="s">
        <v>23</v>
      </c>
      <c r="B30" t="s">
        <v>21</v>
      </c>
      <c r="C30">
        <v>75</v>
      </c>
      <c r="E30">
        <v>2</v>
      </c>
      <c r="F30">
        <v>3</v>
      </c>
      <c r="G30">
        <v>3</v>
      </c>
      <c r="H30">
        <v>3</v>
      </c>
      <c r="I30">
        <v>11</v>
      </c>
      <c r="K30">
        <v>3</v>
      </c>
      <c r="L30">
        <v>2</v>
      </c>
      <c r="M30">
        <v>3</v>
      </c>
      <c r="N30">
        <v>2</v>
      </c>
      <c r="O30">
        <v>10</v>
      </c>
      <c r="Q30">
        <v>28</v>
      </c>
    </row>
    <row r="31" spans="1:20" x14ac:dyDescent="0.25">
      <c r="A31" t="s">
        <v>23</v>
      </c>
      <c r="B31" t="s">
        <v>14</v>
      </c>
      <c r="C31">
        <v>90</v>
      </c>
      <c r="E31">
        <v>4</v>
      </c>
      <c r="F31">
        <v>3</v>
      </c>
      <c r="G31">
        <v>4</v>
      </c>
      <c r="H31">
        <v>4</v>
      </c>
      <c r="I31">
        <v>15</v>
      </c>
      <c r="K31">
        <v>3</v>
      </c>
      <c r="L31">
        <v>2</v>
      </c>
      <c r="M31">
        <v>2</v>
      </c>
      <c r="N31">
        <v>2</v>
      </c>
      <c r="O31">
        <v>9</v>
      </c>
      <c r="Q31">
        <v>29</v>
      </c>
    </row>
    <row r="32" spans="1:20" x14ac:dyDescent="0.25">
      <c r="A32" t="s">
        <v>23</v>
      </c>
      <c r="B32" t="s">
        <v>17</v>
      </c>
      <c r="C32">
        <v>65</v>
      </c>
      <c r="E32">
        <v>3</v>
      </c>
      <c r="F32">
        <v>2</v>
      </c>
      <c r="G32">
        <v>3</v>
      </c>
      <c r="H32">
        <v>3</v>
      </c>
      <c r="I32">
        <v>11</v>
      </c>
      <c r="K32">
        <v>3</v>
      </c>
      <c r="L32">
        <v>3</v>
      </c>
      <c r="M32">
        <v>4</v>
      </c>
      <c r="N32">
        <v>3</v>
      </c>
      <c r="O32">
        <v>13</v>
      </c>
      <c r="Q32">
        <v>30</v>
      </c>
    </row>
    <row r="33" spans="1:17" x14ac:dyDescent="0.25">
      <c r="A33" t="s">
        <v>23</v>
      </c>
      <c r="B33" t="s">
        <v>16</v>
      </c>
      <c r="C33">
        <v>65</v>
      </c>
      <c r="E33">
        <v>3</v>
      </c>
      <c r="F33">
        <v>3</v>
      </c>
      <c r="G33">
        <v>3</v>
      </c>
      <c r="H33">
        <v>4</v>
      </c>
      <c r="I33">
        <v>13</v>
      </c>
      <c r="K33">
        <v>3</v>
      </c>
      <c r="L33">
        <v>2</v>
      </c>
      <c r="M33">
        <v>3</v>
      </c>
      <c r="N33">
        <v>2</v>
      </c>
      <c r="O33">
        <v>10</v>
      </c>
      <c r="Q33">
        <v>31</v>
      </c>
    </row>
    <row r="34" spans="1:17" x14ac:dyDescent="0.25">
      <c r="A34" t="s">
        <v>23</v>
      </c>
      <c r="B34" t="s">
        <v>19</v>
      </c>
      <c r="C34">
        <v>70</v>
      </c>
      <c r="E34">
        <v>2</v>
      </c>
      <c r="F34">
        <v>2</v>
      </c>
      <c r="G34">
        <v>4</v>
      </c>
      <c r="H34">
        <v>4</v>
      </c>
      <c r="I34">
        <v>12</v>
      </c>
      <c r="K34">
        <v>3</v>
      </c>
      <c r="L34">
        <v>2</v>
      </c>
      <c r="M34">
        <v>2</v>
      </c>
      <c r="N34">
        <v>2</v>
      </c>
      <c r="O34">
        <v>9</v>
      </c>
      <c r="Q34">
        <v>32</v>
      </c>
    </row>
    <row r="36" spans="1:17" x14ac:dyDescent="0.25">
      <c r="B36" t="s">
        <v>24</v>
      </c>
      <c r="C36">
        <v>48.533333329999998</v>
      </c>
      <c r="H36" t="s">
        <v>24</v>
      </c>
      <c r="I36">
        <v>12.4</v>
      </c>
      <c r="O36" t="s">
        <v>24</v>
      </c>
      <c r="P36">
        <f>AVERAGE(O2:O5,O15:O25)</f>
        <v>10.4</v>
      </c>
    </row>
    <row r="37" spans="1:17" x14ac:dyDescent="0.25">
      <c r="B37" t="s">
        <v>25</v>
      </c>
      <c r="C37">
        <v>64.888888890000004</v>
      </c>
      <c r="H37" t="s">
        <v>25</v>
      </c>
      <c r="I37">
        <v>13.11111111</v>
      </c>
      <c r="O37" t="s">
        <v>25</v>
      </c>
      <c r="P37">
        <f>AVERAGE(O26:O34,O6:O14)</f>
        <v>10.666666666666666</v>
      </c>
    </row>
    <row r="38" spans="1:17" x14ac:dyDescent="0.25">
      <c r="B38" t="s">
        <v>26</v>
      </c>
      <c r="C38">
        <v>1.336996337</v>
      </c>
      <c r="H38" t="s">
        <v>26</v>
      </c>
      <c r="I38">
        <v>0.94576271199999995</v>
      </c>
      <c r="O38" t="s">
        <v>26</v>
      </c>
      <c r="P38">
        <v>0.97499999999999998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p3_sec_outcomes_kyle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Rector</dc:creator>
  <cp:lastModifiedBy>Kyle</cp:lastModifiedBy>
  <dcterms:created xsi:type="dcterms:W3CDTF">2014-09-20T01:16:53Z</dcterms:created>
  <dcterms:modified xsi:type="dcterms:W3CDTF">2014-09-22T18:01:04Z</dcterms:modified>
</cp:coreProperties>
</file>