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irav\Desktop\Projects\python\web-scriping-remax.com\"/>
    </mc:Choice>
  </mc:AlternateContent>
  <xr:revisionPtr revIDLastSave="0" documentId="13_ncr:1_{3CC4A505-F4AE-4423-A521-956A7DA619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<sst xmlns="http://schemas.openxmlformats.org/spreadsheetml/2006/main" count="409" uniqueCount="318">
  <si>
    <t>AGENT NAME</t>
  </si>
  <si>
    <t>PHONE NUMBERS</t>
  </si>
  <si>
    <t>WEBSITE LINK</t>
  </si>
  <si>
    <t>SOCIAL MEDIA LINKS</t>
  </si>
  <si>
    <t>LANGUAGE</t>
  </si>
  <si>
    <t>ADDRESS</t>
  </si>
  <si>
    <t>Christina "Queen" Stratford</t>
  </si>
  <si>
    <t>(661) 236-6241</t>
  </si>
  <si>
    <t>http://christinaqueen.com</t>
  </si>
  <si>
    <t xml:space="preserve">https://www.instagram.com/team_queen_real_estate
https://www.facebook.com/christinaqueenstratford/
</t>
  </si>
  <si>
    <t>English</t>
  </si>
  <si>
    <t>Deserie Boutell &amp; Jippi Scott</t>
  </si>
  <si>
    <t>(805) 501-8275;(818) 515-5553</t>
  </si>
  <si>
    <t>https://deserieboutell.remax.com</t>
  </si>
  <si>
    <t xml:space="preserve">https://Facebook.com/DeserieandJippi
</t>
  </si>
  <si>
    <t>Michael Aanerud</t>
  </si>
  <si>
    <t>(805) 459-7768</t>
  </si>
  <si>
    <t>https://michael-aanerud.remax.com</t>
  </si>
  <si>
    <t>Frank Abbadessa</t>
  </si>
  <si>
    <t>(562) 754-2099;(562) 754-2099</t>
  </si>
  <si>
    <t>http://www.sold-by-frank.com</t>
  </si>
  <si>
    <t xml:space="preserve">https://www.facebook.com/franksellshomes?ref=hl
</t>
  </si>
  <si>
    <t>Nick Abbadessa</t>
  </si>
  <si>
    <t>(909) 292-7888;(909) 292-7888</t>
  </si>
  <si>
    <t>http://www.soldbynick.com</t>
  </si>
  <si>
    <t xml:space="preserve">https://www.facebook.com/SoldByNick/
https://www.instagram.com/soldbynick
https://www.linkedin.com/in/soldbynick/
</t>
  </si>
  <si>
    <t>Rani Abbas</t>
  </si>
  <si>
    <t>https://rani-abbas.remax.com</t>
  </si>
  <si>
    <t>Jason S. Abboud</t>
  </si>
  <si>
    <t>(949) 463-7653;(949) 463-7653;(949) 583-9771;(888) 994-7687</t>
  </si>
  <si>
    <t>https://jasonabboud.remax.com</t>
  </si>
  <si>
    <t xml:space="preserve">https://www.linkedin.com/in/jasonabboud
https://twitter.com/jasonabboud
https://www.facebook.com/#!/jason.abboud
</t>
  </si>
  <si>
    <t>Necole Abboud</t>
  </si>
  <si>
    <t>(949) 910-6454</t>
  </si>
  <si>
    <t>https://necoleabboud.remax.com</t>
  </si>
  <si>
    <t>Alex Abboud</t>
  </si>
  <si>
    <t>(949) 542-2550</t>
  </si>
  <si>
    <t>http://abboudbrothers.com</t>
  </si>
  <si>
    <t>Mike Abboud</t>
  </si>
  <si>
    <t>(949) 501-2941</t>
  </si>
  <si>
    <t>https://mike-abboud.remax.com</t>
  </si>
  <si>
    <t>Beatrice T. Abe</t>
  </si>
  <si>
    <t>https://beaabe.remax.com</t>
  </si>
  <si>
    <t>Danny Abina</t>
  </si>
  <si>
    <t>(559) 718-9821</t>
  </si>
  <si>
    <t>https://danny-abina.remax.com</t>
  </si>
  <si>
    <t>Gena Abong</t>
  </si>
  <si>
    <t>(209) 938-9930</t>
  </si>
  <si>
    <t>https://gabong.remax.com</t>
  </si>
  <si>
    <t xml:space="preserve">https://www.instagram.com/
https://www.facebook.com/gena.guido?mibextid=LQQJ4d
</t>
  </si>
  <si>
    <t>Lourdes Abouchouche</t>
  </si>
  <si>
    <t>https://lourdesabouchouche.remax.com</t>
  </si>
  <si>
    <t>Kyler Abramowicz</t>
  </si>
  <si>
    <t>(707) 628-4240</t>
  </si>
  <si>
    <t>https://kyler-abramowicz.remax.com</t>
  </si>
  <si>
    <t xml:space="preserve">https://www.instagram.com/kyler_abramowicz/
</t>
  </si>
  <si>
    <t>Dennis Abramowicz</t>
  </si>
  <si>
    <t>(707) 999-0807</t>
  </si>
  <si>
    <t>https://dennis-abramowicz.remax.com</t>
  </si>
  <si>
    <t xml:space="preserve">https://www.facebook.com/a9homes
https://twitter.com/a9homes
https://www.instagram.com/theabramowiczgroup/
</t>
  </si>
  <si>
    <t>Wendi J. Abrams</t>
  </si>
  <si>
    <t>(310) 567-7490</t>
  </si>
  <si>
    <t>http://www.wendiabrams.com</t>
  </si>
  <si>
    <t>Ali Abree</t>
  </si>
  <si>
    <t>(805) 218-1200;(805) 477-3608</t>
  </si>
  <si>
    <t>http://www.aliabree.com</t>
  </si>
  <si>
    <t>Monica Abrew</t>
  </si>
  <si>
    <t>(209) 915-3310</t>
  </si>
  <si>
    <t>https://monicaabrew.remax.com</t>
  </si>
  <si>
    <t>John Abril</t>
  </si>
  <si>
    <t>(909) 635-5813</t>
  </si>
  <si>
    <t>https://johnabril.remax.com</t>
  </si>
  <si>
    <t>Crystal Abril</t>
  </si>
  <si>
    <t>(661) 544-2622</t>
  </si>
  <si>
    <t>https://crystal-abril.remax.com</t>
  </si>
  <si>
    <t>Maria Abundis</t>
  </si>
  <si>
    <t>(805) 889-7424</t>
  </si>
  <si>
    <t>https://mariaabundis.remax.com</t>
  </si>
  <si>
    <t>Elva Acevedo</t>
  </si>
  <si>
    <t>(408) 876-3407</t>
  </si>
  <si>
    <t>https://elva-acevedo1.remax.com</t>
  </si>
  <si>
    <t xml:space="preserve">https://www.instagram.com/elva.acevedo
https://facebook.com/elvascoffeestop
https://www.linkedin.com/in/elva-acevedo-servemycommunity
</t>
  </si>
  <si>
    <t>Gina M. Acevedo</t>
  </si>
  <si>
    <t>(831) 206-4552</t>
  </si>
  <si>
    <t>https://gacevedo.remax.com</t>
  </si>
  <si>
    <t xml:space="preserve">https://www.facebook.com/ginamacevedohomesandland/
https://www.youtube.com/channel/UCXGIMFtfsYULf1u90MoDdOQ
https://www.linkedin.com/in/gina-m-acevedo-homesandland/
https://twitter.com/ginamacevedo
https://www.instagram.com/homesandlandbygina/
</t>
  </si>
  <si>
    <t>Gloria Acevedo-Schenone</t>
  </si>
  <si>
    <t>(707) 217-9775</t>
  </si>
  <si>
    <t>https://www.schenonegatton.com/</t>
  </si>
  <si>
    <t xml:space="preserve">https://www.facebook.com/schenonegattonteam
https://www.instagram.com/schenonegattonteam/
</t>
  </si>
  <si>
    <t>Karissa Acoba</t>
  </si>
  <si>
    <t>(831) 345-9239</t>
  </si>
  <si>
    <t>https://karissaacoba.remax.com</t>
  </si>
  <si>
    <t xml:space="preserve">https://www.instagram.com/karissaacoba/
</t>
  </si>
  <si>
    <t>Breanne Acosta</t>
  </si>
  <si>
    <t>(661) 305-8071</t>
  </si>
  <si>
    <t>Shirley M. Acosta</t>
  </si>
  <si>
    <t>(805) 377-8377;(805) 377-8377</t>
  </si>
  <si>
    <t>https://sacosta.remax.com</t>
  </si>
  <si>
    <t>Valfred A. Acosta</t>
  </si>
  <si>
    <t>(805) 469-1000;(805) 469-1000</t>
  </si>
  <si>
    <t>http://www.acostateam.com</t>
  </si>
  <si>
    <t>Nancy Acuna</t>
  </si>
  <si>
    <t>(714) 474-4889</t>
  </si>
  <si>
    <t>https://nancyacuna.remax.com</t>
  </si>
  <si>
    <t>Edgar Adame</t>
  </si>
  <si>
    <t>(714) 317-2763;(714) 335-9134</t>
  </si>
  <si>
    <t>https://eadame.remax.com</t>
  </si>
  <si>
    <t xml:space="preserve">https://www.linkedin.com/in/eadame/
https://www.instagram.com/remaxnewdimension/
https://www.facebook.com/remax.newdimension/
</t>
  </si>
  <si>
    <t>Miriam Adame</t>
  </si>
  <si>
    <t>(714) 542-7520;(714) 785-5086</t>
  </si>
  <si>
    <t>https://miriamadame.remaxagent.com</t>
  </si>
  <si>
    <t xml:space="preserve">https://www.facebook.com/Remax-Agent-Miriam-526840390668792/
</t>
  </si>
  <si>
    <t>Mary Lou Adame-Martinez</t>
  </si>
  <si>
    <t>(949) 690-7149</t>
  </si>
  <si>
    <t>https://marylou-adamemartinez.remax.com</t>
  </si>
  <si>
    <t>Gena Adams</t>
  </si>
  <si>
    <t>(805) 769-6346</t>
  </si>
  <si>
    <t>https://gena-adams.remax.com</t>
  </si>
  <si>
    <t>Madison Adams</t>
  </si>
  <si>
    <t>(818) 322-7097</t>
  </si>
  <si>
    <t>https://madison-adams.remax.com</t>
  </si>
  <si>
    <t>Lindsay Adams</t>
  </si>
  <si>
    <t>John Adams</t>
  </si>
  <si>
    <t>(510) 730-1776</t>
  </si>
  <si>
    <t>https://johnadams.remax.com</t>
  </si>
  <si>
    <t xml:space="preserve">https://www.facebook.com/AdamsEstatesLLC/
</t>
  </si>
  <si>
    <t>Bob Adams</t>
  </si>
  <si>
    <t>(858) 603-0738;(858) 603-0738</t>
  </si>
  <si>
    <t>http://www.sandiegoadams.com</t>
  </si>
  <si>
    <t xml:space="preserve">https://www.facebook.com/SanDiegoAdamsTeam/?modal=composer&amp;notif_id=1614561441867504&amp;notif_t=aymt_si
https://www.linkedin.com/in/robertdadams?trk=nav_responsive_tab_profile
</t>
  </si>
  <si>
    <t>Kristen Adams</t>
  </si>
  <si>
    <t>(530) 802-0723</t>
  </si>
  <si>
    <t>https://kristen-adams.remax.com</t>
  </si>
  <si>
    <t xml:space="preserve">https://www.instagram.com/kristenadamsrealtor
https://www.pinterest.com/kristenadamsrealtor/
https://www.linkedin.com/in/kristen-adams-9324b8245/
https://www.facebook.com/kristenadamsrealtor1
https://www.twitter.com/nevcorealtor
https://www.youtube.com/channel/@kristenadamsrealtor
</t>
  </si>
  <si>
    <t>Glenn J. Adams</t>
  </si>
  <si>
    <t>(707) 373-7414;(707) 373-7414</t>
  </si>
  <si>
    <t>http://www.solanohomesforsale.com</t>
  </si>
  <si>
    <t>Kristopher P. Adams</t>
  </si>
  <si>
    <t>(916) 217-3039;(916) 217-3039</t>
  </si>
  <si>
    <t>https://krisadams.remaxagent.com</t>
  </si>
  <si>
    <t xml:space="preserve">https://www.facebook.com/KrisAdamsRE/
</t>
  </si>
  <si>
    <t>Guyla Adams</t>
  </si>
  <si>
    <t>https://guylaadams.remax.com</t>
  </si>
  <si>
    <t>Taylor Adams</t>
  </si>
  <si>
    <t>(858) 603-6890</t>
  </si>
  <si>
    <t>https://tayloradams.remax.com</t>
  </si>
  <si>
    <t>Jeb Adams</t>
  </si>
  <si>
    <t>(818) 338-9296;(818) 681-4179</t>
  </si>
  <si>
    <t>http://www.jebadams.com</t>
  </si>
  <si>
    <t>Ciera L. Adams</t>
  </si>
  <si>
    <t>(805) 895-9898</t>
  </si>
  <si>
    <t>https://ciera-adams.remax.com</t>
  </si>
  <si>
    <t xml:space="preserve">https://www.facebook.com/cieraadamsrealtor
https://www.instagram.com/cieraadamsrealtor/
</t>
  </si>
  <si>
    <t>Cedric Adams II</t>
  </si>
  <si>
    <t>(909) 904-1514</t>
  </si>
  <si>
    <t>https://cedric-adamsii.remax.com</t>
  </si>
  <si>
    <t>Janice Adamson</t>
  </si>
  <si>
    <t>(209) 612-1895;(209) 612-1895</t>
  </si>
  <si>
    <t>http://www.janiceadamson.com</t>
  </si>
  <si>
    <t xml:space="preserve">https://www.facebook.com/profile.php?id=100083067084162
https://www.pinterest.com/janiceadamson/
</t>
  </si>
  <si>
    <t>Nancy Adinolfe</t>
  </si>
  <si>
    <t>(916) 841-3800</t>
  </si>
  <si>
    <t>https://nancya1.remax.com</t>
  </si>
  <si>
    <t xml:space="preserve">https://www.linkedin.com/in/nancy-adinolfe/
https://www.facebook.com/NancyAdinolfeRealEstate
https://www.instagram.com/nancyadinolfe.realestate/
https://www.youtube.com/channel/UCp5m60AyyQHragv2-UsnKXg
</t>
  </si>
  <si>
    <t>Tarun K. Aery</t>
  </si>
  <si>
    <t>(530) 870-6202</t>
  </si>
  <si>
    <t>https://taery.remax.com</t>
  </si>
  <si>
    <t>Rizwan Afzal</t>
  </si>
  <si>
    <t>(916) 529-9016;(916) 515-1300</t>
  </si>
  <si>
    <t>https://rizwanafzal.remax.com/</t>
  </si>
  <si>
    <t>Urdu</t>
  </si>
  <si>
    <t>Asok Agarwal</t>
  </si>
  <si>
    <t>(818) 409-0023;(877) 289-2301;(818) 636-2765;(909) 860-0770</t>
  </si>
  <si>
    <t>https://asoka.remax.com</t>
  </si>
  <si>
    <t>Melinda Aghassi</t>
  </si>
  <si>
    <t>(909) 215-0459</t>
  </si>
  <si>
    <t>https://melinda-aghassi.remax.com</t>
  </si>
  <si>
    <t xml:space="preserve">http://melindaaghassirealtor.com/
https://www.linkedin.com/in/melindaaghassirealtor/
</t>
  </si>
  <si>
    <t>David Aguero</t>
  </si>
  <si>
    <t>(209) 403-5700;(209) 403-1607</t>
  </si>
  <si>
    <t>https://dgaguero.remax.com</t>
  </si>
  <si>
    <t xml:space="preserve">https://www.instagram.com/gjaguero1/
https://www.facebook.com/davidgraceaguero
https://linkedlin.com/in/david-aguero-56096086
</t>
  </si>
  <si>
    <t>Randy Aguilar</t>
  </si>
  <si>
    <t>(714) 404-8964;(714) 404-8964</t>
  </si>
  <si>
    <t>http://hbhomes4sale.com</t>
  </si>
  <si>
    <t>Saul Aguilar</t>
  </si>
  <si>
    <t>(805) 479-5099</t>
  </si>
  <si>
    <t>https://saul-aguilar.remax.com</t>
  </si>
  <si>
    <t>Peter Aguilar</t>
  </si>
  <si>
    <t>https://peter-aguilar.remax.com</t>
  </si>
  <si>
    <t>Adan Aguilar, Jr</t>
  </si>
  <si>
    <t>(626) 715-8188</t>
  </si>
  <si>
    <t>https://adanaguilarjr.remax.com</t>
  </si>
  <si>
    <t>Nathalia Aguilera</t>
  </si>
  <si>
    <t>(805) 392-6233</t>
  </si>
  <si>
    <t>https://nathalia-aguilera.remax.com</t>
  </si>
  <si>
    <t>Martha Aguilera</t>
  </si>
  <si>
    <t>(818) 481-6197</t>
  </si>
  <si>
    <t>http://homegirlcali.com</t>
  </si>
  <si>
    <t xml:space="preserve">https://www.facebook.com/homegirlcali
</t>
  </si>
  <si>
    <t>Patricia Aguilera</t>
  </si>
  <si>
    <t>(559) 837-5347</t>
  </si>
  <si>
    <t>https://patricia-aguilera.remax.com</t>
  </si>
  <si>
    <t>Teresa Aguillon</t>
  </si>
  <si>
    <t>(714) 658-4357</t>
  </si>
  <si>
    <t>https://teresa-aguillon.remax.com</t>
  </si>
  <si>
    <t>Spanish</t>
  </si>
  <si>
    <t>Lucia Aguiniga</t>
  </si>
  <si>
    <t>https://lucia-aguiniga.remax.com</t>
  </si>
  <si>
    <t>Arsen Ahamian</t>
  </si>
  <si>
    <t>(310) 500-9723</t>
  </si>
  <si>
    <t>https://arsen-ahamian.remax.com</t>
  </si>
  <si>
    <t>Patricia Ann Ahrens</t>
  </si>
  <si>
    <t>(805) 407-8585</t>
  </si>
  <si>
    <t>http://pattyahrens.remax.net</t>
  </si>
  <si>
    <t>Michael R. Ahumada</t>
  </si>
  <si>
    <t>(949) 525-2927</t>
  </si>
  <si>
    <t>https://mahumada.remax.com</t>
  </si>
  <si>
    <t xml:space="preserve">https://www.facebook.com/#!/profile.php?id=15914254398
</t>
  </si>
  <si>
    <t>Hind Aineb</t>
  </si>
  <si>
    <t>(310) 691-6886</t>
  </si>
  <si>
    <t>http://www.hindaineb.com</t>
  </si>
  <si>
    <t xml:space="preserve">https://www.linkedin.com/in/hind-aineb-40a314110
https://www.facebook.com/TheRealtorNextDoor/
</t>
  </si>
  <si>
    <t>Clyde M. Akamine</t>
  </si>
  <si>
    <t>(707) 269-2309;(707) 845-3811</t>
  </si>
  <si>
    <t>https://cakamine.remax.com</t>
  </si>
  <si>
    <t xml:space="preserve">https://www.facebook.com/Clyde-Akamine-REMAX-Humboldt-Realty-1571945906400086/
</t>
  </si>
  <si>
    <t>Yukako Akera</t>
  </si>
  <si>
    <t>(925) 639-4832</t>
  </si>
  <si>
    <t>https://yakera.remax.com</t>
  </si>
  <si>
    <t>Robert Akers</t>
  </si>
  <si>
    <t>(909) 717-8998</t>
  </si>
  <si>
    <t>https://robertakers.remax.com</t>
  </si>
  <si>
    <t>Waheed Akhtar</t>
  </si>
  <si>
    <t>(916) 869-6351;(916) 515-1300</t>
  </si>
  <si>
    <t>https://waheedakhtar.remax.com/</t>
  </si>
  <si>
    <t>Raphael Olawanle Jr Akinboboye</t>
  </si>
  <si>
    <t>(909) 493-5494</t>
  </si>
  <si>
    <t>https://rakin.remax.com</t>
  </si>
  <si>
    <t>John Al-Gattas</t>
  </si>
  <si>
    <t>(626) 262-1015;(949) 667-1556</t>
  </si>
  <si>
    <t>http://www.algattasgroup.com</t>
  </si>
  <si>
    <t xml:space="preserve">https://www.facebook.com/algattas
</t>
  </si>
  <si>
    <t>Candelaria Alanis</t>
  </si>
  <si>
    <t>(707) 245-3630</t>
  </si>
  <si>
    <t>https://candelaria-alanis.goldnationnorcal.com/</t>
  </si>
  <si>
    <t>Carl B. Alaniz</t>
  </si>
  <si>
    <t>(805) 371-8787</t>
  </si>
  <si>
    <t>http://www.ecommercialbrokerage.com</t>
  </si>
  <si>
    <t>Julio Alaniz</t>
  </si>
  <si>
    <t>(559) 284-2516</t>
  </si>
  <si>
    <t>https://jalaniz.remax.com</t>
  </si>
  <si>
    <t>Anwar Alayamini</t>
  </si>
  <si>
    <t>(310) 600-0746</t>
  </si>
  <si>
    <t>https://anwara.remax.com</t>
  </si>
  <si>
    <t xml:space="preserve">https://www.facebook.com/profile.php?id=100046661382018
https://www.instagram.com/alayamini/
</t>
  </si>
  <si>
    <t>Michael Alba</t>
  </si>
  <si>
    <t>(909) 491-0764</t>
  </si>
  <si>
    <t>https://michael-alba.remax.com</t>
  </si>
  <si>
    <t>Alexis Albarado</t>
  </si>
  <si>
    <t>(661) 816-6876</t>
  </si>
  <si>
    <t>https://alexisalbarado.remax.com</t>
  </si>
  <si>
    <t>Leovy Albarado</t>
  </si>
  <si>
    <t>(661) 816-6807</t>
  </si>
  <si>
    <t>https://leovyalbarado.remax.com</t>
  </si>
  <si>
    <t>Ghada Albawab</t>
  </si>
  <si>
    <t>(805) 901-8992</t>
  </si>
  <si>
    <t>https://ghadaa.remax.com</t>
  </si>
  <si>
    <t>Amy Alberghini</t>
  </si>
  <si>
    <t>(916) 717-6495</t>
  </si>
  <si>
    <t>https://amy-alberghini.remax.com</t>
  </si>
  <si>
    <t>Myisha N. Albert</t>
  </si>
  <si>
    <t>(707) 342-0566</t>
  </si>
  <si>
    <t>https://myishaalbert.remax.com</t>
  </si>
  <si>
    <t>ANDREA ALBIN</t>
  </si>
  <si>
    <t>(805) 210-0329</t>
  </si>
  <si>
    <t>http://andreaalbin.fossatigrp.com</t>
  </si>
  <si>
    <t>Craig Albin</t>
  </si>
  <si>
    <t>(714) 780-1333;(714) 272-6562;(714) 410-6170</t>
  </si>
  <si>
    <t>http://www.weareanaheimhills.com</t>
  </si>
  <si>
    <t xml:space="preserve">https://www.facebook.com/teamalbin
https://www.linkedin.com/company/thediscovergroup/
</t>
  </si>
  <si>
    <t>Kelsey Albin</t>
  </si>
  <si>
    <t>(714) 267-6094</t>
  </si>
  <si>
    <t>Matthew Albright</t>
  </si>
  <si>
    <t>(925) 321-0674</t>
  </si>
  <si>
    <t>https://matthew-albright.remax.com</t>
  </si>
  <si>
    <t>John Albright</t>
  </si>
  <si>
    <t>(925) 420-5327;(925) 457-5931</t>
  </si>
  <si>
    <t>https://johnalbright.remax.com</t>
  </si>
  <si>
    <t xml:space="preserve">https://www.facebook.com/Remaxcompass
</t>
  </si>
  <si>
    <t>Ellen Albright</t>
  </si>
  <si>
    <t>(925) 457-5932</t>
  </si>
  <si>
    <t>https://ealbright.remax.com</t>
  </si>
  <si>
    <t>Catherine Alcantar</t>
  </si>
  <si>
    <t>(909) 920-3760;(909) 732-9428</t>
  </si>
  <si>
    <t>https://cgarza.remax.com</t>
  </si>
  <si>
    <t>Humberto Alcantar</t>
  </si>
  <si>
    <t>Susan Alcantar</t>
  </si>
  <si>
    <t>https://susan-alcantar.remax.com</t>
  </si>
  <si>
    <t>Leonel Alcazar</t>
  </si>
  <si>
    <t>(626) 862-2062</t>
  </si>
  <si>
    <t>https://leo.remax.com</t>
  </si>
  <si>
    <t xml:space="preserve">https://www.instagram.com/superagentleo/
</t>
  </si>
  <si>
    <t>Aaron Aldama</t>
  </si>
  <si>
    <t>(310) 961-1678</t>
  </si>
  <si>
    <t>https://aaron-aldama.remax.com</t>
  </si>
  <si>
    <t xml:space="preserve">https://www.instagram.com/southbaylarealtor/
https://www.linkedin.com/in/aaronaldama/
https://www.facebook.com/SouthBayLARealtor
</t>
  </si>
  <si>
    <t>Arthur Alderete</t>
  </si>
  <si>
    <t>(949) 451-1243;(888) 594-5333;(949) 451-1200</t>
  </si>
  <si>
    <t>http://www.arthuralderete.com</t>
  </si>
  <si>
    <t xml:space="preserve">https://www.twitter.com/SmArtSells
https://www.linkedin.com/pub/arthur-realestate-alderete/b/27/763
https://www.facebook.com/ArthurAldereteRealEstate?ref=hl
</t>
  </si>
  <si>
    <t>James A. Aldrich</t>
  </si>
  <si>
    <t>(530) 919-2555</t>
  </si>
  <si>
    <t>http://www.teamaldrich.com</t>
  </si>
  <si>
    <t>Karey Alejandro</t>
  </si>
  <si>
    <t>(951) 403-5632</t>
  </si>
  <si>
    <t>https://kalejandrofinley.remax.com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</si>
</sst>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HYPERLINK("https://www.google.com/maps/dir/?api=1&amp;destination=43832%2020th%20Street%20West%2C%20Lancaster%2C%20CA%2093534", "43832 20th Street WestLancaster, CA 93534")</f>
        <v>43832 20th Street WestLancaster, CA 93534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10</v>
      </c>
      <c r="F3" t="str">
        <f>HYPERLINK("https://www.google.com/maps/dir/?api=1&amp;destination=30699%20Russell%20Ranch%20Rd%20Ste%20100%2C%20Westlake%20Village%2C%20CA%2091362", "30699 Russell Ranch Rd Ste 100Westlake Village, CA 91362")</f>
        <v>30699 Russell Ranch Rd Ste 100Westlake Village, CA 91362</v>
      </c>
    </row>
    <row r="4" spans="1:6" x14ac:dyDescent="0.25">
      <c r="A4" t="s">
        <v>15</v>
      </c>
      <c r="B4" t="s">
        <v>16</v>
      </c>
      <c r="C4" t="s">
        <v>17</v>
      </c>
      <c r="E4" t="s">
        <v>10</v>
      </c>
      <c r="F4" t="str">
        <f>HYPERLINK("https://www.google.com/maps/dir/?api=1&amp;destination=711%2012th%20St%2C%20Paso%20Robles%2C%20CA%2093446", "711 12th StPaso Robles, CA 93446")</f>
        <v>711 12th StPaso Robles, CA 93446</v>
      </c>
    </row>
    <row r="5" spans="1:6" x14ac:dyDescent="0.25">
      <c r="A5" t="s">
        <v>18</v>
      </c>
      <c r="B5" t="s">
        <v>19</v>
      </c>
      <c r="C5" t="s">
        <v>20</v>
      </c>
      <c r="D5" t="s">
        <v>21</v>
      </c>
      <c r="E5" t="s">
        <v>10</v>
      </c>
      <c r="F5" t="str">
        <f>HYPERLINK("https://www.google.com/maps/dir/?api=1&amp;destination=11887%20Valley%20View%20St.%2C%20Garden%20Grove%2C%20CA%2092845", "11887 Valley View St.Garden Grove, CA 92845")</f>
        <v>11887 Valley View St.Garden Grove, CA 92845</v>
      </c>
    </row>
    <row r="6" spans="1:6" x14ac:dyDescent="0.25">
      <c r="A6" t="s">
        <v>22</v>
      </c>
      <c r="B6" t="s">
        <v>23</v>
      </c>
      <c r="C6" t="s">
        <v>24</v>
      </c>
      <c r="D6" t="s">
        <v>25</v>
      </c>
      <c r="E6" t="s">
        <v>10</v>
      </c>
      <c r="F6" t="str">
        <f>HYPERLINK("https://www.google.com/maps/dir/?api=1&amp;destination=1030%20Bonita%20Ave%2C%20La%20Verne%2C%20CA%2091750", "1030 Bonita AveLa Verne, CA 91750")</f>
        <v>1030 Bonita AveLa Verne, CA 91750</v>
      </c>
    </row>
    <row r="7" spans="1:6" x14ac:dyDescent="0.25">
      <c r="A7" t="s">
        <v>26</v>
      </c>
      <c r="C7" t="s">
        <v>27</v>
      </c>
      <c r="E7" t="s">
        <v>10</v>
      </c>
      <c r="F7" t="str">
        <f>HYPERLINK("https://www.google.com/maps/dir/?api=1&amp;destination=1820%20E%201st%20St%20Ste%20110%2C%20Santa%20Ana%2C%20CA%2092705-4075", "1820 E 1st St Ste 110Santa Ana, CA 92705-4075")</f>
        <v>1820 E 1st St Ste 110Santa Ana, CA 92705-4075</v>
      </c>
    </row>
    <row r="8" spans="1:6" x14ac:dyDescent="0.25">
      <c r="A8" t="s">
        <v>28</v>
      </c>
      <c r="B8" t="s">
        <v>29</v>
      </c>
      <c r="C8" t="s">
        <v>30</v>
      </c>
      <c r="D8" t="s">
        <v>31</v>
      </c>
      <c r="E8" t="s">
        <v>10</v>
      </c>
      <c r="F8" t="str">
        <f>HYPERLINK("https://www.google.com/maps/dir/?api=1&amp;destination=23120%20Alicia%20Pkwy%20Ste%20100%2C%20Mission%20Viejo%2C%20CA%2092692", "23120 Alicia Pkwy Ste 100Mission Viejo, CA 92692")</f>
        <v>23120 Alicia Pkwy Ste 100Mission Viejo, CA 92692</v>
      </c>
    </row>
    <row r="9" spans="1:6" x14ac:dyDescent="0.25">
      <c r="A9" t="s">
        <v>32</v>
      </c>
      <c r="B9" t="s">
        <v>33</v>
      </c>
      <c r="C9" t="s">
        <v>34</v>
      </c>
      <c r="E9" t="s">
        <v>10</v>
      </c>
      <c r="F9" t="str">
        <f>HYPERLINK("https://www.google.com/maps/dir/?api=1&amp;destination=23120%20Alicia%20Pkwy%20Ste%20100%2C%20Mission%20Viejo%2C%20CA%2092692", "23120 Alicia Pkwy Ste 100Mission Viejo, CA 92692")</f>
        <v>23120 Alicia Pkwy Ste 100Mission Viejo, CA 92692</v>
      </c>
    </row>
    <row r="10" spans="1:6" x14ac:dyDescent="0.25">
      <c r="A10" t="s">
        <v>35</v>
      </c>
      <c r="B10" t="s">
        <v>36</v>
      </c>
      <c r="C10" t="s">
        <v>37</v>
      </c>
      <c r="E10" t="s">
        <v>10</v>
      </c>
      <c r="F10" t="str">
        <f>HYPERLINK("https://www.google.com/maps/dir/?api=1&amp;destination=5810%20El%20Camino%20Real%20Unit%20D%2C%20Carlsbad%2C%20CA%2092008-8819", "5810 El Camino Real Unit DCarlsbad, CA 92008-8819")</f>
        <v>5810 El Camino Real Unit DCarlsbad, CA 92008-8819</v>
      </c>
    </row>
    <row r="11" spans="1:6" x14ac:dyDescent="0.25">
      <c r="A11" t="s">
        <v>38</v>
      </c>
      <c r="B11" t="s">
        <v>39</v>
      </c>
      <c r="C11" t="s">
        <v>40</v>
      </c>
      <c r="E11" t="s">
        <v>10</v>
      </c>
      <c r="F11" t="str">
        <f>HYPERLINK("https://www.google.com/maps/dir/?api=1&amp;destination=5810%20El%20Camino%20Real%20Unit%20D%2C%20Carlsbad%2C%20CA%2092008-8819", "5810 El Camino Real Unit DCarlsbad, CA 92008-8819")</f>
        <v>5810 El Camino Real Unit DCarlsbad, CA 92008-8819</v>
      </c>
    </row>
    <row r="12" spans="1:6" x14ac:dyDescent="0.25">
      <c r="A12" t="s">
        <v>41</v>
      </c>
      <c r="C12" t="s">
        <v>42</v>
      </c>
      <c r="E12" t="s">
        <v>10</v>
      </c>
      <c r="F12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13" spans="1:6" x14ac:dyDescent="0.25">
      <c r="A13" t="s">
        <v>43</v>
      </c>
      <c r="B13" t="s">
        <v>44</v>
      </c>
      <c r="C13" t="s">
        <v>45</v>
      </c>
      <c r="E13" t="s">
        <v>10</v>
      </c>
      <c r="F13" t="str">
        <f>HYPERLINK("https://www.google.com/maps/dir/?api=1&amp;destination=300%20North%20Gateway%20Drive%2C%20Madera%2C%20CA%2093637", "300 North Gateway DriveMadera, CA 93637")</f>
        <v>300 North Gateway DriveMadera, CA 93637</v>
      </c>
    </row>
    <row r="14" spans="1:6" x14ac:dyDescent="0.25">
      <c r="A14" t="s">
        <v>46</v>
      </c>
      <c r="B14" t="s">
        <v>47</v>
      </c>
      <c r="C14" t="s">
        <v>48</v>
      </c>
      <c r="D14" t="s">
        <v>49</v>
      </c>
      <c r="E14" t="s">
        <v>10</v>
      </c>
      <c r="F14" t="str">
        <f>HYPERLINK("https://www.google.com/maps/dir/?api=1&amp;destination=3203%20W%20March%20Ln%20Ste%20130%2C%20Stockton%2C%20CA%2095219-2365", "3203 W March Ln Ste 130Stockton, CA 95219-2365")</f>
        <v>3203 W March Ln Ste 130Stockton, CA 95219-2365</v>
      </c>
    </row>
    <row r="15" spans="1:6" x14ac:dyDescent="0.25">
      <c r="A15" t="s">
        <v>50</v>
      </c>
      <c r="C15" t="s">
        <v>51</v>
      </c>
      <c r="E15" t="s">
        <v>10</v>
      </c>
      <c r="F15" t="str">
        <f>HYPERLINK("https://www.google.com/maps/dir/?api=1&amp;destination=19811%20Colima%20Rd.%20Ste%20230%2C%20Walnut%2C%20CA%2091789", "19811 Colima Rd. Ste 230Walnut, CA 91789")</f>
        <v>19811 Colima Rd. Ste 230Walnut, CA 91789</v>
      </c>
    </row>
    <row r="16" spans="1:6" x14ac:dyDescent="0.25">
      <c r="A16" t="s">
        <v>52</v>
      </c>
      <c r="B16" t="s">
        <v>53</v>
      </c>
      <c r="C16" t="s">
        <v>54</v>
      </c>
      <c r="D16" t="s">
        <v>55</v>
      </c>
      <c r="E16" t="s">
        <v>10</v>
      </c>
      <c r="F16" t="str">
        <f>HYPERLINK("https://www.google.com/maps/dir/?api=1&amp;destination=1671%20E%20Monte%20Vista%20Ave%20%23208%2C%20Vacaville%2C%20CA%2095688", "1671 E Monte Vista Ave #208Vacaville, CA 95688")</f>
        <v>1671 E Monte Vista Ave #208Vacaville, CA 95688</v>
      </c>
    </row>
    <row r="17" spans="1:6" x14ac:dyDescent="0.25">
      <c r="A17" t="s">
        <v>56</v>
      </c>
      <c r="B17" t="s">
        <v>57</v>
      </c>
      <c r="C17" t="s">
        <v>58</v>
      </c>
      <c r="D17" t="s">
        <v>59</v>
      </c>
      <c r="E17" t="s">
        <v>10</v>
      </c>
      <c r="F17" t="str">
        <f>HYPERLINK("https://www.google.com/maps/dir/?api=1&amp;destination=1671%20E%20Monte%20Vista%20Ave%20%23208%2C%20Vacaville%2C%20CA%2095688", "1671 E Monte Vista Ave #208Vacaville, CA 95688")</f>
        <v>1671 E Monte Vista Ave #208Vacaville, CA 95688</v>
      </c>
    </row>
    <row r="18" spans="1:6" x14ac:dyDescent="0.25">
      <c r="A18" t="s">
        <v>60</v>
      </c>
      <c r="B18" t="s">
        <v>61</v>
      </c>
      <c r="C18" t="s">
        <v>62</v>
      </c>
      <c r="E18" t="s">
        <v>10</v>
      </c>
      <c r="F18" t="str">
        <f>HYPERLINK("https://www.google.com/maps/dir/?api=1&amp;destination=1401%20Highland%20Ave.%2C%20Manhattan%20Beach%2C%20CA%2090266", "1401 Highland Ave.Manhattan Beach, CA 90266")</f>
        <v>1401 Highland Ave.Manhattan Beach, CA 90266</v>
      </c>
    </row>
    <row r="19" spans="1:6" x14ac:dyDescent="0.25">
      <c r="A19" t="s">
        <v>63</v>
      </c>
      <c r="B19" t="s">
        <v>64</v>
      </c>
      <c r="C19" t="s">
        <v>65</v>
      </c>
      <c r="E19" t="s">
        <v>10</v>
      </c>
      <c r="F19" t="str">
        <f>HYPERLINK("https://www.google.com/maps/dir/?api=1&amp;destination=5720%20Ralston%20Street%20%23100%2C%20Ventura%2C%20CA%2093003", "5720 Ralston Street #100Ventura, CA 93003")</f>
        <v>5720 Ralston Street #100Ventura, CA 93003</v>
      </c>
    </row>
    <row r="20" spans="1:6" x14ac:dyDescent="0.25">
      <c r="A20" t="s">
        <v>66</v>
      </c>
      <c r="B20" t="s">
        <v>67</v>
      </c>
      <c r="C20" t="s">
        <v>68</v>
      </c>
      <c r="E20" t="s">
        <v>10</v>
      </c>
      <c r="F20" t="str">
        <f>HYPERLINK("https://www.google.com/maps/dir/?api=1&amp;destination=1215%20W%20Center%20St%20Ste%20102%2C%20Manteca%2C%20CA%2095337-4280", "1215 W Center St Ste 102Manteca, CA 95337-4280")</f>
        <v>1215 W Center St Ste 102Manteca, CA 95337-4280</v>
      </c>
    </row>
    <row r="21" spans="1:6" x14ac:dyDescent="0.25">
      <c r="A21" t="s">
        <v>69</v>
      </c>
      <c r="B21" t="s">
        <v>70</v>
      </c>
      <c r="C21" t="s">
        <v>71</v>
      </c>
      <c r="E21" t="s">
        <v>10</v>
      </c>
      <c r="F21" t="str">
        <f>HYPERLINK("https://www.google.com/maps/dir/?api=1&amp;destination=13788%20Roswell%20Ave%2C%20Chino%2C%20CA%2091710", "13788 Roswell AveChino, CA 91710")</f>
        <v>13788 Roswell AveChino, CA 91710</v>
      </c>
    </row>
    <row r="22" spans="1:6" x14ac:dyDescent="0.25">
      <c r="A22" t="s">
        <v>72</v>
      </c>
      <c r="B22" t="s">
        <v>73</v>
      </c>
      <c r="C22" t="s">
        <v>74</v>
      </c>
      <c r="E22" t="s">
        <v>10</v>
      </c>
      <c r="F22" t="str">
        <f>HYPERLINK("https://www.google.com/maps/dir/?api=1&amp;destination=43832%2020th%20Street%20West%2C%20Lancaster%2C%20CA%2093534", "43832 20th Street WestLancaster, CA 93534")</f>
        <v>43832 20th Street WestLancaster, CA 93534</v>
      </c>
    </row>
    <row r="23" spans="1:6" x14ac:dyDescent="0.25">
      <c r="A23" t="s">
        <v>75</v>
      </c>
      <c r="B23" t="s">
        <v>76</v>
      </c>
      <c r="C23" t="s">
        <v>77</v>
      </c>
      <c r="E23" t="s">
        <v>10</v>
      </c>
      <c r="F23" t="str">
        <f>HYPERLINK("https://www.google.com/maps/dir/?api=1&amp;destination=5720%20Ralston%20Street%20%23100%2C%20Ventura%2C%20CA%2093003", "5720 Ralston Street #100Ventura, CA 93003")</f>
        <v>5720 Ralston Street #100Ventura, CA 93003</v>
      </c>
    </row>
    <row r="24" spans="1:6" x14ac:dyDescent="0.25">
      <c r="A24" t="s">
        <v>78</v>
      </c>
      <c r="B24" t="s">
        <v>79</v>
      </c>
      <c r="C24" t="s">
        <v>80</v>
      </c>
      <c r="D24" t="s">
        <v>81</v>
      </c>
      <c r="E24" t="s">
        <v>10</v>
      </c>
      <c r="F24" t="str">
        <f>HYPERLINK("https://www.google.com/maps/dir/?api=1&amp;destination=1122%20Willow%20St%20Ste%20100%2C%20San%20Jose%2C%20CA%2095125-3103", "1122 Willow St Ste 100San Jose, CA 95125-3103")</f>
        <v>1122 Willow St Ste 100San Jose, CA 95125-3103</v>
      </c>
    </row>
    <row r="25" spans="1:6" x14ac:dyDescent="0.25">
      <c r="A25" t="s">
        <v>82</v>
      </c>
      <c r="B25" t="s">
        <v>83</v>
      </c>
      <c r="C25" t="s">
        <v>84</v>
      </c>
      <c r="D25" t="s">
        <v>85</v>
      </c>
      <c r="E25" t="s">
        <v>10</v>
      </c>
      <c r="F25" t="str">
        <f>HYPERLINK("https://www.google.com/maps/dir/?api=1&amp;destination=301%20The%20Alameda%2C%20Suite%20B1%2C%20%23818%2C%2C%20San%20Juan%20Bautista%2C%20CA%2095045", "301 The Alameda, Suite B1, #818,San Juan Bautista, CA 95045")</f>
        <v>301 The Alameda, Suite B1, #818,San Juan Bautista, CA 95045</v>
      </c>
    </row>
    <row r="26" spans="1:6" x14ac:dyDescent="0.25">
      <c r="A26" t="s">
        <v>86</v>
      </c>
      <c r="B26" t="s">
        <v>87</v>
      </c>
      <c r="C26" t="s">
        <v>88</v>
      </c>
      <c r="D26" t="s">
        <v>89</v>
      </c>
      <c r="E26" t="s">
        <v>10</v>
      </c>
      <c r="F26" t="str">
        <f>HYPERLINK("https://www.google.com/maps/dir/?api=1&amp;destination=8220%20Old%20Redwood%20Hwy%2C%20Cotati%2C%20CA%2094931-4212", "8220 Old Redwood HwyCotati, CA 94931-4212")</f>
        <v>8220 Old Redwood HwyCotati, CA 94931-4212</v>
      </c>
    </row>
    <row r="27" spans="1:6" x14ac:dyDescent="0.25">
      <c r="A27" t="s">
        <v>90</v>
      </c>
      <c r="B27" t="s">
        <v>91</v>
      </c>
      <c r="C27" t="s">
        <v>92</v>
      </c>
      <c r="D27" t="s">
        <v>93</v>
      </c>
      <c r="E27" t="s">
        <v>10</v>
      </c>
      <c r="F27" t="str">
        <f>HYPERLINK("https://www.google.com/maps/dir/?api=1&amp;destination=233%20Monterey%20St%2C%20Salinas%2C%20CA%2093901-3408", "233 Monterey StSalinas, CA 93901-3408")</f>
        <v>233 Monterey StSalinas, CA 93901-3408</v>
      </c>
    </row>
    <row r="28" spans="1:6" x14ac:dyDescent="0.25">
      <c r="A28" t="s">
        <v>94</v>
      </c>
      <c r="B28" t="s">
        <v>95</v>
      </c>
      <c r="E28" t="s">
        <v>10</v>
      </c>
      <c r="F28" t="str">
        <f>HYPERLINK("https://www.google.com/maps/dir/?api=1&amp;destination=24273%20Main%20St%2C%20Newhall%2C%20CA%2091321-2907", "24273 Main StNewhall, CA 91321-2907")</f>
        <v>24273 Main StNewhall, CA 91321-2907</v>
      </c>
    </row>
    <row r="29" spans="1:6" x14ac:dyDescent="0.25">
      <c r="A29" t="s">
        <v>96</v>
      </c>
      <c r="B29" t="s">
        <v>97</v>
      </c>
      <c r="C29" t="s">
        <v>98</v>
      </c>
      <c r="E29" t="s">
        <v>10</v>
      </c>
      <c r="F29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30" spans="1:6" x14ac:dyDescent="0.25">
      <c r="A30" t="s">
        <v>99</v>
      </c>
      <c r="B30" t="s">
        <v>100</v>
      </c>
      <c r="C30" t="s">
        <v>101</v>
      </c>
      <c r="E30" t="s">
        <v>10</v>
      </c>
      <c r="F30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31" spans="1:6" x14ac:dyDescent="0.25">
      <c r="A31" t="s">
        <v>102</v>
      </c>
      <c r="B31" t="s">
        <v>103</v>
      </c>
      <c r="C31" t="s">
        <v>104</v>
      </c>
      <c r="E31" t="s">
        <v>10</v>
      </c>
      <c r="F31" t="str">
        <f>HYPERLINK("https://www.google.com/maps/dir/?api=1&amp;destination=3473%20Via%20Lido%2C%20Newport%20Beach%2C%20CA%2092663-3908", "3473 Via LidoNewport Beach, CA 92663-3908")</f>
        <v>3473 Via LidoNewport Beach, CA 92663-3908</v>
      </c>
    </row>
    <row r="32" spans="1:6" x14ac:dyDescent="0.25">
      <c r="A32" t="s">
        <v>105</v>
      </c>
      <c r="B32" t="s">
        <v>106</v>
      </c>
      <c r="C32" t="s">
        <v>107</v>
      </c>
      <c r="D32" t="s">
        <v>108</v>
      </c>
      <c r="E32" t="s">
        <v>10</v>
      </c>
      <c r="F32" t="str">
        <f>HYPERLINK("https://www.google.com/maps/dir/?api=1&amp;destination=1820%20E%201st%20St%20Ste%20110%2C%20Santa%20Ana%2C%20CA%2092705-4075", "1820 E 1st St Ste 110Santa Ana, CA 92705-4075")</f>
        <v>1820 E 1st St Ste 110Santa Ana, CA 92705-4075</v>
      </c>
    </row>
    <row r="33" spans="1:6" x14ac:dyDescent="0.25">
      <c r="A33" t="s">
        <v>109</v>
      </c>
      <c r="B33" t="s">
        <v>110</v>
      </c>
      <c r="C33" t="s">
        <v>111</v>
      </c>
      <c r="D33" t="s">
        <v>112</v>
      </c>
      <c r="E33" t="s">
        <v>10</v>
      </c>
      <c r="F33" t="str">
        <f>HYPERLINK("https://www.google.com/maps/dir/?api=1&amp;destination=1820%20E%201st%20St%20Ste%20110%2C%20Santa%20Ana%2C%20CA%2092705-4075", "1820 E 1st St Ste 110Santa Ana, CA 92705-4075")</f>
        <v>1820 E 1st St Ste 110Santa Ana, CA 92705-4075</v>
      </c>
    </row>
    <row r="34" spans="1:6" x14ac:dyDescent="0.25">
      <c r="A34" t="s">
        <v>113</v>
      </c>
      <c r="B34" t="s">
        <v>114</v>
      </c>
      <c r="C34" t="s">
        <v>115</v>
      </c>
      <c r="E34" t="s">
        <v>10</v>
      </c>
      <c r="F34" t="str">
        <f>HYPERLINK("https://www.google.com/maps/dir/?api=1&amp;destination=1644%20N%20El%20Camino%20Real%2C%20San%20Clemente%2C%20CA%2092672", "1644 N El Camino RealSan Clemente, CA 92672")</f>
        <v>1644 N El Camino RealSan Clemente, CA 92672</v>
      </c>
    </row>
    <row r="35" spans="1:6" x14ac:dyDescent="0.25">
      <c r="A35" t="s">
        <v>116</v>
      </c>
      <c r="B35" t="s">
        <v>117</v>
      </c>
      <c r="C35" t="s">
        <v>118</v>
      </c>
      <c r="E35" t="s">
        <v>10</v>
      </c>
      <c r="F35" t="str">
        <f>HYPERLINK("https://www.google.com/maps/dir/?api=1&amp;destination=711%2012th%20St%2C%20Paso%20Robles%2C%20CA%2093446", "711 12th StPaso Robles, CA 93446")</f>
        <v>711 12th StPaso Robles, CA 93446</v>
      </c>
    </row>
    <row r="36" spans="1:6" x14ac:dyDescent="0.25">
      <c r="A36" t="s">
        <v>119</v>
      </c>
      <c r="B36" t="s">
        <v>120</v>
      </c>
      <c r="C36" t="s">
        <v>121</v>
      </c>
      <c r="E36" t="s">
        <v>10</v>
      </c>
      <c r="F36" t="str">
        <f>HYPERLINK("https://www.google.com/maps/dir/?api=1&amp;destination=30699%20Russell%20Ranch%20Rd%20Ste%20100%2C%20Westlake%20Village%2C%20CA%2091362", "30699 Russell Ranch Rd Ste 100Westlake Village, CA 91362")</f>
        <v>30699 Russell Ranch Rd Ste 100Westlake Village, CA 91362</v>
      </c>
    </row>
    <row r="37" spans="1:6" x14ac:dyDescent="0.25">
      <c r="A37" t="s">
        <v>122</v>
      </c>
      <c r="E37" t="s">
        <v>10</v>
      </c>
      <c r="F37" t="str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>12505 N Mainstreet Ste 240 Victoria Gardens MallRancho Cucamonga, CA 91739-8105</v>
      </c>
    </row>
    <row r="38" spans="1:6" x14ac:dyDescent="0.25">
      <c r="A38" t="s">
        <v>123</v>
      </c>
      <c r="B38" t="s">
        <v>124</v>
      </c>
      <c r="C38" t="s">
        <v>125</v>
      </c>
      <c r="D38" t="s">
        <v>126</v>
      </c>
      <c r="E38" t="s">
        <v>10</v>
      </c>
      <c r="F38" t="str">
        <f>HYPERLINK("https://www.google.com/maps/dir/?api=1&amp;destination=1122%20Willow%20St%20Ste%20100%2C%20San%20Jose%2C%20CA%2095125-3103", "1122 Willow St Ste 100San Jose, CA 95125-3103")</f>
        <v>1122 Willow St Ste 100San Jose, CA 95125-3103</v>
      </c>
    </row>
    <row r="39" spans="1:6" x14ac:dyDescent="0.25">
      <c r="A39" t="s">
        <v>127</v>
      </c>
      <c r="B39" t="s">
        <v>128</v>
      </c>
      <c r="C39" t="s">
        <v>129</v>
      </c>
      <c r="D39" t="s">
        <v>130</v>
      </c>
      <c r="E39" t="s">
        <v>10</v>
      </c>
      <c r="F39" t="str">
        <f>HYPERLINK("https://www.google.com/maps/dir/?api=1&amp;destination=16840%20Bernardo%20Center%20Dr.%2C%20San%20Diego%2C%20CA%2092128", "16840 Bernardo Center Dr.San Diego, CA 92128")</f>
        <v>16840 Bernardo Center Dr.San Diego, CA 92128</v>
      </c>
    </row>
    <row r="40" spans="1:6" x14ac:dyDescent="0.25">
      <c r="A40" t="s">
        <v>131</v>
      </c>
      <c r="B40" t="s">
        <v>132</v>
      </c>
      <c r="C40" t="s">
        <v>133</v>
      </c>
      <c r="D40" t="s">
        <v>134</v>
      </c>
      <c r="E40" t="s">
        <v>10</v>
      </c>
      <c r="F40" t="str">
        <f>HYPERLINK("https://www.google.com/maps/dir/?api=1&amp;destination=776%20B%20Freeman%20Lane%2C%20Grass%20Valley%2C%20CA%2095949", "776 B Freeman LaneGrass Valley, CA 95949")</f>
        <v>776 B Freeman LaneGrass Valley, CA 95949</v>
      </c>
    </row>
    <row r="41" spans="1:6" x14ac:dyDescent="0.25">
      <c r="A41" t="s">
        <v>135</v>
      </c>
      <c r="B41" t="s">
        <v>136</v>
      </c>
      <c r="C41" t="s">
        <v>137</v>
      </c>
      <c r="E41" t="s">
        <v>10</v>
      </c>
      <c r="F41" t="str">
        <f>HYPERLINK("https://www.google.com/maps/dir/?api=1&amp;destination=1671%20E%20Monte%20Vista%20Ave%20%23208%2C%20Vacaville%2C%20CA%2095688", "1671 E Monte Vista Ave #208Vacaville, CA 95688")</f>
        <v>1671 E Monte Vista Ave #208Vacaville, CA 95688</v>
      </c>
    </row>
    <row r="42" spans="1:6" x14ac:dyDescent="0.25">
      <c r="A42" t="s">
        <v>138</v>
      </c>
      <c r="B42" t="s">
        <v>139</v>
      </c>
      <c r="C42" t="s">
        <v>140</v>
      </c>
      <c r="D42" t="s">
        <v>141</v>
      </c>
      <c r="E42" t="s">
        <v>10</v>
      </c>
      <c r="F42" t="str">
        <f>HYPERLINK("https://www.google.com/maps/dir/?api=1&amp;destination=1401%2021st%20Street%2C%20Suite%20220%2C%20Sacramento%2C%20CA%2095811", "1401 21st Street, Suite 220Sacramento, CA 95811")</f>
        <v>1401 21st Street, Suite 220Sacramento, CA 95811</v>
      </c>
    </row>
    <row r="43" spans="1:6" x14ac:dyDescent="0.25">
      <c r="A43" t="s">
        <v>142</v>
      </c>
      <c r="C43" t="s">
        <v>143</v>
      </c>
      <c r="E43" t="s">
        <v>10</v>
      </c>
      <c r="F43" t="str">
        <f>HYPERLINK("https://www.google.com/maps/dir/?api=1&amp;destination=2081%20Arena%20Blvd%2C%20Sacramento%2C%20CA%2095834", "2081 Arena BlvdSacramento, CA 95834")</f>
        <v>2081 Arena BlvdSacramento, CA 95834</v>
      </c>
    </row>
    <row r="44" spans="1:6" x14ac:dyDescent="0.25">
      <c r="A44" t="s">
        <v>144</v>
      </c>
      <c r="B44" t="s">
        <v>145</v>
      </c>
      <c r="C44" t="s">
        <v>146</v>
      </c>
      <c r="E44" t="s">
        <v>10</v>
      </c>
      <c r="F44" t="str">
        <f>HYPERLINK("https://www.google.com/maps/dir/?api=1&amp;destination=16840%20Bernardo%20Center%20Dr.%2C%20San%20Diego%2C%20CA%2092128", "16840 Bernardo Center Dr.San Diego, CA 92128")</f>
        <v>16840 Bernardo Center Dr.San Diego, CA 92128</v>
      </c>
    </row>
    <row r="45" spans="1:6" x14ac:dyDescent="0.25">
      <c r="A45" t="s">
        <v>147</v>
      </c>
      <c r="B45" t="s">
        <v>148</v>
      </c>
      <c r="C45" t="s">
        <v>149</v>
      </c>
      <c r="E45" t="s">
        <v>10</v>
      </c>
      <c r="F45" t="str">
        <f>HYPERLINK("https://www.google.com/maps/dir/?api=1&amp;destination=30699%20Russell%20Ranch%20Rd%20Ste%20100%2C%20Westlake%20Village%2C%20CA%2091362", "30699 Russell Ranch Rd Ste 100Westlake Village, CA 91362")</f>
        <v>30699 Russell Ranch Rd Ste 100Westlake Village, CA 91362</v>
      </c>
    </row>
    <row r="46" spans="1:6" x14ac:dyDescent="0.25">
      <c r="A46" t="s">
        <v>150</v>
      </c>
      <c r="B46" t="s">
        <v>151</v>
      </c>
      <c r="C46" t="s">
        <v>152</v>
      </c>
      <c r="D46" t="s">
        <v>153</v>
      </c>
      <c r="E46" t="s">
        <v>10</v>
      </c>
      <c r="F46" t="str">
        <f>HYPERLINK("https://www.google.com/maps/dir/?api=1&amp;destination=408%20S%20Main%20St%20Ste%20120%2C%20Templeton%2C%20CA%2093465-5341", "408 S Main St Ste 120Templeton, CA 93465-5341")</f>
        <v>408 S Main St Ste 120Templeton, CA 93465-5341</v>
      </c>
    </row>
    <row r="47" spans="1:6" x14ac:dyDescent="0.25">
      <c r="A47" t="s">
        <v>154</v>
      </c>
      <c r="B47" t="s">
        <v>155</v>
      </c>
      <c r="C47" t="s">
        <v>156</v>
      </c>
      <c r="E47" t="s">
        <v>10</v>
      </c>
      <c r="F47" t="str">
        <f>HYPERLINK("https://www.google.com/maps/dir/?api=1&amp;destination=10535%20Foothill%20Blvd%20Ste%20460%2C%20Rancho%20Cucamonga%2C%20CA%2091730-7620", "10535 Foothill Blvd Ste 460Rancho Cucamonga, CA 91730-7620")</f>
        <v>10535 Foothill Blvd Ste 460Rancho Cucamonga, CA 91730-7620</v>
      </c>
    </row>
    <row r="48" spans="1:6" x14ac:dyDescent="0.25">
      <c r="A48" t="s">
        <v>157</v>
      </c>
      <c r="B48" t="s">
        <v>158</v>
      </c>
      <c r="C48" t="s">
        <v>159</v>
      </c>
      <c r="D48" t="s">
        <v>160</v>
      </c>
      <c r="E48" t="s">
        <v>10</v>
      </c>
      <c r="F48" t="str">
        <f>HYPERLINK("https://www.google.com/maps/dir/?api=1&amp;destination=3203%20W%20March%20Ln%20Ste%20130%2C%20Stockton%2C%20CA%2095219-2365", "3203 W March Ln Ste 130Stockton, CA 95219-2365")</f>
        <v>3203 W March Ln Ste 130Stockton, CA 95219-2365</v>
      </c>
    </row>
    <row r="49" spans="1:6" x14ac:dyDescent="0.25">
      <c r="A49" t="s">
        <v>161</v>
      </c>
      <c r="B49" t="s">
        <v>162</v>
      </c>
      <c r="C49" t="s">
        <v>163</v>
      </c>
      <c r="D49" t="s">
        <v>164</v>
      </c>
      <c r="E49" t="s">
        <v>10</v>
      </c>
      <c r="F49" t="str">
        <f>HYPERLINK("https://www.google.com/maps/dir/?api=1&amp;destination=5252%20Sunrise%20Blvd%20Ste%206%2C%20Fair%20Oaks%2C%20CA%2095628", "5252 Sunrise Blvd Ste 6Fair Oaks, CA 95628")</f>
        <v>5252 Sunrise Blvd Ste 6Fair Oaks, CA 95628</v>
      </c>
    </row>
    <row r="50" spans="1:6" x14ac:dyDescent="0.25">
      <c r="A50" t="s">
        <v>165</v>
      </c>
      <c r="B50" t="s">
        <v>166</v>
      </c>
      <c r="C50" t="s">
        <v>167</v>
      </c>
      <c r="E50" t="s">
        <v>10</v>
      </c>
      <c r="F50" t="str">
        <f>HYPERLINK("https://www.google.com/maps/dir/?api=1&amp;destination=951%20Live%20Oak%20Blvd%2C%20Yuba%20City%2C%20CA%2095991", "951 Live Oak BlvdYuba City, CA 95991")</f>
        <v>951 Live Oak BlvdYuba City, CA 95991</v>
      </c>
    </row>
    <row r="51" spans="1:6" x14ac:dyDescent="0.25">
      <c r="A51" t="s">
        <v>168</v>
      </c>
      <c r="B51" t="s">
        <v>169</v>
      </c>
      <c r="C51" t="s">
        <v>170</v>
      </c>
      <c r="E51" t="s">
        <v>171</v>
      </c>
      <c r="F51" t="str">
        <f>HYPERLINK("https://www.google.com/maps/dir/?api=1&amp;destination=1972%20Del%20Paso%20Road%2C%20Suite%20157%2C%20Sacramento%2C%20CA%2095834", "1972 Del Paso Road, Suite 157Sacramento, CA 95834")</f>
        <v>1972 Del Paso Road, Suite 157Sacramento, CA 95834</v>
      </c>
    </row>
    <row r="52" spans="1:6" x14ac:dyDescent="0.25">
      <c r="A52" t="s">
        <v>172</v>
      </c>
      <c r="B52" t="s">
        <v>173</v>
      </c>
      <c r="C52" t="s">
        <v>174</v>
      </c>
      <c r="E52" t="s">
        <v>10</v>
      </c>
      <c r="F52" t="str">
        <f>HYPERLINK("https://www.google.com/maps/dir/?api=1&amp;destination=811%20N%20Central%20Ave%2C%20Glendale%2C%20CA%2091203", "811 N Central AveGlendale, CA 91203")</f>
        <v>811 N Central AveGlendale, CA 91203</v>
      </c>
    </row>
    <row r="53" spans="1:6" x14ac:dyDescent="0.25">
      <c r="A53" t="s">
        <v>175</v>
      </c>
      <c r="B53" t="s">
        <v>176</v>
      </c>
      <c r="C53" t="s">
        <v>177</v>
      </c>
      <c r="D53" t="s">
        <v>178</v>
      </c>
      <c r="E53" t="s">
        <v>10</v>
      </c>
      <c r="F53" t="str">
        <f>HYPERLINK("https://www.google.com/maps/dir/?api=1&amp;destination=10535%20Foothill%20Blvd%20Ste%20460%2C%20Rancho%20Cucamonga%2C%20CA%2091730-7620", "10535 Foothill Blvd Ste 460Rancho Cucamonga, CA 91730-7620")</f>
        <v>10535 Foothill Blvd Ste 460Rancho Cucamonga, CA 91730-7620</v>
      </c>
    </row>
    <row r="54" spans="1:6" x14ac:dyDescent="0.25">
      <c r="A54" t="s">
        <v>179</v>
      </c>
      <c r="B54" t="s">
        <v>180</v>
      </c>
      <c r="C54" t="s">
        <v>181</v>
      </c>
      <c r="D54" t="s">
        <v>182</v>
      </c>
      <c r="E54" t="s">
        <v>10</v>
      </c>
      <c r="F54" t="str">
        <f>HYPERLINK("https://www.google.com/maps/dir/?api=1&amp;destination=2111%20W%20Kettleman%20Ln%20Ste%20B%2C%20Lodi%2C%20CA%2095242-4336", "2111 W Kettleman Ln Ste BLodi, CA 95242-4336")</f>
        <v>2111 W Kettleman Ln Ste BLodi, CA 95242-4336</v>
      </c>
    </row>
    <row r="55" spans="1:6" x14ac:dyDescent="0.25">
      <c r="A55" t="s">
        <v>183</v>
      </c>
      <c r="B55" t="s">
        <v>184</v>
      </c>
      <c r="C55" t="s">
        <v>185</v>
      </c>
      <c r="E55" t="s">
        <v>10</v>
      </c>
      <c r="F55" t="str">
        <f>HYPERLINK("https://www.google.com/maps/dir/?api=1&amp;destination=4952%20Warner%20Ave%20Ste%20109%2C%20Huntington%20Beach%2C%20CA%2092649", "4952 Warner Ave Ste 109Huntington Beach, CA 92649")</f>
        <v>4952 Warner Ave Ste 109Huntington Beach, CA 92649</v>
      </c>
    </row>
    <row r="56" spans="1:6" x14ac:dyDescent="0.25">
      <c r="A56" t="s">
        <v>186</v>
      </c>
      <c r="B56" t="s">
        <v>187</v>
      </c>
      <c r="C56" t="s">
        <v>188</v>
      </c>
      <c r="E56" t="s">
        <v>10</v>
      </c>
      <c r="F56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57" spans="1:6" x14ac:dyDescent="0.25">
      <c r="A57" t="s">
        <v>189</v>
      </c>
      <c r="C57" t="s">
        <v>190</v>
      </c>
      <c r="E57" t="s">
        <v>10</v>
      </c>
      <c r="F57" t="str">
        <f>HYPERLINK("https://www.google.com/maps/dir/?api=1&amp;destination=13788%20Roswell%20Ave%2C%20Chino%2C%20CA%2091710", "13788 Roswell AveChino, CA 91710")</f>
        <v>13788 Roswell AveChino, CA 91710</v>
      </c>
    </row>
    <row r="58" spans="1:6" x14ac:dyDescent="0.25">
      <c r="A58" t="s">
        <v>191</v>
      </c>
      <c r="B58" t="s">
        <v>192</v>
      </c>
      <c r="C58" t="s">
        <v>193</v>
      </c>
      <c r="E58" t="s">
        <v>10</v>
      </c>
      <c r="F58" t="str">
        <f>HYPERLINK("https://www.google.com/maps/dir/?api=1&amp;destination=6562%20Caliente%20Rd.%20Ste.%20106%2C%20Oak%20Hills%2C%20CA%2092344", "6562 Caliente Rd. Ste. 106Oak Hills, CA 92344")</f>
        <v>6562 Caliente Rd. Ste. 106Oak Hills, CA 92344</v>
      </c>
    </row>
    <row r="59" spans="1:6" x14ac:dyDescent="0.25">
      <c r="A59" t="s">
        <v>194</v>
      </c>
      <c r="B59" t="s">
        <v>195</v>
      </c>
      <c r="C59" t="s">
        <v>196</v>
      </c>
      <c r="E59" t="s">
        <v>10</v>
      </c>
      <c r="F59" t="str">
        <f>HYPERLINK("https://www.google.com/maps/dir/?api=1&amp;destination=1000%20Town%20Center%20Dr%20%23130%2C%20Oxnard%2C%20CA%2093036", "1000 Town Center Dr #130Oxnard, CA 93036")</f>
        <v>1000 Town Center Dr #130Oxnard, CA 93036</v>
      </c>
    </row>
    <row r="60" spans="1:6" x14ac:dyDescent="0.25">
      <c r="A60" t="s">
        <v>197</v>
      </c>
      <c r="B60" t="s">
        <v>198</v>
      </c>
      <c r="C60" t="s">
        <v>199</v>
      </c>
      <c r="D60" t="s">
        <v>200</v>
      </c>
      <c r="E60" t="s">
        <v>10</v>
      </c>
      <c r="F60" t="str">
        <f>HYPERLINK("https://www.google.com/maps/dir/?api=1&amp;destination=25129%20The%20Old%20Rd%20Ste%20114%2C%20Santa%20Clarita%2C%20CA%2091381-2273", "25129 The Old Rd Ste 114Santa Clarita, CA 91381-2273")</f>
        <v>25129 The Old Rd Ste 114Santa Clarita, CA 91381-2273</v>
      </c>
    </row>
    <row r="61" spans="1:6" x14ac:dyDescent="0.25">
      <c r="A61" t="s">
        <v>201</v>
      </c>
      <c r="B61" t="s">
        <v>202</v>
      </c>
      <c r="C61" t="s">
        <v>203</v>
      </c>
      <c r="E61" t="s">
        <v>10</v>
      </c>
      <c r="F61" t="str">
        <f>HYPERLINK("https://www.google.com/maps/dir/?api=1&amp;destination=4840%20W%20Mineral%20King%2C%20Visalia%2C%20CA%2093291", "4840 W Mineral KingVisalia, CA 93291")</f>
        <v>4840 W Mineral KingVisalia, CA 93291</v>
      </c>
    </row>
    <row r="62" spans="1:6" x14ac:dyDescent="0.25">
      <c r="A62" t="s">
        <v>204</v>
      </c>
      <c r="B62" t="s">
        <v>205</v>
      </c>
      <c r="C62" t="s">
        <v>206</v>
      </c>
      <c r="E62" t="s">
        <v>207</v>
      </c>
      <c r="F62" t="str">
        <f>HYPERLINK("https://www.google.com/maps/dir/?api=1&amp;destination=17561%20E%2017th%20St%2C%20Tustin%2C%20CA%2092780", "17561 E 17th StTustin, CA 92780")</f>
        <v>17561 E 17th StTustin, CA 92780</v>
      </c>
    </row>
    <row r="63" spans="1:6" x14ac:dyDescent="0.25">
      <c r="A63" t="s">
        <v>208</v>
      </c>
      <c r="C63" t="s">
        <v>209</v>
      </c>
      <c r="E63" t="s">
        <v>10</v>
      </c>
      <c r="F63" t="str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>12505 N Mainstreet Ste 240 Victoria Gardens MallRancho Cucamonga, CA 91739-8105</v>
      </c>
    </row>
    <row r="64" spans="1:6" x14ac:dyDescent="0.25">
      <c r="A64" t="s">
        <v>210</v>
      </c>
      <c r="B64" t="s">
        <v>211</v>
      </c>
      <c r="C64" t="s">
        <v>212</v>
      </c>
      <c r="E64" t="s">
        <v>10</v>
      </c>
      <c r="F64" t="str">
        <f>HYPERLINK("https://www.google.com/maps/dir/?api=1&amp;destination=333%20E%20Glenoaks%20Ste%20100%2C%20Glendale%2C%20CA%2091207", "333 E Glenoaks Ste 100Glendale, CA 91207")</f>
        <v>333 E Glenoaks Ste 100Glendale, CA 91207</v>
      </c>
    </row>
    <row r="65" spans="1:6" x14ac:dyDescent="0.25">
      <c r="A65" t="s">
        <v>213</v>
      </c>
      <c r="B65" t="s">
        <v>214</v>
      </c>
      <c r="C65" t="s">
        <v>215</v>
      </c>
      <c r="E65" t="s">
        <v>10</v>
      </c>
      <c r="F65" t="str">
        <f>HYPERLINK("https://www.google.com/maps/dir/?api=1&amp;destination=3541-B%20West%20Fifth%20St%2C%20Oxnard%2C%20CA%2093030-6403", "3541-B West Fifth StOxnard, CA 93030-6403")</f>
        <v>3541-B West Fifth StOxnard, CA 93030-6403</v>
      </c>
    </row>
    <row r="66" spans="1:6" x14ac:dyDescent="0.25">
      <c r="A66" t="s">
        <v>216</v>
      </c>
      <c r="B66" t="s">
        <v>217</v>
      </c>
      <c r="C66" t="s">
        <v>218</v>
      </c>
      <c r="D66" t="s">
        <v>219</v>
      </c>
      <c r="E66" t="s">
        <v>10</v>
      </c>
      <c r="F66" t="str">
        <f>HYPERLINK("https://www.google.com/maps/dir/?api=1&amp;destination=30190%20Town%20Center%20Dr%20Ste%20D%2C%20Laguna%20Niguel%2C%20CA%2092677", "30190 Town Center Dr Ste DLaguna Niguel, CA 92677")</f>
        <v>30190 Town Center Dr Ste DLaguna Niguel, CA 92677</v>
      </c>
    </row>
    <row r="67" spans="1:6" x14ac:dyDescent="0.25">
      <c r="A67" t="s">
        <v>220</v>
      </c>
      <c r="B67" t="s">
        <v>221</v>
      </c>
      <c r="C67" t="s">
        <v>222</v>
      </c>
      <c r="D67" t="s">
        <v>223</v>
      </c>
      <c r="E67" t="s">
        <v>10</v>
      </c>
      <c r="F67" t="str">
        <f>HYPERLINK("https://www.google.com/maps/dir/?api=1&amp;destination=124%20Washington%20Blvd%2C%20Marina%20Del%20Rey%2C%20CA%2090292", "124 Washington BlvdMarina Del Rey, CA 90292")</f>
        <v>124 Washington BlvdMarina Del Rey, CA 90292</v>
      </c>
    </row>
    <row r="68" spans="1:6" x14ac:dyDescent="0.25">
      <c r="A68" t="s">
        <v>224</v>
      </c>
      <c r="B68" t="s">
        <v>225</v>
      </c>
      <c r="C68" t="s">
        <v>226</v>
      </c>
      <c r="D68" t="s">
        <v>227</v>
      </c>
      <c r="E68" t="s">
        <v>10</v>
      </c>
      <c r="F68" t="str">
        <f>HYPERLINK("https://www.google.com/maps/dir/?api=1&amp;destination=2222%20Myrtle%20Ave%2C%20Eureka%2C%20CA%2095501", "2222 Myrtle AveEureka, CA 95501")</f>
        <v>2222 Myrtle AveEureka, CA 95501</v>
      </c>
    </row>
    <row r="69" spans="1:6" x14ac:dyDescent="0.25">
      <c r="A69" t="s">
        <v>228</v>
      </c>
      <c r="B69" t="s">
        <v>229</v>
      </c>
      <c r="C69" t="s">
        <v>230</v>
      </c>
      <c r="E69" t="s">
        <v>10</v>
      </c>
      <c r="F69" t="str">
        <f>HYPERLINK("https://www.google.com/maps/dir/?api=1&amp;destination=1992%20Tice%20Valley%20Blvd%2C%20Walnut%20Creek%2C%20CA%2094595-2203", "1992 Tice Valley BlvdWalnut Creek, CA 94595-2203")</f>
        <v>1992 Tice Valley BlvdWalnut Creek, CA 94595-2203</v>
      </c>
    </row>
    <row r="70" spans="1:6" x14ac:dyDescent="0.25">
      <c r="A70" t="s">
        <v>231</v>
      </c>
      <c r="B70" t="s">
        <v>232</v>
      </c>
      <c r="C70" t="s">
        <v>233</v>
      </c>
      <c r="E70" t="s">
        <v>10</v>
      </c>
      <c r="F70" t="str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>12505 N Mainstreet Ste 240 Victoria Gardens MallRancho Cucamonga, CA 91739-8105</v>
      </c>
    </row>
    <row r="71" spans="1:6" x14ac:dyDescent="0.25">
      <c r="A71" t="s">
        <v>234</v>
      </c>
      <c r="B71" t="s">
        <v>235</v>
      </c>
      <c r="C71" t="s">
        <v>236</v>
      </c>
      <c r="F71" t="str">
        <f>HYPERLINK("https://www.google.com/maps/dir/?api=1&amp;destination=1972%20Del%20Paso%20Road%2C%20Suite%20157%2C%20Sacramento%2C%20CA%2095834", "1972 Del Paso Road, Suite 157Sacramento, CA 95834")</f>
        <v>1972 Del Paso Road, Suite 157Sacramento, CA 95834</v>
      </c>
    </row>
    <row r="72" spans="1:6" x14ac:dyDescent="0.25">
      <c r="A72" t="s">
        <v>237</v>
      </c>
      <c r="B72" t="s">
        <v>238</v>
      </c>
      <c r="C72" t="s">
        <v>239</v>
      </c>
      <c r="E72" t="s">
        <v>10</v>
      </c>
      <c r="F72" t="str">
        <f>HYPERLINK("https://www.google.com/maps/dir/?api=1&amp;destination=121%20S%20Mountain%20Ave%2C%20Upland%2C%20CA%2091786", "121 S Mountain AveUpland, CA 91786")</f>
        <v>121 S Mountain AveUpland, CA 91786</v>
      </c>
    </row>
    <row r="73" spans="1:6" x14ac:dyDescent="0.25">
      <c r="A73" t="s">
        <v>240</v>
      </c>
      <c r="B73" t="s">
        <v>241</v>
      </c>
      <c r="C73" t="s">
        <v>242</v>
      </c>
      <c r="D73" t="s">
        <v>243</v>
      </c>
      <c r="E73" t="s">
        <v>10</v>
      </c>
      <c r="F73" t="str">
        <f>HYPERLINK("https://www.google.com/maps/dir/?api=1&amp;destination=808%20N%20Diamond%20Bar%20Blvd%2C%20Diamond%20Bar%2C%20CA%2091765-1039", "808 N Diamond Bar BlvdDiamond Bar, CA 91765-1039")</f>
        <v>808 N Diamond Bar BlvdDiamond Bar, CA 91765-1039</v>
      </c>
    </row>
    <row r="74" spans="1:6" x14ac:dyDescent="0.25">
      <c r="A74" t="s">
        <v>244</v>
      </c>
      <c r="B74" t="s">
        <v>245</v>
      </c>
      <c r="C74" t="s">
        <v>246</v>
      </c>
      <c r="E74" t="s">
        <v>10</v>
      </c>
      <c r="F74" t="str">
        <f>HYPERLINK("https://www.google.com/maps/dir/?api=1&amp;destination=18990%20Coyote%20Valley%20Rd%20Ste%2015%2C%20Hidden%20Valley%20Lake%2C%20CA%2095467-8339", "18990 Coyote Valley Rd Ste 15Hidden Valley Lake, CA 95467-8339")</f>
        <v>18990 Coyote Valley Rd Ste 15Hidden Valley Lake, CA 95467-8339</v>
      </c>
    </row>
    <row r="75" spans="1:6" x14ac:dyDescent="0.25">
      <c r="A75" t="s">
        <v>247</v>
      </c>
      <c r="B75" t="s">
        <v>248</v>
      </c>
      <c r="C75" t="s">
        <v>249</v>
      </c>
      <c r="E75" t="s">
        <v>10</v>
      </c>
      <c r="F75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76" spans="1:6" x14ac:dyDescent="0.25">
      <c r="A76" t="s">
        <v>250</v>
      </c>
      <c r="B76" t="s">
        <v>251</v>
      </c>
      <c r="C76" t="s">
        <v>252</v>
      </c>
      <c r="E76" t="s">
        <v>10</v>
      </c>
      <c r="F76" t="str">
        <f>HYPERLINK("https://www.google.com/maps/dir/?api=1&amp;destination=4840%20W%20Mineral%20King%2C%20Visalia%2C%20CA%2093291", "4840 W Mineral KingVisalia, CA 93291")</f>
        <v>4840 W Mineral KingVisalia, CA 93291</v>
      </c>
    </row>
    <row r="77" spans="1:6" x14ac:dyDescent="0.25">
      <c r="A77" t="s">
        <v>253</v>
      </c>
      <c r="B77" t="s">
        <v>254</v>
      </c>
      <c r="C77" t="s">
        <v>255</v>
      </c>
      <c r="D77" t="s">
        <v>256</v>
      </c>
      <c r="E77" t="s">
        <v>10</v>
      </c>
      <c r="F77" t="str">
        <f>HYPERLINK("https://www.google.com/maps/dir/?api=1&amp;destination=124%20Washington%20Blvd%2C%20Marina%20Del%20Rey%2C%20CA%2090292", "124 Washington BlvdMarina Del Rey, CA 90292")</f>
        <v>124 Washington BlvdMarina Del Rey, CA 90292</v>
      </c>
    </row>
    <row r="78" spans="1:6" x14ac:dyDescent="0.25">
      <c r="A78" t="s">
        <v>257</v>
      </c>
      <c r="B78" t="s">
        <v>258</v>
      </c>
      <c r="C78" t="s">
        <v>259</v>
      </c>
      <c r="E78" t="s">
        <v>10</v>
      </c>
      <c r="F78" t="str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>12505 N Mainstreet Ste 240 Victoria Gardens MallRancho Cucamonga, CA 91739-8105</v>
      </c>
    </row>
    <row r="79" spans="1:6" x14ac:dyDescent="0.25">
      <c r="A79" t="s">
        <v>260</v>
      </c>
      <c r="B79" t="s">
        <v>261</v>
      </c>
      <c r="C79" t="s">
        <v>262</v>
      </c>
      <c r="E79" t="s">
        <v>10</v>
      </c>
      <c r="F79" t="str">
        <f>HYPERLINK("https://www.google.com/maps/dir/?api=1&amp;destination=43832%2020th%20Street%20West%2C%20Lancaster%2C%20CA%2093534", "43832 20th Street WestLancaster, CA 93534")</f>
        <v>43832 20th Street WestLancaster, CA 93534</v>
      </c>
    </row>
    <row r="80" spans="1:6" x14ac:dyDescent="0.25">
      <c r="A80" t="s">
        <v>263</v>
      </c>
      <c r="B80" t="s">
        <v>264</v>
      </c>
      <c r="C80" t="s">
        <v>265</v>
      </c>
      <c r="E80" t="s">
        <v>10</v>
      </c>
      <c r="F80" t="str">
        <f>HYPERLINK("https://www.google.com/maps/dir/?api=1&amp;destination=43832%2020th%20Street%20West%2C%20Lancaster%2C%20CA%2093534", "43832 20th Street WestLancaster, CA 93534")</f>
        <v>43832 20th Street WestLancaster, CA 93534</v>
      </c>
    </row>
    <row r="81" spans="1:6" x14ac:dyDescent="0.25">
      <c r="A81" t="s">
        <v>266</v>
      </c>
      <c r="B81" t="s">
        <v>267</v>
      </c>
      <c r="C81" t="s">
        <v>268</v>
      </c>
      <c r="E81" t="s">
        <v>10</v>
      </c>
      <c r="F81" t="str">
        <f>HYPERLINK("https://www.google.com/maps/dir/?api=1&amp;destination=5720%20Ralston%20Street%20%23100%2C%20Ventura%2C%20CA%2093003", "5720 Ralston Street #100Ventura, CA 93003")</f>
        <v>5720 Ralston Street #100Ventura, CA 93003</v>
      </c>
    </row>
    <row r="82" spans="1:6" x14ac:dyDescent="0.25">
      <c r="A82" t="s">
        <v>269</v>
      </c>
      <c r="B82" t="s">
        <v>270</v>
      </c>
      <c r="C82" t="s">
        <v>271</v>
      </c>
      <c r="E82" t="s">
        <v>10</v>
      </c>
      <c r="F82" t="str">
        <f>HYPERLINK("https://www.google.com/maps/dir/?api=1&amp;destination=3620%20Fair%20Oaks%20Blvd%20Suite%20300%2C%20Sacramento%2C%20CA%2095864", "3620 Fair Oaks Blvd Suite 300Sacramento, CA 95864")</f>
        <v>3620 Fair Oaks Blvd Suite 300Sacramento, CA 95864</v>
      </c>
    </row>
    <row r="83" spans="1:6" x14ac:dyDescent="0.25">
      <c r="A83" t="s">
        <v>272</v>
      </c>
      <c r="B83" t="s">
        <v>273</v>
      </c>
      <c r="C83" t="s">
        <v>274</v>
      </c>
      <c r="E83" t="s">
        <v>10</v>
      </c>
      <c r="F83" t="str">
        <f>HYPERLINK("https://www.google.com/maps/dir/?api=1&amp;destination=426%20First%20St%2C%20Benicia%2C%20CA%2094510", "426 First StBenicia, CA 94510")</f>
        <v>426 First StBenicia, CA 94510</v>
      </c>
    </row>
    <row r="84" spans="1:6" x14ac:dyDescent="0.25">
      <c r="A84" t="s">
        <v>275</v>
      </c>
      <c r="B84" t="s">
        <v>276</v>
      </c>
      <c r="C84" t="s">
        <v>277</v>
      </c>
      <c r="E84" t="s">
        <v>10</v>
      </c>
      <c r="F84" t="str">
        <f>HYPERLINK("https://www.google.com/maps/dir/?api=1&amp;destination=601%20Daily%20Dr%20Ste%20102%2C%20Camarillo%2C%20CA%2093010", "601 Daily Dr Ste 102Camarillo, CA 93010")</f>
        <v>601 Daily Dr Ste 102Camarillo, CA 93010</v>
      </c>
    </row>
    <row r="85" spans="1:6" x14ac:dyDescent="0.25">
      <c r="A85" t="s">
        <v>278</v>
      </c>
      <c r="B85" t="s">
        <v>279</v>
      </c>
      <c r="C85" t="s">
        <v>280</v>
      </c>
      <c r="D85" t="s">
        <v>281</v>
      </c>
      <c r="E85" t="s">
        <v>10</v>
      </c>
      <c r="F85" t="str">
        <f>HYPERLINK("https://www.google.com/maps/dir/?api=1&amp;destination=160%20S%20Old%20Springs%20Rd%20Ste%20160%2C%20Anaheim%2C%20CA%2092808-1266", "160 S Old Springs Rd Ste 160Anaheim, CA 92808-1266")</f>
        <v>160 S Old Springs Rd Ste 160Anaheim, CA 92808-1266</v>
      </c>
    </row>
    <row r="86" spans="1:6" x14ac:dyDescent="0.25">
      <c r="A86" t="s">
        <v>282</v>
      </c>
      <c r="B86" t="s">
        <v>283</v>
      </c>
      <c r="E86" t="s">
        <v>10</v>
      </c>
      <c r="F86" t="str">
        <f>HYPERLINK("https://www.google.com/maps/dir/?api=1&amp;destination=160%20S%20Old%20Springs%20Rd%20Ste%20160%2C%20Anaheim%2C%20CA%2092808-1266", "160 S Old Springs Rd Ste 160Anaheim, CA 92808-1266")</f>
        <v>160 S Old Springs Rd Ste 160Anaheim, CA 92808-1266</v>
      </c>
    </row>
    <row r="87" spans="1:6" x14ac:dyDescent="0.25">
      <c r="A87" t="s">
        <v>284</v>
      </c>
      <c r="B87" t="s">
        <v>285</v>
      </c>
      <c r="C87" t="s">
        <v>286</v>
      </c>
      <c r="E87" t="s">
        <v>10</v>
      </c>
      <c r="F87" t="str">
        <f>HYPERLINK("https://www.google.com/maps/dir/?api=1&amp;destination=9000%20Brentwood%20Blvd%20Ste%20B%2C%20Brentwood%2C%20CA%2094513-4045", "9000 Brentwood Blvd Ste BBrentwood, CA 94513-4045")</f>
        <v>9000 Brentwood Blvd Ste BBrentwood, CA 94513-4045</v>
      </c>
    </row>
    <row r="88" spans="1:6" x14ac:dyDescent="0.25">
      <c r="A88" t="s">
        <v>287</v>
      </c>
      <c r="B88" t="s">
        <v>288</v>
      </c>
      <c r="C88" t="s">
        <v>289</v>
      </c>
      <c r="D88" t="s">
        <v>290</v>
      </c>
      <c r="F88" t="str">
        <f>HYPERLINK("https://www.google.com/maps/dir/?api=1&amp;destination=9000%20Brentwood%20Blvd%20Ste%20B%2C%20Brentwood%2C%20CA%2094513-4045", "9000 Brentwood Blvd Ste BBrentwood, CA 94513-4045")</f>
        <v>9000 Brentwood Blvd Ste BBrentwood, CA 94513-4045</v>
      </c>
    </row>
    <row r="89" spans="1:6" x14ac:dyDescent="0.25">
      <c r="A89" t="s">
        <v>291</v>
      </c>
      <c r="B89" t="s">
        <v>292</v>
      </c>
      <c r="C89" t="s">
        <v>293</v>
      </c>
      <c r="E89" t="s">
        <v>10</v>
      </c>
      <c r="F89" t="str">
        <f>HYPERLINK("https://www.google.com/maps/dir/?api=1&amp;destination=9000%20Brentwood%20Blvd%20Ste%20B%2C%20Brentwood%2C%20CA%2094513-4045", "9000 Brentwood Blvd Ste BBrentwood, CA 94513-4045")</f>
        <v>9000 Brentwood Blvd Ste BBrentwood, CA 94513-4045</v>
      </c>
    </row>
    <row r="90" spans="1:6" x14ac:dyDescent="0.25">
      <c r="A90" t="s">
        <v>294</v>
      </c>
      <c r="B90" t="s">
        <v>295</v>
      </c>
      <c r="C90" t="s">
        <v>296</v>
      </c>
      <c r="E90" t="s">
        <v>10</v>
      </c>
      <c r="F90" t="str">
        <f>HYPERLINK("https://www.google.com/maps/dir/?api=1&amp;destination=121%20S%20Mountain%20Ave%2C%20Upland%2C%20CA%2091786", "121 S Mountain AveUpland, CA 91786")</f>
        <v>121 S Mountain AveUpland, CA 91786</v>
      </c>
    </row>
    <row r="91" spans="1:6" x14ac:dyDescent="0.25">
      <c r="A91" t="s">
        <v>297</v>
      </c>
      <c r="E91" t="s">
        <v>10</v>
      </c>
      <c r="F91" t="str">
        <f>HYPERLINK("https://www.google.com/maps/dir/?api=1&amp;destination=121%20S%20Mountain%20Ave%2C%20Upland%2C%20CA%2091786", "121 S Mountain AveUpland, CA 91786")</f>
        <v>121 S Mountain AveUpland, CA 91786</v>
      </c>
    </row>
    <row r="92" spans="1:6" x14ac:dyDescent="0.25">
      <c r="A92" t="s">
        <v>298</v>
      </c>
      <c r="C92" t="s">
        <v>299</v>
      </c>
      <c r="E92" t="s">
        <v>10</v>
      </c>
      <c r="F92" t="str">
        <f>HYPERLINK("https://www.google.com/maps/dir/?api=1&amp;destination=1820%20E%201st%20St%20Ste%20110%2C%20Santa%20Ana%2C%20CA%2092705-4075", "1820 E 1st St Ste 110Santa Ana, CA 92705-4075")</f>
        <v>1820 E 1st St Ste 110Santa Ana, CA 92705-4075</v>
      </c>
    </row>
    <row r="93" spans="1:6" x14ac:dyDescent="0.25">
      <c r="A93" t="s">
        <v>300</v>
      </c>
      <c r="B93" t="s">
        <v>301</v>
      </c>
      <c r="C93" t="s">
        <v>302</v>
      </c>
      <c r="D93" t="s">
        <v>303</v>
      </c>
      <c r="E93" t="s">
        <v>10</v>
      </c>
      <c r="F93" t="str">
        <f>HYPERLINK("https://www.google.com/maps/dir/?api=1&amp;destination=121%20S%20Mountain%20Ave%2C%20Upland%2C%20CA%2091786", "121 S Mountain AveUpland, CA 91786")</f>
        <v>121 S Mountain AveUpland, CA 91786</v>
      </c>
    </row>
    <row r="94" spans="1:6" x14ac:dyDescent="0.25">
      <c r="A94" t="s">
        <v>304</v>
      </c>
      <c r="B94" t="s">
        <v>305</v>
      </c>
      <c r="C94" t="s">
        <v>306</v>
      </c>
      <c r="D94" t="s">
        <v>307</v>
      </c>
      <c r="E94" t="s">
        <v>10</v>
      </c>
      <c r="F94" t="str">
        <f>HYPERLINK("https://www.google.com/maps/dir/?api=1&amp;destination=1040%20Manhattan%20Blvd%2C%20Manhattan%20Beach%2C%20CA%2090266", "1040 Manhattan BlvdManhattan Beach, CA 90266")</f>
        <v>1040 Manhattan BlvdManhattan Beach, CA 90266</v>
      </c>
    </row>
    <row r="95" spans="1:6" x14ac:dyDescent="0.25">
      <c r="A95" t="s">
        <v>308</v>
      </c>
      <c r="B95" t="s">
        <v>309</v>
      </c>
      <c r="C95" t="s">
        <v>310</v>
      </c>
      <c r="D95" t="s">
        <v>311</v>
      </c>
      <c r="E95" t="s">
        <v>10</v>
      </c>
      <c r="F95" t="str">
        <f>HYPERLINK("https://www.google.com/maps/dir/?api=1&amp;destination=5299%20Alton%20Pkwy%2C%20Irvine%2C%20CA%2092604", "5299 Alton PkwyIrvine, CA 92604")</f>
        <v>5299 Alton PkwyIrvine, CA 92604</v>
      </c>
    </row>
    <row r="96" spans="1:6" x14ac:dyDescent="0.25">
      <c r="A96" t="s">
        <v>312</v>
      </c>
      <c r="B96" t="s">
        <v>313</v>
      </c>
      <c r="C96" t="s">
        <v>314</v>
      </c>
      <c r="E96" t="s">
        <v>10</v>
      </c>
      <c r="F96" t="str">
        <f>HYPERLINK("https://www.google.com/maps/dir/?api=1&amp;destination=3025%20Sacramento%20St.%2C%20Placerville%2C%20CA%2095667-6481", "3025 Sacramento St.Placerville, CA 95667-6481")</f>
        <v>3025 Sacramento St.Placerville, CA 95667-6481</v>
      </c>
    </row>
    <row r="97" spans="1:6" x14ac:dyDescent="0.25">
      <c r="A97" t="s">
        <v>315</v>
      </c>
      <c r="B97" t="s">
        <v>316</v>
      </c>
      <c r="C97" t="s">
        <v>317</v>
      </c>
      <c r="E97" t="s">
        <v>10</v>
      </c>
      <c r="F97" t="str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>12505 N Mainstreet Ste 240 Victoria Gardens MallRancho Cucamonga, CA 91739-8105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Nirav Mandli</cp:lastModifiedBy>
  <dcterms:created xsi:type="dcterms:W3CDTF">2024-02-14T02:40:42Z</dcterms:created>
  <dcterms:modified xsi:type="dcterms:W3CDTF">2024-02-14T02:41:47Z</dcterms:modified>
</cp:coreProperties>
</file>