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40" yWindow="45" windowWidth="15150" windowHeight="78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5725"/>
</workbook>
</file>

<file path=xl/calcChain.xml><?xml version="1.0" encoding="utf-8"?>
<calcChain xmlns="http://schemas.openxmlformats.org/spreadsheetml/2006/main">
  <c r="C21" i="8"/>
  <c r="C13"/>
  <c r="C9"/>
  <c r="B28" i="5"/>
  <c r="C26"/>
  <c r="B24"/>
  <c r="B22"/>
  <c r="B17"/>
  <c r="B18" s="1"/>
  <c r="B12"/>
  <c r="B23" s="1"/>
  <c r="B11"/>
  <c r="B9"/>
  <c r="B8"/>
  <c r="C7"/>
  <c r="B5"/>
  <c r="B3"/>
  <c r="B7" s="1"/>
  <c r="M21" i="4"/>
  <c r="H24"/>
  <c r="G22"/>
  <c r="D8"/>
  <c r="D7"/>
  <c r="D4"/>
  <c r="D5"/>
  <c r="D3"/>
  <c r="E6" i="1"/>
  <c r="F4"/>
  <c r="F3"/>
  <c r="C3" i="3"/>
  <c r="C4"/>
  <c r="C5"/>
  <c r="C6"/>
  <c r="C2"/>
  <c r="G18" i="2"/>
  <c r="G19"/>
  <c r="G20"/>
  <c r="G21"/>
  <c r="G17"/>
  <c r="G5"/>
  <c r="G6"/>
  <c r="G7"/>
  <c r="G8"/>
  <c r="G9"/>
  <c r="G10"/>
  <c r="G4"/>
  <c r="E5"/>
  <c r="E6"/>
  <c r="E7"/>
  <c r="E8"/>
  <c r="E9"/>
  <c r="E10"/>
  <c r="E4"/>
  <c r="H42" i="1"/>
  <c r="H43"/>
  <c r="H44"/>
  <c r="H45"/>
  <c r="H46"/>
  <c r="H47"/>
  <c r="G42"/>
  <c r="G43"/>
  <c r="G44"/>
  <c r="G45"/>
  <c r="G46"/>
  <c r="G47"/>
  <c r="H41"/>
  <c r="G41"/>
  <c r="E47"/>
  <c r="F47" s="1"/>
  <c r="E46"/>
  <c r="F46" s="1"/>
  <c r="F42"/>
  <c r="F43"/>
  <c r="F44"/>
  <c r="F45"/>
  <c r="F41"/>
  <c r="E42"/>
  <c r="E43"/>
  <c r="E44"/>
  <c r="E45"/>
  <c r="E41"/>
  <c r="B38"/>
  <c r="B34"/>
  <c r="E29"/>
  <c r="E24"/>
  <c r="E25"/>
  <c r="E26"/>
  <c r="E28"/>
  <c r="E23"/>
  <c r="C21"/>
  <c r="C20"/>
  <c r="C19"/>
  <c r="C18"/>
  <c r="C17"/>
  <c r="B9"/>
  <c r="C7"/>
  <c r="C15" s="1"/>
  <c r="B6"/>
  <c r="B26" i="5" l="1"/>
  <c r="E19"/>
  <c r="B25"/>
  <c r="B20"/>
  <c r="B19"/>
  <c r="C13" i="1"/>
  <c r="B8"/>
  <c r="B10"/>
  <c r="C12"/>
  <c r="C14"/>
  <c r="C16"/>
</calcChain>
</file>

<file path=xl/sharedStrings.xml><?xml version="1.0" encoding="utf-8"?>
<sst xmlns="http://schemas.openxmlformats.org/spreadsheetml/2006/main" count="184" uniqueCount="107">
  <si>
    <t xml:space="preserve">Basic Math Function </t>
  </si>
  <si>
    <t xml:space="preserve">sum </t>
  </si>
  <si>
    <t>div</t>
  </si>
  <si>
    <t>mul</t>
  </si>
  <si>
    <t xml:space="preserve">sub </t>
  </si>
  <si>
    <t>max</t>
  </si>
  <si>
    <t>min</t>
  </si>
  <si>
    <t xml:space="preserve">Second largest Value </t>
  </si>
  <si>
    <t>Third Largets Value</t>
  </si>
  <si>
    <t>Second smallest value</t>
  </si>
  <si>
    <t>count</t>
  </si>
  <si>
    <t>count only numeric value</t>
  </si>
  <si>
    <t>a</t>
  </si>
  <si>
    <t>b</t>
  </si>
  <si>
    <t>c</t>
  </si>
  <si>
    <t xml:space="preserve">count only Alphanumeric value </t>
  </si>
  <si>
    <t>counta</t>
  </si>
  <si>
    <t>countblank</t>
  </si>
  <si>
    <t>avreage</t>
  </si>
  <si>
    <t>product Name</t>
  </si>
  <si>
    <t>Price per Qut</t>
  </si>
  <si>
    <t>lux</t>
  </si>
  <si>
    <t>qut</t>
  </si>
  <si>
    <t>pen</t>
  </si>
  <si>
    <t>maggi</t>
  </si>
  <si>
    <t>book</t>
  </si>
  <si>
    <t xml:space="preserve">Total Pay amount </t>
  </si>
  <si>
    <t>sumproduct</t>
  </si>
  <si>
    <t>Sumif</t>
  </si>
  <si>
    <t>sumifs</t>
  </si>
  <si>
    <t xml:space="preserve">if </t>
  </si>
  <si>
    <t>Student Name</t>
  </si>
  <si>
    <t>hindi</t>
  </si>
  <si>
    <t>math</t>
  </si>
  <si>
    <t>eng</t>
  </si>
  <si>
    <t>d</t>
  </si>
  <si>
    <t>e</t>
  </si>
  <si>
    <t>Countif</t>
  </si>
  <si>
    <t>f</t>
  </si>
  <si>
    <t>g</t>
  </si>
  <si>
    <t>h</t>
  </si>
  <si>
    <t>i</t>
  </si>
  <si>
    <t xml:space="preserve">if else /nested if </t>
  </si>
  <si>
    <t>pass</t>
  </si>
  <si>
    <t xml:space="preserve">suplmentry </t>
  </si>
  <si>
    <t xml:space="preserve">1&gt; </t>
  </si>
  <si>
    <t>fail</t>
  </si>
  <si>
    <t>Name</t>
  </si>
  <si>
    <t>A</t>
  </si>
  <si>
    <t>B</t>
  </si>
  <si>
    <t>C</t>
  </si>
  <si>
    <t>D</t>
  </si>
  <si>
    <t>E</t>
  </si>
  <si>
    <t>Hindi</t>
  </si>
  <si>
    <t>Maths</t>
  </si>
  <si>
    <t>English</t>
  </si>
  <si>
    <t>Arts</t>
  </si>
  <si>
    <t>History</t>
  </si>
  <si>
    <t>Division</t>
  </si>
  <si>
    <t xml:space="preserve">Percentage </t>
  </si>
  <si>
    <t>If(=60 "First Division)" (If 50-59="Second Division)</t>
  </si>
  <si>
    <t xml:space="preserve">Name </t>
  </si>
  <si>
    <t>Salary</t>
  </si>
  <si>
    <t>HRA</t>
  </si>
  <si>
    <t>DA</t>
  </si>
  <si>
    <t>100 KA 10 %</t>
  </si>
  <si>
    <t>100*0.10</t>
  </si>
  <si>
    <t>100*10/100</t>
  </si>
  <si>
    <t>100/1 * 10/100</t>
  </si>
  <si>
    <t>100/1 * .10</t>
  </si>
  <si>
    <t>pname</t>
  </si>
  <si>
    <t>Qut</t>
  </si>
  <si>
    <t>price Per pice</t>
  </si>
  <si>
    <t>A4</t>
  </si>
  <si>
    <t>total pay</t>
  </si>
  <si>
    <t>sell amount</t>
  </si>
  <si>
    <t xml:space="preserve">Location </t>
  </si>
  <si>
    <t>Ndelhi</t>
  </si>
  <si>
    <t>Sdelhi</t>
  </si>
  <si>
    <t>Edelhi</t>
  </si>
  <si>
    <t>Noida</t>
  </si>
  <si>
    <t>Gurugram</t>
  </si>
  <si>
    <t>Patna</t>
  </si>
  <si>
    <t>panme</t>
  </si>
  <si>
    <t>function</t>
  </si>
  <si>
    <t xml:space="preserve">Date Fnction </t>
  </si>
  <si>
    <t>Curent date and time</t>
  </si>
  <si>
    <t>now</t>
  </si>
  <si>
    <t>today</t>
  </si>
  <si>
    <t>Curent date</t>
  </si>
  <si>
    <t>hour</t>
  </si>
  <si>
    <t>minut</t>
  </si>
  <si>
    <t>second</t>
  </si>
  <si>
    <t>last 100 day before  which date</t>
  </si>
  <si>
    <t>ago 100 day before  which date</t>
  </si>
  <si>
    <t>Diffrence b/w two date</t>
  </si>
  <si>
    <t>edate()</t>
  </si>
  <si>
    <t>ome</t>
  </si>
  <si>
    <t xml:space="preserve">Kumar </t>
  </si>
  <si>
    <t>name</t>
  </si>
  <si>
    <t xml:space="preserve">marks </t>
  </si>
  <si>
    <t>lookup</t>
  </si>
  <si>
    <t>Vlookup</t>
  </si>
  <si>
    <t>Verticle lookup</t>
  </si>
  <si>
    <t>Hlookup</t>
  </si>
  <si>
    <t>Horizantal lookup</t>
  </si>
  <si>
    <t>vlookup</t>
  </si>
</sst>
</file>

<file path=xl/styles.xml><?xml version="1.0" encoding="utf-8"?>
<styleSheet xmlns="http://schemas.openxmlformats.org/spreadsheetml/2006/main">
  <fonts count="2">
    <font>
      <sz val="11"/>
      <color theme="1"/>
      <name val="Book Antiqua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pieChart>
        <c:varyColors val="1"/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44558336"/>
        <c:axId val="146939904"/>
      </c:barChart>
      <c:catAx>
        <c:axId val="144558336"/>
        <c:scaling>
          <c:orientation val="minMax"/>
        </c:scaling>
        <c:axPos val="b"/>
        <c:tickLblPos val="nextTo"/>
        <c:crossAx val="146939904"/>
        <c:crosses val="autoZero"/>
        <c:auto val="1"/>
        <c:lblAlgn val="ctr"/>
        <c:lblOffset val="100"/>
      </c:catAx>
      <c:valAx>
        <c:axId val="146939904"/>
        <c:scaling>
          <c:orientation val="minMax"/>
        </c:scaling>
        <c:axPos val="l"/>
        <c:majorGridlines/>
        <c:tickLblPos val="nextTo"/>
        <c:crossAx val="14455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6000</c:v>
                </c:pt>
                <c:pt idx="1">
                  <c:v>7000</c:v>
                </c:pt>
                <c:pt idx="2">
                  <c:v>14000</c:v>
                </c:pt>
                <c:pt idx="3">
                  <c:v>5000</c:v>
                </c:pt>
                <c:pt idx="4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HRA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Sheet3!$C$2:$C$6</c:f>
              <c:numCache>
                <c:formatCode>0</c:formatCode>
                <c:ptCount val="5"/>
                <c:pt idx="0">
                  <c:v>600</c:v>
                </c:pt>
                <c:pt idx="1">
                  <c:v>700</c:v>
                </c:pt>
                <c:pt idx="2">
                  <c:v>2100</c:v>
                </c:pt>
                <c:pt idx="3">
                  <c:v>750</c:v>
                </c:pt>
                <c:pt idx="4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DA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</c:numCache>
            </c:numRef>
          </c:val>
        </c:ser>
        <c:axId val="147088896"/>
        <c:axId val="147090432"/>
      </c:barChart>
      <c:catAx>
        <c:axId val="147088896"/>
        <c:scaling>
          <c:orientation val="minMax"/>
        </c:scaling>
        <c:axPos val="b"/>
        <c:tickLblPos val="nextTo"/>
        <c:crossAx val="147090432"/>
        <c:crosses val="autoZero"/>
        <c:auto val="1"/>
        <c:lblAlgn val="ctr"/>
        <c:lblOffset val="100"/>
      </c:catAx>
      <c:valAx>
        <c:axId val="147090432"/>
        <c:scaling>
          <c:orientation val="minMax"/>
        </c:scaling>
        <c:axPos val="l"/>
        <c:majorGridlines/>
        <c:numFmt formatCode="General" sourceLinked="1"/>
        <c:tickLblPos val="nextTo"/>
        <c:crossAx val="14708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multiLvlStrRef>
              <c:f>Sheet6!$A$3:$B$11</c:f>
              <c:multiLvlStrCache>
                <c:ptCount val="9"/>
                <c:lvl>
                  <c:pt idx="0">
                    <c:v>Ndelhi</c:v>
                  </c:pt>
                  <c:pt idx="1">
                    <c:v>Sdelhi</c:v>
                  </c:pt>
                  <c:pt idx="2">
                    <c:v>Edelhi</c:v>
                  </c:pt>
                  <c:pt idx="3">
                    <c:v>Ndelhi</c:v>
                  </c:pt>
                  <c:pt idx="4">
                    <c:v>Sdelhi</c:v>
                  </c:pt>
                  <c:pt idx="5">
                    <c:v>Edelhi</c:v>
                  </c:pt>
                  <c:pt idx="6">
                    <c:v>Noida</c:v>
                  </c:pt>
                  <c:pt idx="7">
                    <c:v>Gurugram</c:v>
                  </c:pt>
                  <c:pt idx="8">
                    <c:v>Patna</c:v>
                  </c:pt>
                </c:lvl>
                <c:lvl>
                  <c:pt idx="0">
                    <c:v>lux</c:v>
                  </c:pt>
                  <c:pt idx="1">
                    <c:v>pen</c:v>
                  </c:pt>
                  <c:pt idx="2">
                    <c:v>A4</c:v>
                  </c:pt>
                  <c:pt idx="3">
                    <c:v>lux</c:v>
                  </c:pt>
                  <c:pt idx="4">
                    <c:v>pen</c:v>
                  </c:pt>
                  <c:pt idx="5">
                    <c:v>A4</c:v>
                  </c:pt>
                  <c:pt idx="6">
                    <c:v>lux</c:v>
                  </c:pt>
                  <c:pt idx="7">
                    <c:v>pen</c:v>
                  </c:pt>
                  <c:pt idx="8">
                    <c:v>A4</c:v>
                  </c:pt>
                </c:lvl>
              </c:multiLvlStrCache>
            </c:multiLvlStrRef>
          </c:cat>
          <c:val>
            <c:numRef>
              <c:f>Sheet6!$C$3:$C$11</c:f>
              <c:numCache>
                <c:formatCode>General</c:formatCode>
                <c:ptCount val="9"/>
                <c:pt idx="0">
                  <c:v>2000</c:v>
                </c:pt>
                <c:pt idx="1">
                  <c:v>3500</c:v>
                </c:pt>
                <c:pt idx="2">
                  <c:v>2500</c:v>
                </c:pt>
                <c:pt idx="3">
                  <c:v>500</c:v>
                </c:pt>
                <c:pt idx="4">
                  <c:v>4000</c:v>
                </c:pt>
                <c:pt idx="5">
                  <c:v>560</c:v>
                </c:pt>
                <c:pt idx="6">
                  <c:v>3000</c:v>
                </c:pt>
                <c:pt idx="7">
                  <c:v>2500</c:v>
                </c:pt>
                <c:pt idx="8">
                  <c:v>1300</c:v>
                </c:pt>
              </c:numCache>
            </c:numRef>
          </c:val>
        </c:ser>
        <c:marker val="1"/>
        <c:axId val="93892992"/>
        <c:axId val="93894528"/>
      </c:lineChart>
      <c:catAx>
        <c:axId val="93892992"/>
        <c:scaling>
          <c:orientation val="minMax"/>
        </c:scaling>
        <c:axPos val="b"/>
        <c:tickLblPos val="nextTo"/>
        <c:crossAx val="93894528"/>
        <c:crosses val="autoZero"/>
        <c:auto val="1"/>
        <c:lblAlgn val="ctr"/>
        <c:lblOffset val="100"/>
      </c:catAx>
      <c:valAx>
        <c:axId val="93894528"/>
        <c:scaling>
          <c:orientation val="minMax"/>
        </c:scaling>
        <c:axPos val="l"/>
        <c:majorGridlines/>
        <c:numFmt formatCode="General" sourceLinked="1"/>
        <c:tickLblPos val="nextTo"/>
        <c:crossAx val="9389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6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hyperlink" Target="https://google.co.in" TargetMode="External"/><Relationship Id="rId4" Type="http://schemas.openxmlformats.org/officeDocument/2006/relationships/hyperlink" Target="#Sheet1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0</xdr:row>
      <xdr:rowOff>142875</xdr:rowOff>
    </xdr:from>
    <xdr:to>
      <xdr:col>4</xdr:col>
      <xdr:colOff>371475</xdr:colOff>
      <xdr:row>2</xdr:row>
      <xdr:rowOff>114300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7086600" y="142875"/>
          <a:ext cx="147637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Go TO Sheet6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76200</xdr:rowOff>
    </xdr:from>
    <xdr:to>
      <xdr:col>12</xdr:col>
      <xdr:colOff>466725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7</xdr:row>
      <xdr:rowOff>76200</xdr:rowOff>
    </xdr:from>
    <xdr:to>
      <xdr:col>12</xdr:col>
      <xdr:colOff>466725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7</xdr:row>
      <xdr:rowOff>76200</xdr:rowOff>
    </xdr:from>
    <xdr:to>
      <xdr:col>12</xdr:col>
      <xdr:colOff>466725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2</xdr:row>
      <xdr:rowOff>152399</xdr:rowOff>
    </xdr:from>
    <xdr:to>
      <xdr:col>10</xdr:col>
      <xdr:colOff>378333</xdr:colOff>
      <xdr:row>4</xdr:row>
      <xdr:rowOff>170306</xdr:rowOff>
    </xdr:to>
    <xdr:sp macro="" textlink="">
      <xdr:nvSpPr>
        <xdr:cNvPr id="5" name="Right Arrow 4"/>
        <xdr:cNvSpPr/>
      </xdr:nvSpPr>
      <xdr:spPr>
        <a:xfrm>
          <a:off x="5695950" y="571499"/>
          <a:ext cx="1540383" cy="4370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GO</a:t>
          </a:r>
          <a:r>
            <a:rPr lang="en-US" sz="1100" baseline="0"/>
            <a:t> TO SHEET 6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</xdr:row>
      <xdr:rowOff>0</xdr:rowOff>
    </xdr:from>
    <xdr:to>
      <xdr:col>5</xdr:col>
      <xdr:colOff>209550</xdr:colOff>
      <xdr:row>6</xdr:row>
      <xdr:rowOff>171450</xdr:rowOff>
    </xdr:to>
    <xdr:pic>
      <xdr:nvPicPr>
        <xdr:cNvPr id="2" name="Picture 1" descr="image-250nw-45280069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9375" y="190500"/>
          <a:ext cx="1219200" cy="1219200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2</xdr:row>
      <xdr:rowOff>28575</xdr:rowOff>
    </xdr:from>
    <xdr:to>
      <xdr:col>7</xdr:col>
      <xdr:colOff>209550</xdr:colOff>
      <xdr:row>5</xdr:row>
      <xdr:rowOff>76200</xdr:rowOff>
    </xdr:to>
    <xdr:sp macro="" textlink="">
      <xdr:nvSpPr>
        <xdr:cNvPr id="3" name="Lightning Bolt 2"/>
        <xdr:cNvSpPr/>
      </xdr:nvSpPr>
      <xdr:spPr>
        <a:xfrm>
          <a:off x="4114800" y="409575"/>
          <a:ext cx="790575" cy="619125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533400</xdr:colOff>
      <xdr:row>2</xdr:row>
      <xdr:rowOff>104775</xdr:rowOff>
    </xdr:from>
    <xdr:to>
      <xdr:col>12</xdr:col>
      <xdr:colOff>161925</xdr:colOff>
      <xdr:row>6</xdr:row>
      <xdr:rowOff>123825</xdr:rowOff>
    </xdr:to>
    <xdr:sp macro="" textlink="">
      <xdr:nvSpPr>
        <xdr:cNvPr id="4" name="Flowchart: Punched Tape 3"/>
        <xdr:cNvSpPr/>
      </xdr:nvSpPr>
      <xdr:spPr>
        <a:xfrm>
          <a:off x="6448425" y="485775"/>
          <a:ext cx="1457325" cy="781050"/>
        </a:xfrm>
        <a:prstGeom prst="flowChartPunchedTape">
          <a:avLst/>
        </a:prstGeom>
        <a:blipFill>
          <a:blip xmlns:r="http://schemas.openxmlformats.org/officeDocument/2006/relationships" r:embed="rId2" cstate="print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38100</xdr:colOff>
      <xdr:row>5</xdr:row>
      <xdr:rowOff>161925</xdr:rowOff>
    </xdr:from>
    <xdr:to>
      <xdr:col>13</xdr:col>
      <xdr:colOff>342900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0</xdr:row>
      <xdr:rowOff>171450</xdr:rowOff>
    </xdr:from>
    <xdr:to>
      <xdr:col>16</xdr:col>
      <xdr:colOff>238125</xdr:colOff>
      <xdr:row>4</xdr:row>
      <xdr:rowOff>142875</xdr:rowOff>
    </xdr:to>
    <xdr:sp macro="" textlink="">
      <xdr:nvSpPr>
        <xdr:cNvPr id="7" name="Right Arrow 6">
          <a:hlinkClick xmlns:r="http://schemas.openxmlformats.org/officeDocument/2006/relationships" r:id="rId4"/>
        </xdr:cNvPr>
        <xdr:cNvSpPr/>
      </xdr:nvSpPr>
      <xdr:spPr>
        <a:xfrm>
          <a:off x="8524875" y="171450"/>
          <a:ext cx="1895475" cy="733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Back To Home</a:t>
          </a:r>
        </a:p>
      </xdr:txBody>
    </xdr:sp>
    <xdr:clientData/>
  </xdr:twoCellAnchor>
  <xdr:twoCellAnchor>
    <xdr:from>
      <xdr:col>14</xdr:col>
      <xdr:colOff>257175</xdr:colOff>
      <xdr:row>5</xdr:row>
      <xdr:rowOff>171450</xdr:rowOff>
    </xdr:from>
    <xdr:to>
      <xdr:col>17</xdr:col>
      <xdr:colOff>381000</xdr:colOff>
      <xdr:row>10</xdr:row>
      <xdr:rowOff>57150</xdr:rowOff>
    </xdr:to>
    <xdr:sp macro="" textlink="">
      <xdr:nvSpPr>
        <xdr:cNvPr id="8" name="Left Arrow 7">
          <a:hlinkClick xmlns:r="http://schemas.openxmlformats.org/officeDocument/2006/relationships" r:id="rId5"/>
        </xdr:cNvPr>
        <xdr:cNvSpPr/>
      </xdr:nvSpPr>
      <xdr:spPr>
        <a:xfrm>
          <a:off x="9220200" y="1123950"/>
          <a:ext cx="1952625" cy="838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Go TO Google</a:t>
          </a:r>
        </a:p>
        <a:p>
          <a:pPr algn="ctr"/>
          <a:endParaRPr lang="en-US" sz="1100"/>
        </a:p>
      </xdr:txBody>
    </xdr:sp>
    <xdr:clientData/>
  </xdr:twoCellAnchor>
  <xdr:oneCellAnchor>
    <xdr:from>
      <xdr:col>18</xdr:col>
      <xdr:colOff>641061</xdr:colOff>
      <xdr:row>10</xdr:row>
      <xdr:rowOff>162464</xdr:rowOff>
    </xdr:from>
    <xdr:ext cx="184731" cy="937629"/>
    <xdr:sp macro="" textlink="">
      <xdr:nvSpPr>
        <xdr:cNvPr id="9" name="Rectangle 8"/>
        <xdr:cNvSpPr/>
      </xdr:nvSpPr>
      <xdr:spPr>
        <a:xfrm>
          <a:off x="12928311" y="206746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145755</xdr:colOff>
      <xdr:row>9</xdr:row>
      <xdr:rowOff>186690</xdr:rowOff>
    </xdr:from>
    <xdr:ext cx="184731" cy="927177"/>
    <xdr:sp macro="" textlink="">
      <xdr:nvSpPr>
        <xdr:cNvPr id="10" name="Rectangle 9"/>
        <xdr:cNvSpPr/>
      </xdr:nvSpPr>
      <xdr:spPr>
        <a:xfrm>
          <a:off x="12994980" y="2072640"/>
          <a:ext cx="184731" cy="92717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3" name="Table3" displayName="Table3" ref="A1:D6" totalsRowShown="0">
  <autoFilter ref="A1:D6"/>
  <tableColumns count="4">
    <tableColumn id="1" name="Name "/>
    <tableColumn id="2" name="Salary"/>
    <tableColumn id="3" name="HRA" dataDxfId="0">
      <calculatedColumnFormula>IF(B2&gt;5000,IF(B2&lt;10000,B2*0.1,B2*0.15),B2*0.15)</calculatedColumnFormula>
    </tableColumn>
    <tableColumn id="4" name="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1" totalsRowShown="0">
  <autoFilter ref="A1:C11"/>
  <tableColumns count="3">
    <tableColumn id="1" name="ome"/>
    <tableColumn id="2" name="Location "/>
    <tableColumn id="3" name="sell amount"/>
  </tableColumns>
  <tableStyleInfo name="TableStyleMedium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tyam20@gmail.com?subject=my%20excel%20sheet" TargetMode="Externa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9"/>
  <sheetViews>
    <sheetView workbookViewId="0"/>
  </sheetViews>
  <sheetFormatPr defaultColWidth="30.625" defaultRowHeight="20.100000000000001" customHeight="1"/>
  <sheetData>
    <row r="1" spans="1:6" ht="19.5" customHeight="1">
      <c r="A1" t="s">
        <v>0</v>
      </c>
    </row>
    <row r="3" spans="1:6" ht="20.100000000000001" customHeight="1">
      <c r="A3" t="s">
        <v>1</v>
      </c>
      <c r="B3">
        <v>10</v>
      </c>
      <c r="C3" s="1">
        <v>20</v>
      </c>
      <c r="D3" t="s">
        <v>65</v>
      </c>
      <c r="E3" t="s">
        <v>66</v>
      </c>
      <c r="F3">
        <f>100*0.1</f>
        <v>10</v>
      </c>
    </row>
    <row r="4" spans="1:6" ht="20.100000000000001" customHeight="1">
      <c r="B4">
        <v>30</v>
      </c>
      <c r="C4" s="1">
        <v>34</v>
      </c>
      <c r="F4">
        <f>154333*0.1</f>
        <v>15433.300000000001</v>
      </c>
    </row>
    <row r="5" spans="1:6" ht="20.100000000000001" customHeight="1">
      <c r="C5" s="1">
        <v>45</v>
      </c>
    </row>
    <row r="6" spans="1:6" ht="20.100000000000001" customHeight="1">
      <c r="A6" t="s">
        <v>1</v>
      </c>
      <c r="B6">
        <f>SUM(B3,B4,C3)</f>
        <v>60</v>
      </c>
      <c r="C6" s="1">
        <v>60</v>
      </c>
      <c r="E6">
        <f>100*10/100</f>
        <v>10</v>
      </c>
    </row>
    <row r="7" spans="1:6" ht="20.100000000000001" customHeight="1">
      <c r="C7" s="1">
        <f>SUM(C3:C6)</f>
        <v>159</v>
      </c>
    </row>
    <row r="8" spans="1:6" ht="20.100000000000001" customHeight="1">
      <c r="A8" t="s">
        <v>2</v>
      </c>
      <c r="B8">
        <f>C7/B6</f>
        <v>2.65</v>
      </c>
      <c r="C8" s="1" t="s">
        <v>12</v>
      </c>
      <c r="E8" t="s">
        <v>67</v>
      </c>
      <c r="F8" t="s">
        <v>68</v>
      </c>
    </row>
    <row r="9" spans="1:6" ht="20.100000000000001" customHeight="1">
      <c r="A9" t="s">
        <v>3</v>
      </c>
      <c r="B9">
        <f>B3*B4</f>
        <v>300</v>
      </c>
      <c r="C9" s="1" t="s">
        <v>13</v>
      </c>
      <c r="F9" t="s">
        <v>69</v>
      </c>
    </row>
    <row r="10" spans="1:6" ht="20.100000000000001" customHeight="1">
      <c r="A10" t="s">
        <v>4</v>
      </c>
      <c r="B10">
        <f>C7-B6</f>
        <v>99</v>
      </c>
      <c r="C10" s="1"/>
    </row>
    <row r="11" spans="1:6" ht="20.100000000000001" customHeight="1">
      <c r="C11" s="1"/>
    </row>
    <row r="12" spans="1:6" ht="20.100000000000001" customHeight="1">
      <c r="A12" t="s">
        <v>5</v>
      </c>
      <c r="C12" s="1">
        <f>MAX(C3:C7)</f>
        <v>159</v>
      </c>
    </row>
    <row r="13" spans="1:6" ht="20.100000000000001" customHeight="1">
      <c r="A13" t="s">
        <v>6</v>
      </c>
      <c r="C13" s="1">
        <f>MIN(C3:C7)</f>
        <v>20</v>
      </c>
    </row>
    <row r="14" spans="1:6" ht="20.100000000000001" customHeight="1">
      <c r="A14" t="s">
        <v>7</v>
      </c>
      <c r="C14" s="1">
        <f>LARGE(C3:C7,2)</f>
        <v>60</v>
      </c>
    </row>
    <row r="15" spans="1:6" ht="20.100000000000001" customHeight="1">
      <c r="A15" t="s">
        <v>8</v>
      </c>
      <c r="C15" s="1">
        <f>LARGE(C3:C7,3)</f>
        <v>45</v>
      </c>
    </row>
    <row r="16" spans="1:6" ht="20.100000000000001" customHeight="1">
      <c r="A16" t="s">
        <v>9</v>
      </c>
      <c r="C16" s="1">
        <f>SMALL(C3:C7,2)</f>
        <v>34</v>
      </c>
    </row>
    <row r="17" spans="1:5" ht="20.100000000000001" customHeight="1">
      <c r="A17" t="s">
        <v>10</v>
      </c>
      <c r="C17" s="1">
        <f>COUNT(C3:C16)</f>
        <v>10</v>
      </c>
      <c r="D17" t="s">
        <v>11</v>
      </c>
    </row>
    <row r="18" spans="1:5" ht="20.100000000000001" customHeight="1">
      <c r="A18" t="s">
        <v>16</v>
      </c>
      <c r="C18">
        <f>COUNTA(C3:C16)</f>
        <v>12</v>
      </c>
      <c r="D18" t="s">
        <v>15</v>
      </c>
    </row>
    <row r="19" spans="1:5" ht="20.100000000000001" customHeight="1">
      <c r="A19" t="s">
        <v>17</v>
      </c>
      <c r="C19">
        <f>COUNTBLANK(C3:C16)</f>
        <v>2</v>
      </c>
    </row>
    <row r="20" spans="1:5" ht="20.100000000000001" customHeight="1">
      <c r="A20" t="s">
        <v>18</v>
      </c>
      <c r="C20">
        <f>SUM(C3:C7)/COUNT(C3:C7)</f>
        <v>63.6</v>
      </c>
    </row>
    <row r="21" spans="1:5" ht="20.100000000000001" customHeight="1">
      <c r="C21">
        <f>AVERAGE(C3:C7)</f>
        <v>63.6</v>
      </c>
    </row>
    <row r="22" spans="1:5" ht="20.100000000000001" customHeight="1">
      <c r="B22" t="s">
        <v>19</v>
      </c>
      <c r="C22" t="s">
        <v>20</v>
      </c>
      <c r="D22" t="s">
        <v>22</v>
      </c>
    </row>
    <row r="23" spans="1:5" ht="20.100000000000001" customHeight="1">
      <c r="B23" t="s">
        <v>21</v>
      </c>
      <c r="C23">
        <v>12</v>
      </c>
      <c r="D23">
        <v>210</v>
      </c>
      <c r="E23">
        <f>D23*C23</f>
        <v>2520</v>
      </c>
    </row>
    <row r="24" spans="1:5" ht="20.100000000000001" customHeight="1">
      <c r="B24" t="s">
        <v>23</v>
      </c>
      <c r="C24">
        <v>2.2999999999999998</v>
      </c>
      <c r="D24">
        <v>510</v>
      </c>
      <c r="E24">
        <f t="shared" ref="E24:E26" si="0">D24*C24</f>
        <v>1173</v>
      </c>
    </row>
    <row r="25" spans="1:5" ht="20.100000000000001" customHeight="1">
      <c r="B25" t="s">
        <v>24</v>
      </c>
      <c r="C25">
        <v>6</v>
      </c>
      <c r="D25">
        <v>350</v>
      </c>
      <c r="E25">
        <f t="shared" si="0"/>
        <v>2100</v>
      </c>
    </row>
    <row r="26" spans="1:5" ht="20.100000000000001" customHeight="1">
      <c r="B26" t="s">
        <v>25</v>
      </c>
      <c r="C26">
        <v>34</v>
      </c>
      <c r="D26">
        <v>12</v>
      </c>
      <c r="E26">
        <f t="shared" si="0"/>
        <v>408</v>
      </c>
    </row>
    <row r="28" spans="1:5" ht="20.100000000000001" customHeight="1">
      <c r="B28" t="s">
        <v>26</v>
      </c>
      <c r="E28">
        <f>SUM(E23:E26)</f>
        <v>6201</v>
      </c>
    </row>
    <row r="29" spans="1:5" ht="20.100000000000001" customHeight="1">
      <c r="A29" t="s">
        <v>27</v>
      </c>
      <c r="E29">
        <f>SUMPRODUCT(C23:C26,D23:D26)</f>
        <v>6201</v>
      </c>
    </row>
    <row r="31" spans="1:5" ht="20.100000000000001" customHeight="1">
      <c r="A31" t="s">
        <v>28</v>
      </c>
    </row>
    <row r="32" spans="1:5" ht="20.100000000000001" customHeight="1">
      <c r="A32" t="s">
        <v>29</v>
      </c>
    </row>
    <row r="34" spans="1:8" ht="20.100000000000001" customHeight="1">
      <c r="A34" t="s">
        <v>30</v>
      </c>
      <c r="B34" t="str">
        <f>IF(20 &gt;40,"20 is greater","Value is smaler")</f>
        <v>Value is smaler</v>
      </c>
    </row>
    <row r="35" spans="1:8" ht="20.100000000000001" customHeight="1">
      <c r="B35">
        <v>40</v>
      </c>
    </row>
    <row r="36" spans="1:8" ht="20.100000000000001" customHeight="1">
      <c r="B36">
        <v>30</v>
      </c>
    </row>
    <row r="38" spans="1:8" ht="20.100000000000001" customHeight="1">
      <c r="B38" t="str">
        <f>IF(B35&gt;B36,"GT","SM")</f>
        <v>GT</v>
      </c>
    </row>
    <row r="40" spans="1:8" ht="20.100000000000001" customHeight="1">
      <c r="A40" t="s">
        <v>31</v>
      </c>
      <c r="B40" t="s">
        <v>32</v>
      </c>
      <c r="C40" t="s">
        <v>33</v>
      </c>
      <c r="D40" t="s">
        <v>34</v>
      </c>
      <c r="E40" t="s">
        <v>37</v>
      </c>
    </row>
    <row r="41" spans="1:8" ht="20.100000000000001" customHeight="1">
      <c r="A41" t="s">
        <v>12</v>
      </c>
      <c r="B41">
        <v>23</v>
      </c>
      <c r="C41">
        <v>34</v>
      </c>
      <c r="D41">
        <v>54</v>
      </c>
      <c r="E41">
        <f>COUNTIF(B41:D41,"&lt;30")</f>
        <v>1</v>
      </c>
      <c r="F41" t="str">
        <f>IF(E41=0,"pass","Faill")</f>
        <v>Faill</v>
      </c>
      <c r="G41">
        <f>SUM(B41:D41)</f>
        <v>111</v>
      </c>
      <c r="H41">
        <f>G41*100/300</f>
        <v>37</v>
      </c>
    </row>
    <row r="42" spans="1:8" ht="20.100000000000001" customHeight="1">
      <c r="A42" t="s">
        <v>13</v>
      </c>
      <c r="B42">
        <v>34</v>
      </c>
      <c r="C42">
        <v>54</v>
      </c>
      <c r="D42">
        <v>45</v>
      </c>
      <c r="E42">
        <f t="shared" ref="E42:E47" si="1">COUNTIF(B42:D42,"&lt;30")</f>
        <v>0</v>
      </c>
      <c r="F42" t="str">
        <f t="shared" ref="F42:F47" si="2">IF(E42=0,"pass","Faill")</f>
        <v>pass</v>
      </c>
      <c r="G42">
        <f t="shared" ref="G42:G47" si="3">SUM(B42:D42)</f>
        <v>133</v>
      </c>
      <c r="H42">
        <f t="shared" ref="H42:H47" si="4">G42*100/300</f>
        <v>44.333333333333336</v>
      </c>
    </row>
    <row r="43" spans="1:8" ht="20.100000000000001" customHeight="1">
      <c r="A43" t="s">
        <v>14</v>
      </c>
      <c r="B43">
        <v>45</v>
      </c>
      <c r="C43">
        <v>32</v>
      </c>
      <c r="D43">
        <v>65</v>
      </c>
      <c r="E43">
        <f t="shared" si="1"/>
        <v>0</v>
      </c>
      <c r="F43" t="str">
        <f t="shared" si="2"/>
        <v>pass</v>
      </c>
      <c r="G43">
        <f t="shared" si="3"/>
        <v>142</v>
      </c>
      <c r="H43">
        <f t="shared" si="4"/>
        <v>47.333333333333336</v>
      </c>
    </row>
    <row r="44" spans="1:8" ht="20.100000000000001" customHeight="1">
      <c r="A44" t="s">
        <v>35</v>
      </c>
      <c r="B44">
        <v>56</v>
      </c>
      <c r="C44">
        <v>23</v>
      </c>
      <c r="D44">
        <v>76</v>
      </c>
      <c r="E44">
        <f t="shared" si="1"/>
        <v>1</v>
      </c>
      <c r="F44" t="str">
        <f t="shared" si="2"/>
        <v>Faill</v>
      </c>
      <c r="G44">
        <f t="shared" si="3"/>
        <v>155</v>
      </c>
      <c r="H44">
        <f t="shared" si="4"/>
        <v>51.666666666666664</v>
      </c>
    </row>
    <row r="45" spans="1:8" ht="20.100000000000001" customHeight="1">
      <c r="A45" t="s">
        <v>36</v>
      </c>
      <c r="B45">
        <v>54</v>
      </c>
      <c r="C45">
        <v>56</v>
      </c>
      <c r="D45">
        <v>56</v>
      </c>
      <c r="E45">
        <f t="shared" si="1"/>
        <v>0</v>
      </c>
      <c r="F45" t="str">
        <f t="shared" si="2"/>
        <v>pass</v>
      </c>
      <c r="G45">
        <f t="shared" si="3"/>
        <v>166</v>
      </c>
      <c r="H45">
        <f t="shared" si="4"/>
        <v>55.333333333333336</v>
      </c>
    </row>
    <row r="46" spans="1:8" ht="20.100000000000001" customHeight="1">
      <c r="A46" t="s">
        <v>38</v>
      </c>
      <c r="B46">
        <v>56</v>
      </c>
      <c r="C46">
        <v>34</v>
      </c>
      <c r="D46">
        <v>22</v>
      </c>
      <c r="E46">
        <f t="shared" si="1"/>
        <v>1</v>
      </c>
      <c r="F46" t="str">
        <f t="shared" si="2"/>
        <v>Faill</v>
      </c>
      <c r="G46">
        <f t="shared" si="3"/>
        <v>112</v>
      </c>
      <c r="H46">
        <f t="shared" si="4"/>
        <v>37.333333333333336</v>
      </c>
    </row>
    <row r="47" spans="1:8" ht="20.100000000000001" customHeight="1">
      <c r="A47" t="s">
        <v>39</v>
      </c>
      <c r="B47">
        <v>11</v>
      </c>
      <c r="C47">
        <v>30</v>
      </c>
      <c r="D47">
        <v>45</v>
      </c>
      <c r="E47">
        <f t="shared" si="1"/>
        <v>1</v>
      </c>
      <c r="F47" t="str">
        <f t="shared" si="2"/>
        <v>Faill</v>
      </c>
      <c r="G47">
        <f t="shared" si="3"/>
        <v>86</v>
      </c>
      <c r="H47">
        <f t="shared" si="4"/>
        <v>28.666666666666668</v>
      </c>
    </row>
    <row r="48" spans="1:8" ht="20.100000000000001" customHeight="1">
      <c r="A48" t="s">
        <v>40</v>
      </c>
    </row>
    <row r="49" spans="1:1" ht="20.100000000000001" customHeight="1">
      <c r="A49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21"/>
  <sheetViews>
    <sheetView workbookViewId="0">
      <selection activeCell="E13" sqref="E13"/>
    </sheetView>
  </sheetViews>
  <sheetFormatPr defaultRowHeight="16.5"/>
  <sheetData>
    <row r="1" spans="1:8">
      <c r="A1" t="s">
        <v>42</v>
      </c>
      <c r="G1">
        <v>0</v>
      </c>
      <c r="H1" t="s">
        <v>43</v>
      </c>
    </row>
    <row r="2" spans="1:8">
      <c r="G2">
        <v>1</v>
      </c>
      <c r="H2" t="s">
        <v>44</v>
      </c>
    </row>
    <row r="3" spans="1:8">
      <c r="A3" t="s">
        <v>31</v>
      </c>
      <c r="B3" t="s">
        <v>32</v>
      </c>
      <c r="C3" t="s">
        <v>33</v>
      </c>
      <c r="D3" t="s">
        <v>34</v>
      </c>
      <c r="G3" t="s">
        <v>45</v>
      </c>
      <c r="H3" t="s">
        <v>46</v>
      </c>
    </row>
    <row r="4" spans="1:8">
      <c r="A4" t="s">
        <v>12</v>
      </c>
      <c r="B4">
        <v>23</v>
      </c>
      <c r="C4">
        <v>34</v>
      </c>
      <c r="D4">
        <v>54</v>
      </c>
      <c r="E4">
        <f>COUNTIF(B4:D4,"&lt;30")</f>
        <v>1</v>
      </c>
      <c r="G4" t="str">
        <f>IF(E4=0,"pass",IF(E4=1,"suplmentry","fail"))</f>
        <v>suplmentry</v>
      </c>
    </row>
    <row r="5" spans="1:8">
      <c r="A5" t="s">
        <v>13</v>
      </c>
      <c r="B5">
        <v>34</v>
      </c>
      <c r="C5">
        <v>54</v>
      </c>
      <c r="D5">
        <v>45</v>
      </c>
      <c r="E5">
        <f t="shared" ref="E5:E10" si="0">COUNTIF(B5:D5,"&lt;30")</f>
        <v>0</v>
      </c>
      <c r="G5" t="str">
        <f t="shared" ref="G5:G10" si="1">IF(E5=0,"pass",IF(E5=1,"suplmentry","fail"))</f>
        <v>pass</v>
      </c>
    </row>
    <row r="6" spans="1:8">
      <c r="A6" t="s">
        <v>14</v>
      </c>
      <c r="B6">
        <v>45</v>
      </c>
      <c r="C6">
        <v>32</v>
      </c>
      <c r="D6">
        <v>65</v>
      </c>
      <c r="E6">
        <f t="shared" si="0"/>
        <v>0</v>
      </c>
      <c r="G6" t="str">
        <f t="shared" si="1"/>
        <v>pass</v>
      </c>
    </row>
    <row r="7" spans="1:8">
      <c r="A7" t="s">
        <v>35</v>
      </c>
      <c r="B7">
        <v>26</v>
      </c>
      <c r="C7">
        <v>23</v>
      </c>
      <c r="D7">
        <v>76</v>
      </c>
      <c r="E7">
        <f t="shared" si="0"/>
        <v>2</v>
      </c>
      <c r="G7" t="str">
        <f t="shared" si="1"/>
        <v>fail</v>
      </c>
    </row>
    <row r="8" spans="1:8">
      <c r="A8" t="s">
        <v>36</v>
      </c>
      <c r="B8">
        <v>54</v>
      </c>
      <c r="C8">
        <v>56</v>
      </c>
      <c r="D8">
        <v>56</v>
      </c>
      <c r="E8">
        <f t="shared" si="0"/>
        <v>0</v>
      </c>
      <c r="G8" t="str">
        <f t="shared" si="1"/>
        <v>pass</v>
      </c>
    </row>
    <row r="9" spans="1:8">
      <c r="A9" t="s">
        <v>38</v>
      </c>
      <c r="B9">
        <v>56</v>
      </c>
      <c r="C9">
        <v>34</v>
      </c>
      <c r="D9">
        <v>22</v>
      </c>
      <c r="E9">
        <f t="shared" si="0"/>
        <v>1</v>
      </c>
      <c r="G9" t="str">
        <f t="shared" si="1"/>
        <v>suplmentry</v>
      </c>
    </row>
    <row r="10" spans="1:8">
      <c r="A10" t="s">
        <v>39</v>
      </c>
      <c r="B10">
        <v>11</v>
      </c>
      <c r="C10">
        <v>20</v>
      </c>
      <c r="D10">
        <v>45</v>
      </c>
      <c r="E10">
        <f t="shared" si="0"/>
        <v>2</v>
      </c>
      <c r="G10" t="str">
        <f t="shared" si="1"/>
        <v>fail</v>
      </c>
    </row>
    <row r="11" spans="1:8">
      <c r="A11" t="s">
        <v>40</v>
      </c>
    </row>
    <row r="16" spans="1:8">
      <c r="A16" t="s">
        <v>47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59</v>
      </c>
      <c r="H16" t="s">
        <v>58</v>
      </c>
    </row>
    <row r="17" spans="1:8">
      <c r="A17" t="s">
        <v>48</v>
      </c>
      <c r="B17">
        <v>76</v>
      </c>
      <c r="C17">
        <v>50</v>
      </c>
      <c r="D17">
        <v>60</v>
      </c>
      <c r="E17">
        <v>60</v>
      </c>
      <c r="F17">
        <v>60</v>
      </c>
      <c r="G17">
        <f>SUM(B17:F17)*100/500</f>
        <v>61.2</v>
      </c>
      <c r="H17" t="s">
        <v>60</v>
      </c>
    </row>
    <row r="18" spans="1:8">
      <c r="A18" t="s">
        <v>49</v>
      </c>
      <c r="B18">
        <v>30</v>
      </c>
      <c r="C18">
        <v>30</v>
      </c>
      <c r="D18">
        <v>40</v>
      </c>
      <c r="E18">
        <v>40</v>
      </c>
      <c r="F18">
        <v>70</v>
      </c>
      <c r="G18">
        <f t="shared" ref="G18:G21" si="2">SUM(B18:F18)*100/500</f>
        <v>42</v>
      </c>
    </row>
    <row r="19" spans="1:8">
      <c r="A19" t="s">
        <v>50</v>
      </c>
      <c r="B19">
        <v>20</v>
      </c>
      <c r="C19">
        <v>60</v>
      </c>
      <c r="D19">
        <v>50</v>
      </c>
      <c r="E19">
        <v>40</v>
      </c>
      <c r="F19">
        <v>30</v>
      </c>
      <c r="G19">
        <f t="shared" si="2"/>
        <v>40</v>
      </c>
    </row>
    <row r="20" spans="1:8">
      <c r="A20" t="s">
        <v>51</v>
      </c>
      <c r="B20">
        <v>60</v>
      </c>
      <c r="C20">
        <v>70</v>
      </c>
      <c r="D20">
        <v>80</v>
      </c>
      <c r="E20">
        <v>50</v>
      </c>
      <c r="F20">
        <v>80</v>
      </c>
      <c r="G20">
        <f t="shared" si="2"/>
        <v>68</v>
      </c>
    </row>
    <row r="21" spans="1:8">
      <c r="A21" t="s">
        <v>52</v>
      </c>
      <c r="B21">
        <v>30</v>
      </c>
      <c r="C21">
        <v>30</v>
      </c>
      <c r="D21">
        <v>40</v>
      </c>
      <c r="E21">
        <v>50</v>
      </c>
      <c r="F21">
        <v>50</v>
      </c>
      <c r="G21">
        <f t="shared" si="2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6"/>
  <sheetViews>
    <sheetView workbookViewId="0">
      <selection activeCell="L6" sqref="L6"/>
    </sheetView>
  </sheetViews>
  <sheetFormatPr defaultRowHeight="16.5"/>
  <sheetData>
    <row r="1" spans="1:5">
      <c r="A1" t="s">
        <v>61</v>
      </c>
      <c r="B1" t="s">
        <v>62</v>
      </c>
      <c r="C1" t="s">
        <v>63</v>
      </c>
      <c r="D1" t="s">
        <v>64</v>
      </c>
      <c r="E1" s="2"/>
    </row>
    <row r="2" spans="1:5">
      <c r="A2" t="s">
        <v>48</v>
      </c>
      <c r="B2">
        <v>6000</v>
      </c>
      <c r="C2" s="3">
        <f>IF(B2&gt;5000,IF(B2&lt;10000,B2*0.1,B2*0.15),B2*0.15)</f>
        <v>600</v>
      </c>
      <c r="E2" s="2"/>
    </row>
    <row r="3" spans="1:5">
      <c r="A3" t="s">
        <v>49</v>
      </c>
      <c r="B3">
        <v>7000</v>
      </c>
      <c r="C3" s="3">
        <f t="shared" ref="C3:C6" si="0">IF(B3&gt;5000,IF(B3&lt;10000,B3*0.1,B3*0.15),B3*0.15)</f>
        <v>700</v>
      </c>
      <c r="E3" s="2"/>
    </row>
    <row r="4" spans="1:5">
      <c r="A4" t="s">
        <v>50</v>
      </c>
      <c r="B4">
        <v>14000</v>
      </c>
      <c r="C4" s="3">
        <f t="shared" si="0"/>
        <v>2100</v>
      </c>
      <c r="E4" s="2"/>
    </row>
    <row r="5" spans="1:5">
      <c r="A5" t="s">
        <v>51</v>
      </c>
      <c r="B5">
        <v>5000</v>
      </c>
      <c r="C5" s="3">
        <f t="shared" si="0"/>
        <v>750</v>
      </c>
      <c r="E5" s="2"/>
    </row>
    <row r="6" spans="1:5">
      <c r="A6" t="s">
        <v>52</v>
      </c>
      <c r="B6">
        <v>12000</v>
      </c>
      <c r="C6" s="3">
        <f t="shared" si="0"/>
        <v>1800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topLeftCell="A3" workbookViewId="0">
      <selection activeCell="A12" sqref="A12:C22"/>
    </sheetView>
  </sheetViews>
  <sheetFormatPr defaultRowHeight="16.5"/>
  <sheetData>
    <row r="1" spans="1:12">
      <c r="A1" t="s">
        <v>70</v>
      </c>
      <c r="B1" t="s">
        <v>71</v>
      </c>
      <c r="C1" t="s">
        <v>72</v>
      </c>
    </row>
    <row r="3" spans="1:12">
      <c r="A3" t="s">
        <v>21</v>
      </c>
      <c r="B3">
        <v>234</v>
      </c>
      <c r="C3">
        <v>12</v>
      </c>
      <c r="D3">
        <f>B3*C3</f>
        <v>2808</v>
      </c>
    </row>
    <row r="4" spans="1:12">
      <c r="A4" t="s">
        <v>23</v>
      </c>
      <c r="B4">
        <v>255</v>
      </c>
      <c r="C4">
        <v>4</v>
      </c>
      <c r="D4">
        <f t="shared" ref="D4:D5" si="0">B4*C4</f>
        <v>1020</v>
      </c>
    </row>
    <row r="5" spans="1:12">
      <c r="A5" t="s">
        <v>73</v>
      </c>
      <c r="B5">
        <v>500</v>
      </c>
      <c r="C5">
        <v>1.3</v>
      </c>
      <c r="D5">
        <f t="shared" si="0"/>
        <v>650</v>
      </c>
    </row>
    <row r="7" spans="1:12">
      <c r="A7" s="6" t="s">
        <v>74</v>
      </c>
      <c r="B7" s="6"/>
      <c r="C7" s="6"/>
      <c r="D7">
        <f>SUM(D3:D5)</f>
        <v>4478</v>
      </c>
    </row>
    <row r="8" spans="1:12">
      <c r="B8" t="s">
        <v>27</v>
      </c>
      <c r="D8">
        <f>SUMPRODUCT(B3:B5,C3:C5)</f>
        <v>4478</v>
      </c>
    </row>
    <row r="11" spans="1:12">
      <c r="L11" t="s">
        <v>21</v>
      </c>
    </row>
    <row r="12" spans="1:12">
      <c r="A12" t="s">
        <v>70</v>
      </c>
      <c r="B12" t="s">
        <v>76</v>
      </c>
      <c r="C12" t="s">
        <v>75</v>
      </c>
      <c r="L12" t="s">
        <v>23</v>
      </c>
    </row>
    <row r="13" spans="1:12">
      <c r="L13" t="s">
        <v>73</v>
      </c>
    </row>
    <row r="14" spans="1:12">
      <c r="A14" t="s">
        <v>21</v>
      </c>
      <c r="B14" t="s">
        <v>77</v>
      </c>
      <c r="C14">
        <v>2000</v>
      </c>
    </row>
    <row r="15" spans="1:12">
      <c r="A15" t="s">
        <v>23</v>
      </c>
      <c r="B15" t="s">
        <v>78</v>
      </c>
      <c r="C15">
        <v>3500</v>
      </c>
    </row>
    <row r="16" spans="1:12">
      <c r="A16" t="s">
        <v>73</v>
      </c>
      <c r="B16" t="s">
        <v>79</v>
      </c>
      <c r="C16">
        <v>2500</v>
      </c>
    </row>
    <row r="17" spans="1:13">
      <c r="A17" t="s">
        <v>21</v>
      </c>
      <c r="B17" t="s">
        <v>77</v>
      </c>
      <c r="C17">
        <v>500</v>
      </c>
    </row>
    <row r="18" spans="1:13">
      <c r="A18" t="s">
        <v>23</v>
      </c>
      <c r="B18" t="s">
        <v>78</v>
      </c>
      <c r="C18">
        <v>4000</v>
      </c>
    </row>
    <row r="19" spans="1:13">
      <c r="A19" t="s">
        <v>73</v>
      </c>
      <c r="B19" t="s">
        <v>79</v>
      </c>
      <c r="C19">
        <v>560</v>
      </c>
    </row>
    <row r="20" spans="1:13">
      <c r="A20" t="s">
        <v>21</v>
      </c>
      <c r="B20" t="s">
        <v>80</v>
      </c>
      <c r="C20">
        <v>3000</v>
      </c>
      <c r="L20" t="s">
        <v>83</v>
      </c>
      <c r="M20" t="s">
        <v>84</v>
      </c>
    </row>
    <row r="21" spans="1:13">
      <c r="A21" t="s">
        <v>23</v>
      </c>
      <c r="B21" t="s">
        <v>81</v>
      </c>
      <c r="C21">
        <v>2500</v>
      </c>
      <c r="L21" t="s">
        <v>23</v>
      </c>
      <c r="M21">
        <f ca="1">SUMIF(A14:C22,L21,C14:C22)</f>
        <v>10000</v>
      </c>
    </row>
    <row r="22" spans="1:13">
      <c r="A22" t="s">
        <v>73</v>
      </c>
      <c r="B22" t="s">
        <v>82</v>
      </c>
      <c r="C22">
        <v>1300</v>
      </c>
      <c r="F22" t="s">
        <v>73</v>
      </c>
      <c r="G22">
        <f ca="1">SUMIF(A14:C22,F22,C14:C22)</f>
        <v>4360</v>
      </c>
    </row>
    <row r="24" spans="1:13">
      <c r="F24" t="s">
        <v>23</v>
      </c>
      <c r="G24" t="s">
        <v>78</v>
      </c>
      <c r="H24">
        <f>SUMIFS(C14:C22,A14:A22,F24,B14:B22,G24)</f>
        <v>7500</v>
      </c>
    </row>
  </sheetData>
  <mergeCells count="1">
    <mergeCell ref="A7:C7"/>
  </mergeCells>
  <dataValidations count="1">
    <dataValidation type="list" allowBlank="1" showInputMessage="1" showErrorMessage="1" sqref="L21 L23">
      <formula1>$L$11:$L$13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" sqref="B2"/>
    </sheetView>
  </sheetViews>
  <sheetFormatPr defaultRowHeight="16.5"/>
  <cols>
    <col min="1" max="1" width="38.75" customWidth="1"/>
    <col min="2" max="2" width="14.75" customWidth="1"/>
  </cols>
  <sheetData>
    <row r="1" spans="1:3">
      <c r="A1" t="s">
        <v>85</v>
      </c>
    </row>
    <row r="3" spans="1:3">
      <c r="A3" t="s">
        <v>87</v>
      </c>
      <c r="B3" s="4">
        <f ca="1">NOW()</f>
        <v>43700.707962615743</v>
      </c>
      <c r="C3" t="s">
        <v>86</v>
      </c>
    </row>
    <row r="5" spans="1:3">
      <c r="A5" t="s">
        <v>88</v>
      </c>
      <c r="B5" s="5">
        <f ca="1">TODAY()</f>
        <v>43700</v>
      </c>
      <c r="C5" t="s">
        <v>89</v>
      </c>
    </row>
    <row r="7" spans="1:3">
      <c r="A7" t="s">
        <v>90</v>
      </c>
      <c r="B7">
        <f ca="1">HOUR(B3)</f>
        <v>16</v>
      </c>
      <c r="C7">
        <f ca="1">HOUR(NOW())</f>
        <v>16</v>
      </c>
    </row>
    <row r="8" spans="1:3">
      <c r="A8" t="s">
        <v>91</v>
      </c>
      <c r="B8">
        <f ca="1">MINUTE(NOW())</f>
        <v>59</v>
      </c>
    </row>
    <row r="9" spans="1:3">
      <c r="A9" t="s">
        <v>92</v>
      </c>
      <c r="B9">
        <f ca="1">SECOND(NOW())</f>
        <v>28</v>
      </c>
    </row>
    <row r="11" spans="1:3">
      <c r="A11" t="s">
        <v>93</v>
      </c>
      <c r="B11" s="5">
        <f ca="1">TODAY()-100</f>
        <v>43600</v>
      </c>
    </row>
    <row r="12" spans="1:3">
      <c r="A12" t="s">
        <v>94</v>
      </c>
      <c r="B12" s="5">
        <f ca="1">TODAY()+100</f>
        <v>43800</v>
      </c>
    </row>
    <row r="15" spans="1:3">
      <c r="B15" s="5">
        <v>31969</v>
      </c>
    </row>
    <row r="17" spans="1:5">
      <c r="B17" s="5">
        <f ca="1">TODAY()</f>
        <v>43700</v>
      </c>
    </row>
    <row r="18" spans="1:5">
      <c r="A18" t="s">
        <v>95</v>
      </c>
      <c r="B18">
        <f ca="1">DATEDIF(B15,B17,"y")</f>
        <v>32</v>
      </c>
    </row>
    <row r="19" spans="1:5">
      <c r="B19">
        <f ca="1">DATEDIF(B15,B17,"m")</f>
        <v>385</v>
      </c>
      <c r="E19">
        <f ca="1">YEAR(B12)</f>
        <v>2019</v>
      </c>
    </row>
    <row r="20" spans="1:5">
      <c r="B20">
        <f ca="1">DATEDIF(B15,B17,"d")</f>
        <v>11731</v>
      </c>
    </row>
    <row r="22" spans="1:5">
      <c r="A22" t="s">
        <v>96</v>
      </c>
      <c r="B22" s="5">
        <f>EDATE(B15,100)</f>
        <v>35014</v>
      </c>
    </row>
    <row r="23" spans="1:5">
      <c r="B23">
        <f ca="1">DAY(B12)</f>
        <v>1</v>
      </c>
    </row>
    <row r="24" spans="1:5">
      <c r="B24" s="5">
        <f>EOMONTH(B15,2)</f>
        <v>32050</v>
      </c>
    </row>
    <row r="25" spans="1:5">
      <c r="B25">
        <f ca="1">WEEKDAY(B17)</f>
        <v>6</v>
      </c>
    </row>
    <row r="26" spans="1:5">
      <c r="B26" s="5">
        <f ca="1">WORKDAY(B17,25,1)</f>
        <v>43735</v>
      </c>
      <c r="C26" s="5">
        <f>WORKDAY(B15,20,1)</f>
        <v>31996</v>
      </c>
    </row>
    <row r="28" spans="1:5">
      <c r="B28" s="5">
        <f>DATEVALUE("1-jan-2019")</f>
        <v>43466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D16" sqref="D16"/>
    </sheetView>
  </sheetViews>
  <sheetFormatPr defaultRowHeight="16.5"/>
  <cols>
    <col min="1" max="1" width="9.25" customWidth="1"/>
    <col min="2" max="2" width="10.875" customWidth="1"/>
    <col min="3" max="3" width="13.5" customWidth="1"/>
  </cols>
  <sheetData>
    <row r="1" spans="1:16">
      <c r="A1" t="s">
        <v>97</v>
      </c>
      <c r="B1" t="s">
        <v>76</v>
      </c>
      <c r="C1" t="s">
        <v>75</v>
      </c>
    </row>
    <row r="3" spans="1:16">
      <c r="A3" t="s">
        <v>21</v>
      </c>
      <c r="B3" t="s">
        <v>77</v>
      </c>
      <c r="C3">
        <v>2000</v>
      </c>
    </row>
    <row r="4" spans="1:16">
      <c r="A4" t="s">
        <v>23</v>
      </c>
      <c r="B4" t="s">
        <v>78</v>
      </c>
      <c r="C4">
        <v>3500</v>
      </c>
    </row>
    <row r="5" spans="1:16">
      <c r="A5" t="s">
        <v>73</v>
      </c>
      <c r="B5" t="s">
        <v>79</v>
      </c>
      <c r="C5">
        <v>2500</v>
      </c>
    </row>
    <row r="6" spans="1:16">
      <c r="A6" t="s">
        <v>21</v>
      </c>
      <c r="B6" t="s">
        <v>77</v>
      </c>
      <c r="C6">
        <v>500</v>
      </c>
    </row>
    <row r="7" spans="1:16">
      <c r="A7" t="s">
        <v>23</v>
      </c>
      <c r="B7" t="s">
        <v>78</v>
      </c>
      <c r="C7">
        <v>4000</v>
      </c>
    </row>
    <row r="8" spans="1:16">
      <c r="A8" t="s">
        <v>73</v>
      </c>
      <c r="B8" t="s">
        <v>79</v>
      </c>
      <c r="C8">
        <v>560</v>
      </c>
    </row>
    <row r="9" spans="1:16">
      <c r="A9" t="s">
        <v>21</v>
      </c>
      <c r="B9" t="s">
        <v>80</v>
      </c>
      <c r="C9">
        <v>3000</v>
      </c>
    </row>
    <row r="10" spans="1:16">
      <c r="A10" t="s">
        <v>23</v>
      </c>
      <c r="B10" t="s">
        <v>81</v>
      </c>
      <c r="C10">
        <v>2500</v>
      </c>
    </row>
    <row r="11" spans="1:16">
      <c r="A11" t="s">
        <v>73</v>
      </c>
      <c r="B11" t="s">
        <v>82</v>
      </c>
      <c r="C11">
        <v>1300</v>
      </c>
    </row>
    <row r="16" spans="1:16">
      <c r="P16" s="7" t="s">
        <v>98</v>
      </c>
    </row>
  </sheetData>
  <hyperlinks>
    <hyperlink ref="P16" r:id="rId1"/>
  </hyperlinks>
  <pageMargins left="0.7" right="0.7" top="0.75" bottom="0.75" header="0.3" footer="0.3"/>
  <pageSetup orientation="portrait" horizontalDpi="4294967293" verticalDpi="0" r:id="rId2"/>
  <headerFooter>
    <oddHeader>&amp;CManisha Excel sheet</oddHeader>
    <oddFooter>Page &amp;P</oddFooter>
  </headerFooter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8" sqref="L8"/>
    </sheetView>
  </sheetViews>
  <sheetFormatPr defaultRowHeight="16.5"/>
  <sheetData/>
  <pageMargins left="0.5" right="0.5" top="2" bottom="1" header="0.8" footer="0.3"/>
  <pageSetup paperSize="9" orientation="portrait" horizontalDpi="4294967292" verticalDpi="0" r:id="rId1"/>
  <legacyDrawing r:id="rId2"/>
  <oleObjects>
    <oleObject progId="Paint.Picture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21" sqref="B21"/>
    </sheetView>
  </sheetViews>
  <sheetFormatPr defaultRowHeight="16.5"/>
  <sheetData>
    <row r="1" spans="1:7">
      <c r="A1" t="s">
        <v>99</v>
      </c>
      <c r="B1" t="s">
        <v>100</v>
      </c>
    </row>
    <row r="2" spans="1:7">
      <c r="A2" t="s">
        <v>12</v>
      </c>
      <c r="B2">
        <v>10</v>
      </c>
    </row>
    <row r="3" spans="1:7">
      <c r="A3" t="s">
        <v>13</v>
      </c>
      <c r="B3">
        <v>20</v>
      </c>
    </row>
    <row r="4" spans="1:7">
      <c r="A4" t="s">
        <v>14</v>
      </c>
      <c r="B4">
        <v>30</v>
      </c>
    </row>
    <row r="5" spans="1:7">
      <c r="A5" t="s">
        <v>35</v>
      </c>
      <c r="B5">
        <v>40</v>
      </c>
    </row>
    <row r="9" spans="1:7">
      <c r="B9" t="s">
        <v>35</v>
      </c>
      <c r="C9">
        <f>LOOKUP(B9,A2:B5,B2:B5)</f>
        <v>40</v>
      </c>
      <c r="E9" t="s">
        <v>101</v>
      </c>
    </row>
    <row r="10" spans="1:7">
      <c r="F10" t="s">
        <v>102</v>
      </c>
      <c r="G10" t="s">
        <v>103</v>
      </c>
    </row>
    <row r="11" spans="1:7">
      <c r="F11" t="s">
        <v>104</v>
      </c>
      <c r="G11" t="s">
        <v>105</v>
      </c>
    </row>
    <row r="13" spans="1:7">
      <c r="A13" t="s">
        <v>106</v>
      </c>
      <c r="B13" t="s">
        <v>14</v>
      </c>
      <c r="C13">
        <f>VLOOKUP(B13,A2:B5,2,FALSE)</f>
        <v>30</v>
      </c>
    </row>
    <row r="17" spans="1:6">
      <c r="B17" t="s">
        <v>99</v>
      </c>
      <c r="C17" t="s">
        <v>12</v>
      </c>
      <c r="D17" t="s">
        <v>13</v>
      </c>
      <c r="E17" t="s">
        <v>14</v>
      </c>
      <c r="F17" t="s">
        <v>35</v>
      </c>
    </row>
    <row r="18" spans="1:6">
      <c r="B18" t="s">
        <v>100</v>
      </c>
      <c r="C18">
        <v>10</v>
      </c>
      <c r="D18">
        <v>20</v>
      </c>
      <c r="E18">
        <v>30</v>
      </c>
      <c r="F18">
        <v>40</v>
      </c>
    </row>
    <row r="21" spans="1:6">
      <c r="A21" t="s">
        <v>104</v>
      </c>
      <c r="B21" t="s">
        <v>13</v>
      </c>
      <c r="C21">
        <f>HLOOKUP(B21,C17:F18,2,FALSE)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2019-08-23T11:10:47Z</cp:lastPrinted>
  <dcterms:created xsi:type="dcterms:W3CDTF">2019-08-13T10:46:32Z</dcterms:created>
  <dcterms:modified xsi:type="dcterms:W3CDTF">2019-08-23T11:31:31Z</dcterms:modified>
</cp:coreProperties>
</file>