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4"/>
  </bookViews>
  <sheets>
    <sheet name="Sheet1" sheetId="1" r:id="rId1"/>
    <sheet name="Sheet2" sheetId="2" r:id="rId2"/>
    <sheet name="ifCondition" sheetId="3" r:id="rId3"/>
    <sheet name="Sheet3" sheetId="4" r:id="rId4"/>
    <sheet name="Sheet4" sheetId="5" r:id="rId5"/>
  </sheets>
  <calcPr calcId="125725"/>
</workbook>
</file>

<file path=xl/calcChain.xml><?xml version="1.0" encoding="utf-8"?>
<calcChain xmlns="http://schemas.openxmlformats.org/spreadsheetml/2006/main">
  <c r="D15" i="5"/>
  <c r="D14"/>
  <c r="D12"/>
  <c r="E11"/>
  <c r="D11"/>
  <c r="D7"/>
  <c r="K9" i="4"/>
  <c r="F3"/>
  <c r="F2"/>
  <c r="E3"/>
  <c r="E2"/>
  <c r="H16" i="3"/>
  <c r="H14"/>
  <c r="H12"/>
  <c r="H3"/>
  <c r="H4"/>
  <c r="H5"/>
  <c r="H2"/>
  <c r="G3"/>
  <c r="G4"/>
  <c r="G5"/>
  <c r="G2"/>
  <c r="F3"/>
  <c r="F4"/>
  <c r="F5"/>
  <c r="F2"/>
  <c r="E3"/>
  <c r="E4"/>
  <c r="E5"/>
  <c r="E2"/>
  <c r="D37" i="2"/>
  <c r="D38"/>
  <c r="D39"/>
  <c r="D40"/>
  <c r="D41"/>
  <c r="D42"/>
  <c r="D43"/>
  <c r="D44"/>
  <c r="D45"/>
  <c r="D46"/>
  <c r="D47"/>
  <c r="D48"/>
  <c r="D36"/>
  <c r="D61"/>
  <c r="D59"/>
  <c r="D56"/>
  <c r="D57"/>
  <c r="D58"/>
  <c r="D55"/>
  <c r="C38"/>
  <c r="C37"/>
  <c r="C32"/>
  <c r="C31"/>
  <c r="C30"/>
  <c r="C29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F42" l="1"/>
  <c r="F41"/>
</calcChain>
</file>

<file path=xl/sharedStrings.xml><?xml version="1.0" encoding="utf-8"?>
<sst xmlns="http://schemas.openxmlformats.org/spreadsheetml/2006/main" count="212" uniqueCount="73">
  <si>
    <t>pname</t>
  </si>
  <si>
    <t>pcm</t>
  </si>
  <si>
    <t>lamolate</t>
  </si>
  <si>
    <t>color</t>
  </si>
  <si>
    <t>Math Function /formula</t>
  </si>
  <si>
    <t>Data/Value</t>
  </si>
  <si>
    <t>Function</t>
  </si>
  <si>
    <t>sum</t>
  </si>
  <si>
    <t xml:space="preserve">Zig zag data value </t>
  </si>
  <si>
    <t>sub</t>
  </si>
  <si>
    <t>mul</t>
  </si>
  <si>
    <t>div</t>
  </si>
  <si>
    <t>%</t>
  </si>
  <si>
    <t>average</t>
  </si>
  <si>
    <t>count</t>
  </si>
  <si>
    <t>a</t>
  </si>
  <si>
    <t>b</t>
  </si>
  <si>
    <t>count only numeric value</t>
  </si>
  <si>
    <t>counta</t>
  </si>
  <si>
    <t>count alphanumeric data</t>
  </si>
  <si>
    <t>@</t>
  </si>
  <si>
    <t>countblank</t>
  </si>
  <si>
    <t>mod</t>
  </si>
  <si>
    <t>power</t>
  </si>
  <si>
    <t>round</t>
  </si>
  <si>
    <t>rand</t>
  </si>
  <si>
    <t>0-1</t>
  </si>
  <si>
    <t>small</t>
  </si>
  <si>
    <t>large</t>
  </si>
  <si>
    <t>qunt</t>
  </si>
  <si>
    <t>per_price</t>
  </si>
  <si>
    <t>p1</t>
  </si>
  <si>
    <t>p2</t>
  </si>
  <si>
    <t>p3</t>
  </si>
  <si>
    <t>p4</t>
  </si>
  <si>
    <t>Total</t>
  </si>
  <si>
    <t>min</t>
  </si>
  <si>
    <t>max</t>
  </si>
  <si>
    <t>sName</t>
  </si>
  <si>
    <t>hindi</t>
  </si>
  <si>
    <t>math</t>
  </si>
  <si>
    <t>eng</t>
  </si>
  <si>
    <t>c</t>
  </si>
  <si>
    <t>d</t>
  </si>
  <si>
    <t>&lt;30= fail</t>
  </si>
  <si>
    <t>status</t>
  </si>
  <si>
    <t>&gt;1 fail</t>
  </si>
  <si>
    <t>&lt;=1 cop</t>
  </si>
  <si>
    <t>Pname</t>
  </si>
  <si>
    <t>Location</t>
  </si>
  <si>
    <t>selamount</t>
  </si>
  <si>
    <t>lux</t>
  </si>
  <si>
    <t>pen</t>
  </si>
  <si>
    <t>book</t>
  </si>
  <si>
    <t>ndelhi</t>
  </si>
  <si>
    <t>sdelhi</t>
  </si>
  <si>
    <t>edelhi</t>
  </si>
  <si>
    <t>location</t>
  </si>
  <si>
    <t>total lux sale</t>
  </si>
  <si>
    <t>Total sale at particular location</t>
  </si>
  <si>
    <t>Salary</t>
  </si>
  <si>
    <t>hra</t>
  </si>
  <si>
    <t>Da</t>
  </si>
  <si>
    <t>HRA</t>
  </si>
  <si>
    <t>DA</t>
  </si>
  <si>
    <t>SaleManager</t>
  </si>
  <si>
    <t>salesmanager</t>
  </si>
  <si>
    <t>Status</t>
  </si>
  <si>
    <t>Chart</t>
  </si>
  <si>
    <t>p</t>
  </si>
  <si>
    <t>qut</t>
  </si>
  <si>
    <t>per price</t>
  </si>
  <si>
    <t>Total Amount Pay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</si>
</sst>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F5" sqref="F5"/>
    </sheetView>
  </sheetViews>
  <sheetFormatPr defaultRowHeight="15"/>
  <sheetData>
    <row r="1" spans="1:6">
      <c r="A1" t="s">
        <v>0</v>
      </c>
      <c r="B1" t="s">
        <v>3</v>
      </c>
    </row>
    <row r="2" spans="1:6">
      <c r="A2" t="s">
        <v>1</v>
      </c>
      <c r="B2" s="1"/>
      <c r="F2" t="s">
        <v>0</v>
      </c>
    </row>
    <row r="3" spans="1:6">
      <c r="A3" t="s">
        <v>2</v>
      </c>
      <c r="B3" s="2"/>
      <c r="F3" t="s">
        <v>1</v>
      </c>
    </row>
    <row r="4" spans="1:6">
      <c r="F4" t="s">
        <v>2</v>
      </c>
    </row>
  </sheetData>
  <conditionalFormatting sqref="F3:F9">
    <cfRule type="containsText" dxfId="2" priority="2" operator="containsText" text="pcm">
      <formula>NOT(ISERROR(SEARCH("pcm",F3)))</formula>
    </cfRule>
    <cfRule type="containsText" dxfId="1" priority="1" operator="containsText" text="lamolate">
      <formula>NOT(ISERROR(SEARCH("lamolate",F3)))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1"/>
  <sheetViews>
    <sheetView workbookViewId="0">
      <selection activeCell="G1" sqref="G1"/>
    </sheetView>
  </sheetViews>
  <sheetFormatPr defaultRowHeight="15"/>
  <cols>
    <col min="1" max="1" width="20" customWidth="1"/>
    <col min="2" max="2" width="24.42578125" customWidth="1"/>
    <col min="3" max="3" width="19.85546875" customWidth="1"/>
    <col min="4" max="4" width="20.85546875" customWidth="1"/>
  </cols>
  <sheetData>
    <row r="1" spans="1:4">
      <c r="A1" t="s">
        <v>4</v>
      </c>
      <c r="B1" t="s">
        <v>5</v>
      </c>
      <c r="C1" t="s">
        <v>6</v>
      </c>
    </row>
    <row r="3" spans="1:4">
      <c r="A3" t="s">
        <v>7</v>
      </c>
      <c r="B3">
        <v>10</v>
      </c>
    </row>
    <row r="4" spans="1:4">
      <c r="B4">
        <v>12</v>
      </c>
    </row>
    <row r="5" spans="1:4">
      <c r="B5">
        <v>20</v>
      </c>
    </row>
    <row r="6" spans="1:4">
      <c r="B6">
        <v>22</v>
      </c>
    </row>
    <row r="7" spans="1:4">
      <c r="B7">
        <v>30</v>
      </c>
      <c r="C7">
        <f>SUM(B3,B5,B7)</f>
        <v>60</v>
      </c>
      <c r="D7" t="s">
        <v>8</v>
      </c>
    </row>
    <row r="8" spans="1:4">
      <c r="C8">
        <f>SUM(B3:B7)</f>
        <v>94</v>
      </c>
    </row>
    <row r="9" spans="1:4">
      <c r="B9" t="s">
        <v>16</v>
      </c>
      <c r="C9">
        <f>B3+B4</f>
        <v>22</v>
      </c>
    </row>
    <row r="10" spans="1:4">
      <c r="A10" t="s">
        <v>9</v>
      </c>
      <c r="B10" t="s">
        <v>20</v>
      </c>
      <c r="C10">
        <f>C8-C9</f>
        <v>72</v>
      </c>
    </row>
    <row r="11" spans="1:4">
      <c r="A11" t="s">
        <v>10</v>
      </c>
      <c r="B11">
        <v>40</v>
      </c>
      <c r="C11">
        <f>C9*C10</f>
        <v>1584</v>
      </c>
    </row>
    <row r="12" spans="1:4">
      <c r="A12" t="s">
        <v>11</v>
      </c>
      <c r="B12">
        <v>56</v>
      </c>
      <c r="C12">
        <f>C11/C10</f>
        <v>22</v>
      </c>
    </row>
    <row r="13" spans="1:4">
      <c r="A13" t="s">
        <v>12</v>
      </c>
      <c r="C13">
        <f>100*10/100</f>
        <v>10</v>
      </c>
    </row>
    <row r="14" spans="1:4">
      <c r="B14" t="s">
        <v>15</v>
      </c>
      <c r="C14">
        <f>70*10/100</f>
        <v>7</v>
      </c>
    </row>
    <row r="15" spans="1:4">
      <c r="C15">
        <f>70*0.15</f>
        <v>10.5</v>
      </c>
    </row>
    <row r="16" spans="1:4">
      <c r="A16" t="s">
        <v>13</v>
      </c>
      <c r="B16">
        <v>67</v>
      </c>
      <c r="C16">
        <f>SUM(B3:B7)/5</f>
        <v>18.8</v>
      </c>
    </row>
    <row r="17" spans="1:4">
      <c r="C17">
        <f>AVERAGE(B3:B7)</f>
        <v>18.8</v>
      </c>
    </row>
    <row r="18" spans="1:4">
      <c r="A18" t="s">
        <v>14</v>
      </c>
      <c r="C18">
        <f>COUNT(B3:B7)</f>
        <v>5</v>
      </c>
    </row>
    <row r="19" spans="1:4">
      <c r="C19">
        <f>COUNT(B3:B16)</f>
        <v>8</v>
      </c>
      <c r="D19" t="s">
        <v>17</v>
      </c>
    </row>
    <row r="20" spans="1:4">
      <c r="A20" t="s">
        <v>18</v>
      </c>
      <c r="C20">
        <f>COUNTA(B3:B16)</f>
        <v>11</v>
      </c>
      <c r="D20" t="s">
        <v>19</v>
      </c>
    </row>
    <row r="21" spans="1:4">
      <c r="A21" t="s">
        <v>21</v>
      </c>
      <c r="C21">
        <f>COUNTBLANK(B3:B16)</f>
        <v>3</v>
      </c>
    </row>
    <row r="22" spans="1:4">
      <c r="C22">
        <f>SUM(B3:B7)/COUNT(B3:B7)</f>
        <v>18.8</v>
      </c>
    </row>
    <row r="23" spans="1:4">
      <c r="A23" t="s">
        <v>22</v>
      </c>
      <c r="C23">
        <f>MOD(12,2)</f>
        <v>0</v>
      </c>
    </row>
    <row r="24" spans="1:4">
      <c r="C24">
        <f>MOD(13,2)</f>
        <v>1</v>
      </c>
    </row>
    <row r="25" spans="1:4">
      <c r="A25" t="s">
        <v>23</v>
      </c>
      <c r="C25">
        <f>POWER(2,2)</f>
        <v>4</v>
      </c>
    </row>
    <row r="26" spans="1:4">
      <c r="C26">
        <f>POWER(3,5)</f>
        <v>243</v>
      </c>
    </row>
    <row r="27" spans="1:4">
      <c r="A27" t="s">
        <v>24</v>
      </c>
      <c r="B27">
        <v>22.190999999999999</v>
      </c>
      <c r="C27">
        <f>ROUND(B27,1)</f>
        <v>22.2</v>
      </c>
    </row>
    <row r="29" spans="1:4">
      <c r="A29" t="s">
        <v>25</v>
      </c>
      <c r="C29">
        <f ca="1">RAND()</f>
        <v>0.39497970790406844</v>
      </c>
      <c r="D29" t="s">
        <v>26</v>
      </c>
    </row>
    <row r="30" spans="1:4">
      <c r="C30">
        <f ca="1">RANDBETWEEN(1,10)</f>
        <v>6</v>
      </c>
    </row>
    <row r="31" spans="1:4">
      <c r="C31">
        <f ca="1">RANDBETWEEN(1,10)</f>
        <v>8</v>
      </c>
    </row>
    <row r="32" spans="1:4">
      <c r="C32">
        <f ca="1">RANDBETWEEN(1000,9999)</f>
        <v>9785</v>
      </c>
    </row>
    <row r="34" spans="1:7">
      <c r="B34">
        <v>10</v>
      </c>
    </row>
    <row r="35" spans="1:7">
      <c r="B35">
        <v>20</v>
      </c>
    </row>
    <row r="36" spans="1:7">
      <c r="B36">
        <v>30</v>
      </c>
      <c r="D36">
        <f ca="1">RANDBETWEEN(5000,100000)</f>
        <v>65403</v>
      </c>
    </row>
    <row r="37" spans="1:7">
      <c r="A37" t="s">
        <v>27</v>
      </c>
      <c r="B37">
        <v>40</v>
      </c>
      <c r="C37">
        <f>SMALL(B34:B51,2)</f>
        <v>20</v>
      </c>
      <c r="D37">
        <f t="shared" ref="D37:D48" ca="1" si="0">RANDBETWEEN(5000,100000)</f>
        <v>86879</v>
      </c>
    </row>
    <row r="38" spans="1:7">
      <c r="A38" t="s">
        <v>28</v>
      </c>
      <c r="B38">
        <v>50</v>
      </c>
      <c r="C38">
        <f>LARGE(B34:B51,3)</f>
        <v>160</v>
      </c>
      <c r="D38">
        <f t="shared" ca="1" si="0"/>
        <v>17668</v>
      </c>
    </row>
    <row r="39" spans="1:7">
      <c r="B39">
        <v>60</v>
      </c>
      <c r="D39">
        <f t="shared" ca="1" si="0"/>
        <v>83957</v>
      </c>
    </row>
    <row r="40" spans="1:7">
      <c r="B40">
        <v>70</v>
      </c>
      <c r="D40">
        <f t="shared" ca="1" si="0"/>
        <v>7992</v>
      </c>
    </row>
    <row r="41" spans="1:7">
      <c r="B41">
        <v>80</v>
      </c>
      <c r="D41">
        <f t="shared" ca="1" si="0"/>
        <v>69476</v>
      </c>
      <c r="F41">
        <f ca="1">MIN(D36:D48)</f>
        <v>7992</v>
      </c>
      <c r="G41" t="s">
        <v>36</v>
      </c>
    </row>
    <row r="42" spans="1:7">
      <c r="B42">
        <v>90</v>
      </c>
      <c r="D42">
        <f t="shared" ca="1" si="0"/>
        <v>45598</v>
      </c>
      <c r="F42">
        <f ca="1">MAX(D36:D48)</f>
        <v>93242</v>
      </c>
      <c r="G42" t="s">
        <v>37</v>
      </c>
    </row>
    <row r="43" spans="1:7">
      <c r="B43">
        <v>100</v>
      </c>
      <c r="D43">
        <f t="shared" ca="1" si="0"/>
        <v>93242</v>
      </c>
    </row>
    <row r="44" spans="1:7">
      <c r="B44">
        <v>110</v>
      </c>
      <c r="D44">
        <f t="shared" ca="1" si="0"/>
        <v>50338</v>
      </c>
    </row>
    <row r="45" spans="1:7">
      <c r="B45">
        <v>120</v>
      </c>
      <c r="D45">
        <f t="shared" ca="1" si="0"/>
        <v>56275</v>
      </c>
    </row>
    <row r="46" spans="1:7">
      <c r="B46">
        <v>130</v>
      </c>
      <c r="D46">
        <f t="shared" ca="1" si="0"/>
        <v>29423</v>
      </c>
    </row>
    <row r="47" spans="1:7">
      <c r="B47">
        <v>140</v>
      </c>
      <c r="D47">
        <f t="shared" ca="1" si="0"/>
        <v>77832</v>
      </c>
    </row>
    <row r="48" spans="1:7">
      <c r="B48">
        <v>150</v>
      </c>
      <c r="D48">
        <f t="shared" ca="1" si="0"/>
        <v>39279</v>
      </c>
    </row>
    <row r="49" spans="1:4">
      <c r="B49">
        <v>160</v>
      </c>
    </row>
    <row r="50" spans="1:4">
      <c r="B50">
        <v>170</v>
      </c>
    </row>
    <row r="51" spans="1:4">
      <c r="B51">
        <v>180</v>
      </c>
    </row>
    <row r="54" spans="1:4">
      <c r="A54" t="s">
        <v>0</v>
      </c>
      <c r="B54" t="s">
        <v>29</v>
      </c>
      <c r="C54" t="s">
        <v>30</v>
      </c>
    </row>
    <row r="55" spans="1:4">
      <c r="A55" t="s">
        <v>31</v>
      </c>
      <c r="B55">
        <v>123</v>
      </c>
      <c r="C55">
        <v>12</v>
      </c>
      <c r="D55">
        <f>B55*C55</f>
        <v>1476</v>
      </c>
    </row>
    <row r="56" spans="1:4">
      <c r="A56" t="s">
        <v>32</v>
      </c>
      <c r="B56">
        <v>134</v>
      </c>
      <c r="C56">
        <v>23</v>
      </c>
      <c r="D56">
        <f t="shared" ref="D56:D58" si="1">B56*C56</f>
        <v>3082</v>
      </c>
    </row>
    <row r="57" spans="1:4">
      <c r="A57" t="s">
        <v>33</v>
      </c>
      <c r="B57">
        <v>143</v>
      </c>
      <c r="C57">
        <v>34</v>
      </c>
      <c r="D57">
        <f t="shared" si="1"/>
        <v>4862</v>
      </c>
    </row>
    <row r="58" spans="1:4">
      <c r="A58" t="s">
        <v>34</v>
      </c>
      <c r="B58">
        <v>156</v>
      </c>
      <c r="C58">
        <v>23</v>
      </c>
      <c r="D58">
        <f t="shared" si="1"/>
        <v>3588</v>
      </c>
    </row>
    <row r="59" spans="1:4">
      <c r="D59">
        <f>SUM(D55:D58)</f>
        <v>13008</v>
      </c>
    </row>
    <row r="60" spans="1:4">
      <c r="C60" t="s">
        <v>35</v>
      </c>
    </row>
    <row r="61" spans="1:4">
      <c r="D61">
        <f>SUMPRODUCT(B55:B58,C55:C58)</f>
        <v>13008</v>
      </c>
    </row>
  </sheetData>
  <conditionalFormatting sqref="B34:B51">
    <cfRule type="top10" dxfId="0" priority="1" rank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topLeftCell="A6" workbookViewId="0">
      <selection activeCell="H12" sqref="H12"/>
    </sheetView>
  </sheetViews>
  <sheetFormatPr defaultRowHeight="15"/>
  <sheetData>
    <row r="1" spans="1:12">
      <c r="A1" t="s">
        <v>38</v>
      </c>
      <c r="B1" t="s">
        <v>39</v>
      </c>
      <c r="C1" t="s">
        <v>40</v>
      </c>
      <c r="D1" t="s">
        <v>41</v>
      </c>
      <c r="F1" t="s">
        <v>45</v>
      </c>
      <c r="J1" t="s">
        <v>44</v>
      </c>
      <c r="K1" t="s">
        <v>46</v>
      </c>
      <c r="L1" t="s">
        <v>47</v>
      </c>
    </row>
    <row r="2" spans="1:12">
      <c r="A2" t="s">
        <v>15</v>
      </c>
      <c r="B2">
        <v>23</v>
      </c>
      <c r="C2">
        <v>24</v>
      </c>
      <c r="D2">
        <v>56</v>
      </c>
      <c r="E2">
        <f>COUNTIF(B2:D2,"&lt;30")</f>
        <v>2</v>
      </c>
      <c r="F2" t="str">
        <f>IF(E2=0,"pass","fail")</f>
        <v>fail</v>
      </c>
      <c r="G2" t="str">
        <f>IF(COUNTIF(B2:D2,"&lt;30")=0,"pass","fail")</f>
        <v>fail</v>
      </c>
      <c r="H2" t="str">
        <f>IF(E2=0,"pass",IF(E2&gt;1,"fail","cop"))</f>
        <v>fail</v>
      </c>
    </row>
    <row r="3" spans="1:12">
      <c r="A3" t="s">
        <v>16</v>
      </c>
      <c r="B3">
        <v>45</v>
      </c>
      <c r="C3">
        <v>56</v>
      </c>
      <c r="D3">
        <v>67</v>
      </c>
      <c r="E3">
        <f t="shared" ref="E3:E5" si="0">COUNTIF(B3:D3,"&lt;30")</f>
        <v>0</v>
      </c>
      <c r="F3" t="str">
        <f t="shared" ref="F3:F5" si="1">IF(E3=0,"pass","fail")</f>
        <v>pass</v>
      </c>
      <c r="G3" t="str">
        <f t="shared" ref="G3:G5" si="2">IF(COUNTIF(B3:D3,"&lt;30")=0,"pass","fail")</f>
        <v>pass</v>
      </c>
      <c r="H3" t="str">
        <f t="shared" ref="H3:H5" si="3">IF(E3=0,"pass",IF(E3&gt;1,"fail","cop"))</f>
        <v>pass</v>
      </c>
    </row>
    <row r="4" spans="1:12">
      <c r="A4" t="s">
        <v>42</v>
      </c>
      <c r="B4">
        <v>45</v>
      </c>
      <c r="C4">
        <v>56</v>
      </c>
      <c r="D4">
        <v>67</v>
      </c>
      <c r="E4">
        <f t="shared" si="0"/>
        <v>0</v>
      </c>
      <c r="F4" t="str">
        <f t="shared" si="1"/>
        <v>pass</v>
      </c>
      <c r="G4" t="str">
        <f t="shared" si="2"/>
        <v>pass</v>
      </c>
      <c r="H4" t="str">
        <f t="shared" si="3"/>
        <v>pass</v>
      </c>
    </row>
    <row r="5" spans="1:12">
      <c r="A5" t="s">
        <v>43</v>
      </c>
      <c r="B5">
        <v>23</v>
      </c>
      <c r="C5">
        <v>34</v>
      </c>
      <c r="D5">
        <v>56</v>
      </c>
      <c r="E5">
        <f t="shared" si="0"/>
        <v>1</v>
      </c>
      <c r="F5" t="str">
        <f t="shared" si="1"/>
        <v>fail</v>
      </c>
      <c r="G5" t="str">
        <f t="shared" si="2"/>
        <v>fail</v>
      </c>
      <c r="H5" t="str">
        <f t="shared" si="3"/>
        <v>cop</v>
      </c>
    </row>
    <row r="8" spans="1:12">
      <c r="A8" t="s">
        <v>48</v>
      </c>
      <c r="B8" t="s">
        <v>49</v>
      </c>
      <c r="C8" t="s">
        <v>50</v>
      </c>
    </row>
    <row r="9" spans="1:12">
      <c r="A9" t="s">
        <v>51</v>
      </c>
      <c r="B9" t="s">
        <v>54</v>
      </c>
      <c r="C9">
        <v>200</v>
      </c>
    </row>
    <row r="10" spans="1:12">
      <c r="A10" t="s">
        <v>52</v>
      </c>
      <c r="B10" t="s">
        <v>55</v>
      </c>
      <c r="C10">
        <v>300</v>
      </c>
      <c r="K10" t="s">
        <v>51</v>
      </c>
      <c r="L10" t="s">
        <v>54</v>
      </c>
    </row>
    <row r="11" spans="1:12">
      <c r="A11" t="s">
        <v>53</v>
      </c>
      <c r="B11" t="s">
        <v>56</v>
      </c>
      <c r="C11">
        <v>400</v>
      </c>
      <c r="F11" s="3" t="s">
        <v>58</v>
      </c>
      <c r="K11" t="s">
        <v>52</v>
      </c>
      <c r="L11" t="s">
        <v>55</v>
      </c>
    </row>
    <row r="12" spans="1:12">
      <c r="A12" t="s">
        <v>51</v>
      </c>
      <c r="B12" t="s">
        <v>54</v>
      </c>
      <c r="C12">
        <v>200</v>
      </c>
      <c r="F12" t="s">
        <v>51</v>
      </c>
      <c r="H12">
        <f ca="1">SUMIF(A9:C29,F12,C9:C29)</f>
        <v>1400</v>
      </c>
      <c r="K12" t="s">
        <v>53</v>
      </c>
      <c r="L12" t="s">
        <v>56</v>
      </c>
    </row>
    <row r="13" spans="1:12">
      <c r="A13" t="s">
        <v>52</v>
      </c>
      <c r="B13" t="s">
        <v>54</v>
      </c>
      <c r="C13">
        <v>300</v>
      </c>
      <c r="F13" s="3" t="s">
        <v>58</v>
      </c>
    </row>
    <row r="14" spans="1:12">
      <c r="A14" t="s">
        <v>53</v>
      </c>
      <c r="B14" t="s">
        <v>56</v>
      </c>
      <c r="C14">
        <v>400</v>
      </c>
      <c r="F14" t="s">
        <v>53</v>
      </c>
      <c r="H14">
        <f ca="1">SUMIF(A9:C29,F14,C9:C29)</f>
        <v>2800</v>
      </c>
    </row>
    <row r="15" spans="1:12">
      <c r="A15" t="s">
        <v>51</v>
      </c>
      <c r="B15" t="s">
        <v>54</v>
      </c>
      <c r="C15">
        <v>200</v>
      </c>
      <c r="F15" s="3" t="s">
        <v>59</v>
      </c>
    </row>
    <row r="16" spans="1:12">
      <c r="A16" t="s">
        <v>52</v>
      </c>
      <c r="B16" t="s">
        <v>55</v>
      </c>
      <c r="C16">
        <v>300</v>
      </c>
      <c r="F16" t="s">
        <v>53</v>
      </c>
      <c r="G16" t="s">
        <v>56</v>
      </c>
      <c r="H16">
        <f>SUMIFS(C9:C29,A9:A29,F16,B9:B29,G16)</f>
        <v>2800</v>
      </c>
    </row>
    <row r="17" spans="1:3">
      <c r="A17" t="s">
        <v>53</v>
      </c>
      <c r="B17" t="s">
        <v>56</v>
      </c>
      <c r="C17">
        <v>400</v>
      </c>
    </row>
    <row r="18" spans="1:3">
      <c r="A18" t="s">
        <v>51</v>
      </c>
      <c r="B18" t="s">
        <v>55</v>
      </c>
      <c r="C18">
        <v>200</v>
      </c>
    </row>
    <row r="19" spans="1:3">
      <c r="A19" t="s">
        <v>52</v>
      </c>
      <c r="B19" t="s">
        <v>55</v>
      </c>
      <c r="C19">
        <v>300</v>
      </c>
    </row>
    <row r="20" spans="1:3">
      <c r="A20" t="s">
        <v>53</v>
      </c>
      <c r="B20" t="s">
        <v>56</v>
      </c>
      <c r="C20">
        <v>400</v>
      </c>
    </row>
    <row r="21" spans="1:3">
      <c r="A21" t="s">
        <v>51</v>
      </c>
      <c r="B21" t="s">
        <v>54</v>
      </c>
      <c r="C21">
        <v>200</v>
      </c>
    </row>
    <row r="22" spans="1:3">
      <c r="A22" t="s">
        <v>52</v>
      </c>
      <c r="B22" t="s">
        <v>55</v>
      </c>
      <c r="C22">
        <v>300</v>
      </c>
    </row>
    <row r="23" spans="1:3">
      <c r="A23" t="s">
        <v>53</v>
      </c>
      <c r="B23" t="s">
        <v>56</v>
      </c>
      <c r="C23">
        <v>400</v>
      </c>
    </row>
    <row r="24" spans="1:3">
      <c r="A24" t="s">
        <v>51</v>
      </c>
      <c r="B24" t="s">
        <v>54</v>
      </c>
      <c r="C24">
        <v>200</v>
      </c>
    </row>
    <row r="25" spans="1:3">
      <c r="A25" t="s">
        <v>52</v>
      </c>
      <c r="B25" t="s">
        <v>55</v>
      </c>
      <c r="C25">
        <v>300</v>
      </c>
    </row>
    <row r="26" spans="1:3">
      <c r="A26" t="s">
        <v>53</v>
      </c>
      <c r="B26" t="s">
        <v>56</v>
      </c>
      <c r="C26">
        <v>400</v>
      </c>
    </row>
    <row r="27" spans="1:3">
      <c r="A27" t="s">
        <v>51</v>
      </c>
      <c r="B27" t="s">
        <v>54</v>
      </c>
      <c r="C27">
        <v>200</v>
      </c>
    </row>
    <row r="28" spans="1:3">
      <c r="A28" t="s">
        <v>52</v>
      </c>
      <c r="B28" t="s">
        <v>55</v>
      </c>
      <c r="C28">
        <v>300</v>
      </c>
    </row>
    <row r="29" spans="1:3">
      <c r="A29" t="s">
        <v>53</v>
      </c>
      <c r="B29" t="s">
        <v>56</v>
      </c>
      <c r="C29">
        <v>400</v>
      </c>
    </row>
  </sheetData>
  <dataValidations count="2">
    <dataValidation type="list" allowBlank="1" showInputMessage="1" showErrorMessage="1" sqref="F14 F16">
      <formula1>$K$10:$K$12</formula1>
    </dataValidation>
    <dataValidation type="list" allowBlank="1" showInputMessage="1" showErrorMessage="1" sqref="G16">
      <formula1>$L$10:$L$12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27"/>
  <sheetViews>
    <sheetView topLeftCell="A4" workbookViewId="0">
      <selection activeCell="K9" sqref="K9"/>
    </sheetView>
  </sheetViews>
  <sheetFormatPr defaultRowHeight="15"/>
  <cols>
    <col min="9" max="9" width="13.28515625" bestFit="1" customWidth="1"/>
    <col min="10" max="10" width="13.28515625" customWidth="1"/>
  </cols>
  <sheetData>
    <row r="1" spans="1:16">
      <c r="A1" t="s">
        <v>48</v>
      </c>
      <c r="B1" t="s">
        <v>60</v>
      </c>
      <c r="C1" t="s">
        <v>61</v>
      </c>
      <c r="D1" t="s">
        <v>62</v>
      </c>
      <c r="E1" s="4" t="s">
        <v>63</v>
      </c>
      <c r="F1" t="s">
        <v>64</v>
      </c>
    </row>
    <row r="2" spans="1:16">
      <c r="A2" t="s">
        <v>31</v>
      </c>
      <c r="B2">
        <v>14500</v>
      </c>
      <c r="E2">
        <f>IF(B2&lt;10000,B2*10%,B2*15%)</f>
        <v>2175</v>
      </c>
      <c r="F2">
        <f>IF(B2&lt;10000,B2*5%,B2*8%)</f>
        <v>1160</v>
      </c>
    </row>
    <row r="3" spans="1:16">
      <c r="A3" t="s">
        <v>32</v>
      </c>
      <c r="B3">
        <v>6000</v>
      </c>
      <c r="E3">
        <f>IF(B3&lt;10000,B3*10%,B3*15%)</f>
        <v>600</v>
      </c>
      <c r="F3">
        <f>IF(B3&lt;10000,B3*5%,B3*8%)</f>
        <v>300</v>
      </c>
    </row>
    <row r="6" spans="1:16">
      <c r="A6" t="s">
        <v>48</v>
      </c>
      <c r="B6" t="s">
        <v>49</v>
      </c>
      <c r="C6" t="s">
        <v>65</v>
      </c>
      <c r="D6" t="s">
        <v>50</v>
      </c>
    </row>
    <row r="7" spans="1:16">
      <c r="A7" t="s">
        <v>51</v>
      </c>
      <c r="B7" t="s">
        <v>54</v>
      </c>
      <c r="C7" t="s">
        <v>15</v>
      </c>
      <c r="D7">
        <v>200</v>
      </c>
    </row>
    <row r="8" spans="1:16">
      <c r="A8" t="s">
        <v>52</v>
      </c>
      <c r="B8" t="s">
        <v>55</v>
      </c>
      <c r="C8" t="s">
        <v>16</v>
      </c>
      <c r="D8">
        <v>300</v>
      </c>
      <c r="G8" t="s">
        <v>0</v>
      </c>
      <c r="H8" t="s">
        <v>57</v>
      </c>
      <c r="I8" t="s">
        <v>66</v>
      </c>
      <c r="K8" t="s">
        <v>67</v>
      </c>
      <c r="M8" t="s">
        <v>51</v>
      </c>
      <c r="N8" t="s">
        <v>54</v>
      </c>
      <c r="O8" t="s">
        <v>15</v>
      </c>
      <c r="P8" t="s">
        <v>68</v>
      </c>
    </row>
    <row r="9" spans="1:16">
      <c r="A9" t="s">
        <v>53</v>
      </c>
      <c r="B9" t="s">
        <v>56</v>
      </c>
      <c r="C9" t="s">
        <v>42</v>
      </c>
      <c r="D9">
        <v>400</v>
      </c>
      <c r="G9" t="s">
        <v>52</v>
      </c>
      <c r="H9" t="s">
        <v>54</v>
      </c>
      <c r="I9" t="s">
        <v>16</v>
      </c>
      <c r="K9">
        <f>SUMIFS(D7:D27,A7:A27,G9,B7:B27,H9,C7:C27,I9)</f>
        <v>300</v>
      </c>
      <c r="M9" t="s">
        <v>52</v>
      </c>
      <c r="N9" t="s">
        <v>55</v>
      </c>
      <c r="O9" t="s">
        <v>16</v>
      </c>
    </row>
    <row r="10" spans="1:16">
      <c r="A10" t="s">
        <v>51</v>
      </c>
      <c r="B10" t="s">
        <v>54</v>
      </c>
      <c r="C10" t="s">
        <v>15</v>
      </c>
      <c r="D10">
        <v>200</v>
      </c>
      <c r="M10" t="s">
        <v>53</v>
      </c>
      <c r="N10" t="s">
        <v>56</v>
      </c>
      <c r="O10" t="s">
        <v>42</v>
      </c>
    </row>
    <row r="11" spans="1:16">
      <c r="A11" t="s">
        <v>52</v>
      </c>
      <c r="B11" t="s">
        <v>54</v>
      </c>
      <c r="C11" t="s">
        <v>16</v>
      </c>
      <c r="D11">
        <v>300</v>
      </c>
    </row>
    <row r="12" spans="1:16">
      <c r="A12" t="s">
        <v>53</v>
      </c>
      <c r="B12" t="s">
        <v>56</v>
      </c>
      <c r="C12" t="s">
        <v>42</v>
      </c>
      <c r="D12">
        <v>400</v>
      </c>
    </row>
    <row r="13" spans="1:16">
      <c r="A13" t="s">
        <v>51</v>
      </c>
      <c r="B13" t="s">
        <v>54</v>
      </c>
      <c r="C13" t="s">
        <v>15</v>
      </c>
      <c r="D13">
        <v>200</v>
      </c>
    </row>
    <row r="14" spans="1:16">
      <c r="A14" t="s">
        <v>52</v>
      </c>
      <c r="B14" t="s">
        <v>55</v>
      </c>
      <c r="C14" t="s">
        <v>42</v>
      </c>
      <c r="D14">
        <v>300</v>
      </c>
    </row>
    <row r="15" spans="1:16">
      <c r="A15" t="s">
        <v>53</v>
      </c>
      <c r="B15" t="s">
        <v>56</v>
      </c>
      <c r="C15" t="s">
        <v>16</v>
      </c>
      <c r="D15">
        <v>400</v>
      </c>
    </row>
    <row r="16" spans="1:16">
      <c r="A16" t="s">
        <v>51</v>
      </c>
      <c r="B16" t="s">
        <v>55</v>
      </c>
      <c r="C16" t="s">
        <v>15</v>
      </c>
      <c r="D16">
        <v>200</v>
      </c>
    </row>
    <row r="17" spans="1:4">
      <c r="A17" t="s">
        <v>52</v>
      </c>
      <c r="B17" t="s">
        <v>55</v>
      </c>
      <c r="C17" t="s">
        <v>16</v>
      </c>
      <c r="D17">
        <v>300</v>
      </c>
    </row>
    <row r="18" spans="1:4">
      <c r="A18" t="s">
        <v>53</v>
      </c>
      <c r="B18" t="s">
        <v>56</v>
      </c>
      <c r="C18" t="s">
        <v>42</v>
      </c>
      <c r="D18">
        <v>400</v>
      </c>
    </row>
    <row r="19" spans="1:4">
      <c r="A19" t="s">
        <v>51</v>
      </c>
      <c r="B19" t="s">
        <v>54</v>
      </c>
      <c r="C19" t="s">
        <v>15</v>
      </c>
      <c r="D19">
        <v>200</v>
      </c>
    </row>
    <row r="20" spans="1:4">
      <c r="A20" t="s">
        <v>52</v>
      </c>
      <c r="B20" t="s">
        <v>55</v>
      </c>
      <c r="C20" t="s">
        <v>42</v>
      </c>
      <c r="D20">
        <v>300</v>
      </c>
    </row>
    <row r="21" spans="1:4">
      <c r="A21" t="s">
        <v>53</v>
      </c>
      <c r="B21" t="s">
        <v>56</v>
      </c>
      <c r="C21" t="s">
        <v>16</v>
      </c>
      <c r="D21">
        <v>400</v>
      </c>
    </row>
    <row r="22" spans="1:4">
      <c r="A22" t="s">
        <v>51</v>
      </c>
      <c r="B22" t="s">
        <v>54</v>
      </c>
      <c r="C22" t="s">
        <v>15</v>
      </c>
      <c r="D22">
        <v>200</v>
      </c>
    </row>
    <row r="23" spans="1:4">
      <c r="A23" t="s">
        <v>52</v>
      </c>
      <c r="B23" t="s">
        <v>55</v>
      </c>
      <c r="C23" t="s">
        <v>16</v>
      </c>
      <c r="D23">
        <v>300</v>
      </c>
    </row>
    <row r="24" spans="1:4">
      <c r="A24" t="s">
        <v>53</v>
      </c>
      <c r="B24" t="s">
        <v>56</v>
      </c>
      <c r="C24" t="s">
        <v>42</v>
      </c>
      <c r="D24">
        <v>400</v>
      </c>
    </row>
    <row r="25" spans="1:4">
      <c r="A25" t="s">
        <v>51</v>
      </c>
      <c r="B25" t="s">
        <v>54</v>
      </c>
      <c r="C25" t="s">
        <v>15</v>
      </c>
      <c r="D25">
        <v>200</v>
      </c>
    </row>
    <row r="26" spans="1:4">
      <c r="A26" t="s">
        <v>52</v>
      </c>
      <c r="B26" t="s">
        <v>55</v>
      </c>
      <c r="C26" t="s">
        <v>16</v>
      </c>
      <c r="D26">
        <v>300</v>
      </c>
    </row>
    <row r="27" spans="1:4">
      <c r="A27" t="s">
        <v>53</v>
      </c>
      <c r="B27" t="s">
        <v>56</v>
      </c>
      <c r="C27" t="s">
        <v>42</v>
      </c>
      <c r="D27">
        <v>400</v>
      </c>
    </row>
  </sheetData>
  <dataValidations count="3">
    <dataValidation type="list" allowBlank="1" showInputMessage="1" showErrorMessage="1" sqref="G9">
      <formula1>$M$8:$M$10</formula1>
    </dataValidation>
    <dataValidation type="list" allowBlank="1" showInputMessage="1" showErrorMessage="1" sqref="H9">
      <formula1>$N$8:$N$10</formula1>
    </dataValidation>
    <dataValidation type="list" allowBlank="1" showInputMessage="1" showErrorMessage="1" sqref="I9:J9">
      <formula1>$O$8:$O$10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>
      <selection activeCell="G17" sqref="G17"/>
    </sheetView>
  </sheetViews>
  <sheetFormatPr defaultRowHeight="15"/>
  <sheetData>
    <row r="1" spans="1:5">
      <c r="A1" t="s">
        <v>69</v>
      </c>
      <c r="B1" t="s">
        <v>70</v>
      </c>
      <c r="C1" t="s">
        <v>71</v>
      </c>
    </row>
    <row r="2" spans="1:5">
      <c r="A2" t="s">
        <v>15</v>
      </c>
      <c r="B2">
        <v>123</v>
      </c>
      <c r="C2">
        <v>23</v>
      </c>
    </row>
    <row r="3" spans="1:5">
      <c r="A3" t="s">
        <v>16</v>
      </c>
      <c r="B3">
        <v>23</v>
      </c>
      <c r="C3">
        <v>34</v>
      </c>
    </row>
    <row r="4" spans="1:5">
      <c r="A4" t="s">
        <v>42</v>
      </c>
      <c r="B4">
        <v>34</v>
      </c>
      <c r="C4">
        <v>45</v>
      </c>
    </row>
    <row r="5" spans="1:5">
      <c r="A5" t="s">
        <v>43</v>
      </c>
      <c r="B5">
        <v>45</v>
      </c>
      <c r="C5">
        <v>56</v>
      </c>
    </row>
    <row r="7" spans="1:5">
      <c r="B7" s="5" t="s">
        <v>72</v>
      </c>
      <c r="C7" s="5"/>
      <c r="D7">
        <f>SUMPRODUCT(B2:B5,C2:C5)</f>
        <v>7661</v>
      </c>
    </row>
    <row r="11" spans="1:5">
      <c r="A11">
        <v>20</v>
      </c>
      <c r="B11">
        <v>70</v>
      </c>
      <c r="D11" t="b">
        <f>AND(A11&gt;B11,A12&gt;B12)</f>
        <v>0</v>
      </c>
      <c r="E11" t="str">
        <f>IF(A11&gt;B11,IF(A12&gt;B12,"T","F"),"F")</f>
        <v>F</v>
      </c>
    </row>
    <row r="12" spans="1:5">
      <c r="A12">
        <v>30</v>
      </c>
      <c r="B12">
        <v>50</v>
      </c>
      <c r="D12" t="b">
        <f>OR(A11&gt;B11,A12&gt;B12)</f>
        <v>0</v>
      </c>
    </row>
    <row r="14" spans="1:5">
      <c r="D14" t="b">
        <f>NOT(A12)</f>
        <v>0</v>
      </c>
    </row>
    <row r="15" spans="1:5">
      <c r="D15" t="b">
        <f>NOT(A15)</f>
        <v>1</v>
      </c>
    </row>
  </sheetData>
  <mergeCells count="1">
    <mergeCell ref="B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ifCondition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2019-09-22T08:38:31Z</dcterms:created>
  <dcterms:modified xsi:type="dcterms:W3CDTF">2019-09-28T12:57:00Z</dcterms:modified>
</cp:coreProperties>
</file>