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EQUITY" sheetId="1" r:id="rId1"/>
    <sheet name="EQUITY HNI" sheetId="3" r:id="rId2"/>
    <sheet name="CASH POWER" sheetId="4" r:id="rId3"/>
  </sheets>
  <calcPr calcId="124519"/>
</workbook>
</file>

<file path=xl/calcChain.xml><?xml version="1.0" encoding="utf-8"?>
<calcChain xmlns="http://schemas.openxmlformats.org/spreadsheetml/2006/main">
  <c r="C5" i="3"/>
  <c r="H5" s="1"/>
  <c r="J5" s="1"/>
  <c r="H7"/>
  <c r="J7" s="1"/>
  <c r="C4" i="1"/>
  <c r="H4" s="1"/>
  <c r="J4" s="1"/>
  <c r="C5"/>
  <c r="H5" s="1"/>
  <c r="C6"/>
  <c r="H6" s="1"/>
  <c r="C4" i="3"/>
  <c r="H4" s="1"/>
  <c r="C7" i="1"/>
  <c r="C8"/>
  <c r="H8" s="1"/>
  <c r="C4" i="4"/>
  <c r="H4" s="1"/>
  <c r="J4" s="1"/>
  <c r="C6" i="3"/>
  <c r="C9" i="1"/>
  <c r="H9" s="1"/>
  <c r="J9" s="1"/>
  <c r="C7" i="3"/>
  <c r="C11" i="1"/>
  <c r="H11" s="1"/>
  <c r="J11" s="1"/>
  <c r="C10"/>
  <c r="H10" s="1"/>
  <c r="J10" s="1"/>
  <c r="C12"/>
  <c r="H12" s="1"/>
  <c r="J12" s="1"/>
  <c r="C8" i="3"/>
  <c r="H8" s="1"/>
  <c r="J8" s="1"/>
  <c r="I6" i="1" l="1"/>
  <c r="J6" s="1"/>
  <c r="J5"/>
  <c r="I4" i="3"/>
  <c r="J4" s="1"/>
  <c r="I8" i="1"/>
  <c r="J8"/>
  <c r="H7"/>
  <c r="J7" s="1"/>
  <c r="H6" i="3"/>
  <c r="J6" s="1"/>
  <c r="C13" i="1"/>
  <c r="H13" s="1"/>
  <c r="J13" s="1"/>
  <c r="C9" i="3" l="1"/>
  <c r="H9" s="1"/>
  <c r="J9" s="1"/>
  <c r="C14" i="1"/>
  <c r="H14" s="1"/>
  <c r="J14" s="1"/>
  <c r="C10" i="3"/>
  <c r="H10" s="1"/>
  <c r="C12"/>
  <c r="H12" s="1"/>
  <c r="J12" s="1"/>
  <c r="C11"/>
  <c r="H11" s="1"/>
  <c r="J11" s="1"/>
  <c r="C15" i="1"/>
  <c r="H15" s="1"/>
  <c r="C14" i="3"/>
  <c r="H14" s="1"/>
  <c r="C13"/>
  <c r="H13" s="1"/>
  <c r="C17" i="1"/>
  <c r="H17" s="1"/>
  <c r="J17" s="1"/>
  <c r="C16"/>
  <c r="H16" s="1"/>
  <c r="J16" s="1"/>
  <c r="I10" i="3" l="1"/>
  <c r="J10" s="1"/>
  <c r="J15" i="1"/>
  <c r="J13" i="3"/>
  <c r="J14"/>
  <c r="C24" i="1"/>
  <c r="C23"/>
  <c r="H23" s="1"/>
  <c r="J23" s="1"/>
  <c r="C22"/>
  <c r="H22" s="1"/>
  <c r="J22" s="1"/>
  <c r="C21"/>
  <c r="H21" s="1"/>
  <c r="J21" s="1"/>
  <c r="C19"/>
  <c r="H19" s="1"/>
  <c r="I19" l="1"/>
  <c r="J19" s="1"/>
  <c r="C20"/>
  <c r="H20" s="1"/>
  <c r="J20" s="1"/>
  <c r="C18"/>
  <c r="H18" s="1"/>
  <c r="J18" s="1"/>
  <c r="C16" i="3"/>
  <c r="H16" s="1"/>
  <c r="J16" s="1"/>
  <c r="C15"/>
  <c r="H15" s="1"/>
  <c r="J15" s="1"/>
  <c r="C17"/>
  <c r="H17" s="1"/>
  <c r="J17" s="1"/>
  <c r="C5" i="4"/>
  <c r="H5" s="1"/>
  <c r="J5" s="1"/>
  <c r="C19" i="3"/>
  <c r="H19" s="1"/>
  <c r="J19" s="1"/>
  <c r="C18"/>
  <c r="H18" s="1"/>
  <c r="J18" s="1"/>
  <c r="C25" i="1"/>
  <c r="H25" s="1"/>
  <c r="J25" s="1"/>
  <c r="C26"/>
  <c r="H26" s="1"/>
  <c r="J26" s="1"/>
  <c r="C27"/>
  <c r="H27" s="1"/>
  <c r="J27" s="1"/>
  <c r="C28"/>
  <c r="H28" s="1"/>
  <c r="J28" s="1"/>
  <c r="C31" l="1"/>
  <c r="H31" s="1"/>
  <c r="J31" s="1"/>
  <c r="C32"/>
  <c r="H32" s="1"/>
  <c r="J32" s="1"/>
  <c r="C6" i="4"/>
  <c r="H6" s="1"/>
  <c r="J6" s="1"/>
  <c r="C7"/>
  <c r="H7" s="1"/>
  <c r="J7" s="1"/>
  <c r="C20" i="3"/>
  <c r="H20" s="1"/>
  <c r="C22"/>
  <c r="H22" s="1"/>
  <c r="J22" s="1"/>
  <c r="C23"/>
  <c r="H23" s="1"/>
  <c r="J23" s="1"/>
  <c r="I20" l="1"/>
  <c r="J20" s="1"/>
  <c r="C21"/>
  <c r="H21" s="1"/>
  <c r="I21" l="1"/>
  <c r="J21" s="1"/>
  <c r="C30" i="1" l="1"/>
  <c r="H30" s="1"/>
  <c r="J30" s="1"/>
  <c r="C29"/>
  <c r="H29" s="1"/>
  <c r="J29" s="1"/>
  <c r="C34" l="1"/>
  <c r="H34" s="1"/>
  <c r="C33"/>
  <c r="H33" s="1"/>
  <c r="C24" i="3"/>
  <c r="H24" s="1"/>
  <c r="C35" i="1"/>
  <c r="H35" s="1"/>
  <c r="J35" s="1"/>
  <c r="J24" i="3" l="1"/>
  <c r="J34" i="1"/>
  <c r="J33"/>
  <c r="C9" i="4" l="1"/>
  <c r="H9" s="1"/>
  <c r="C27" i="3"/>
  <c r="C26"/>
  <c r="H26" s="1"/>
  <c r="I9" i="4" l="1"/>
  <c r="J9" s="1"/>
  <c r="J26" i="3"/>
  <c r="H27"/>
  <c r="J27" s="1"/>
  <c r="C37" i="1" l="1"/>
  <c r="H37" s="1"/>
  <c r="J37" s="1"/>
  <c r="C29" i="3"/>
  <c r="H29" s="1"/>
  <c r="J29" s="1"/>
  <c r="C10" i="4"/>
  <c r="H10" s="1"/>
  <c r="C40" i="1"/>
  <c r="I10" i="4" l="1"/>
  <c r="J10" s="1"/>
  <c r="H40" i="1"/>
  <c r="J40" s="1"/>
  <c r="C11" i="4" l="1"/>
  <c r="H11" s="1"/>
  <c r="J11" s="1"/>
  <c r="C28" i="3"/>
  <c r="H28" s="1"/>
  <c r="J28" s="1"/>
  <c r="C30"/>
  <c r="C39" i="1"/>
  <c r="I39" s="1"/>
  <c r="C38"/>
  <c r="H38" s="1"/>
  <c r="J38" s="1"/>
  <c r="H39" l="1"/>
  <c r="J39" s="1"/>
  <c r="H30" i="3"/>
  <c r="J30" s="1"/>
  <c r="C190" i="1" l="1"/>
  <c r="C189"/>
  <c r="C188"/>
  <c r="C187"/>
  <c r="C186"/>
  <c r="C185"/>
  <c r="C184"/>
  <c r="C183"/>
  <c r="C182"/>
  <c r="C181"/>
  <c r="C180"/>
  <c r="C179"/>
  <c r="C178"/>
  <c r="C177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H49" s="1"/>
  <c r="C48"/>
  <c r="C47"/>
  <c r="H47" s="1"/>
  <c r="C46"/>
  <c r="C45"/>
  <c r="C44"/>
  <c r="C43"/>
  <c r="C42"/>
  <c r="I42" s="1"/>
  <c r="C41"/>
  <c r="I41" s="1"/>
  <c r="C33" i="3"/>
  <c r="H33" s="1"/>
  <c r="J33" s="1"/>
  <c r="C32"/>
  <c r="H32" s="1"/>
  <c r="J32" s="1"/>
  <c r="C31"/>
  <c r="H31" s="1"/>
  <c r="J31" s="1"/>
  <c r="I47" i="1" l="1"/>
  <c r="J47" s="1"/>
  <c r="I49"/>
  <c r="J49" s="1"/>
  <c r="H43"/>
  <c r="J43" s="1"/>
  <c r="H41"/>
  <c r="J41" s="1"/>
  <c r="H42"/>
  <c r="J42" s="1"/>
  <c r="C12" i="4" l="1"/>
  <c r="I12" s="1"/>
  <c r="C13"/>
  <c r="H13" s="1"/>
  <c r="J13" s="1"/>
  <c r="C35" i="3"/>
  <c r="C34"/>
  <c r="H34" s="1"/>
  <c r="J34" s="1"/>
  <c r="H46" i="1"/>
  <c r="H44"/>
  <c r="I35" i="3" l="1"/>
  <c r="H35"/>
  <c r="H12" i="4"/>
  <c r="J12" s="1"/>
  <c r="J44" i="1"/>
  <c r="J46"/>
  <c r="H45"/>
  <c r="J45" s="1"/>
  <c r="J35" i="3" l="1"/>
  <c r="H48" i="1"/>
  <c r="C36" i="3"/>
  <c r="H36" s="1"/>
  <c r="J36" s="1"/>
  <c r="H50" i="1" l="1"/>
  <c r="J50" s="1"/>
  <c r="I48"/>
  <c r="J48" s="1"/>
  <c r="C39" i="3" l="1"/>
  <c r="C38"/>
  <c r="H38" s="1"/>
  <c r="J38" s="1"/>
  <c r="C37"/>
  <c r="I37" s="1"/>
  <c r="H53" i="1"/>
  <c r="I51"/>
  <c r="H52"/>
  <c r="H37" i="3" l="1"/>
  <c r="J37" s="1"/>
  <c r="H39"/>
  <c r="J39" s="1"/>
  <c r="I52" i="1"/>
  <c r="J52" s="1"/>
  <c r="I53"/>
  <c r="J53" s="1"/>
  <c r="H51"/>
  <c r="J51" s="1"/>
  <c r="C41" i="3" l="1"/>
  <c r="H41" s="1"/>
  <c r="J41" l="1"/>
  <c r="C40" l="1"/>
  <c r="H40" s="1"/>
  <c r="J40" s="1"/>
  <c r="I55" i="1" l="1"/>
  <c r="H55"/>
  <c r="H54"/>
  <c r="I54"/>
  <c r="I57"/>
  <c r="J54" l="1"/>
  <c r="J55"/>
  <c r="H57"/>
  <c r="J57" s="1"/>
  <c r="C43" i="3" l="1"/>
  <c r="H43" s="1"/>
  <c r="J43" s="1"/>
  <c r="C42"/>
  <c r="H58" i="1" l="1"/>
  <c r="I58"/>
  <c r="I42" i="3"/>
  <c r="H42"/>
  <c r="H59" i="1"/>
  <c r="J59" s="1"/>
  <c r="H56"/>
  <c r="J56" s="1"/>
  <c r="J58" l="1"/>
  <c r="J42" i="3"/>
  <c r="I60" i="1"/>
  <c r="C45" i="3"/>
  <c r="H45" s="1"/>
  <c r="C44"/>
  <c r="H44" s="1"/>
  <c r="J44" s="1"/>
  <c r="I61" i="1"/>
  <c r="H62"/>
  <c r="J62" s="1"/>
  <c r="H63"/>
  <c r="J63" s="1"/>
  <c r="H60" l="1"/>
  <c r="J60" s="1"/>
  <c r="J45" i="3"/>
  <c r="H61" i="1"/>
  <c r="J61" s="1"/>
  <c r="C47" i="3" l="1"/>
  <c r="H47" s="1"/>
  <c r="J47" s="1"/>
  <c r="C48" l="1"/>
  <c r="H48" s="1"/>
  <c r="C46"/>
  <c r="H46" s="1"/>
  <c r="I65" i="1"/>
  <c r="H64"/>
  <c r="H67"/>
  <c r="I66" l="1"/>
  <c r="H66"/>
  <c r="I64"/>
  <c r="J64" s="1"/>
  <c r="I46" i="3"/>
  <c r="J46" s="1"/>
  <c r="J48"/>
  <c r="J67" i="1"/>
  <c r="H65"/>
  <c r="J65" s="1"/>
  <c r="J66" l="1"/>
  <c r="H68"/>
  <c r="C50" i="3"/>
  <c r="H50" s="1"/>
  <c r="J50" s="1"/>
  <c r="C49"/>
  <c r="I49" s="1"/>
  <c r="H69" i="1"/>
  <c r="J69" s="1"/>
  <c r="I68" l="1"/>
  <c r="J68" s="1"/>
  <c r="H49" i="3"/>
  <c r="J49" s="1"/>
  <c r="C53" l="1"/>
  <c r="H53" s="1"/>
  <c r="J53" s="1"/>
  <c r="C52"/>
  <c r="C51"/>
  <c r="H72" i="1"/>
  <c r="I71"/>
  <c r="H70"/>
  <c r="H51" i="3" l="1"/>
  <c r="H52"/>
  <c r="I70" i="1"/>
  <c r="J70" s="1"/>
  <c r="J72"/>
  <c r="H71"/>
  <c r="J71" s="1"/>
  <c r="J52" i="3" l="1"/>
  <c r="J51"/>
  <c r="C55"/>
  <c r="H55" s="1"/>
  <c r="C54"/>
  <c r="H54" s="1"/>
  <c r="H73" i="1"/>
  <c r="I75"/>
  <c r="H74"/>
  <c r="J54" i="3" l="1"/>
  <c r="J55"/>
  <c r="J74" i="1"/>
  <c r="I73"/>
  <c r="J73" s="1"/>
  <c r="H75"/>
  <c r="J75" s="1"/>
  <c r="C58" i="3" l="1"/>
  <c r="C57"/>
  <c r="H57" s="1"/>
  <c r="H79" i="1"/>
  <c r="J79" s="1"/>
  <c r="H80"/>
  <c r="J80" s="1"/>
  <c r="C56" i="3"/>
  <c r="H56" s="1"/>
  <c r="H78" i="1"/>
  <c r="J78" s="1"/>
  <c r="H77"/>
  <c r="H76"/>
  <c r="J76" s="1"/>
  <c r="H58" i="3" l="1"/>
  <c r="I58"/>
  <c r="I56"/>
  <c r="J56" s="1"/>
  <c r="I57"/>
  <c r="J57" s="1"/>
  <c r="I77" i="1"/>
  <c r="J77" s="1"/>
  <c r="J58" i="3" l="1"/>
  <c r="C59"/>
  <c r="H59" s="1"/>
  <c r="J59" s="1"/>
  <c r="C60"/>
  <c r="H60" s="1"/>
  <c r="J60" s="1"/>
  <c r="H81" i="1"/>
  <c r="J81" l="1"/>
  <c r="H82"/>
  <c r="J82" s="1"/>
  <c r="H85" l="1"/>
  <c r="J85" s="1"/>
  <c r="H83"/>
  <c r="J83" s="1"/>
  <c r="H87"/>
  <c r="J87" s="1"/>
  <c r="H84"/>
  <c r="J84" s="1"/>
  <c r="C63" i="3"/>
  <c r="H63" s="1"/>
  <c r="J63" s="1"/>
  <c r="C62"/>
  <c r="H62" s="1"/>
  <c r="J62" s="1"/>
  <c r="C61"/>
  <c r="H61" s="1"/>
  <c r="J61" s="1"/>
  <c r="I86" i="1" l="1"/>
  <c r="H86"/>
  <c r="H89"/>
  <c r="J89" s="1"/>
  <c r="C66" i="3"/>
  <c r="H66" s="1"/>
  <c r="J66" s="1"/>
  <c r="C65"/>
  <c r="H65" s="1"/>
  <c r="C64"/>
  <c r="H64" s="1"/>
  <c r="J64" s="1"/>
  <c r="H88" i="1"/>
  <c r="J88" s="1"/>
  <c r="H90"/>
  <c r="J86" l="1"/>
  <c r="I65" i="3"/>
  <c r="J65" s="1"/>
  <c r="J90" i="1"/>
  <c r="I91" l="1"/>
  <c r="H93"/>
  <c r="H92"/>
  <c r="C68" i="3"/>
  <c r="H68" s="1"/>
  <c r="J68" s="1"/>
  <c r="C67"/>
  <c r="H67" s="1"/>
  <c r="J67" s="1"/>
  <c r="H91" i="1" l="1"/>
  <c r="J91" s="1"/>
  <c r="I92"/>
  <c r="J92" s="1"/>
  <c r="I93"/>
  <c r="J93" s="1"/>
  <c r="H94"/>
  <c r="J94" s="1"/>
  <c r="H98" l="1"/>
  <c r="J98" s="1"/>
  <c r="H96"/>
  <c r="J96" s="1"/>
  <c r="H95"/>
  <c r="C69" i="3"/>
  <c r="H69" s="1"/>
  <c r="C70"/>
  <c r="I70" l="1"/>
  <c r="H70"/>
  <c r="H97" i="1"/>
  <c r="I97"/>
  <c r="J69" i="3"/>
  <c r="I95" i="1"/>
  <c r="J95" s="1"/>
  <c r="J97" l="1"/>
  <c r="J70" i="3"/>
  <c r="C75"/>
  <c r="H75" s="1"/>
  <c r="J75" s="1"/>
  <c r="H100" i="1" l="1"/>
  <c r="C73" i="3"/>
  <c r="H73" s="1"/>
  <c r="C74"/>
  <c r="H74" s="1"/>
  <c r="J74" s="1"/>
  <c r="C72"/>
  <c r="H72" s="1"/>
  <c r="J72" s="1"/>
  <c r="H102" i="1"/>
  <c r="I101"/>
  <c r="H103" l="1"/>
  <c r="J103" s="1"/>
  <c r="I100"/>
  <c r="J100" s="1"/>
  <c r="I73" i="3"/>
  <c r="J73" s="1"/>
  <c r="H104" i="1"/>
  <c r="J104" s="1"/>
  <c r="H101"/>
  <c r="J101" s="1"/>
  <c r="J102"/>
  <c r="H105" l="1"/>
  <c r="J105" s="1"/>
  <c r="H106"/>
  <c r="J106" s="1"/>
  <c r="C76" i="3"/>
  <c r="H76" l="1"/>
  <c r="J76" s="1"/>
  <c r="C78"/>
  <c r="H78" s="1"/>
  <c r="C77"/>
  <c r="H77" s="1"/>
  <c r="J77" l="1"/>
  <c r="J78"/>
  <c r="H107" i="1" l="1"/>
  <c r="H108"/>
  <c r="J108" s="1"/>
  <c r="H112"/>
  <c r="J112" s="1"/>
  <c r="H111"/>
  <c r="J111" s="1"/>
  <c r="H113"/>
  <c r="I110"/>
  <c r="C79" i="3"/>
  <c r="I109" i="1" l="1"/>
  <c r="H109"/>
  <c r="J107"/>
  <c r="J113"/>
  <c r="H110"/>
  <c r="J110" s="1"/>
  <c r="H79" i="3"/>
  <c r="J79" s="1"/>
  <c r="J109" i="1" l="1"/>
  <c r="H116"/>
  <c r="H115"/>
  <c r="H114"/>
  <c r="C80" i="3"/>
  <c r="I80" s="1"/>
  <c r="C81"/>
  <c r="I81" s="1"/>
  <c r="I117" i="1" l="1"/>
  <c r="H117"/>
  <c r="I114"/>
  <c r="J114" s="1"/>
  <c r="I115"/>
  <c r="J115" s="1"/>
  <c r="I116"/>
  <c r="J116" s="1"/>
  <c r="H81" i="3"/>
  <c r="J81" s="1"/>
  <c r="H80"/>
  <c r="J80" s="1"/>
  <c r="J117" i="1" l="1"/>
  <c r="H120"/>
  <c r="J120" s="1"/>
  <c r="H122"/>
  <c r="J122" s="1"/>
  <c r="H121" l="1"/>
  <c r="J121" s="1"/>
  <c r="I119" l="1"/>
  <c r="H119"/>
  <c r="I118"/>
  <c r="H118"/>
  <c r="J118" l="1"/>
  <c r="J119"/>
  <c r="H123"/>
  <c r="J123" s="1"/>
  <c r="I124" l="1"/>
  <c r="I126"/>
  <c r="C83" i="3"/>
  <c r="C82"/>
  <c r="I82" l="1"/>
  <c r="H82"/>
  <c r="H124" i="1"/>
  <c r="J124" s="1"/>
  <c r="H125"/>
  <c r="J125" s="1"/>
  <c r="H126"/>
  <c r="J126" s="1"/>
  <c r="H83" i="3"/>
  <c r="J83" s="1"/>
  <c r="J82" l="1"/>
  <c r="C87"/>
  <c r="H87" s="1"/>
  <c r="C86"/>
  <c r="H86" s="1"/>
  <c r="C88"/>
  <c r="H88" s="1"/>
  <c r="J88" s="1"/>
  <c r="H128" i="1"/>
  <c r="C85" i="3"/>
  <c r="H85" s="1"/>
  <c r="C84"/>
  <c r="H84" s="1"/>
  <c r="I85" l="1"/>
  <c r="J85" s="1"/>
  <c r="I84"/>
  <c r="J84" s="1"/>
  <c r="J86"/>
  <c r="I87"/>
  <c r="J87" s="1"/>
  <c r="H127" i="1"/>
  <c r="J127" s="1"/>
  <c r="J128"/>
  <c r="C90" i="3" l="1"/>
  <c r="H90" s="1"/>
  <c r="C89"/>
  <c r="H89" s="1"/>
  <c r="J89" s="1"/>
  <c r="H132" i="1"/>
  <c r="C91" i="3"/>
  <c r="H91" s="1"/>
  <c r="J91" s="1"/>
  <c r="H129" i="1"/>
  <c r="H130"/>
  <c r="H131" l="1"/>
  <c r="I131"/>
  <c r="J130"/>
  <c r="J129"/>
  <c r="J90" i="3"/>
  <c r="J132" i="1"/>
  <c r="J131" l="1"/>
  <c r="C92" i="3"/>
  <c r="H92" l="1"/>
  <c r="J92" s="1"/>
  <c r="H136" i="1" l="1"/>
  <c r="J136" s="1"/>
  <c r="C94" i="3"/>
  <c r="H94" s="1"/>
  <c r="J94" s="1"/>
  <c r="H135" i="1"/>
  <c r="J135" s="1"/>
  <c r="C93" i="3"/>
  <c r="H93" s="1"/>
  <c r="J93" s="1"/>
  <c r="C95"/>
  <c r="H95" s="1"/>
  <c r="J95" s="1"/>
  <c r="H134" i="1"/>
  <c r="I133"/>
  <c r="H133" l="1"/>
  <c r="J133" s="1"/>
  <c r="J134"/>
  <c r="H141" l="1"/>
  <c r="J141" s="1"/>
  <c r="I137"/>
  <c r="I138"/>
  <c r="C97" i="3"/>
  <c r="H97" s="1"/>
  <c r="C96"/>
  <c r="H96" s="1"/>
  <c r="J96" s="1"/>
  <c r="H140" i="1"/>
  <c r="I139"/>
  <c r="I97" i="3" l="1"/>
  <c r="J97" s="1"/>
  <c r="J140" i="1"/>
  <c r="H138"/>
  <c r="J138" s="1"/>
  <c r="H139"/>
  <c r="J139" s="1"/>
  <c r="H137"/>
  <c r="J137" s="1"/>
  <c r="C99" i="3" l="1"/>
  <c r="C98"/>
  <c r="H146" i="1"/>
  <c r="I143"/>
  <c r="I142"/>
  <c r="H144" l="1"/>
  <c r="J144" s="1"/>
  <c r="H99" i="3"/>
  <c r="J99" s="1"/>
  <c r="H98"/>
  <c r="J98" s="1"/>
  <c r="J146" i="1"/>
  <c r="H142"/>
  <c r="J142" s="1"/>
  <c r="H143"/>
  <c r="J143" s="1"/>
  <c r="H145"/>
  <c r="J145" s="1"/>
  <c r="H150" l="1"/>
  <c r="I149"/>
  <c r="C100" i="3"/>
  <c r="H100" s="1"/>
  <c r="J100" s="1"/>
  <c r="H148" i="1"/>
  <c r="I147"/>
  <c r="H149" l="1"/>
  <c r="J149" s="1"/>
  <c r="I148"/>
  <c r="J148" s="1"/>
  <c r="H151"/>
  <c r="I151"/>
  <c r="I150"/>
  <c r="J150" s="1"/>
  <c r="H147"/>
  <c r="J147" s="1"/>
  <c r="J151" l="1"/>
  <c r="C102" i="3" l="1"/>
  <c r="H102" s="1"/>
  <c r="J102" s="1"/>
  <c r="I154" i="1"/>
  <c r="C119" i="3"/>
  <c r="C118"/>
  <c r="C117"/>
  <c r="C116"/>
  <c r="C115"/>
  <c r="C113"/>
  <c r="C112"/>
  <c r="H112" s="1"/>
  <c r="J112" s="1"/>
  <c r="C111"/>
  <c r="H111" s="1"/>
  <c r="J111" s="1"/>
  <c r="C110"/>
  <c r="C109"/>
  <c r="C108"/>
  <c r="C106"/>
  <c r="C105"/>
  <c r="H105" s="1"/>
  <c r="J105" s="1"/>
  <c r="C104"/>
  <c r="C103"/>
  <c r="C101"/>
  <c r="I101" s="1"/>
  <c r="C107"/>
  <c r="I153" i="1"/>
  <c r="I152"/>
  <c r="H155" l="1"/>
  <c r="J155" s="1"/>
  <c r="H154"/>
  <c r="J154" s="1"/>
  <c r="H101" i="3"/>
  <c r="J101" s="1"/>
  <c r="H153" i="1"/>
  <c r="J153" s="1"/>
  <c r="H152"/>
  <c r="J152" s="1"/>
  <c r="I103" i="3" l="1"/>
  <c r="I104"/>
  <c r="I157" i="1"/>
  <c r="H156"/>
  <c r="H159"/>
  <c r="H103" i="3" l="1"/>
  <c r="J103" s="1"/>
  <c r="H158" i="1"/>
  <c r="I158"/>
  <c r="H157"/>
  <c r="J157" s="1"/>
  <c r="I156"/>
  <c r="J156" s="1"/>
  <c r="H104" i="3"/>
  <c r="J104" s="1"/>
  <c r="I159" i="1"/>
  <c r="J159" s="1"/>
  <c r="J158" l="1"/>
  <c r="H163"/>
  <c r="H161"/>
  <c r="H160"/>
  <c r="I162" l="1"/>
  <c r="H162"/>
  <c r="I160"/>
  <c r="J160" s="1"/>
  <c r="I161"/>
  <c r="J161" s="1"/>
  <c r="J163"/>
  <c r="J162" l="1"/>
  <c r="H164"/>
  <c r="J164" s="1"/>
  <c r="H168"/>
  <c r="J168" s="1"/>
  <c r="H108" i="3"/>
  <c r="H167" i="1"/>
  <c r="J167" s="1"/>
  <c r="H107" i="3"/>
  <c r="H109"/>
  <c r="H165" i="1" l="1"/>
  <c r="I165"/>
  <c r="J108" i="3"/>
  <c r="J107"/>
  <c r="J109"/>
  <c r="H166" i="1"/>
  <c r="J166" s="1"/>
  <c r="J165" l="1"/>
  <c r="H110" i="3"/>
  <c r="J110" s="1"/>
  <c r="H171" i="1"/>
  <c r="J171" s="1"/>
  <c r="I170" l="1"/>
  <c r="H170"/>
  <c r="I169"/>
  <c r="H169"/>
  <c r="H173"/>
  <c r="J173" s="1"/>
  <c r="H172"/>
  <c r="J172" s="1"/>
  <c r="H113" i="3"/>
  <c r="J113" s="1"/>
  <c r="J169" i="1" l="1"/>
  <c r="J170"/>
  <c r="H175"/>
  <c r="J175" s="1"/>
  <c r="H174"/>
  <c r="J174" s="1"/>
  <c r="H115" i="3" l="1"/>
  <c r="J115" s="1"/>
  <c r="H179" i="1"/>
  <c r="J179" s="1"/>
  <c r="H178"/>
  <c r="J178" s="1"/>
  <c r="H177"/>
  <c r="J177" s="1"/>
  <c r="H183" l="1"/>
  <c r="J183" s="1"/>
  <c r="H116" i="3"/>
  <c r="J116" s="1"/>
  <c r="H182" i="1"/>
  <c r="J182" s="1"/>
  <c r="I181"/>
  <c r="H180" l="1"/>
  <c r="H181"/>
  <c r="J181" s="1"/>
  <c r="J180" l="1"/>
  <c r="H117" i="3"/>
  <c r="J117" s="1"/>
  <c r="H118"/>
  <c r="J118" s="1"/>
  <c r="I186" i="1"/>
  <c r="H188"/>
  <c r="J188" s="1"/>
  <c r="H187"/>
  <c r="H119" i="3" l="1"/>
  <c r="I119"/>
  <c r="H186" i="1"/>
  <c r="J186" s="1"/>
  <c r="I187"/>
  <c r="J187" s="1"/>
  <c r="J119" i="3" l="1"/>
  <c r="I184" i="1"/>
  <c r="H184" l="1"/>
  <c r="J184" s="1"/>
  <c r="H189"/>
  <c r="J189" s="1"/>
  <c r="H185" l="1"/>
  <c r="H190"/>
  <c r="J190" s="1"/>
  <c r="J185" l="1"/>
</calcChain>
</file>

<file path=xl/comments1.xml><?xml version="1.0" encoding="utf-8"?>
<comments xmlns="http://schemas.openxmlformats.org/spreadsheetml/2006/main">
  <authors>
    <author>abc</author>
  </authors>
  <commentList>
    <comment ref="F58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N HOLD</t>
        </r>
      </text>
    </comment>
    <comment ref="H62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97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117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28TH SEP</t>
        </r>
      </text>
    </comment>
    <comment ref="G13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HOLD WITH SL 109.25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HOLD WITH SL 519</t>
        </r>
      </text>
    </comment>
    <comment ref="H183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 MINOR PROFIT AND REVISE SL AT COST </t>
        </r>
      </text>
    </comment>
  </commentList>
</comments>
</file>

<file path=xl/comments2.xml><?xml version="1.0" encoding="utf-8"?>
<comments xmlns="http://schemas.openxmlformats.org/spreadsheetml/2006/main">
  <authors>
    <author>abc</author>
  </authors>
  <commentList>
    <comment ref="F5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15-10-2015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HOLD WITH SL 1965</t>
        </r>
      </text>
    </comment>
    <comment ref="F100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hold with sl 835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 MINOR PROFIT AND EXIT AS MARKET IS NEAR TO CLOSE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<sst xmlns="http://schemas.openxmlformats.org/spreadsheetml/2006/main" count="647" uniqueCount="127">
  <si>
    <t>DATE</t>
  </si>
  <si>
    <t>LEVEL</t>
  </si>
  <si>
    <t>LONG</t>
  </si>
  <si>
    <t>SHORT</t>
  </si>
  <si>
    <t>GRANULES</t>
  </si>
  <si>
    <t>SCRIPTS</t>
  </si>
  <si>
    <t>LOT SIZE</t>
  </si>
  <si>
    <t>TGT-1</t>
  </si>
  <si>
    <t>TGT-2</t>
  </si>
  <si>
    <t>AMOUNT-1</t>
  </si>
  <si>
    <t>AMOUNT-2</t>
  </si>
  <si>
    <t>TOTAL PROFIT</t>
  </si>
  <si>
    <t>UBL</t>
  </si>
  <si>
    <t>TATA ELXSI</t>
  </si>
  <si>
    <t>M&amp;M</t>
  </si>
  <si>
    <t>ASIANPAINTS</t>
  </si>
  <si>
    <t>CENTURYTEXTILE</t>
  </si>
  <si>
    <t>ORISSAMINE</t>
  </si>
  <si>
    <t xml:space="preserve"> </t>
  </si>
  <si>
    <t>ACTION</t>
  </si>
  <si>
    <t>ADANIPORTS</t>
  </si>
  <si>
    <t xml:space="preserve">MAX  </t>
  </si>
  <si>
    <t>CANBK</t>
  </si>
  <si>
    <t>UPL</t>
  </si>
  <si>
    <t>CESC</t>
  </si>
  <si>
    <t>SBIN</t>
  </si>
  <si>
    <t>JSW STEEL</t>
  </si>
  <si>
    <t>HDIL</t>
  </si>
  <si>
    <t>STAR</t>
  </si>
  <si>
    <t>BHEL</t>
  </si>
  <si>
    <t>BEML</t>
  </si>
  <si>
    <t>INDUSINDBK</t>
  </si>
  <si>
    <t>PEL</t>
  </si>
  <si>
    <t>NAUKRI</t>
  </si>
  <si>
    <t>HDFC</t>
  </si>
  <si>
    <t>GHCL</t>
  </si>
  <si>
    <t>OPEN</t>
  </si>
  <si>
    <t>TITAN</t>
  </si>
  <si>
    <t>DLF</t>
  </si>
  <si>
    <t>SRTRANSFIN</t>
  </si>
  <si>
    <t>SIEMENS</t>
  </si>
  <si>
    <t>CROMPTON</t>
  </si>
  <si>
    <t>CONCOR</t>
  </si>
  <si>
    <t>DHFL</t>
  </si>
  <si>
    <t>RECLTD</t>
  </si>
  <si>
    <t>FINANTECH</t>
  </si>
  <si>
    <t>SOBHA</t>
  </si>
  <si>
    <t>IDFC</t>
  </si>
  <si>
    <t>COAL INDIA</t>
  </si>
  <si>
    <t>HAVELLS</t>
  </si>
  <si>
    <t>TATACHEM</t>
  </si>
  <si>
    <t>PNB</t>
  </si>
  <si>
    <t>LAMBODHRA</t>
  </si>
  <si>
    <t>JUBLFOOD</t>
  </si>
  <si>
    <t xml:space="preserve">SIEMENS </t>
  </si>
  <si>
    <t>SUN TV</t>
  </si>
  <si>
    <t>GODREJEIND</t>
  </si>
  <si>
    <t>OFSS</t>
  </si>
  <si>
    <t>ENGINERSIN</t>
  </si>
  <si>
    <t>CMC</t>
  </si>
  <si>
    <t>GAIL</t>
  </si>
  <si>
    <t>HEXAWARE</t>
  </si>
  <si>
    <t>IRB INFRA</t>
  </si>
  <si>
    <t>NTPC</t>
  </si>
  <si>
    <t>AMBUJECEM</t>
  </si>
  <si>
    <t>BAJAJFINSV</t>
  </si>
  <si>
    <t>YES BANK</t>
  </si>
  <si>
    <t>EXIDIEND</t>
  </si>
  <si>
    <t xml:space="preserve">CENTURYTEXTILE </t>
  </si>
  <si>
    <t>RELINFRA</t>
  </si>
  <si>
    <t>JSWSTEEL</t>
  </si>
  <si>
    <t>BANKBARODA</t>
  </si>
  <si>
    <t>VEDL</t>
  </si>
  <si>
    <t>JUSTDIAL</t>
  </si>
  <si>
    <t>CUMMINSIND</t>
  </si>
  <si>
    <t>WOCKPHARMA</t>
  </si>
  <si>
    <t>AXIS BANK</t>
  </si>
  <si>
    <t>HDFC BANK</t>
  </si>
  <si>
    <t xml:space="preserve">HDFC </t>
  </si>
  <si>
    <t>NMDC</t>
  </si>
  <si>
    <t>APOLLOTYRE</t>
  </si>
  <si>
    <t>FINATECH</t>
  </si>
  <si>
    <t>KOTAK BANK</t>
  </si>
  <si>
    <t xml:space="preserve">RECLTD </t>
  </si>
  <si>
    <t>ASHOKLEY</t>
  </si>
  <si>
    <t>IDEA</t>
  </si>
  <si>
    <t>BHARATFORGE</t>
  </si>
  <si>
    <t>COROMANDEL</t>
  </si>
  <si>
    <t>BEL</t>
  </si>
  <si>
    <t>RELIANCE</t>
  </si>
  <si>
    <t>KTK BANK</t>
  </si>
  <si>
    <t>AUROHPARMA</t>
  </si>
  <si>
    <t>PVR</t>
  </si>
  <si>
    <t>BAJFINANCE</t>
  </si>
  <si>
    <t>VOLTAS</t>
  </si>
  <si>
    <t>AJANTPHARMA</t>
  </si>
  <si>
    <t>JETAIRWAYS</t>
  </si>
  <si>
    <t>BANK BARODA</t>
  </si>
  <si>
    <t>AJANPHARMA</t>
  </si>
  <si>
    <t>KRBL</t>
  </si>
  <si>
    <t>LICHSGFIN</t>
  </si>
  <si>
    <t>TATA MOTORS</t>
  </si>
  <si>
    <t>PFC</t>
  </si>
  <si>
    <t>JET AIRWAYS</t>
  </si>
  <si>
    <t>MARUTI</t>
  </si>
  <si>
    <t>APLLTD</t>
  </si>
  <si>
    <t>BIOCON</t>
  </si>
  <si>
    <t>NBCC</t>
  </si>
  <si>
    <t>JUST DIAL</t>
  </si>
  <si>
    <t>COLPAL</t>
  </si>
  <si>
    <t>ALSTOMT&amp;D</t>
  </si>
  <si>
    <t>GODREJIND</t>
  </si>
  <si>
    <t>ADANIENT</t>
  </si>
  <si>
    <t>CCL</t>
  </si>
  <si>
    <t>CEATLTD</t>
  </si>
  <si>
    <t>CASTROLIND</t>
  </si>
  <si>
    <t>EMAMILTD</t>
  </si>
  <si>
    <t>DISH TV</t>
  </si>
  <si>
    <t>ITC</t>
  </si>
  <si>
    <t>LT</t>
  </si>
  <si>
    <t>CIPLA</t>
  </si>
  <si>
    <t>RAJESH EXPO</t>
  </si>
  <si>
    <t>WABAG</t>
  </si>
  <si>
    <t>EXIDEIND</t>
  </si>
  <si>
    <t>SPARC</t>
  </si>
  <si>
    <t>CEAT LTD</t>
  </si>
  <si>
    <t>COALINDIA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</si>
</sst>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0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36"/>
      <color rgb="FF0099FF"/>
      <name val="Calibri"/>
      <family val="2"/>
      <scheme val="minor"/>
    </font>
    <font>
      <sz val="28"/>
      <color theme="0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0" fillId="0" borderId="0" xfId="0" applyFont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justify" vertical="center"/>
    </xf>
    <xf numFmtId="165" fontId="7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Fill="1"/>
    <xf numFmtId="0" fontId="9" fillId="0" borderId="0" xfId="1" applyFont="1"/>
    <xf numFmtId="164" fontId="0" fillId="0" borderId="0" xfId="1" applyNumberFormat="1" applyFont="1" applyFill="1" applyBorder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I191"/>
  <sheetViews>
    <sheetView workbookViewId="0">
      <selection activeCell="A3" sqref="A3"/>
    </sheetView>
  </sheetViews>
  <sheetFormatPr defaultColWidth="9.140625" defaultRowHeight="15"/>
  <cols>
    <col min="1" max="1" width="18.28515625" style="1" bestFit="1" customWidth="1"/>
    <col min="2" max="2" width="25.5703125" style="1" customWidth="1"/>
    <col min="3" max="3" width="12.42578125" style="1" customWidth="1"/>
    <col min="4" max="4" width="14" style="1" customWidth="1"/>
    <col min="5" max="5" width="12.7109375" style="1" customWidth="1"/>
    <col min="6" max="6" width="14.28515625" style="1" customWidth="1"/>
    <col min="7" max="7" width="12" style="1" customWidth="1"/>
    <col min="8" max="8" width="16.5703125" style="1" customWidth="1"/>
    <col min="9" max="9" width="15.5703125" style="1" customWidth="1"/>
    <col min="10" max="10" width="19.28515625" style="1" customWidth="1"/>
    <col min="11" max="16384" width="9.140625" style="1"/>
  </cols>
  <sheetData>
    <row r="1" spans="1:87" s="6" customFormat="1" ht="4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87" s="6" customFormat="1" ht="30" customHeight="1">
      <c r="A2" s="13" t="s">
        <v>0</v>
      </c>
      <c r="B2" s="13" t="s">
        <v>5</v>
      </c>
      <c r="C2" s="15" t="s">
        <v>6</v>
      </c>
      <c r="D2" s="13" t="s">
        <v>19</v>
      </c>
      <c r="E2" s="13" t="s">
        <v>1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/>
      <c r="L2" s="13"/>
      <c r="M2" s="13"/>
      <c r="N2" s="13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87" ht="18" customHeight="1">
      <c r="A3" s="10" t="s">
        <v>18</v>
      </c>
      <c r="B3" s="2"/>
      <c r="C3" s="3"/>
      <c r="H3" s="4"/>
      <c r="I3" s="4"/>
      <c r="J3" s="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</row>
    <row r="4" spans="1:87" ht="18" customHeight="1">
      <c r="A4" s="2">
        <v>42326</v>
      </c>
      <c r="B4" s="9" t="s">
        <v>60</v>
      </c>
      <c r="C4" s="3">
        <f t="shared" ref="C4" si="0">MROUND(300000/E4,10)</f>
        <v>960</v>
      </c>
      <c r="D4" s="9" t="s">
        <v>3</v>
      </c>
      <c r="E4" s="4">
        <v>311</v>
      </c>
      <c r="F4" s="4">
        <v>308</v>
      </c>
      <c r="G4" s="4">
        <v>0</v>
      </c>
      <c r="H4" s="34">
        <f t="shared" ref="H4" si="1">(E4-F4)*C4</f>
        <v>2880</v>
      </c>
      <c r="I4" s="34">
        <v>0</v>
      </c>
      <c r="J4" s="34">
        <f t="shared" ref="J4" si="2">I4+H4</f>
        <v>2880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</row>
    <row r="5" spans="1:87" ht="18" customHeight="1">
      <c r="A5" s="2">
        <v>42326</v>
      </c>
      <c r="B5" s="9" t="s">
        <v>126</v>
      </c>
      <c r="C5" s="3">
        <f>MROUND(300000/E5,10)</f>
        <v>890</v>
      </c>
      <c r="D5" s="9" t="s">
        <v>3</v>
      </c>
      <c r="E5" s="4">
        <v>338</v>
      </c>
      <c r="F5" s="4">
        <v>335</v>
      </c>
      <c r="G5" s="4">
        <v>0</v>
      </c>
      <c r="H5" s="34">
        <f>(E5-F5)*C5</f>
        <v>2670</v>
      </c>
      <c r="I5" s="34">
        <v>0</v>
      </c>
      <c r="J5" s="34">
        <f>I5+H5</f>
        <v>2670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</row>
    <row r="6" spans="1:87" ht="18" customHeight="1">
      <c r="A6" s="2">
        <v>42326</v>
      </c>
      <c r="B6" s="9" t="s">
        <v>16</v>
      </c>
      <c r="C6" s="3">
        <f t="shared" ref="C6" si="3">MROUND(300000/E6,10)</f>
        <v>530</v>
      </c>
      <c r="D6" s="9" t="s">
        <v>3</v>
      </c>
      <c r="E6" s="4">
        <v>566</v>
      </c>
      <c r="F6" s="4">
        <v>562</v>
      </c>
      <c r="G6" s="4">
        <v>557</v>
      </c>
      <c r="H6" s="34">
        <f t="shared" ref="H6" si="4">(E6-F6)*C6</f>
        <v>2120</v>
      </c>
      <c r="I6" s="34">
        <f t="shared" ref="I6" si="5">(F6-G6)*C6</f>
        <v>2650</v>
      </c>
      <c r="J6" s="34">
        <f t="shared" ref="J6" si="6">I6+H6</f>
        <v>4770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</row>
    <row r="7" spans="1:87" ht="18" customHeight="1">
      <c r="A7" s="2">
        <v>42325</v>
      </c>
      <c r="B7" s="8" t="s">
        <v>119</v>
      </c>
      <c r="C7" s="3">
        <f>MROUND(500000/E7,10)</f>
        <v>370</v>
      </c>
      <c r="D7" s="9" t="s">
        <v>2</v>
      </c>
      <c r="E7" s="4">
        <v>1353</v>
      </c>
      <c r="F7" s="4">
        <v>1359</v>
      </c>
      <c r="G7" s="4">
        <v>0</v>
      </c>
      <c r="H7" s="4">
        <f t="shared" ref="H7" si="7">(F7-E7)*C7</f>
        <v>2220</v>
      </c>
      <c r="I7" s="4">
        <v>0</v>
      </c>
      <c r="J7" s="4">
        <f t="shared" ref="J7" si="8">+I7+H7</f>
        <v>2220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</row>
    <row r="8" spans="1:87" ht="18" customHeight="1">
      <c r="A8" s="2">
        <v>42325</v>
      </c>
      <c r="B8" s="8" t="s">
        <v>16</v>
      </c>
      <c r="C8" s="3">
        <f>MROUND(500000/E8,10)</f>
        <v>900</v>
      </c>
      <c r="D8" s="9" t="s">
        <v>2</v>
      </c>
      <c r="E8" s="4">
        <v>556.5</v>
      </c>
      <c r="F8" s="4">
        <v>560.5</v>
      </c>
      <c r="G8" s="4">
        <v>565.5</v>
      </c>
      <c r="H8" s="4">
        <f t="shared" ref="H8" si="9">(F8-E8)*C8</f>
        <v>3600</v>
      </c>
      <c r="I8" s="4">
        <f t="shared" ref="I8" si="10">(G8-F8)*C8</f>
        <v>4500</v>
      </c>
      <c r="J8" s="4">
        <f t="shared" ref="J8" si="11">+I8+H8</f>
        <v>8100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</row>
    <row r="9" spans="1:87" ht="18" customHeight="1">
      <c r="A9" s="2">
        <v>42325</v>
      </c>
      <c r="B9" s="8" t="s">
        <v>29</v>
      </c>
      <c r="C9" s="3">
        <f>MROUND(500000/E9,10)</f>
        <v>2770</v>
      </c>
      <c r="D9" s="9" t="s">
        <v>2</v>
      </c>
      <c r="E9" s="4">
        <v>180.5</v>
      </c>
      <c r="F9" s="4">
        <v>179</v>
      </c>
      <c r="G9" s="4">
        <v>0</v>
      </c>
      <c r="H9" s="5">
        <f>(F9-E9)*C9</f>
        <v>-4155</v>
      </c>
      <c r="I9" s="4">
        <v>0</v>
      </c>
      <c r="J9" s="4">
        <f>+I9+H9</f>
        <v>-4155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</row>
    <row r="10" spans="1:87" ht="18" customHeight="1">
      <c r="A10" s="2">
        <v>42324</v>
      </c>
      <c r="B10" s="9" t="s">
        <v>27</v>
      </c>
      <c r="C10" s="3">
        <f t="shared" ref="C10" si="12">MROUND(300000/E10,10)</f>
        <v>4830</v>
      </c>
      <c r="D10" s="9" t="s">
        <v>3</v>
      </c>
      <c r="E10" s="4">
        <v>62.15</v>
      </c>
      <c r="F10" s="4">
        <v>61.4</v>
      </c>
      <c r="G10" s="4">
        <v>0</v>
      </c>
      <c r="H10" s="34">
        <f>(E10-F10)*C10</f>
        <v>3622.5</v>
      </c>
      <c r="I10" s="34">
        <v>0</v>
      </c>
      <c r="J10" s="34">
        <f>I10+H10</f>
        <v>3622.5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</row>
    <row r="11" spans="1:87" ht="18" customHeight="1">
      <c r="A11" s="2">
        <v>42324</v>
      </c>
      <c r="B11" s="9" t="s">
        <v>31</v>
      </c>
      <c r="C11" s="3">
        <f t="shared" ref="C11" si="13">MROUND(300000/E11,10)</f>
        <v>330</v>
      </c>
      <c r="D11" s="9" t="s">
        <v>3</v>
      </c>
      <c r="E11" s="4">
        <v>915</v>
      </c>
      <c r="F11" s="4">
        <v>912</v>
      </c>
      <c r="G11" s="4">
        <v>0</v>
      </c>
      <c r="H11" s="34">
        <f>(E11-F11)*C11</f>
        <v>990</v>
      </c>
      <c r="I11" s="34">
        <v>0</v>
      </c>
      <c r="J11" s="34">
        <f>I11+H11</f>
        <v>990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</row>
    <row r="12" spans="1:87" ht="18" customHeight="1">
      <c r="A12" s="2">
        <v>42324</v>
      </c>
      <c r="B12" s="8" t="s">
        <v>103</v>
      </c>
      <c r="C12" s="3">
        <f>MROUND(500000/E12,10)</f>
        <v>1150</v>
      </c>
      <c r="D12" s="9" t="s">
        <v>2</v>
      </c>
      <c r="E12" s="4">
        <v>434.5</v>
      </c>
      <c r="F12" s="4">
        <v>429.5</v>
      </c>
      <c r="G12" s="4">
        <v>0</v>
      </c>
      <c r="H12" s="5">
        <f>(F12-E12)*C12</f>
        <v>-5750</v>
      </c>
      <c r="I12" s="4">
        <v>0</v>
      </c>
      <c r="J12" s="4">
        <f>+I12+H12</f>
        <v>-5750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</row>
    <row r="13" spans="1:87" ht="18" customHeight="1">
      <c r="A13" s="2">
        <v>42318</v>
      </c>
      <c r="B13" s="9" t="s">
        <v>118</v>
      </c>
      <c r="C13" s="3">
        <f t="shared" ref="C13" si="14">MROUND(500000/E13,10)</f>
        <v>1470</v>
      </c>
      <c r="D13" s="9" t="s">
        <v>2</v>
      </c>
      <c r="E13" s="4">
        <v>340.25</v>
      </c>
      <c r="F13" s="4">
        <v>342</v>
      </c>
      <c r="G13" s="4">
        <v>0</v>
      </c>
      <c r="H13" s="4">
        <f t="shared" ref="H13" si="15">(F13-E13)*C13</f>
        <v>2572.5</v>
      </c>
      <c r="I13" s="4">
        <v>0</v>
      </c>
      <c r="J13" s="4">
        <f t="shared" ref="J13" si="16">+I13+H13</f>
        <v>2572.5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</row>
    <row r="14" spans="1:87" ht="18" customHeight="1">
      <c r="A14" s="2">
        <v>42318</v>
      </c>
      <c r="B14" s="9" t="s">
        <v>123</v>
      </c>
      <c r="C14" s="3">
        <f t="shared" ref="C14" si="17">MROUND(300000/E14,10)</f>
        <v>2110</v>
      </c>
      <c r="D14" s="9" t="s">
        <v>3</v>
      </c>
      <c r="E14" s="4">
        <v>142.25</v>
      </c>
      <c r="F14" s="4">
        <v>141.25</v>
      </c>
      <c r="G14" s="4">
        <v>0</v>
      </c>
      <c r="H14" s="34">
        <f>(E14-F14)*C14</f>
        <v>2110</v>
      </c>
      <c r="I14" s="34">
        <v>0</v>
      </c>
      <c r="J14" s="34">
        <f>I14+H14</f>
        <v>2110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</row>
    <row r="15" spans="1:87" ht="18" customHeight="1">
      <c r="A15" s="2">
        <v>42317</v>
      </c>
      <c r="B15" s="9" t="s">
        <v>16</v>
      </c>
      <c r="C15" s="3">
        <f t="shared" ref="C15" si="18">MROUND(300000/E15,10)</f>
        <v>590</v>
      </c>
      <c r="D15" s="9" t="s">
        <v>3</v>
      </c>
      <c r="E15" s="4">
        <v>510</v>
      </c>
      <c r="F15" s="4">
        <v>515</v>
      </c>
      <c r="G15" s="4">
        <v>0</v>
      </c>
      <c r="H15" s="39">
        <f>(E15-F15)*C15</f>
        <v>-2950</v>
      </c>
      <c r="I15" s="34">
        <v>0</v>
      </c>
      <c r="J15" s="34">
        <f>I15+H15</f>
        <v>-2950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</row>
    <row r="16" spans="1:87" ht="18" customHeight="1">
      <c r="A16" s="2">
        <v>42317</v>
      </c>
      <c r="B16" s="9" t="s">
        <v>92</v>
      </c>
      <c r="C16" s="3">
        <f t="shared" ref="C16:C17" si="19">MROUND(500000/E16,10)</f>
        <v>620</v>
      </c>
      <c r="D16" s="9" t="s">
        <v>3</v>
      </c>
      <c r="E16" s="4">
        <v>805</v>
      </c>
      <c r="F16" s="4">
        <v>800</v>
      </c>
      <c r="G16" s="4">
        <v>0</v>
      </c>
      <c r="H16" s="34">
        <f>(E16-F16)*C16</f>
        <v>3100</v>
      </c>
      <c r="I16" s="34">
        <v>0</v>
      </c>
      <c r="J16" s="34">
        <f>I16+H16</f>
        <v>3100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</row>
    <row r="17" spans="1:87" ht="18" customHeight="1">
      <c r="A17" s="2">
        <v>42317</v>
      </c>
      <c r="B17" s="9" t="s">
        <v>120</v>
      </c>
      <c r="C17" s="3">
        <f t="shared" si="19"/>
        <v>780</v>
      </c>
      <c r="D17" s="9" t="s">
        <v>2</v>
      </c>
      <c r="E17" s="4">
        <v>645</v>
      </c>
      <c r="F17" s="4">
        <v>648</v>
      </c>
      <c r="G17" s="4">
        <v>0</v>
      </c>
      <c r="H17" s="4">
        <f t="shared" ref="H17" si="20">(F17-E17)*C17</f>
        <v>2340</v>
      </c>
      <c r="I17" s="4">
        <v>0</v>
      </c>
      <c r="J17" s="4">
        <f t="shared" ref="J17" si="21">+I17+H17</f>
        <v>2340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</row>
    <row r="18" spans="1:87" ht="18" customHeight="1">
      <c r="A18" s="2">
        <v>42314</v>
      </c>
      <c r="B18" s="9" t="s">
        <v>52</v>
      </c>
      <c r="C18" s="3">
        <f>MROUND(500000/E18,10)</f>
        <v>1670</v>
      </c>
      <c r="D18" s="9" t="s">
        <v>2</v>
      </c>
      <c r="E18" s="4">
        <v>299</v>
      </c>
      <c r="F18" s="4">
        <v>302</v>
      </c>
      <c r="G18" s="4">
        <v>0</v>
      </c>
      <c r="H18" s="4">
        <f>(F18-E18)*C18</f>
        <v>5010</v>
      </c>
      <c r="I18" s="4">
        <v>0</v>
      </c>
      <c r="J18" s="4">
        <f>+I18+H18</f>
        <v>5010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</row>
    <row r="19" spans="1:87" ht="18" customHeight="1">
      <c r="A19" s="2">
        <v>42314</v>
      </c>
      <c r="B19" s="9" t="s">
        <v>14</v>
      </c>
      <c r="C19" s="3">
        <f t="shared" ref="C19" si="22">MROUND(300000/E19,10)</f>
        <v>240</v>
      </c>
      <c r="D19" s="9" t="s">
        <v>3</v>
      </c>
      <c r="E19" s="4">
        <v>1250</v>
      </c>
      <c r="F19" s="4">
        <v>1240</v>
      </c>
      <c r="G19" s="4">
        <v>1230</v>
      </c>
      <c r="H19" s="34">
        <f>(E19-F19)*C19</f>
        <v>2400</v>
      </c>
      <c r="I19" s="34">
        <f t="shared" ref="I19" si="23">(F19-G19)*C19</f>
        <v>2400</v>
      </c>
      <c r="J19" s="34">
        <f>I19+H19</f>
        <v>4800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</row>
    <row r="20" spans="1:87" ht="18" customHeight="1">
      <c r="A20" s="2">
        <v>42314</v>
      </c>
      <c r="B20" s="9" t="s">
        <v>37</v>
      </c>
      <c r="C20" s="3">
        <f t="shared" ref="C20" si="24">MROUND(300000/E20,10)</f>
        <v>860</v>
      </c>
      <c r="D20" s="9" t="s">
        <v>3</v>
      </c>
      <c r="E20" s="4">
        <v>349</v>
      </c>
      <c r="F20" s="4">
        <v>346.5</v>
      </c>
      <c r="G20" s="4">
        <v>0</v>
      </c>
      <c r="H20" s="4">
        <f>(E20-F20)*C20</f>
        <v>2150</v>
      </c>
      <c r="I20" s="4">
        <v>0</v>
      </c>
      <c r="J20" s="4">
        <f>I20+H20</f>
        <v>2150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</row>
    <row r="21" spans="1:87" ht="18" customHeight="1">
      <c r="A21" s="2">
        <v>42314</v>
      </c>
      <c r="B21" s="8" t="s">
        <v>73</v>
      </c>
      <c r="C21" s="3">
        <f t="shared" ref="C21" si="25">MROUND(300000/E21,10)</f>
        <v>390</v>
      </c>
      <c r="D21" s="9" t="s">
        <v>3</v>
      </c>
      <c r="E21" s="4">
        <v>767</v>
      </c>
      <c r="F21" s="4">
        <v>763</v>
      </c>
      <c r="G21" s="4">
        <v>0</v>
      </c>
      <c r="H21" s="4">
        <f>(E21-F21)*C21</f>
        <v>1560</v>
      </c>
      <c r="I21" s="4">
        <v>0</v>
      </c>
      <c r="J21" s="4">
        <f>I21+H21</f>
        <v>1560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</row>
    <row r="22" spans="1:87" ht="18" customHeight="1">
      <c r="A22" s="2">
        <v>42314</v>
      </c>
      <c r="B22" s="8" t="s">
        <v>70</v>
      </c>
      <c r="C22" s="3">
        <f t="shared" ref="C22" si="26">MROUND(300000/E22,10)</f>
        <v>350</v>
      </c>
      <c r="D22" s="9" t="s">
        <v>3</v>
      </c>
      <c r="E22" s="4">
        <v>867</v>
      </c>
      <c r="F22" s="4">
        <v>865</v>
      </c>
      <c r="G22" s="4">
        <v>0</v>
      </c>
      <c r="H22" s="4">
        <f>(E22-F22)*C22</f>
        <v>700</v>
      </c>
      <c r="I22" s="4">
        <v>0</v>
      </c>
      <c r="J22" s="4">
        <f>I22+H22</f>
        <v>700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</row>
    <row r="23" spans="1:87" ht="18" customHeight="1">
      <c r="A23" s="2">
        <v>42314</v>
      </c>
      <c r="B23" s="8" t="s">
        <v>117</v>
      </c>
      <c r="C23" s="3">
        <f t="shared" ref="C23" si="27">MROUND(300000/E23,10)</f>
        <v>3080</v>
      </c>
      <c r="D23" s="9" t="s">
        <v>3</v>
      </c>
      <c r="E23" s="4">
        <v>97.55</v>
      </c>
      <c r="F23" s="4">
        <v>97.35</v>
      </c>
      <c r="G23" s="4">
        <v>0</v>
      </c>
      <c r="H23" s="4">
        <f>(E23-F23)*C23</f>
        <v>616.00000000000875</v>
      </c>
      <c r="I23" s="4">
        <v>0</v>
      </c>
      <c r="J23" s="4">
        <f>I23+H23</f>
        <v>616.00000000000875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</row>
    <row r="24" spans="1:87" ht="18" customHeight="1">
      <c r="A24" s="2">
        <v>42314</v>
      </c>
      <c r="B24" s="9" t="s">
        <v>27</v>
      </c>
      <c r="C24" s="3">
        <f>MROUND(500000/E24,10)</f>
        <v>7350</v>
      </c>
      <c r="D24" s="9" t="s">
        <v>2</v>
      </c>
      <c r="E24" s="4">
        <v>68</v>
      </c>
      <c r="F24" s="4">
        <v>69</v>
      </c>
      <c r="G24" s="4">
        <v>72</v>
      </c>
      <c r="H24" s="18" t="s">
        <v>36</v>
      </c>
      <c r="I24" s="4">
        <v>0</v>
      </c>
      <c r="J24" s="18" t="s">
        <v>36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</row>
    <row r="25" spans="1:87" ht="22.5" customHeight="1">
      <c r="A25" s="2">
        <v>42313</v>
      </c>
      <c r="B25" s="9" t="s">
        <v>119</v>
      </c>
      <c r="C25" s="3">
        <f>MROUND(500000/E25,10)</f>
        <v>360</v>
      </c>
      <c r="D25" s="9" t="s">
        <v>2</v>
      </c>
      <c r="E25" s="4">
        <v>1378</v>
      </c>
      <c r="F25" s="4">
        <v>1386.5</v>
      </c>
      <c r="G25" s="4">
        <v>0</v>
      </c>
      <c r="H25" s="4">
        <f>(F25-E25)*C25</f>
        <v>3060</v>
      </c>
      <c r="I25" s="4">
        <v>0</v>
      </c>
      <c r="J25" s="4">
        <f>+I25+H25</f>
        <v>3060</v>
      </c>
    </row>
    <row r="26" spans="1:87" ht="22.5" customHeight="1">
      <c r="A26" s="2">
        <v>42313</v>
      </c>
      <c r="B26" s="9" t="s">
        <v>31</v>
      </c>
      <c r="C26" s="3">
        <f>MROUND(500000/E26,10)</f>
        <v>550</v>
      </c>
      <c r="D26" s="9" t="s">
        <v>2</v>
      </c>
      <c r="E26" s="4">
        <v>906.25</v>
      </c>
      <c r="F26" s="4">
        <v>912</v>
      </c>
      <c r="G26" s="4">
        <v>0</v>
      </c>
      <c r="H26" s="4">
        <f>(F26-E26)*C26</f>
        <v>3162.5</v>
      </c>
      <c r="I26" s="4">
        <v>0</v>
      </c>
      <c r="J26" s="4">
        <f>+I26+H26</f>
        <v>3162.5</v>
      </c>
    </row>
    <row r="27" spans="1:87" ht="22.5" customHeight="1">
      <c r="A27" s="2">
        <v>42313</v>
      </c>
      <c r="B27" s="9" t="s">
        <v>120</v>
      </c>
      <c r="C27" s="3">
        <f>MROUND(500000/E27,10)</f>
        <v>750</v>
      </c>
      <c r="D27" s="9" t="s">
        <v>2</v>
      </c>
      <c r="E27" s="4">
        <v>665.5</v>
      </c>
      <c r="F27" s="4">
        <v>669</v>
      </c>
      <c r="G27" s="4">
        <v>0</v>
      </c>
      <c r="H27" s="4">
        <f>(F27-E27)*C27</f>
        <v>2625</v>
      </c>
      <c r="I27" s="4">
        <v>0</v>
      </c>
      <c r="J27" s="4">
        <f>+I27+H27</f>
        <v>2625</v>
      </c>
    </row>
    <row r="28" spans="1:87" ht="22.5" customHeight="1">
      <c r="A28" s="2">
        <v>42313</v>
      </c>
      <c r="B28" s="9" t="s">
        <v>16</v>
      </c>
      <c r="C28" s="3">
        <f>MROUND(500000/E28,10)</f>
        <v>920</v>
      </c>
      <c r="D28" s="9" t="s">
        <v>2</v>
      </c>
      <c r="E28" s="4">
        <v>543.75</v>
      </c>
      <c r="F28" s="4">
        <v>538.75</v>
      </c>
      <c r="G28" s="4">
        <v>0</v>
      </c>
      <c r="H28" s="5">
        <f>(F28-E28)*C28</f>
        <v>-4600</v>
      </c>
      <c r="I28" s="4">
        <v>0</v>
      </c>
      <c r="J28" s="4">
        <f>+I28+H28</f>
        <v>-4600</v>
      </c>
    </row>
    <row r="29" spans="1:87" ht="18" customHeight="1">
      <c r="A29" s="2">
        <v>42312</v>
      </c>
      <c r="B29" s="9" t="s">
        <v>99</v>
      </c>
      <c r="C29" s="3">
        <f t="shared" ref="C29:C30" si="28">MROUND(300000/E29,10)</f>
        <v>1350</v>
      </c>
      <c r="D29" s="9" t="s">
        <v>2</v>
      </c>
      <c r="E29" s="4">
        <v>223</v>
      </c>
      <c r="F29" s="4">
        <v>225</v>
      </c>
      <c r="G29" s="4">
        <v>0</v>
      </c>
      <c r="H29" s="4">
        <f t="shared" ref="H29:H30" si="29">(F29-E29)*C29</f>
        <v>2700</v>
      </c>
      <c r="I29" s="4">
        <v>0</v>
      </c>
      <c r="J29" s="4">
        <f t="shared" ref="J29:J30" si="30">+I29+H29</f>
        <v>2700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</row>
    <row r="30" spans="1:87" ht="18" customHeight="1">
      <c r="A30" s="2">
        <v>42312</v>
      </c>
      <c r="B30" s="9" t="s">
        <v>52</v>
      </c>
      <c r="C30" s="3">
        <f t="shared" si="28"/>
        <v>950</v>
      </c>
      <c r="D30" s="9" t="s">
        <v>2</v>
      </c>
      <c r="E30" s="4">
        <v>316</v>
      </c>
      <c r="F30" s="4">
        <v>318</v>
      </c>
      <c r="G30" s="4">
        <v>0</v>
      </c>
      <c r="H30" s="4">
        <f t="shared" si="29"/>
        <v>1900</v>
      </c>
      <c r="I30" s="4">
        <v>0</v>
      </c>
      <c r="J30" s="4">
        <f t="shared" si="30"/>
        <v>1900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18" customHeight="1">
      <c r="A31" s="2">
        <v>42310</v>
      </c>
      <c r="B31" s="9" t="s">
        <v>16</v>
      </c>
      <c r="C31" s="3">
        <f t="shared" ref="C31" si="31">MROUND(300000/E31,10)</f>
        <v>550</v>
      </c>
      <c r="D31" s="9" t="s">
        <v>3</v>
      </c>
      <c r="E31" s="4">
        <v>544</v>
      </c>
      <c r="F31" s="4">
        <v>540</v>
      </c>
      <c r="G31" s="4">
        <v>535</v>
      </c>
      <c r="H31" s="4">
        <f>(E31-F31)*C31</f>
        <v>2200</v>
      </c>
      <c r="I31" s="4">
        <v>0</v>
      </c>
      <c r="J31" s="4">
        <f>I31+H31</f>
        <v>2200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</row>
    <row r="32" spans="1:87" ht="18" customHeight="1">
      <c r="A32" s="2">
        <v>42310</v>
      </c>
      <c r="B32" s="9" t="s">
        <v>114</v>
      </c>
      <c r="C32" s="3">
        <f>MROUND(300000/E32,10)</f>
        <v>280</v>
      </c>
      <c r="D32" s="9" t="s">
        <v>2</v>
      </c>
      <c r="E32" s="4">
        <v>1070</v>
      </c>
      <c r="F32" s="4">
        <v>1080</v>
      </c>
      <c r="G32" s="4">
        <v>0</v>
      </c>
      <c r="H32" s="4">
        <f t="shared" ref="H32" si="32">(F32-E32)*C32</f>
        <v>2800</v>
      </c>
      <c r="I32" s="4">
        <v>0</v>
      </c>
      <c r="J32" s="4">
        <f t="shared" ref="J32" si="33">+I32+H32</f>
        <v>2800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</row>
    <row r="33" spans="1:87" ht="18" customHeight="1">
      <c r="A33" s="2">
        <v>42310</v>
      </c>
      <c r="B33" s="9" t="s">
        <v>113</v>
      </c>
      <c r="C33" s="3">
        <f>MROUND(300000/E33,10)</f>
        <v>1400</v>
      </c>
      <c r="D33" s="9" t="s">
        <v>2</v>
      </c>
      <c r="E33" s="4">
        <v>215</v>
      </c>
      <c r="F33" s="4">
        <v>213</v>
      </c>
      <c r="G33" s="4">
        <v>0</v>
      </c>
      <c r="H33" s="5">
        <f t="shared" ref="H33" si="34">(F33-E33)*C33</f>
        <v>-2800</v>
      </c>
      <c r="I33" s="4">
        <v>0</v>
      </c>
      <c r="J33" s="4">
        <f t="shared" ref="J33" si="35">+I33+H33</f>
        <v>-2800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</row>
    <row r="34" spans="1:87" ht="18" customHeight="1">
      <c r="A34" s="2">
        <v>42310</v>
      </c>
      <c r="B34" s="9" t="s">
        <v>115</v>
      </c>
      <c r="C34" s="3">
        <f>MROUND(300000/E34,10)</f>
        <v>650</v>
      </c>
      <c r="D34" s="9" t="s">
        <v>2</v>
      </c>
      <c r="E34" s="4">
        <v>461</v>
      </c>
      <c r="F34" s="4">
        <v>455</v>
      </c>
      <c r="G34" s="4">
        <v>0</v>
      </c>
      <c r="H34" s="5">
        <f t="shared" ref="H34" si="36">(F34-E34)*C34</f>
        <v>-3900</v>
      </c>
      <c r="I34" s="4">
        <v>0</v>
      </c>
      <c r="J34" s="4">
        <f t="shared" ref="J34" si="37">+I34+H34</f>
        <v>-3900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</row>
    <row r="35" spans="1:87" ht="18" customHeight="1">
      <c r="A35" s="2">
        <v>42310</v>
      </c>
      <c r="B35" s="8" t="s">
        <v>111</v>
      </c>
      <c r="C35" s="3">
        <f t="shared" ref="C35" si="38">MROUND(300000/E35,10)</f>
        <v>770</v>
      </c>
      <c r="D35" s="9" t="s">
        <v>3</v>
      </c>
      <c r="E35" s="4">
        <v>388.9</v>
      </c>
      <c r="F35" s="4">
        <v>391.9</v>
      </c>
      <c r="G35" s="4">
        <v>0</v>
      </c>
      <c r="H35" s="5">
        <f>(E35-F35)*C35</f>
        <v>-2310</v>
      </c>
      <c r="I35" s="4">
        <v>0</v>
      </c>
      <c r="J35" s="4">
        <f>I35+H35</f>
        <v>-2310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</row>
    <row r="36" spans="1:87" s="6" customFormat="1" ht="16.5" customHeight="1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12"/>
      <c r="N36" s="12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87" ht="18" customHeight="1">
      <c r="A37" s="2">
        <v>42306</v>
      </c>
      <c r="B37" s="9" t="s">
        <v>92</v>
      </c>
      <c r="C37" s="3">
        <f t="shared" ref="C37" si="39">MROUND(300000/E37,10)</f>
        <v>360</v>
      </c>
      <c r="D37" s="9" t="s">
        <v>2</v>
      </c>
      <c r="E37" s="4">
        <v>845</v>
      </c>
      <c r="F37" s="4">
        <v>837</v>
      </c>
      <c r="G37" s="4">
        <v>0</v>
      </c>
      <c r="H37" s="5">
        <f t="shared" ref="H37" si="40">(F37-E37)*C37</f>
        <v>-2880</v>
      </c>
      <c r="I37" s="4">
        <v>0</v>
      </c>
      <c r="J37" s="4">
        <f t="shared" ref="J37" si="41">+I37+H37</f>
        <v>-2880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</row>
    <row r="38" spans="1:87" ht="18" customHeight="1">
      <c r="A38" s="2">
        <v>42306</v>
      </c>
      <c r="B38" s="9" t="s">
        <v>42</v>
      </c>
      <c r="C38" s="3">
        <f t="shared" ref="C38" si="42">MROUND(300000/E38,10)</f>
        <v>230</v>
      </c>
      <c r="D38" s="9" t="s">
        <v>3</v>
      </c>
      <c r="E38" s="4">
        <v>1330</v>
      </c>
      <c r="F38" s="4">
        <v>1317</v>
      </c>
      <c r="G38" s="4">
        <v>1285</v>
      </c>
      <c r="H38" s="4">
        <f>(E38-F38)*C38</f>
        <v>2990</v>
      </c>
      <c r="I38" s="4">
        <v>0</v>
      </c>
      <c r="J38" s="4">
        <f>I38+H38</f>
        <v>2990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</row>
    <row r="39" spans="1:87" ht="18" customHeight="1">
      <c r="A39" s="2">
        <v>42306</v>
      </c>
      <c r="B39" s="9" t="s">
        <v>94</v>
      </c>
      <c r="C39" s="3">
        <f>MROUND(300000/E39,10)</f>
        <v>1020</v>
      </c>
      <c r="D39" s="9" t="s">
        <v>2</v>
      </c>
      <c r="E39" s="4">
        <v>293.14999999999998</v>
      </c>
      <c r="F39" s="4">
        <v>295.14999999999998</v>
      </c>
      <c r="G39" s="4">
        <v>298.14999999999998</v>
      </c>
      <c r="H39" s="4">
        <f t="shared" ref="H39" si="43">(F39-E39)*C39</f>
        <v>2040</v>
      </c>
      <c r="I39" s="4">
        <f t="shared" ref="I39" si="44">(G39-F39)*C39</f>
        <v>3060</v>
      </c>
      <c r="J39" s="4">
        <f t="shared" ref="J39" si="45">+I39+H39</f>
        <v>5100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</row>
    <row r="40" spans="1:87" ht="18" customHeight="1">
      <c r="A40" s="2">
        <v>42306</v>
      </c>
      <c r="B40" s="9" t="s">
        <v>44</v>
      </c>
      <c r="C40" s="3">
        <f>MROUND(300000/E40,10)</f>
        <v>1210</v>
      </c>
      <c r="D40" s="9" t="s">
        <v>2</v>
      </c>
      <c r="E40" s="4">
        <v>248.5</v>
      </c>
      <c r="F40" s="4">
        <v>246.5</v>
      </c>
      <c r="G40" s="4">
        <v>0</v>
      </c>
      <c r="H40" s="5">
        <f t="shared" ref="H40" si="46">(F40-E40)*C40</f>
        <v>-2420</v>
      </c>
      <c r="I40" s="4">
        <v>0</v>
      </c>
      <c r="J40" s="4">
        <f t="shared" ref="J40" si="47">+I40+H40</f>
        <v>-2420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</row>
    <row r="41" spans="1:87" ht="18" customHeight="1">
      <c r="A41" s="2">
        <v>42305</v>
      </c>
      <c r="B41" s="9" t="s">
        <v>79</v>
      </c>
      <c r="C41" s="3">
        <f>MROUND(300000/E41,10)</f>
        <v>3050</v>
      </c>
      <c r="D41" s="9" t="s">
        <v>2</v>
      </c>
      <c r="E41" s="4">
        <v>98.5</v>
      </c>
      <c r="F41" s="4">
        <v>99.5</v>
      </c>
      <c r="G41" s="4">
        <v>101.15</v>
      </c>
      <c r="H41" s="4">
        <f t="shared" ref="H41:H42" si="48">(F41-E41)*C41</f>
        <v>3050</v>
      </c>
      <c r="I41" s="4">
        <f t="shared" ref="I41:I42" si="49">(G41-F41)*C41</f>
        <v>5032.5000000000173</v>
      </c>
      <c r="J41" s="4">
        <f t="shared" ref="J41:J42" si="50">+I41+H41</f>
        <v>8082.5000000000173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</row>
    <row r="42" spans="1:87" ht="18" customHeight="1">
      <c r="A42" s="2">
        <v>42305</v>
      </c>
      <c r="B42" s="9" t="s">
        <v>94</v>
      </c>
      <c r="C42" s="3">
        <f t="shared" ref="C42:C104" si="51">MROUND(300000/E42,10)</f>
        <v>1030</v>
      </c>
      <c r="D42" s="9" t="s">
        <v>2</v>
      </c>
      <c r="E42" s="4">
        <v>290</v>
      </c>
      <c r="F42" s="4">
        <v>293</v>
      </c>
      <c r="G42" s="4">
        <v>294.85000000000002</v>
      </c>
      <c r="H42" s="4">
        <f t="shared" si="48"/>
        <v>3090</v>
      </c>
      <c r="I42" s="4">
        <f t="shared" si="49"/>
        <v>1905.5000000000234</v>
      </c>
      <c r="J42" s="4">
        <f t="shared" si="50"/>
        <v>4995.5000000000236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</row>
    <row r="43" spans="1:87" ht="18" customHeight="1">
      <c r="A43" s="2">
        <v>42305</v>
      </c>
      <c r="B43" s="9" t="s">
        <v>22</v>
      </c>
      <c r="C43" s="3">
        <f t="shared" si="51"/>
        <v>1060</v>
      </c>
      <c r="D43" s="9" t="s">
        <v>2</v>
      </c>
      <c r="E43" s="4">
        <v>284.25</v>
      </c>
      <c r="F43" s="4">
        <v>285.75</v>
      </c>
      <c r="G43" s="4">
        <v>0</v>
      </c>
      <c r="H43" s="4">
        <f t="shared" ref="H43" si="52">(F43-E43)*C43</f>
        <v>1590</v>
      </c>
      <c r="I43" s="4">
        <v>0</v>
      </c>
      <c r="J43" s="4">
        <f t="shared" ref="J43" si="53">+I43+H43</f>
        <v>1590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</row>
    <row r="44" spans="1:87" ht="18" customHeight="1">
      <c r="A44" s="2">
        <v>42304</v>
      </c>
      <c r="B44" s="9" t="s">
        <v>102</v>
      </c>
      <c r="C44" s="3">
        <f t="shared" si="51"/>
        <v>1230</v>
      </c>
      <c r="D44" s="9" t="s">
        <v>2</v>
      </c>
      <c r="E44" s="4">
        <v>244</v>
      </c>
      <c r="F44" s="4">
        <v>246</v>
      </c>
      <c r="G44" s="4">
        <v>0</v>
      </c>
      <c r="H44" s="4">
        <f t="shared" ref="H44:H47" si="54">(F44-E44)*C44</f>
        <v>2460</v>
      </c>
      <c r="I44" s="4">
        <v>0</v>
      </c>
      <c r="J44" s="4">
        <f t="shared" ref="J44:J47" si="55">+I44+H44</f>
        <v>2460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</row>
    <row r="45" spans="1:87" ht="18" customHeight="1">
      <c r="A45" s="2">
        <v>42304</v>
      </c>
      <c r="B45" s="9" t="s">
        <v>70</v>
      </c>
      <c r="C45" s="3">
        <f t="shared" si="51"/>
        <v>330</v>
      </c>
      <c r="D45" s="9" t="s">
        <v>2</v>
      </c>
      <c r="E45" s="4">
        <v>909</v>
      </c>
      <c r="F45" s="4">
        <v>915</v>
      </c>
      <c r="G45" s="4">
        <v>0</v>
      </c>
      <c r="H45" s="4">
        <f t="shared" si="54"/>
        <v>1980</v>
      </c>
      <c r="I45" s="4">
        <v>0</v>
      </c>
      <c r="J45" s="4">
        <f t="shared" si="55"/>
        <v>1980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</row>
    <row r="46" spans="1:87" ht="18" customHeight="1">
      <c r="A46" s="2">
        <v>42304</v>
      </c>
      <c r="B46" s="9" t="s">
        <v>15</v>
      </c>
      <c r="C46" s="3">
        <f t="shared" si="51"/>
        <v>360</v>
      </c>
      <c r="D46" s="9" t="s">
        <v>2</v>
      </c>
      <c r="E46" s="4">
        <v>827.25</v>
      </c>
      <c r="F46" s="4">
        <v>829</v>
      </c>
      <c r="G46" s="4">
        <v>0</v>
      </c>
      <c r="H46" s="4">
        <f t="shared" si="54"/>
        <v>630</v>
      </c>
      <c r="I46" s="4">
        <v>0</v>
      </c>
      <c r="J46" s="4">
        <f t="shared" si="55"/>
        <v>630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</row>
    <row r="47" spans="1:87" ht="18" customHeight="1">
      <c r="A47" s="2">
        <v>42304</v>
      </c>
      <c r="B47" s="9" t="s">
        <v>106</v>
      </c>
      <c r="C47" s="3">
        <f t="shared" si="51"/>
        <v>670</v>
      </c>
      <c r="D47" s="9" t="s">
        <v>2</v>
      </c>
      <c r="E47" s="4">
        <v>445.5</v>
      </c>
      <c r="F47" s="4">
        <v>449.5</v>
      </c>
      <c r="G47" s="4">
        <v>454.5</v>
      </c>
      <c r="H47" s="4">
        <f t="shared" si="54"/>
        <v>2680</v>
      </c>
      <c r="I47" s="4">
        <f t="shared" ref="I47" si="56">(G47-F47)*C47</f>
        <v>3350</v>
      </c>
      <c r="J47" s="4">
        <f t="shared" si="55"/>
        <v>6030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</row>
    <row r="48" spans="1:87" ht="18" customHeight="1">
      <c r="A48" s="2">
        <v>42303</v>
      </c>
      <c r="B48" s="9" t="s">
        <v>94</v>
      </c>
      <c r="C48" s="3">
        <f t="shared" si="51"/>
        <v>1030</v>
      </c>
      <c r="D48" s="9" t="s">
        <v>2</v>
      </c>
      <c r="E48" s="4">
        <v>290</v>
      </c>
      <c r="F48" s="4">
        <v>292</v>
      </c>
      <c r="G48" s="4">
        <v>295</v>
      </c>
      <c r="H48" s="4">
        <f>(F48-E48)*C48</f>
        <v>2060</v>
      </c>
      <c r="I48" s="4">
        <f>(G48-F48)*C48</f>
        <v>3090</v>
      </c>
      <c r="J48" s="4">
        <f>+I48+H48</f>
        <v>5150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</row>
    <row r="49" spans="1:87" ht="18" customHeight="1">
      <c r="A49" s="2">
        <v>42303</v>
      </c>
      <c r="B49" s="8" t="s">
        <v>101</v>
      </c>
      <c r="C49" s="3">
        <f t="shared" si="51"/>
        <v>780</v>
      </c>
      <c r="D49" s="9" t="s">
        <v>2</v>
      </c>
      <c r="E49" s="4">
        <v>386</v>
      </c>
      <c r="F49" s="4">
        <v>389</v>
      </c>
      <c r="G49" s="4">
        <v>390.75</v>
      </c>
      <c r="H49" s="4">
        <f t="shared" ref="H49" si="57">(F49-E49)*C49</f>
        <v>2340</v>
      </c>
      <c r="I49" s="4">
        <f t="shared" ref="I49" si="58">(G49-F49)*C49</f>
        <v>1365</v>
      </c>
      <c r="J49" s="4">
        <f t="shared" ref="J49" si="59">+I49+H49</f>
        <v>3705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</row>
    <row r="50" spans="1:87" ht="18" customHeight="1">
      <c r="A50" s="2">
        <v>42303</v>
      </c>
      <c r="B50" s="8" t="s">
        <v>44</v>
      </c>
      <c r="C50" s="3">
        <f t="shared" si="51"/>
        <v>1180</v>
      </c>
      <c r="D50" s="9" t="s">
        <v>2</v>
      </c>
      <c r="E50" s="1">
        <v>253.75</v>
      </c>
      <c r="F50" s="1">
        <v>251.75</v>
      </c>
      <c r="G50" s="4">
        <v>0</v>
      </c>
      <c r="H50" s="5">
        <f>(F50-E50)*C50</f>
        <v>-2360</v>
      </c>
      <c r="I50" s="4">
        <v>0</v>
      </c>
      <c r="J50" s="4">
        <f>+I50+H50</f>
        <v>-2360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</row>
    <row r="51" spans="1:87" ht="18" customHeight="1">
      <c r="A51" s="2">
        <v>42300</v>
      </c>
      <c r="B51" s="9" t="s">
        <v>99</v>
      </c>
      <c r="C51" s="3">
        <f t="shared" si="51"/>
        <v>1440</v>
      </c>
      <c r="D51" s="9" t="s">
        <v>2</v>
      </c>
      <c r="E51" s="4">
        <v>208</v>
      </c>
      <c r="F51" s="4">
        <v>210</v>
      </c>
      <c r="G51" s="4">
        <v>213</v>
      </c>
      <c r="H51" s="4">
        <f>(F51-E51)*C51</f>
        <v>2880</v>
      </c>
      <c r="I51" s="4">
        <f>(G51-F51)*C51</f>
        <v>4320</v>
      </c>
      <c r="J51" s="4">
        <f>+I51+H51</f>
        <v>7200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</row>
    <row r="52" spans="1:87" ht="18" customHeight="1">
      <c r="A52" s="2">
        <v>42300</v>
      </c>
      <c r="B52" s="9" t="s">
        <v>38</v>
      </c>
      <c r="C52" s="3">
        <f t="shared" si="51"/>
        <v>2290</v>
      </c>
      <c r="D52" s="9" t="s">
        <v>2</v>
      </c>
      <c r="E52" s="4">
        <v>131</v>
      </c>
      <c r="F52" s="4">
        <v>132</v>
      </c>
      <c r="G52" s="4">
        <v>134</v>
      </c>
      <c r="H52" s="4">
        <f t="shared" ref="H52:H53" si="60">(F52-E52)*C52</f>
        <v>2290</v>
      </c>
      <c r="I52" s="4">
        <f t="shared" ref="I52:I53" si="61">(G52-F52)*C52</f>
        <v>4580</v>
      </c>
      <c r="J52" s="4">
        <f t="shared" ref="J52:J53" si="62">+I52+H52</f>
        <v>6870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</row>
    <row r="53" spans="1:87" ht="18" customHeight="1">
      <c r="A53" s="2">
        <v>42300</v>
      </c>
      <c r="B53" s="9" t="s">
        <v>96</v>
      </c>
      <c r="C53" s="3">
        <f t="shared" si="51"/>
        <v>730</v>
      </c>
      <c r="D53" s="9" t="s">
        <v>2</v>
      </c>
      <c r="E53" s="4">
        <v>410</v>
      </c>
      <c r="F53" s="4">
        <v>413</v>
      </c>
      <c r="G53" s="4">
        <v>416.5</v>
      </c>
      <c r="H53" s="4">
        <f t="shared" si="60"/>
        <v>2190</v>
      </c>
      <c r="I53" s="4">
        <f t="shared" si="61"/>
        <v>2555</v>
      </c>
      <c r="J53" s="4">
        <f t="shared" si="62"/>
        <v>4745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</row>
    <row r="54" spans="1:87" ht="18" customHeight="1">
      <c r="A54" s="2">
        <v>42298</v>
      </c>
      <c r="B54" s="9" t="s">
        <v>94</v>
      </c>
      <c r="C54" s="3">
        <f t="shared" si="51"/>
        <v>1050</v>
      </c>
      <c r="D54" s="9" t="s">
        <v>2</v>
      </c>
      <c r="E54" s="4">
        <v>285</v>
      </c>
      <c r="F54" s="4">
        <v>287</v>
      </c>
      <c r="G54" s="4">
        <v>289.39999999999998</v>
      </c>
      <c r="H54" s="4">
        <f t="shared" ref="H54:H55" si="63">(F54-E54)*C54</f>
        <v>2100</v>
      </c>
      <c r="I54" s="4">
        <f t="shared" ref="I54:I55" si="64">(G54-F54)*C54</f>
        <v>2519.9999999999764</v>
      </c>
      <c r="J54" s="4">
        <f t="shared" ref="J54:J55" si="65">+I54+H54</f>
        <v>4619.9999999999764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</row>
    <row r="55" spans="1:87" ht="18" customHeight="1">
      <c r="A55" s="2">
        <v>42298</v>
      </c>
      <c r="B55" s="9" t="s">
        <v>99</v>
      </c>
      <c r="C55" s="3">
        <f t="shared" si="51"/>
        <v>1490</v>
      </c>
      <c r="D55" s="9" t="s">
        <v>2</v>
      </c>
      <c r="E55" s="4">
        <v>201</v>
      </c>
      <c r="F55" s="4">
        <v>202</v>
      </c>
      <c r="G55" s="4">
        <v>204</v>
      </c>
      <c r="H55" s="4">
        <f t="shared" si="63"/>
        <v>1490</v>
      </c>
      <c r="I55" s="4">
        <f t="shared" si="64"/>
        <v>2980</v>
      </c>
      <c r="J55" s="4">
        <f t="shared" si="65"/>
        <v>4470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</row>
    <row r="56" spans="1:87" ht="18" customHeight="1">
      <c r="A56" s="2">
        <v>42297</v>
      </c>
      <c r="B56" s="9" t="s">
        <v>25</v>
      </c>
      <c r="C56" s="3">
        <f t="shared" si="51"/>
        <v>1180</v>
      </c>
      <c r="D56" s="9" t="s">
        <v>2</v>
      </c>
      <c r="E56" s="4">
        <v>255</v>
      </c>
      <c r="F56" s="4">
        <v>257</v>
      </c>
      <c r="G56" s="4">
        <v>0</v>
      </c>
      <c r="H56" s="4">
        <f t="shared" ref="H56" si="66">(F56-E56)*C56</f>
        <v>2360</v>
      </c>
      <c r="I56" s="4">
        <v>0</v>
      </c>
      <c r="J56" s="4">
        <f t="shared" ref="J56" si="67">+I56+H56</f>
        <v>2360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</row>
    <row r="57" spans="1:87" ht="18" customHeight="1">
      <c r="A57" s="2">
        <v>42297</v>
      </c>
      <c r="B57" s="9" t="s">
        <v>99</v>
      </c>
      <c r="C57" s="3">
        <f t="shared" si="51"/>
        <v>1600</v>
      </c>
      <c r="D57" s="9" t="s">
        <v>2</v>
      </c>
      <c r="E57" s="4">
        <v>188</v>
      </c>
      <c r="F57" s="4">
        <v>189</v>
      </c>
      <c r="G57" s="4">
        <v>191</v>
      </c>
      <c r="H57" s="4">
        <f t="shared" ref="H57" si="68">(F57-E57)*C57</f>
        <v>1600</v>
      </c>
      <c r="I57" s="4">
        <f t="shared" ref="I57" si="69">(G57-F57)*C57</f>
        <v>3200</v>
      </c>
      <c r="J57" s="4">
        <f t="shared" ref="J57" si="70">+I57+H57</f>
        <v>4800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</row>
    <row r="58" spans="1:87" ht="18" customHeight="1">
      <c r="A58" s="2">
        <v>42297</v>
      </c>
      <c r="B58" s="9" t="s">
        <v>89</v>
      </c>
      <c r="C58" s="3">
        <f t="shared" si="51"/>
        <v>310</v>
      </c>
      <c r="D58" s="9" t="s">
        <v>2</v>
      </c>
      <c r="E58" s="4">
        <v>959</v>
      </c>
      <c r="F58" s="4">
        <v>965</v>
      </c>
      <c r="G58" s="4">
        <v>974.8</v>
      </c>
      <c r="H58" s="4">
        <f t="shared" ref="H58" si="71">(F58-E58)*C58</f>
        <v>1860</v>
      </c>
      <c r="I58" s="4">
        <f t="shared" ref="I58" si="72">(G58-F58)*C58</f>
        <v>3037.9999999999859</v>
      </c>
      <c r="J58" s="4">
        <f t="shared" ref="J58" si="73">+I58+H58</f>
        <v>4897.9999999999854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</row>
    <row r="59" spans="1:87" ht="18" customHeight="1">
      <c r="A59" s="2">
        <v>42297</v>
      </c>
      <c r="B59" s="9" t="s">
        <v>27</v>
      </c>
      <c r="C59" s="3">
        <f t="shared" si="51"/>
        <v>3810</v>
      </c>
      <c r="D59" s="9" t="s">
        <v>2</v>
      </c>
      <c r="E59" s="4">
        <v>78.75</v>
      </c>
      <c r="F59" s="4">
        <v>77.75</v>
      </c>
      <c r="G59" s="4">
        <v>0</v>
      </c>
      <c r="H59" s="5">
        <f>(F59-E59)*C59</f>
        <v>-3810</v>
      </c>
      <c r="I59" s="4">
        <v>0</v>
      </c>
      <c r="J59" s="4">
        <f>+I59+H59</f>
        <v>-3810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</row>
    <row r="60" spans="1:87" ht="18" customHeight="1">
      <c r="A60" s="2">
        <v>42296</v>
      </c>
      <c r="B60" s="9" t="s">
        <v>45</v>
      </c>
      <c r="C60" s="3">
        <f t="shared" si="51"/>
        <v>2680</v>
      </c>
      <c r="D60" s="9" t="s">
        <v>2</v>
      </c>
      <c r="E60" s="4">
        <v>112</v>
      </c>
      <c r="F60" s="4">
        <v>113</v>
      </c>
      <c r="G60" s="4">
        <v>115</v>
      </c>
      <c r="H60" s="4">
        <f t="shared" ref="H60" si="74">(F60-E60)*C60</f>
        <v>2680</v>
      </c>
      <c r="I60" s="4">
        <f t="shared" ref="I60" si="75">(G60-F60)*C60</f>
        <v>5360</v>
      </c>
      <c r="J60" s="4">
        <f t="shared" ref="J60" si="76">+I60+H60</f>
        <v>8040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</row>
    <row r="61" spans="1:87" ht="18" customHeight="1">
      <c r="A61" s="2">
        <v>42296</v>
      </c>
      <c r="B61" s="9" t="s">
        <v>16</v>
      </c>
      <c r="C61" s="3">
        <f t="shared" si="51"/>
        <v>540</v>
      </c>
      <c r="D61" s="9" t="s">
        <v>2</v>
      </c>
      <c r="E61" s="4">
        <v>554</v>
      </c>
      <c r="F61" s="4">
        <v>558</v>
      </c>
      <c r="G61" s="4">
        <v>562.70000000000005</v>
      </c>
      <c r="H61" s="4">
        <f t="shared" ref="H61" si="77">(F61-E61)*C61</f>
        <v>2160</v>
      </c>
      <c r="I61" s="4">
        <f t="shared" ref="I61" si="78">(G61-F61)*C61</f>
        <v>2538.0000000000246</v>
      </c>
      <c r="J61" s="4">
        <f t="shared" ref="J61" si="79">+I61+H61</f>
        <v>4698.0000000000246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</row>
    <row r="62" spans="1:87" ht="18" customHeight="1">
      <c r="A62" s="2">
        <v>42296</v>
      </c>
      <c r="B62" s="9" t="s">
        <v>37</v>
      </c>
      <c r="C62" s="3">
        <f t="shared" si="51"/>
        <v>850</v>
      </c>
      <c r="D62" s="9" t="s">
        <v>2</v>
      </c>
      <c r="E62" s="4">
        <v>353</v>
      </c>
      <c r="F62" s="4">
        <v>356</v>
      </c>
      <c r="G62" s="4">
        <v>0</v>
      </c>
      <c r="H62" s="4">
        <f t="shared" ref="H62" si="80">(F62-E62)*C62</f>
        <v>2550</v>
      </c>
      <c r="I62" s="4">
        <v>0</v>
      </c>
      <c r="J62" s="4">
        <f t="shared" ref="J62" si="81">+I62+H62</f>
        <v>2550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</row>
    <row r="63" spans="1:87" ht="18" customHeight="1">
      <c r="A63" s="2">
        <v>42296</v>
      </c>
      <c r="B63" s="9" t="s">
        <v>24</v>
      </c>
      <c r="C63" s="3">
        <f t="shared" si="51"/>
        <v>510</v>
      </c>
      <c r="D63" s="9" t="s">
        <v>2</v>
      </c>
      <c r="E63" s="4">
        <v>587.5</v>
      </c>
      <c r="F63" s="4">
        <v>582.5</v>
      </c>
      <c r="G63" s="4">
        <v>0</v>
      </c>
      <c r="H63" s="5">
        <f>(F63-E63)*C63</f>
        <v>-2550</v>
      </c>
      <c r="I63" s="4">
        <v>0</v>
      </c>
      <c r="J63" s="4">
        <f>+I63+H63</f>
        <v>-2550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ht="18" customHeight="1">
      <c r="A64" s="2">
        <v>42293</v>
      </c>
      <c r="B64" s="9" t="s">
        <v>97</v>
      </c>
      <c r="C64" s="3">
        <f t="shared" si="51"/>
        <v>1710</v>
      </c>
      <c r="D64" s="9" t="s">
        <v>2</v>
      </c>
      <c r="E64" s="4">
        <v>175.75</v>
      </c>
      <c r="F64" s="4">
        <v>177.75</v>
      </c>
      <c r="G64" s="4">
        <v>179</v>
      </c>
      <c r="H64" s="4">
        <f t="shared" ref="H64" si="82">(F64-E64)*C64</f>
        <v>3420</v>
      </c>
      <c r="I64" s="4">
        <f t="shared" ref="I64" si="83">(G64-F64)*C64</f>
        <v>2137.5</v>
      </c>
      <c r="J64" s="4">
        <f t="shared" ref="J64" si="84">+I64+H64</f>
        <v>5557.5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</row>
    <row r="65" spans="1:87" ht="18" customHeight="1">
      <c r="A65" s="2">
        <v>42293</v>
      </c>
      <c r="B65" s="9" t="s">
        <v>24</v>
      </c>
      <c r="C65" s="3">
        <f t="shared" si="51"/>
        <v>520</v>
      </c>
      <c r="D65" s="9" t="s">
        <v>2</v>
      </c>
      <c r="E65" s="4">
        <v>582</v>
      </c>
      <c r="F65" s="4">
        <v>586</v>
      </c>
      <c r="G65" s="4">
        <v>591</v>
      </c>
      <c r="H65" s="4">
        <f t="shared" ref="H65" si="85">(F65-E65)*C65</f>
        <v>2080</v>
      </c>
      <c r="I65" s="4">
        <f t="shared" ref="I65" si="86">(G65-F65)*C65</f>
        <v>2600</v>
      </c>
      <c r="J65" s="4">
        <f t="shared" ref="J65" si="87">+I65+H65</f>
        <v>4680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</row>
    <row r="66" spans="1:87" ht="18" customHeight="1">
      <c r="A66" s="2">
        <v>42293</v>
      </c>
      <c r="B66" s="9" t="s">
        <v>63</v>
      </c>
      <c r="C66" s="3">
        <f t="shared" si="51"/>
        <v>2360</v>
      </c>
      <c r="D66" s="9" t="s">
        <v>2</v>
      </c>
      <c r="E66" s="4">
        <v>127</v>
      </c>
      <c r="F66" s="4">
        <v>128</v>
      </c>
      <c r="G66" s="4">
        <v>129.80000000000001</v>
      </c>
      <c r="H66" s="4">
        <f t="shared" ref="H66" si="88">(F66-E66)*C66</f>
        <v>2360</v>
      </c>
      <c r="I66" s="4">
        <f t="shared" ref="I66" si="89">(G66-F66)*C66</f>
        <v>4248.0000000000273</v>
      </c>
      <c r="J66" s="4">
        <f t="shared" ref="J66" si="90">+I66+H66</f>
        <v>6608.0000000000273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</row>
    <row r="67" spans="1:87" ht="18" customHeight="1">
      <c r="A67" s="2">
        <v>42293</v>
      </c>
      <c r="B67" s="9" t="s">
        <v>96</v>
      </c>
      <c r="C67" s="3">
        <f t="shared" si="51"/>
        <v>810</v>
      </c>
      <c r="D67" s="9" t="s">
        <v>2</v>
      </c>
      <c r="E67" s="4">
        <v>369.25</v>
      </c>
      <c r="F67" s="4">
        <v>366</v>
      </c>
      <c r="G67" s="4">
        <v>0</v>
      </c>
      <c r="H67" s="5">
        <f>(F67-E67)*C67</f>
        <v>-2632.5</v>
      </c>
      <c r="I67" s="4">
        <v>0</v>
      </c>
      <c r="J67" s="4">
        <f>+I67+H67</f>
        <v>-2632.5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</row>
    <row r="68" spans="1:87" ht="18" customHeight="1">
      <c r="A68" s="2">
        <v>42292</v>
      </c>
      <c r="B68" s="9" t="s">
        <v>94</v>
      </c>
      <c r="C68" s="3">
        <f t="shared" si="51"/>
        <v>1110</v>
      </c>
      <c r="D68" s="9" t="s">
        <v>2</v>
      </c>
      <c r="E68" s="4">
        <v>271</v>
      </c>
      <c r="F68" s="4">
        <v>274</v>
      </c>
      <c r="G68" s="4">
        <v>277.25</v>
      </c>
      <c r="H68" s="4">
        <f t="shared" ref="H68" si="91">(F68-E68)*C68</f>
        <v>3330</v>
      </c>
      <c r="I68" s="4">
        <f t="shared" ref="I68" si="92">(G68-F68)*C68</f>
        <v>3607.5</v>
      </c>
      <c r="J68" s="4">
        <f t="shared" ref="J68" si="93">+I68+H68</f>
        <v>6937.5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</row>
    <row r="69" spans="1:87" ht="18" customHeight="1">
      <c r="A69" s="2">
        <v>42292</v>
      </c>
      <c r="B69" s="9" t="s">
        <v>95</v>
      </c>
      <c r="C69" s="3">
        <f t="shared" si="51"/>
        <v>200</v>
      </c>
      <c r="D69" s="9" t="s">
        <v>3</v>
      </c>
      <c r="E69" s="4">
        <v>1515</v>
      </c>
      <c r="F69" s="4">
        <v>1502</v>
      </c>
      <c r="G69" s="4">
        <v>0</v>
      </c>
      <c r="H69" s="4">
        <f>(E69-F69)*C69</f>
        <v>2600</v>
      </c>
      <c r="I69" s="4">
        <v>0</v>
      </c>
      <c r="J69" s="4">
        <f>I69+H69</f>
        <v>2600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</row>
    <row r="70" spans="1:87" ht="18" customHeight="1">
      <c r="A70" s="2">
        <v>42291</v>
      </c>
      <c r="B70" s="9" t="s">
        <v>91</v>
      </c>
      <c r="C70" s="3">
        <f t="shared" si="51"/>
        <v>380</v>
      </c>
      <c r="D70" s="9" t="s">
        <v>2</v>
      </c>
      <c r="E70" s="4">
        <v>790</v>
      </c>
      <c r="F70" s="4">
        <v>796</v>
      </c>
      <c r="G70" s="4">
        <v>804</v>
      </c>
      <c r="H70" s="4">
        <f t="shared" ref="H70:H72" si="94">(F70-E70)*C70</f>
        <v>2280</v>
      </c>
      <c r="I70" s="4">
        <f t="shared" ref="I70:I71" si="95">(G70-F70)*C70</f>
        <v>3040</v>
      </c>
      <c r="J70" s="4">
        <f t="shared" ref="J70:J72" si="96">+I70+H70</f>
        <v>5320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</row>
    <row r="71" spans="1:87" ht="18" customHeight="1">
      <c r="A71" s="2">
        <v>42291</v>
      </c>
      <c r="B71" s="9" t="s">
        <v>37</v>
      </c>
      <c r="C71" s="3">
        <f t="shared" si="51"/>
        <v>870</v>
      </c>
      <c r="D71" s="9" t="s">
        <v>2</v>
      </c>
      <c r="E71" s="4">
        <v>345</v>
      </c>
      <c r="F71" s="4">
        <v>348</v>
      </c>
      <c r="G71" s="4">
        <v>351.8</v>
      </c>
      <c r="H71" s="4">
        <f t="shared" si="94"/>
        <v>2610</v>
      </c>
      <c r="I71" s="4">
        <f t="shared" si="95"/>
        <v>3306.00000000001</v>
      </c>
      <c r="J71" s="4">
        <f t="shared" si="96"/>
        <v>5916.00000000001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</row>
    <row r="72" spans="1:87" ht="18" customHeight="1">
      <c r="A72" s="2">
        <v>42291</v>
      </c>
      <c r="B72" s="9" t="s">
        <v>40</v>
      </c>
      <c r="C72" s="3">
        <f t="shared" si="51"/>
        <v>220</v>
      </c>
      <c r="D72" s="9" t="s">
        <v>2</v>
      </c>
      <c r="E72" s="4">
        <v>1365</v>
      </c>
      <c r="F72" s="4">
        <v>1375</v>
      </c>
      <c r="G72" s="4">
        <v>0</v>
      </c>
      <c r="H72" s="4">
        <f t="shared" si="94"/>
        <v>2200</v>
      </c>
      <c r="I72" s="4">
        <v>0</v>
      </c>
      <c r="J72" s="4">
        <f t="shared" si="96"/>
        <v>2200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</row>
    <row r="73" spans="1:87" ht="18" customHeight="1">
      <c r="A73" s="2">
        <v>42290</v>
      </c>
      <c r="B73" s="9" t="s">
        <v>12</v>
      </c>
      <c r="C73" s="3">
        <f t="shared" si="51"/>
        <v>330</v>
      </c>
      <c r="D73" s="9" t="s">
        <v>2</v>
      </c>
      <c r="E73" s="4">
        <v>918</v>
      </c>
      <c r="F73" s="4">
        <v>926</v>
      </c>
      <c r="G73" s="4">
        <v>936</v>
      </c>
      <c r="H73" s="4">
        <f>(F73-E73)*C73</f>
        <v>2640</v>
      </c>
      <c r="I73" s="4">
        <f>(G73-F73)*C73</f>
        <v>3300</v>
      </c>
      <c r="J73" s="4">
        <f>+I73+H73</f>
        <v>5940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</row>
    <row r="74" spans="1:87" ht="18" customHeight="1">
      <c r="A74" s="2">
        <v>42290</v>
      </c>
      <c r="B74" s="9" t="s">
        <v>14</v>
      </c>
      <c r="C74" s="3">
        <f t="shared" si="51"/>
        <v>240</v>
      </c>
      <c r="D74" s="9" t="s">
        <v>2</v>
      </c>
      <c r="E74" s="4">
        <v>1275</v>
      </c>
      <c r="F74" s="4">
        <v>1285</v>
      </c>
      <c r="G74" s="4">
        <v>0</v>
      </c>
      <c r="H74" s="4">
        <f t="shared" ref="H74:H75" si="97">(F74-E74)*C74</f>
        <v>2400</v>
      </c>
      <c r="I74" s="4">
        <v>0</v>
      </c>
      <c r="J74" s="4">
        <f t="shared" ref="J74:J75" si="98">+I74+H74</f>
        <v>2400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</row>
    <row r="75" spans="1:87" ht="18" customHeight="1">
      <c r="A75" s="2">
        <v>42290</v>
      </c>
      <c r="B75" s="9" t="s">
        <v>24</v>
      </c>
      <c r="C75" s="3">
        <f t="shared" si="51"/>
        <v>510</v>
      </c>
      <c r="D75" s="9" t="s">
        <v>2</v>
      </c>
      <c r="E75" s="4">
        <v>584</v>
      </c>
      <c r="F75" s="4">
        <v>588</v>
      </c>
      <c r="G75" s="4">
        <v>590.79999999999995</v>
      </c>
      <c r="H75" s="4">
        <f t="shared" si="97"/>
        <v>2040</v>
      </c>
      <c r="I75" s="4">
        <f t="shared" ref="I75" si="99">(G75-F75)*C75</f>
        <v>1427.9999999999768</v>
      </c>
      <c r="J75" s="4">
        <f t="shared" si="98"/>
        <v>3467.9999999999768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</row>
    <row r="76" spans="1:87" ht="18" customHeight="1">
      <c r="A76" s="2">
        <v>42289</v>
      </c>
      <c r="B76" s="9" t="s">
        <v>16</v>
      </c>
      <c r="C76" s="3">
        <f t="shared" si="51"/>
        <v>570</v>
      </c>
      <c r="D76" s="9" t="s">
        <v>2</v>
      </c>
      <c r="E76" s="4">
        <v>527</v>
      </c>
      <c r="F76" s="4">
        <v>532</v>
      </c>
      <c r="G76" s="4">
        <v>0</v>
      </c>
      <c r="H76" s="4">
        <f t="shared" ref="H76:H78" si="100">(F76-E76)*C76</f>
        <v>2850</v>
      </c>
      <c r="I76" s="4">
        <v>0</v>
      </c>
      <c r="J76" s="4">
        <f t="shared" ref="J76:J78" si="101">+I76+H76</f>
        <v>2850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</row>
    <row r="77" spans="1:87" ht="18" customHeight="1">
      <c r="A77" s="2">
        <v>42289</v>
      </c>
      <c r="B77" s="9" t="s">
        <v>24</v>
      </c>
      <c r="C77" s="3">
        <f t="shared" si="51"/>
        <v>520</v>
      </c>
      <c r="D77" s="9" t="s">
        <v>2</v>
      </c>
      <c r="E77" s="4">
        <v>576.75</v>
      </c>
      <c r="F77" s="4">
        <v>581.75</v>
      </c>
      <c r="G77" s="4">
        <v>584.75</v>
      </c>
      <c r="H77" s="4">
        <f t="shared" si="100"/>
        <v>2600</v>
      </c>
      <c r="I77" s="4">
        <f t="shared" ref="I77" si="102">(G77-F77)*C77</f>
        <v>1560</v>
      </c>
      <c r="J77" s="4">
        <f t="shared" si="101"/>
        <v>4160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</row>
    <row r="78" spans="1:87" ht="18" customHeight="1">
      <c r="A78" s="2">
        <v>42289</v>
      </c>
      <c r="B78" s="9" t="s">
        <v>37</v>
      </c>
      <c r="C78" s="3">
        <f t="shared" si="51"/>
        <v>870</v>
      </c>
      <c r="D78" s="9" t="s">
        <v>2</v>
      </c>
      <c r="E78" s="4">
        <v>345</v>
      </c>
      <c r="F78" s="4">
        <v>348</v>
      </c>
      <c r="G78" s="4">
        <v>0</v>
      </c>
      <c r="H78" s="4">
        <f t="shared" si="100"/>
        <v>2610</v>
      </c>
      <c r="I78" s="4">
        <v>0</v>
      </c>
      <c r="J78" s="4">
        <f t="shared" si="101"/>
        <v>2610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</row>
    <row r="79" spans="1:87" ht="18" customHeight="1">
      <c r="A79" s="2">
        <v>42289</v>
      </c>
      <c r="B79" s="9" t="s">
        <v>90</v>
      </c>
      <c r="C79" s="3">
        <f t="shared" si="51"/>
        <v>2300</v>
      </c>
      <c r="D79" s="9" t="s">
        <v>2</v>
      </c>
      <c r="E79" s="4">
        <v>130.4</v>
      </c>
      <c r="F79" s="4">
        <v>131.4</v>
      </c>
      <c r="G79" s="4">
        <v>0</v>
      </c>
      <c r="H79" s="4">
        <f t="shared" ref="H79" si="103">(F79-E79)*C79</f>
        <v>2300</v>
      </c>
      <c r="I79" s="4">
        <v>0</v>
      </c>
      <c r="J79" s="4">
        <f t="shared" ref="J79" si="104">+I79+H79</f>
        <v>2300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</row>
    <row r="80" spans="1:87" ht="18" customHeight="1">
      <c r="A80" s="2">
        <v>42286</v>
      </c>
      <c r="B80" s="9" t="s">
        <v>24</v>
      </c>
      <c r="C80" s="3">
        <f t="shared" si="51"/>
        <v>520</v>
      </c>
      <c r="D80" s="9" t="s">
        <v>2</v>
      </c>
      <c r="E80" s="4">
        <v>575.5</v>
      </c>
      <c r="F80" s="4">
        <v>580</v>
      </c>
      <c r="G80" s="4">
        <v>0</v>
      </c>
      <c r="H80" s="4">
        <f t="shared" ref="H80" si="105">(F80-E80)*C80</f>
        <v>2340</v>
      </c>
      <c r="I80" s="4">
        <v>0</v>
      </c>
      <c r="J80" s="4">
        <f t="shared" ref="J80" si="106">+I80+H80</f>
        <v>2340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</row>
    <row r="81" spans="1:87" ht="18" customHeight="1">
      <c r="A81" s="2">
        <v>42286</v>
      </c>
      <c r="B81" s="9" t="s">
        <v>89</v>
      </c>
      <c r="C81" s="3">
        <f t="shared" si="51"/>
        <v>330</v>
      </c>
      <c r="D81" s="9" t="s">
        <v>2</v>
      </c>
      <c r="E81" s="4">
        <v>899</v>
      </c>
      <c r="F81" s="4">
        <v>889</v>
      </c>
      <c r="G81" s="4">
        <v>0</v>
      </c>
      <c r="H81" s="5">
        <f t="shared" ref="H81:H82" si="107">(F81-E81)*C81</f>
        <v>-3300</v>
      </c>
      <c r="I81" s="4">
        <v>0</v>
      </c>
      <c r="J81" s="4">
        <f t="shared" ref="J81:J82" si="108">+I81+H81</f>
        <v>-3300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</row>
    <row r="82" spans="1:87" ht="18" customHeight="1">
      <c r="A82" s="2">
        <v>42286</v>
      </c>
      <c r="B82" s="9" t="s">
        <v>44</v>
      </c>
      <c r="C82" s="3">
        <f t="shared" si="51"/>
        <v>1120</v>
      </c>
      <c r="D82" s="9" t="s">
        <v>2</v>
      </c>
      <c r="E82" s="4">
        <v>269</v>
      </c>
      <c r="F82" s="4">
        <v>266</v>
      </c>
      <c r="G82" s="4">
        <v>0</v>
      </c>
      <c r="H82" s="5">
        <f t="shared" si="107"/>
        <v>-3360</v>
      </c>
      <c r="I82" s="4">
        <v>0</v>
      </c>
      <c r="J82" s="4">
        <f t="shared" si="108"/>
        <v>-3360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</row>
    <row r="83" spans="1:87" ht="18" customHeight="1">
      <c r="A83" s="2">
        <v>42285</v>
      </c>
      <c r="B83" s="9" t="s">
        <v>82</v>
      </c>
      <c r="C83" s="3">
        <f t="shared" si="51"/>
        <v>460</v>
      </c>
      <c r="D83" s="9" t="s">
        <v>2</v>
      </c>
      <c r="E83" s="4">
        <v>659</v>
      </c>
      <c r="F83" s="4">
        <v>652</v>
      </c>
      <c r="G83" s="4">
        <v>0</v>
      </c>
      <c r="H83" s="5">
        <f t="shared" ref="H83" si="109">(F83-E83)*C83</f>
        <v>-3220</v>
      </c>
      <c r="I83" s="4">
        <v>0</v>
      </c>
      <c r="J83" s="4">
        <f t="shared" ref="J83" si="110">+I83+H83</f>
        <v>-3220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</row>
    <row r="84" spans="1:87" ht="18" customHeight="1">
      <c r="A84" s="2">
        <v>42285</v>
      </c>
      <c r="B84" s="9" t="s">
        <v>80</v>
      </c>
      <c r="C84" s="3">
        <f t="shared" si="51"/>
        <v>1540</v>
      </c>
      <c r="D84" s="9" t="s">
        <v>2</v>
      </c>
      <c r="E84" s="4">
        <v>195.25</v>
      </c>
      <c r="F84" s="4">
        <v>193.25</v>
      </c>
      <c r="G84" s="4">
        <v>0</v>
      </c>
      <c r="H84" s="5">
        <f t="shared" ref="H84:H86" si="111">(F84-E84)*C84</f>
        <v>-3080</v>
      </c>
      <c r="I84" s="4">
        <v>0</v>
      </c>
      <c r="J84" s="4">
        <f t="shared" ref="J84:J86" si="112">+I84+H84</f>
        <v>-3080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</row>
    <row r="85" spans="1:87" ht="18" customHeight="1">
      <c r="A85" s="2">
        <v>42285</v>
      </c>
      <c r="B85" s="9" t="s">
        <v>29</v>
      </c>
      <c r="C85" s="3">
        <f t="shared" si="51"/>
        <v>1480</v>
      </c>
      <c r="D85" s="9" t="s">
        <v>2</v>
      </c>
      <c r="E85" s="4">
        <v>203</v>
      </c>
      <c r="F85" s="4">
        <v>205</v>
      </c>
      <c r="G85" s="4">
        <v>208</v>
      </c>
      <c r="H85" s="4">
        <f t="shared" si="111"/>
        <v>2960</v>
      </c>
      <c r="I85" s="4">
        <v>0</v>
      </c>
      <c r="J85" s="4">
        <f t="shared" si="112"/>
        <v>2960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</row>
    <row r="86" spans="1:87" ht="18" customHeight="1">
      <c r="A86" s="2">
        <v>42285</v>
      </c>
      <c r="B86" s="9" t="s">
        <v>32</v>
      </c>
      <c r="C86" s="3">
        <f t="shared" si="51"/>
        <v>330</v>
      </c>
      <c r="D86" s="9" t="s">
        <v>2</v>
      </c>
      <c r="E86" s="4">
        <v>915</v>
      </c>
      <c r="F86" s="4">
        <v>925</v>
      </c>
      <c r="G86" s="4">
        <v>938.5</v>
      </c>
      <c r="H86" s="4">
        <f t="shared" si="111"/>
        <v>3300</v>
      </c>
      <c r="I86" s="4">
        <f t="shared" ref="I86" si="113">(G86-F86)*C86</f>
        <v>4455</v>
      </c>
      <c r="J86" s="4">
        <f t="shared" si="112"/>
        <v>7755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</row>
    <row r="87" spans="1:87" ht="18" customHeight="1">
      <c r="A87" s="2">
        <v>42285</v>
      </c>
      <c r="B87" s="9" t="s">
        <v>14</v>
      </c>
      <c r="C87" s="3">
        <f t="shared" si="51"/>
        <v>230</v>
      </c>
      <c r="D87" s="9" t="s">
        <v>2</v>
      </c>
      <c r="E87" s="4">
        <v>1278</v>
      </c>
      <c r="F87" s="4">
        <v>1287.5999999999999</v>
      </c>
      <c r="G87" s="4">
        <v>0</v>
      </c>
      <c r="H87" s="4">
        <f t="shared" ref="H87" si="114">(F87-E87)*C87</f>
        <v>2207.9999999999791</v>
      </c>
      <c r="I87" s="4">
        <v>0</v>
      </c>
      <c r="J87" s="4">
        <f t="shared" ref="J87" si="115">+I87+H87</f>
        <v>2207.9999999999791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</row>
    <row r="88" spans="1:87" ht="18" customHeight="1">
      <c r="A88" s="2">
        <v>42284</v>
      </c>
      <c r="B88" s="9" t="s">
        <v>37</v>
      </c>
      <c r="C88" s="3">
        <f t="shared" si="51"/>
        <v>870</v>
      </c>
      <c r="D88" s="9" t="s">
        <v>2</v>
      </c>
      <c r="E88" s="4">
        <v>345</v>
      </c>
      <c r="F88" s="4">
        <v>348</v>
      </c>
      <c r="G88" s="4">
        <v>0</v>
      </c>
      <c r="H88" s="4">
        <f t="shared" ref="H88:H89" si="116">(F88-E88)*C88</f>
        <v>2610</v>
      </c>
      <c r="I88" s="4">
        <v>0</v>
      </c>
      <c r="J88" s="4">
        <f t="shared" ref="J88:J89" si="117">+I88+H88</f>
        <v>2610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</row>
    <row r="89" spans="1:87" ht="18" customHeight="1">
      <c r="A89" s="2">
        <v>42284</v>
      </c>
      <c r="B89" s="9" t="s">
        <v>84</v>
      </c>
      <c r="C89" s="3">
        <f t="shared" si="51"/>
        <v>3220</v>
      </c>
      <c r="D89" s="9" t="s">
        <v>2</v>
      </c>
      <c r="E89" s="4">
        <v>93.15</v>
      </c>
      <c r="F89" s="4">
        <v>92.15</v>
      </c>
      <c r="G89" s="4">
        <v>0</v>
      </c>
      <c r="H89" s="5">
        <f t="shared" si="116"/>
        <v>-3220</v>
      </c>
      <c r="I89" s="4">
        <v>0</v>
      </c>
      <c r="J89" s="4">
        <f t="shared" si="117"/>
        <v>-3220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</row>
    <row r="90" spans="1:87" ht="18" customHeight="1">
      <c r="A90" s="2">
        <v>42284</v>
      </c>
      <c r="B90" s="9" t="s">
        <v>57</v>
      </c>
      <c r="C90" s="3">
        <f t="shared" si="51"/>
        <v>70</v>
      </c>
      <c r="D90" s="9" t="s">
        <v>2</v>
      </c>
      <c r="E90" s="4">
        <v>4010</v>
      </c>
      <c r="F90" s="4">
        <v>3980</v>
      </c>
      <c r="G90" s="4">
        <v>0</v>
      </c>
      <c r="H90" s="5">
        <f t="shared" ref="H90" si="118">(F90-E90)*C90</f>
        <v>-2100</v>
      </c>
      <c r="I90" s="4">
        <v>0</v>
      </c>
      <c r="J90" s="4">
        <f t="shared" ref="J90" si="119">+I90+H90</f>
        <v>-2100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</row>
    <row r="91" spans="1:87" ht="18" customHeight="1">
      <c r="A91" s="2">
        <v>42283</v>
      </c>
      <c r="B91" s="9" t="s">
        <v>34</v>
      </c>
      <c r="C91" s="3">
        <f t="shared" si="51"/>
        <v>240</v>
      </c>
      <c r="D91" s="9" t="s">
        <v>2</v>
      </c>
      <c r="E91" s="4">
        <v>1249</v>
      </c>
      <c r="F91" s="4">
        <v>1259</v>
      </c>
      <c r="G91" s="4">
        <v>1270.9000000000001</v>
      </c>
      <c r="H91" s="4">
        <f t="shared" ref="H91" si="120">(F91-E91)*C91</f>
        <v>2400</v>
      </c>
      <c r="I91" s="4">
        <f t="shared" ref="I91" si="121">(G91-F91)*C91</f>
        <v>2856.0000000000218</v>
      </c>
      <c r="J91" s="4">
        <f t="shared" ref="J91" si="122">+I91+H91</f>
        <v>5256.0000000000218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</row>
    <row r="92" spans="1:87" ht="18" customHeight="1">
      <c r="A92" s="2">
        <v>42283</v>
      </c>
      <c r="B92" s="9" t="s">
        <v>61</v>
      </c>
      <c r="C92" s="3">
        <f t="shared" si="51"/>
        <v>1180</v>
      </c>
      <c r="D92" s="9" t="s">
        <v>2</v>
      </c>
      <c r="E92" s="4">
        <v>254.25</v>
      </c>
      <c r="F92" s="4">
        <v>256.25</v>
      </c>
      <c r="G92" s="4">
        <v>257.89999999999998</v>
      </c>
      <c r="H92" s="4">
        <f t="shared" ref="H92:H93" si="123">(F92-E92)*C92</f>
        <v>2360</v>
      </c>
      <c r="I92" s="4">
        <f t="shared" ref="I92:I93" si="124">(G92-F92)*C92</f>
        <v>1946.9999999999732</v>
      </c>
      <c r="J92" s="4">
        <f t="shared" ref="J92:J93" si="125">+I92+H92</f>
        <v>4306.9999999999727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</row>
    <row r="93" spans="1:87" ht="18" customHeight="1">
      <c r="A93" s="2">
        <v>42283</v>
      </c>
      <c r="B93" s="9" t="s">
        <v>44</v>
      </c>
      <c r="C93" s="3">
        <f t="shared" si="51"/>
        <v>1070</v>
      </c>
      <c r="D93" s="9" t="s">
        <v>2</v>
      </c>
      <c r="E93" s="4">
        <v>279.75</v>
      </c>
      <c r="F93" s="4">
        <v>281.75</v>
      </c>
      <c r="G93" s="4">
        <v>284.75</v>
      </c>
      <c r="H93" s="4">
        <f t="shared" si="123"/>
        <v>2140</v>
      </c>
      <c r="I93" s="4">
        <f t="shared" si="124"/>
        <v>3210</v>
      </c>
      <c r="J93" s="4">
        <f t="shared" si="125"/>
        <v>5350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</row>
    <row r="94" spans="1:87" ht="18" customHeight="1">
      <c r="A94" s="2">
        <v>42283</v>
      </c>
      <c r="B94" s="9" t="s">
        <v>40</v>
      </c>
      <c r="C94" s="3">
        <f t="shared" si="51"/>
        <v>220</v>
      </c>
      <c r="D94" s="9" t="s">
        <v>2</v>
      </c>
      <c r="E94" s="4">
        <v>1373</v>
      </c>
      <c r="F94" s="4">
        <v>1360</v>
      </c>
      <c r="G94" s="4">
        <v>0</v>
      </c>
      <c r="H94" s="5">
        <f>(F94-E94)*C94</f>
        <v>-2860</v>
      </c>
      <c r="I94" s="4">
        <v>0</v>
      </c>
      <c r="J94" s="4">
        <f>+I94+H94</f>
        <v>-2860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</row>
    <row r="95" spans="1:87" ht="22.5" customHeight="1">
      <c r="A95" s="2">
        <v>42278</v>
      </c>
      <c r="B95" s="9" t="s">
        <v>85</v>
      </c>
      <c r="C95" s="3">
        <f t="shared" si="51"/>
        <v>2010</v>
      </c>
      <c r="D95" s="9" t="s">
        <v>2</v>
      </c>
      <c r="E95" s="4">
        <v>149.5</v>
      </c>
      <c r="F95" s="4">
        <v>151</v>
      </c>
      <c r="G95" s="4">
        <v>153</v>
      </c>
      <c r="H95" s="4">
        <f t="shared" ref="H95" si="126">(F95-E95)*C95</f>
        <v>3015</v>
      </c>
      <c r="I95" s="4">
        <f t="shared" ref="I95" si="127">(G95-F95)*C95</f>
        <v>4020</v>
      </c>
      <c r="J95" s="4">
        <f t="shared" ref="J95" si="128">+I95+H95</f>
        <v>7035</v>
      </c>
    </row>
    <row r="96" spans="1:87" ht="22.5" customHeight="1">
      <c r="A96" s="2">
        <v>42278</v>
      </c>
      <c r="B96" s="9" t="s">
        <v>60</v>
      </c>
      <c r="C96" s="3">
        <f t="shared" si="51"/>
        <v>980</v>
      </c>
      <c r="D96" s="9" t="s">
        <v>3</v>
      </c>
      <c r="E96" s="4">
        <v>306</v>
      </c>
      <c r="F96" s="4">
        <v>303</v>
      </c>
      <c r="G96" s="4">
        <v>299</v>
      </c>
      <c r="H96" s="4">
        <f>(E96-F96)*C96</f>
        <v>2940</v>
      </c>
      <c r="I96" s="4">
        <v>0</v>
      </c>
      <c r="J96" s="4">
        <f>I96+H96</f>
        <v>2940</v>
      </c>
    </row>
    <row r="97" spans="1:87" ht="22.5" customHeight="1">
      <c r="A97" s="2">
        <v>42278</v>
      </c>
      <c r="B97" s="9" t="s">
        <v>34</v>
      </c>
      <c r="C97" s="3">
        <f t="shared" si="51"/>
        <v>250</v>
      </c>
      <c r="D97" s="9" t="s">
        <v>2</v>
      </c>
      <c r="E97" s="4">
        <v>1197</v>
      </c>
      <c r="F97" s="4">
        <v>1207</v>
      </c>
      <c r="G97" s="4">
        <v>1222</v>
      </c>
      <c r="H97" s="4">
        <f t="shared" ref="H97" si="129">(F97-E97)*C97</f>
        <v>2500</v>
      </c>
      <c r="I97" s="4">
        <f t="shared" ref="I97" si="130">(G97-F97)*C97</f>
        <v>3750</v>
      </c>
      <c r="J97" s="4">
        <f t="shared" ref="J97" si="131">+I97+H97</f>
        <v>6250</v>
      </c>
    </row>
    <row r="98" spans="1:87" ht="22.5" customHeight="1">
      <c r="A98" s="2">
        <v>42278</v>
      </c>
      <c r="B98" s="9" t="s">
        <v>44</v>
      </c>
      <c r="C98" s="3">
        <f t="shared" si="51"/>
        <v>1080</v>
      </c>
      <c r="D98" s="9" t="s">
        <v>2</v>
      </c>
      <c r="E98" s="4">
        <v>277</v>
      </c>
      <c r="F98" s="4">
        <v>275</v>
      </c>
      <c r="G98" s="4">
        <v>0</v>
      </c>
      <c r="H98" s="5">
        <f>(F98-E98)*C98</f>
        <v>-2160</v>
      </c>
      <c r="I98" s="4">
        <v>0</v>
      </c>
      <c r="J98" s="4">
        <f>+I98+H98</f>
        <v>-2160</v>
      </c>
    </row>
    <row r="99" spans="1:87" s="6" customFormat="1" ht="16.5" customHeight="1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12"/>
      <c r="N99" s="12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87">
      <c r="A100" s="2">
        <v>42277</v>
      </c>
      <c r="B100" s="9" t="s">
        <v>12</v>
      </c>
      <c r="C100" s="3">
        <f t="shared" si="51"/>
        <v>350</v>
      </c>
      <c r="D100" s="9" t="s">
        <v>2</v>
      </c>
      <c r="E100" s="4">
        <v>858</v>
      </c>
      <c r="F100" s="4">
        <v>865</v>
      </c>
      <c r="G100" s="4">
        <v>875</v>
      </c>
      <c r="H100" s="4">
        <f t="shared" ref="H100:H106" si="132">(F100-E100)*C100</f>
        <v>2450</v>
      </c>
      <c r="I100" s="4">
        <f>(G100-F100)*C100</f>
        <v>3500</v>
      </c>
      <c r="J100" s="4">
        <f t="shared" ref="J100:J106" si="133">+I100+H100</f>
        <v>5950</v>
      </c>
    </row>
    <row r="101" spans="1:87" ht="18" customHeight="1">
      <c r="A101" s="2">
        <v>42277</v>
      </c>
      <c r="B101" s="9" t="s">
        <v>83</v>
      </c>
      <c r="C101" s="3">
        <f t="shared" si="51"/>
        <v>1120</v>
      </c>
      <c r="D101" s="9" t="s">
        <v>2</v>
      </c>
      <c r="E101" s="4">
        <v>267.25</v>
      </c>
      <c r="F101" s="4">
        <v>269.25</v>
      </c>
      <c r="G101" s="4">
        <v>272.25</v>
      </c>
      <c r="H101" s="4">
        <f t="shared" si="132"/>
        <v>2240</v>
      </c>
      <c r="I101" s="4">
        <f>(G101-F101)*C101</f>
        <v>3360</v>
      </c>
      <c r="J101" s="4">
        <f t="shared" si="133"/>
        <v>5600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</row>
    <row r="102" spans="1:87" ht="18" customHeight="1">
      <c r="A102" s="2">
        <v>42277</v>
      </c>
      <c r="B102" s="9" t="s">
        <v>84</v>
      </c>
      <c r="C102" s="3">
        <f t="shared" si="51"/>
        <v>3260</v>
      </c>
      <c r="D102" s="9" t="s">
        <v>2</v>
      </c>
      <c r="E102" s="4">
        <v>92.15</v>
      </c>
      <c r="F102" s="4">
        <v>92.5</v>
      </c>
      <c r="G102" s="4">
        <v>0</v>
      </c>
      <c r="H102" s="4">
        <f t="shared" si="132"/>
        <v>1140.9999999999814</v>
      </c>
      <c r="I102" s="4">
        <v>0</v>
      </c>
      <c r="J102" s="4">
        <f t="shared" si="133"/>
        <v>1140.9999999999814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</row>
    <row r="103" spans="1:87" ht="18" customHeight="1">
      <c r="A103" s="2">
        <v>42277</v>
      </c>
      <c r="B103" s="9" t="s">
        <v>37</v>
      </c>
      <c r="C103" s="3">
        <f t="shared" si="51"/>
        <v>930</v>
      </c>
      <c r="D103" s="9" t="s">
        <v>2</v>
      </c>
      <c r="E103" s="4">
        <v>323.5</v>
      </c>
      <c r="F103" s="4">
        <v>319.5</v>
      </c>
      <c r="G103" s="4">
        <v>0</v>
      </c>
      <c r="H103" s="5">
        <f t="shared" si="132"/>
        <v>-3720</v>
      </c>
      <c r="I103" s="4">
        <v>0</v>
      </c>
      <c r="J103" s="4">
        <f t="shared" si="133"/>
        <v>-3720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</row>
    <row r="104" spans="1:87" ht="18" customHeight="1">
      <c r="A104" s="2">
        <v>42277</v>
      </c>
      <c r="B104" s="9" t="s">
        <v>78</v>
      </c>
      <c r="C104" s="3">
        <f t="shared" si="51"/>
        <v>250</v>
      </c>
      <c r="D104" s="9" t="s">
        <v>2</v>
      </c>
      <c r="E104" s="4">
        <v>1215</v>
      </c>
      <c r="F104" s="4">
        <v>1204</v>
      </c>
      <c r="G104" s="4">
        <v>0</v>
      </c>
      <c r="H104" s="5">
        <f t="shared" si="132"/>
        <v>-2750</v>
      </c>
      <c r="I104" s="4">
        <v>0</v>
      </c>
      <c r="J104" s="4">
        <f t="shared" si="133"/>
        <v>-2750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</row>
    <row r="105" spans="1:87" ht="22.5" customHeight="1">
      <c r="A105" s="2">
        <v>42276</v>
      </c>
      <c r="B105" s="9" t="s">
        <v>34</v>
      </c>
      <c r="C105" s="3">
        <f t="shared" ref="C105:C168" si="134">MROUND(300000/E105,10)</f>
        <v>260</v>
      </c>
      <c r="D105" s="9" t="s">
        <v>2</v>
      </c>
      <c r="E105" s="4">
        <v>1163</v>
      </c>
      <c r="F105" s="4">
        <v>1173</v>
      </c>
      <c r="G105" s="4">
        <v>1188</v>
      </c>
      <c r="H105" s="4">
        <f t="shared" si="132"/>
        <v>2600</v>
      </c>
      <c r="I105" s="4">
        <v>0</v>
      </c>
      <c r="J105" s="4">
        <f t="shared" si="133"/>
        <v>2600</v>
      </c>
    </row>
    <row r="106" spans="1:87" ht="22.5" customHeight="1">
      <c r="A106" s="2">
        <v>42276</v>
      </c>
      <c r="B106" s="9" t="s">
        <v>82</v>
      </c>
      <c r="C106" s="3">
        <f t="shared" si="134"/>
        <v>470</v>
      </c>
      <c r="D106" s="9" t="s">
        <v>2</v>
      </c>
      <c r="E106" s="4">
        <v>632</v>
      </c>
      <c r="F106" s="4">
        <v>637</v>
      </c>
      <c r="G106" s="4">
        <v>647</v>
      </c>
      <c r="H106" s="4">
        <f t="shared" si="132"/>
        <v>2350</v>
      </c>
      <c r="I106" s="4">
        <v>0</v>
      </c>
      <c r="J106" s="4">
        <f t="shared" si="133"/>
        <v>2350</v>
      </c>
    </row>
    <row r="107" spans="1:87" ht="18" customHeight="1">
      <c r="A107" s="2">
        <v>42275</v>
      </c>
      <c r="B107" s="9" t="s">
        <v>32</v>
      </c>
      <c r="C107" s="3">
        <f t="shared" si="134"/>
        <v>350</v>
      </c>
      <c r="D107" s="9" t="s">
        <v>2</v>
      </c>
      <c r="E107" s="4">
        <v>858</v>
      </c>
      <c r="F107" s="4">
        <v>866</v>
      </c>
      <c r="G107" s="4">
        <v>0</v>
      </c>
      <c r="H107" s="4">
        <f t="shared" ref="H107" si="135">(F107-E107)*C107</f>
        <v>2800</v>
      </c>
      <c r="I107" s="4">
        <v>0</v>
      </c>
      <c r="J107" s="4">
        <f t="shared" ref="J107" si="136">+I107+H107</f>
        <v>2800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</row>
    <row r="108" spans="1:87" ht="18" customHeight="1">
      <c r="A108" s="2">
        <v>42275</v>
      </c>
      <c r="B108" s="9" t="s">
        <v>12</v>
      </c>
      <c r="C108" s="3">
        <f t="shared" si="134"/>
        <v>350</v>
      </c>
      <c r="D108" s="9" t="s">
        <v>2</v>
      </c>
      <c r="E108" s="4">
        <v>850</v>
      </c>
      <c r="F108" s="4">
        <v>858</v>
      </c>
      <c r="G108" s="4">
        <v>0</v>
      </c>
      <c r="H108" s="4">
        <f t="shared" ref="H108:H109" si="137">(F108-E108)*C108</f>
        <v>2800</v>
      </c>
      <c r="I108" s="4">
        <v>0</v>
      </c>
      <c r="J108" s="4">
        <f t="shared" ref="J108:J109" si="138">+I108+H108</f>
        <v>2800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</row>
    <row r="109" spans="1:87" ht="18" customHeight="1">
      <c r="A109" s="2">
        <v>42275</v>
      </c>
      <c r="B109" s="9" t="s">
        <v>63</v>
      </c>
      <c r="C109" s="3">
        <f t="shared" si="134"/>
        <v>2450</v>
      </c>
      <c r="D109" s="9" t="s">
        <v>2</v>
      </c>
      <c r="E109" s="4">
        <v>122.25</v>
      </c>
      <c r="F109" s="4">
        <v>123.25</v>
      </c>
      <c r="G109" s="4">
        <v>125.25</v>
      </c>
      <c r="H109" s="4">
        <f t="shared" si="137"/>
        <v>2450</v>
      </c>
      <c r="I109" s="4">
        <f t="shared" ref="I109" si="139">(G109-F109)*C109</f>
        <v>4900</v>
      </c>
      <c r="J109" s="4">
        <f t="shared" si="138"/>
        <v>7350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</row>
    <row r="110" spans="1:87" ht="22.5" customHeight="1">
      <c r="A110" s="2">
        <v>42271</v>
      </c>
      <c r="B110" s="9" t="s">
        <v>44</v>
      </c>
      <c r="C110" s="3">
        <f t="shared" si="134"/>
        <v>1120</v>
      </c>
      <c r="D110" s="9" t="s">
        <v>2</v>
      </c>
      <c r="E110" s="4">
        <v>268</v>
      </c>
      <c r="F110" s="4">
        <v>270</v>
      </c>
      <c r="G110" s="4">
        <v>273</v>
      </c>
      <c r="H110" s="4">
        <f>(F110-E110)*C110</f>
        <v>2240</v>
      </c>
      <c r="I110" s="4">
        <f>(G110-F110)*C110</f>
        <v>3360</v>
      </c>
      <c r="J110" s="4">
        <f>+I110+H110</f>
        <v>5600</v>
      </c>
    </row>
    <row r="111" spans="1:87" ht="18" customHeight="1">
      <c r="A111" s="2">
        <v>42271</v>
      </c>
      <c r="B111" s="9" t="s">
        <v>25</v>
      </c>
      <c r="C111" s="3">
        <f t="shared" si="134"/>
        <v>1250</v>
      </c>
      <c r="D111" s="9" t="s">
        <v>2</v>
      </c>
      <c r="E111" s="4">
        <v>240.5</v>
      </c>
      <c r="F111" s="4">
        <v>242.5</v>
      </c>
      <c r="G111" s="4">
        <v>0</v>
      </c>
      <c r="H111" s="4">
        <f t="shared" ref="H111" si="140">(F111-E111)*C111</f>
        <v>2500</v>
      </c>
      <c r="I111" s="4">
        <v>0</v>
      </c>
      <c r="J111" s="4">
        <f t="shared" ref="J111" si="141">+I111+H111</f>
        <v>2500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</row>
    <row r="112" spans="1:87" ht="18" customHeight="1">
      <c r="A112" s="2">
        <v>42271</v>
      </c>
      <c r="B112" s="9" t="s">
        <v>12</v>
      </c>
      <c r="C112" s="3">
        <f t="shared" si="134"/>
        <v>350</v>
      </c>
      <c r="D112" s="9" t="s">
        <v>2</v>
      </c>
      <c r="E112" s="4">
        <v>860</v>
      </c>
      <c r="F112" s="4">
        <v>867</v>
      </c>
      <c r="G112" s="4">
        <v>0</v>
      </c>
      <c r="H112" s="4">
        <f t="shared" ref="H112" si="142">(F112-E112)*C112</f>
        <v>2450</v>
      </c>
      <c r="I112" s="4">
        <v>0</v>
      </c>
      <c r="J112" s="4">
        <f t="shared" ref="J112" si="143">+I112+H112</f>
        <v>2450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</row>
    <row r="113" spans="1:87" ht="22.5" customHeight="1">
      <c r="A113" s="2">
        <v>42271</v>
      </c>
      <c r="B113" s="9" t="s">
        <v>82</v>
      </c>
      <c r="C113" s="3">
        <f t="shared" si="134"/>
        <v>460</v>
      </c>
      <c r="D113" s="9" t="s">
        <v>2</v>
      </c>
      <c r="E113" s="4">
        <v>656.5</v>
      </c>
      <c r="F113" s="4">
        <v>650</v>
      </c>
      <c r="G113" s="4">
        <v>0</v>
      </c>
      <c r="H113" s="5">
        <f>(F113-E113)*C113</f>
        <v>-2990</v>
      </c>
      <c r="I113" s="4">
        <v>0</v>
      </c>
      <c r="J113" s="4">
        <f>+I113+H113</f>
        <v>-2990</v>
      </c>
    </row>
    <row r="114" spans="1:87" ht="18" customHeight="1">
      <c r="A114" s="8">
        <v>42270</v>
      </c>
      <c r="B114" s="8" t="s">
        <v>63</v>
      </c>
      <c r="C114" s="3">
        <f t="shared" si="134"/>
        <v>2480</v>
      </c>
      <c r="D114" s="9" t="s">
        <v>2</v>
      </c>
      <c r="E114" s="4">
        <v>121</v>
      </c>
      <c r="F114" s="4">
        <v>122</v>
      </c>
      <c r="G114" s="4">
        <v>123.3</v>
      </c>
      <c r="H114" s="4">
        <f t="shared" ref="H114:H116" si="144">(F114-E114)*C114</f>
        <v>2480</v>
      </c>
      <c r="I114" s="4">
        <f t="shared" ref="I114:I116" si="145">(G114-F114)*C114</f>
        <v>3223.9999999999927</v>
      </c>
      <c r="J114" s="4">
        <f t="shared" ref="J114:J116" si="146">+I114+H114</f>
        <v>5703.9999999999927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</row>
    <row r="115" spans="1:87" ht="18" customHeight="1">
      <c r="A115" s="8">
        <v>42270</v>
      </c>
      <c r="B115" s="8" t="s">
        <v>81</v>
      </c>
      <c r="C115" s="3">
        <f t="shared" si="134"/>
        <v>2600</v>
      </c>
      <c r="D115" s="9" t="s">
        <v>2</v>
      </c>
      <c r="E115" s="4">
        <v>115.5</v>
      </c>
      <c r="F115" s="4">
        <v>116.5</v>
      </c>
      <c r="G115" s="4">
        <v>117</v>
      </c>
      <c r="H115" s="4">
        <f t="shared" si="144"/>
        <v>2600</v>
      </c>
      <c r="I115" s="4">
        <f t="shared" si="145"/>
        <v>1300</v>
      </c>
      <c r="J115" s="4">
        <f t="shared" si="146"/>
        <v>3900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</row>
    <row r="116" spans="1:87" ht="18" customHeight="1">
      <c r="A116" s="8">
        <v>42270</v>
      </c>
      <c r="B116" s="8" t="s">
        <v>55</v>
      </c>
      <c r="C116" s="3">
        <f t="shared" si="134"/>
        <v>830</v>
      </c>
      <c r="D116" s="9" t="s">
        <v>2</v>
      </c>
      <c r="E116" s="4">
        <v>363</v>
      </c>
      <c r="F116" s="4">
        <v>366</v>
      </c>
      <c r="G116" s="4">
        <v>369.8</v>
      </c>
      <c r="H116" s="4">
        <f t="shared" si="144"/>
        <v>2490</v>
      </c>
      <c r="I116" s="4">
        <f t="shared" si="145"/>
        <v>3154.0000000000095</v>
      </c>
      <c r="J116" s="4">
        <f t="shared" si="146"/>
        <v>5644.0000000000091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</row>
    <row r="117" spans="1:87" ht="18" customHeight="1">
      <c r="A117" s="8">
        <v>42270</v>
      </c>
      <c r="B117" s="8" t="s">
        <v>27</v>
      </c>
      <c r="C117" s="3">
        <f t="shared" si="134"/>
        <v>4690</v>
      </c>
      <c r="D117" s="9" t="s">
        <v>2</v>
      </c>
      <c r="E117" s="4">
        <v>64</v>
      </c>
      <c r="F117" s="4">
        <v>65</v>
      </c>
      <c r="G117" s="4">
        <v>67</v>
      </c>
      <c r="H117" s="4">
        <f>(F117-E117)*C117</f>
        <v>4690</v>
      </c>
      <c r="I117" s="4">
        <f t="shared" ref="I117" si="147">(G117-F117)*C117</f>
        <v>9380</v>
      </c>
      <c r="J117" s="4">
        <f t="shared" ref="J117" si="148">+I117+H117</f>
        <v>14070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</row>
    <row r="118" spans="1:87" ht="18" customHeight="1">
      <c r="A118" s="8">
        <v>42269</v>
      </c>
      <c r="B118" s="8" t="s">
        <v>79</v>
      </c>
      <c r="C118" s="3">
        <f t="shared" si="134"/>
        <v>2880</v>
      </c>
      <c r="D118" s="9" t="s">
        <v>3</v>
      </c>
      <c r="E118" s="4">
        <v>104</v>
      </c>
      <c r="F118" s="4">
        <v>103.3</v>
      </c>
      <c r="G118" s="4">
        <v>101.25</v>
      </c>
      <c r="H118" s="4">
        <f t="shared" ref="H118:H119" si="149">(E118-F118)*C118</f>
        <v>2016.0000000000082</v>
      </c>
      <c r="I118" s="4">
        <f t="shared" ref="I118:I119" si="150">(F118-G118)*C118</f>
        <v>5903.9999999999918</v>
      </c>
      <c r="J118" s="4">
        <f t="shared" ref="J118:J119" si="151">I118+H118</f>
        <v>7920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</row>
    <row r="119" spans="1:87" ht="18" customHeight="1">
      <c r="A119" s="8">
        <v>42269</v>
      </c>
      <c r="B119" s="8" t="s">
        <v>76</v>
      </c>
      <c r="C119" s="3">
        <f t="shared" si="134"/>
        <v>570</v>
      </c>
      <c r="D119" s="9" t="s">
        <v>3</v>
      </c>
      <c r="E119" s="4">
        <v>529</v>
      </c>
      <c r="F119" s="4">
        <v>525</v>
      </c>
      <c r="G119" s="4">
        <v>520</v>
      </c>
      <c r="H119" s="4">
        <f t="shared" si="149"/>
        <v>2280</v>
      </c>
      <c r="I119" s="4">
        <f t="shared" si="150"/>
        <v>2850</v>
      </c>
      <c r="J119" s="4">
        <f t="shared" si="151"/>
        <v>5130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</row>
    <row r="120" spans="1:87" ht="18" customHeight="1">
      <c r="A120" s="8">
        <v>42269</v>
      </c>
      <c r="B120" s="8" t="s">
        <v>80</v>
      </c>
      <c r="C120" s="3">
        <f t="shared" si="134"/>
        <v>1600</v>
      </c>
      <c r="D120" s="9" t="s">
        <v>2</v>
      </c>
      <c r="E120" s="4">
        <v>187.25</v>
      </c>
      <c r="F120" s="4">
        <v>188.5</v>
      </c>
      <c r="G120" s="4">
        <v>191.25</v>
      </c>
      <c r="H120" s="4">
        <f t="shared" ref="H120" si="152">(F120-E120)*C120</f>
        <v>2000</v>
      </c>
      <c r="I120" s="4">
        <v>0</v>
      </c>
      <c r="J120" s="4">
        <f t="shared" ref="J120" si="153">+I120+H120</f>
        <v>2000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</row>
    <row r="121" spans="1:87" ht="18" customHeight="1">
      <c r="A121" s="8">
        <v>42269</v>
      </c>
      <c r="B121" s="8" t="s">
        <v>29</v>
      </c>
      <c r="C121" s="3">
        <f t="shared" si="134"/>
        <v>1430</v>
      </c>
      <c r="D121" s="9" t="s">
        <v>2</v>
      </c>
      <c r="E121" s="4">
        <v>209.15</v>
      </c>
      <c r="F121" s="4">
        <v>207.15</v>
      </c>
      <c r="G121" s="4">
        <v>0</v>
      </c>
      <c r="H121" s="5">
        <f t="shared" ref="H121" si="154">(F121-E121)*C121</f>
        <v>-2860</v>
      </c>
      <c r="I121" s="4">
        <v>0</v>
      </c>
      <c r="J121" s="4">
        <f t="shared" ref="J121" si="155">+I121+H121</f>
        <v>-2860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</row>
    <row r="122" spans="1:87" ht="18" customHeight="1">
      <c r="A122" s="8">
        <v>42269</v>
      </c>
      <c r="B122" s="8" t="s">
        <v>44</v>
      </c>
      <c r="C122" s="3">
        <f t="shared" si="134"/>
        <v>1100</v>
      </c>
      <c r="D122" s="9" t="s">
        <v>2</v>
      </c>
      <c r="E122" s="4">
        <v>273</v>
      </c>
      <c r="F122" s="4">
        <v>271</v>
      </c>
      <c r="G122" s="4">
        <v>0</v>
      </c>
      <c r="H122" s="5">
        <f t="shared" ref="H122" si="156">(F122-E122)*C122</f>
        <v>-2200</v>
      </c>
      <c r="I122" s="4">
        <v>0</v>
      </c>
      <c r="J122" s="4">
        <f t="shared" ref="J122" si="157">+I122+H122</f>
        <v>-2200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</row>
    <row r="123" spans="1:87" ht="18" customHeight="1">
      <c r="A123" s="8">
        <v>42268</v>
      </c>
      <c r="B123" s="8" t="s">
        <v>78</v>
      </c>
      <c r="C123" s="3">
        <f t="shared" si="134"/>
        <v>250</v>
      </c>
      <c r="D123" s="9" t="s">
        <v>2</v>
      </c>
      <c r="E123" s="4">
        <v>1195</v>
      </c>
      <c r="F123" s="4">
        <v>1205</v>
      </c>
      <c r="G123" s="4">
        <v>0</v>
      </c>
      <c r="H123" s="4">
        <f t="shared" ref="H123" si="158">(F123-E123)*C123</f>
        <v>2500</v>
      </c>
      <c r="I123" s="4">
        <v>0</v>
      </c>
      <c r="J123" s="4">
        <f t="shared" ref="J123" si="159">+I123+H123</f>
        <v>2500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</row>
    <row r="124" spans="1:87" ht="18" customHeight="1">
      <c r="A124" s="8">
        <v>42268</v>
      </c>
      <c r="B124" s="8" t="s">
        <v>44</v>
      </c>
      <c r="C124" s="3">
        <f t="shared" si="134"/>
        <v>1120</v>
      </c>
      <c r="D124" s="9" t="s">
        <v>2</v>
      </c>
      <c r="E124" s="4">
        <v>268.25</v>
      </c>
      <c r="F124" s="4">
        <v>270.25</v>
      </c>
      <c r="G124" s="4">
        <v>273.25</v>
      </c>
      <c r="H124" s="4">
        <f t="shared" ref="H124" si="160">(F124-E124)*C124</f>
        <v>2240</v>
      </c>
      <c r="I124" s="4">
        <f t="shared" ref="I124" si="161">(G124-F124)*C124</f>
        <v>3360</v>
      </c>
      <c r="J124" s="4">
        <f t="shared" ref="J124" si="162">+I124+H124</f>
        <v>5600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</row>
    <row r="125" spans="1:87" ht="18" customHeight="1">
      <c r="A125" s="8">
        <v>42268</v>
      </c>
      <c r="B125" s="8" t="s">
        <v>77</v>
      </c>
      <c r="C125" s="3">
        <f t="shared" si="134"/>
        <v>290</v>
      </c>
      <c r="D125" s="9" t="s">
        <v>2</v>
      </c>
      <c r="E125" s="4">
        <v>1042.5</v>
      </c>
      <c r="F125" s="4">
        <v>1051</v>
      </c>
      <c r="G125" s="4">
        <v>0</v>
      </c>
      <c r="H125" s="4">
        <f>(F125-E125)*C125</f>
        <v>2465</v>
      </c>
      <c r="I125" s="4">
        <v>0</v>
      </c>
      <c r="J125" s="4">
        <f>+I125+H125</f>
        <v>2465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</row>
    <row r="126" spans="1:87" ht="18" customHeight="1">
      <c r="A126" s="8">
        <v>42268</v>
      </c>
      <c r="B126" s="8" t="s">
        <v>76</v>
      </c>
      <c r="C126" s="3">
        <f t="shared" si="134"/>
        <v>590</v>
      </c>
      <c r="D126" s="9" t="s">
        <v>2</v>
      </c>
      <c r="E126" s="4">
        <v>512</v>
      </c>
      <c r="F126" s="4">
        <v>516</v>
      </c>
      <c r="G126" s="4">
        <v>520</v>
      </c>
      <c r="H126" s="4">
        <f>(F126-E126)*C126</f>
        <v>2360</v>
      </c>
      <c r="I126" s="4">
        <f>(G126-F126)*C126</f>
        <v>2360</v>
      </c>
      <c r="J126" s="4">
        <f>+I126+H126</f>
        <v>4720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</row>
    <row r="127" spans="1:87" ht="18" customHeight="1">
      <c r="A127" s="8">
        <v>42265</v>
      </c>
      <c r="B127" s="8" t="s">
        <v>25</v>
      </c>
      <c r="C127" s="3">
        <f t="shared" si="134"/>
        <v>1230</v>
      </c>
      <c r="D127" s="9" t="s">
        <v>2</v>
      </c>
      <c r="E127" s="4">
        <v>244.75</v>
      </c>
      <c r="F127" s="4">
        <v>246</v>
      </c>
      <c r="G127" s="4">
        <v>0</v>
      </c>
      <c r="H127" s="4">
        <f t="shared" ref="H127" si="163">(F127-E127)*C127</f>
        <v>1537.5</v>
      </c>
      <c r="I127" s="4">
        <v>0</v>
      </c>
      <c r="J127" s="4">
        <f t="shared" ref="J127" si="164">+I127+H127</f>
        <v>1537.5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</row>
    <row r="128" spans="1:87" ht="18" customHeight="1">
      <c r="A128" s="8">
        <v>42265</v>
      </c>
      <c r="B128" s="8" t="s">
        <v>60</v>
      </c>
      <c r="C128" s="3">
        <f t="shared" si="134"/>
        <v>1040</v>
      </c>
      <c r="D128" s="9" t="s">
        <v>2</v>
      </c>
      <c r="E128" s="4">
        <v>289</v>
      </c>
      <c r="F128" s="4">
        <v>286</v>
      </c>
      <c r="G128" s="4">
        <v>0</v>
      </c>
      <c r="H128" s="5">
        <f t="shared" ref="H128" si="165">(F128-E128)*C128</f>
        <v>-3120</v>
      </c>
      <c r="I128" s="4">
        <v>0</v>
      </c>
      <c r="J128" s="4">
        <f t="shared" ref="J128" si="166">+I128+H128</f>
        <v>-3120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</row>
    <row r="129" spans="1:87" ht="18" customHeight="1">
      <c r="A129" s="8">
        <v>42263</v>
      </c>
      <c r="B129" s="8" t="s">
        <v>72</v>
      </c>
      <c r="C129" s="3">
        <f t="shared" si="134"/>
        <v>3050</v>
      </c>
      <c r="D129" s="9" t="s">
        <v>2</v>
      </c>
      <c r="E129" s="4">
        <v>98.5</v>
      </c>
      <c r="F129" s="4">
        <v>99.5</v>
      </c>
      <c r="G129" s="4">
        <v>0</v>
      </c>
      <c r="H129" s="4">
        <f>(F129-E129)*C129</f>
        <v>3050</v>
      </c>
      <c r="I129" s="4">
        <v>0</v>
      </c>
      <c r="J129" s="4">
        <f>+I129+H129</f>
        <v>3050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</row>
    <row r="130" spans="1:87" ht="18" customHeight="1">
      <c r="A130" s="8">
        <v>42263</v>
      </c>
      <c r="B130" s="8" t="s">
        <v>71</v>
      </c>
      <c r="C130" s="3">
        <f t="shared" si="134"/>
        <v>1650</v>
      </c>
      <c r="D130" s="9" t="s">
        <v>2</v>
      </c>
      <c r="E130" s="4">
        <v>182</v>
      </c>
      <c r="F130" s="4">
        <v>183.5</v>
      </c>
      <c r="G130" s="4">
        <v>0</v>
      </c>
      <c r="H130" s="4">
        <f t="shared" ref="H130" si="167">(F130-E130)*C130</f>
        <v>2475</v>
      </c>
      <c r="I130" s="4">
        <v>0</v>
      </c>
      <c r="J130" s="4">
        <f t="shared" ref="J130" si="168">+I130+H130</f>
        <v>2475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</row>
    <row r="131" spans="1:87" ht="18" customHeight="1">
      <c r="A131" s="8">
        <v>42263</v>
      </c>
      <c r="B131" s="8" t="s">
        <v>51</v>
      </c>
      <c r="C131" s="3">
        <f t="shared" si="134"/>
        <v>2190</v>
      </c>
      <c r="D131" s="9" t="s">
        <v>2</v>
      </c>
      <c r="E131" s="4">
        <v>136.75</v>
      </c>
      <c r="F131" s="4">
        <v>138</v>
      </c>
      <c r="G131" s="4">
        <v>140.75</v>
      </c>
      <c r="H131" s="4">
        <f>(F131-E131)*C131</f>
        <v>2737.5</v>
      </c>
      <c r="I131" s="4">
        <f>(G131-F131)*C131</f>
        <v>6022.5</v>
      </c>
      <c r="J131" s="4">
        <f>+I131+H131</f>
        <v>8760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</row>
    <row r="132" spans="1:87" ht="18" customHeight="1">
      <c r="A132" s="8">
        <v>42263</v>
      </c>
      <c r="B132" s="8" t="s">
        <v>45</v>
      </c>
      <c r="C132" s="3">
        <f t="shared" si="134"/>
        <v>2610</v>
      </c>
      <c r="D132" s="9" t="s">
        <v>2</v>
      </c>
      <c r="E132" s="4">
        <v>115</v>
      </c>
      <c r="F132" s="4">
        <v>116</v>
      </c>
      <c r="G132" s="4">
        <v>0</v>
      </c>
      <c r="H132" s="4">
        <f t="shared" ref="H132" si="169">(F132-E132)*C132</f>
        <v>2610</v>
      </c>
      <c r="I132" s="4">
        <v>0</v>
      </c>
      <c r="J132" s="4">
        <f t="shared" ref="J132" si="170">+I132+H132</f>
        <v>2610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</row>
    <row r="133" spans="1:87" ht="18" customHeight="1">
      <c r="A133" s="8">
        <v>42262</v>
      </c>
      <c r="B133" s="8" t="s">
        <v>55</v>
      </c>
      <c r="C133" s="3">
        <f t="shared" si="134"/>
        <v>870</v>
      </c>
      <c r="D133" s="9" t="s">
        <v>2</v>
      </c>
      <c r="E133" s="4">
        <v>345.25</v>
      </c>
      <c r="F133" s="4">
        <v>348.25</v>
      </c>
      <c r="G133" s="4">
        <v>352.75</v>
      </c>
      <c r="H133" s="4">
        <f t="shared" ref="H133" si="171">(F133-E133)*C133</f>
        <v>2610</v>
      </c>
      <c r="I133" s="4">
        <f t="shared" ref="I133" si="172">(G133-F133)*C133</f>
        <v>3915</v>
      </c>
      <c r="J133" s="4">
        <f t="shared" ref="J133" si="173">+I133+H133</f>
        <v>6525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</row>
    <row r="134" spans="1:87" ht="18" customHeight="1">
      <c r="A134" s="8">
        <v>42262</v>
      </c>
      <c r="B134" s="8" t="s">
        <v>67</v>
      </c>
      <c r="C134" s="3">
        <f t="shared" si="134"/>
        <v>2010</v>
      </c>
      <c r="D134" s="9" t="s">
        <v>2</v>
      </c>
      <c r="E134" s="1">
        <v>149.15</v>
      </c>
      <c r="F134" s="4">
        <v>150</v>
      </c>
      <c r="G134" s="4">
        <v>0</v>
      </c>
      <c r="H134" s="4">
        <f t="shared" ref="H134" si="174">(F134-E134)*C134</f>
        <v>1708.4999999999886</v>
      </c>
      <c r="I134" s="4">
        <v>0</v>
      </c>
      <c r="J134" s="4">
        <f t="shared" ref="J134" si="175">+I134+H134</f>
        <v>1708.4999999999886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</row>
    <row r="135" spans="1:87" ht="18" customHeight="1">
      <c r="A135" s="8">
        <v>42262</v>
      </c>
      <c r="B135" s="8" t="s">
        <v>69</v>
      </c>
      <c r="C135" s="3">
        <f t="shared" si="134"/>
        <v>860</v>
      </c>
      <c r="D135" s="9" t="s">
        <v>2</v>
      </c>
      <c r="E135" s="4">
        <v>347.5</v>
      </c>
      <c r="F135" s="4">
        <v>344.5</v>
      </c>
      <c r="G135" s="4">
        <v>0</v>
      </c>
      <c r="H135" s="5">
        <f>(F135-E135)*C135</f>
        <v>-2580</v>
      </c>
      <c r="I135" s="4">
        <v>0</v>
      </c>
      <c r="J135" s="4">
        <f>+I135+H135</f>
        <v>-2580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</row>
    <row r="136" spans="1:87" ht="18" customHeight="1">
      <c r="A136" s="8">
        <v>42262</v>
      </c>
      <c r="B136" s="8" t="s">
        <v>44</v>
      </c>
      <c r="C136" s="3">
        <f t="shared" si="134"/>
        <v>1200</v>
      </c>
      <c r="D136" s="9" t="s">
        <v>2</v>
      </c>
      <c r="E136" s="4">
        <v>249</v>
      </c>
      <c r="F136" s="4">
        <v>253</v>
      </c>
      <c r="G136" s="4">
        <v>0</v>
      </c>
      <c r="H136" s="4">
        <f t="shared" ref="H136" si="176">(F136-E136)*C136</f>
        <v>4800</v>
      </c>
      <c r="I136" s="4">
        <v>0</v>
      </c>
      <c r="J136" s="4">
        <f t="shared" ref="J136" si="177">+I136+H136</f>
        <v>4800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</row>
    <row r="137" spans="1:87" ht="18" customHeight="1">
      <c r="A137" s="8">
        <v>42261</v>
      </c>
      <c r="B137" s="8" t="s">
        <v>45</v>
      </c>
      <c r="C137" s="3">
        <f t="shared" si="134"/>
        <v>2530</v>
      </c>
      <c r="D137" s="9" t="s">
        <v>2</v>
      </c>
      <c r="E137" s="4">
        <v>118.5</v>
      </c>
      <c r="F137" s="4">
        <v>120</v>
      </c>
      <c r="G137" s="4">
        <v>121.4</v>
      </c>
      <c r="H137" s="4">
        <f>(F137-E137)*C137</f>
        <v>3795</v>
      </c>
      <c r="I137" s="4">
        <f>(G137-F137)*C137</f>
        <v>3542.0000000000146</v>
      </c>
      <c r="J137" s="4">
        <f>+I137+H137</f>
        <v>7337.0000000000146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</row>
    <row r="138" spans="1:87" ht="18" customHeight="1">
      <c r="A138" s="8">
        <v>42261</v>
      </c>
      <c r="B138" s="8" t="s">
        <v>64</v>
      </c>
      <c r="C138" s="3">
        <f t="shared" si="134"/>
        <v>1450</v>
      </c>
      <c r="D138" s="9" t="s">
        <v>2</v>
      </c>
      <c r="E138" s="4">
        <v>206.5</v>
      </c>
      <c r="F138" s="4">
        <v>208</v>
      </c>
      <c r="G138" s="4">
        <v>209</v>
      </c>
      <c r="H138" s="4">
        <f t="shared" ref="H138:H141" si="178">(F138-E138)*C138</f>
        <v>2175</v>
      </c>
      <c r="I138" s="4">
        <f t="shared" ref="I138:I139" si="179">(G138-F138)*C138</f>
        <v>1450</v>
      </c>
      <c r="J138" s="4">
        <f t="shared" ref="J138:J141" si="180">+I138+H138</f>
        <v>3625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</row>
    <row r="139" spans="1:87" ht="18" customHeight="1">
      <c r="A139" s="8">
        <v>42261</v>
      </c>
      <c r="B139" s="8" t="s">
        <v>66</v>
      </c>
      <c r="C139" s="3">
        <f t="shared" si="134"/>
        <v>410</v>
      </c>
      <c r="D139" s="9" t="s">
        <v>2</v>
      </c>
      <c r="E139" s="4">
        <v>724</v>
      </c>
      <c r="F139" s="4">
        <v>731</v>
      </c>
      <c r="G139" s="4">
        <v>734.1</v>
      </c>
      <c r="H139" s="4">
        <f t="shared" si="178"/>
        <v>2870</v>
      </c>
      <c r="I139" s="4">
        <f t="shared" si="179"/>
        <v>1271.0000000000093</v>
      </c>
      <c r="J139" s="4">
        <f t="shared" si="180"/>
        <v>4141.0000000000091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</row>
    <row r="140" spans="1:87" ht="18" customHeight="1">
      <c r="A140" s="8">
        <v>42261</v>
      </c>
      <c r="B140" s="8" t="s">
        <v>34</v>
      </c>
      <c r="C140" s="3">
        <f t="shared" si="134"/>
        <v>250</v>
      </c>
      <c r="D140" s="9" t="s">
        <v>2</v>
      </c>
      <c r="E140" s="4">
        <v>1180</v>
      </c>
      <c r="F140" s="4">
        <v>1185</v>
      </c>
      <c r="G140" s="18">
        <v>0</v>
      </c>
      <c r="H140" s="4">
        <f t="shared" si="178"/>
        <v>1250</v>
      </c>
      <c r="I140" s="4">
        <v>0</v>
      </c>
      <c r="J140" s="4">
        <f t="shared" si="180"/>
        <v>1250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</row>
    <row r="141" spans="1:87" ht="18" customHeight="1">
      <c r="A141" s="8">
        <v>42261</v>
      </c>
      <c r="B141" s="8" t="s">
        <v>37</v>
      </c>
      <c r="C141" s="3">
        <f t="shared" si="134"/>
        <v>910</v>
      </c>
      <c r="D141" s="9" t="s">
        <v>2</v>
      </c>
      <c r="E141" s="4">
        <v>329</v>
      </c>
      <c r="F141" s="4">
        <v>331</v>
      </c>
      <c r="G141" s="4">
        <v>0</v>
      </c>
      <c r="H141" s="4">
        <f t="shared" si="178"/>
        <v>1820</v>
      </c>
      <c r="I141" s="4">
        <v>0</v>
      </c>
      <c r="J141" s="4">
        <f t="shared" si="180"/>
        <v>1820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</row>
    <row r="142" spans="1:87" ht="18" customHeight="1">
      <c r="A142" s="8">
        <v>42258</v>
      </c>
      <c r="B142" s="8" t="s">
        <v>45</v>
      </c>
      <c r="C142" s="3">
        <f t="shared" si="134"/>
        <v>2820</v>
      </c>
      <c r="D142" s="9" t="s">
        <v>2</v>
      </c>
      <c r="E142" s="4">
        <v>106.3</v>
      </c>
      <c r="F142" s="4">
        <v>107.3</v>
      </c>
      <c r="G142" s="4">
        <v>109.3</v>
      </c>
      <c r="H142" s="4">
        <f t="shared" ref="H142:H145" si="181">(F142-E142)*C142</f>
        <v>2820</v>
      </c>
      <c r="I142" s="4">
        <f t="shared" ref="I142:I143" si="182">(G142-F142)*C142</f>
        <v>5640</v>
      </c>
      <c r="J142" s="4">
        <f t="shared" ref="J142:J145" si="183">+I142+H142</f>
        <v>8460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</row>
    <row r="143" spans="1:87" ht="18" customHeight="1">
      <c r="A143" s="8">
        <v>42258</v>
      </c>
      <c r="B143" s="8" t="s">
        <v>61</v>
      </c>
      <c r="C143" s="3">
        <f t="shared" si="134"/>
        <v>1200</v>
      </c>
      <c r="D143" s="9" t="s">
        <v>2</v>
      </c>
      <c r="E143" s="4">
        <v>250.5</v>
      </c>
      <c r="F143" s="4">
        <v>252.5</v>
      </c>
      <c r="G143" s="4">
        <v>255</v>
      </c>
      <c r="H143" s="4">
        <f t="shared" si="181"/>
        <v>2400</v>
      </c>
      <c r="I143" s="4">
        <f t="shared" si="182"/>
        <v>3000</v>
      </c>
      <c r="J143" s="4">
        <f t="shared" si="183"/>
        <v>5400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</row>
    <row r="144" spans="1:87" ht="18" customHeight="1">
      <c r="A144" s="8">
        <v>42258</v>
      </c>
      <c r="B144" s="8" t="s">
        <v>60</v>
      </c>
      <c r="C144" s="3">
        <f t="shared" si="134"/>
        <v>1050</v>
      </c>
      <c r="D144" s="9" t="s">
        <v>2</v>
      </c>
      <c r="E144" s="4">
        <v>286.25</v>
      </c>
      <c r="F144" s="4">
        <v>288.5</v>
      </c>
      <c r="G144" s="4">
        <v>0</v>
      </c>
      <c r="H144" s="4">
        <f t="shared" ref="H144" si="184">(F144-E144)*C144</f>
        <v>2362.5</v>
      </c>
      <c r="I144" s="4">
        <v>0</v>
      </c>
      <c r="J144" s="4">
        <f t="shared" ref="J144" si="185">+I144+H144</f>
        <v>2362.5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</row>
    <row r="145" spans="1:87" ht="18" customHeight="1">
      <c r="A145" s="8">
        <v>42258</v>
      </c>
      <c r="B145" s="8" t="s">
        <v>63</v>
      </c>
      <c r="C145" s="3">
        <f t="shared" si="134"/>
        <v>2510</v>
      </c>
      <c r="D145" s="9" t="s">
        <v>2</v>
      </c>
      <c r="E145" s="4">
        <v>119.6</v>
      </c>
      <c r="F145" s="4">
        <v>120</v>
      </c>
      <c r="G145" s="4">
        <v>0</v>
      </c>
      <c r="H145" s="4">
        <f t="shared" si="181"/>
        <v>1004.0000000000143</v>
      </c>
      <c r="I145" s="4">
        <v>0</v>
      </c>
      <c r="J145" s="4">
        <f t="shared" si="183"/>
        <v>1004.0000000000143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</row>
    <row r="146" spans="1:87" ht="18" customHeight="1">
      <c r="A146" s="8">
        <v>42258</v>
      </c>
      <c r="B146" s="8" t="s">
        <v>62</v>
      </c>
      <c r="C146" s="3">
        <f t="shared" si="134"/>
        <v>1350</v>
      </c>
      <c r="D146" s="9" t="s">
        <v>2</v>
      </c>
      <c r="E146" s="4">
        <v>223</v>
      </c>
      <c r="F146" s="4">
        <v>220.5</v>
      </c>
      <c r="G146" s="4">
        <v>0</v>
      </c>
      <c r="H146" s="5">
        <f>(F146-E146)*C146</f>
        <v>-3375</v>
      </c>
      <c r="I146" s="4">
        <v>0</v>
      </c>
      <c r="J146" s="4">
        <f>+I146+H146</f>
        <v>-3375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</row>
    <row r="147" spans="1:87" ht="18" customHeight="1">
      <c r="A147" s="8">
        <v>42257</v>
      </c>
      <c r="B147" s="8" t="s">
        <v>45</v>
      </c>
      <c r="C147" s="3">
        <f t="shared" si="134"/>
        <v>2820</v>
      </c>
      <c r="D147" s="9" t="s">
        <v>2</v>
      </c>
      <c r="E147" s="4">
        <v>106.3</v>
      </c>
      <c r="F147" s="4">
        <v>107.3</v>
      </c>
      <c r="G147" s="4">
        <v>109.3</v>
      </c>
      <c r="H147" s="4">
        <f t="shared" ref="H147" si="186">(F147-E147)*C147</f>
        <v>2820</v>
      </c>
      <c r="I147" s="4">
        <f t="shared" ref="I147" si="187">(G147-F147)*C147</f>
        <v>5640</v>
      </c>
      <c r="J147" s="4">
        <f t="shared" ref="J147" si="188">+I147+H147</f>
        <v>8460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</row>
    <row r="148" spans="1:87" ht="18" customHeight="1">
      <c r="A148" s="8">
        <v>42257</v>
      </c>
      <c r="B148" s="8" t="s">
        <v>37</v>
      </c>
      <c r="C148" s="3">
        <f t="shared" si="134"/>
        <v>920</v>
      </c>
      <c r="D148" s="9" t="s">
        <v>2</v>
      </c>
      <c r="E148" s="4">
        <v>325</v>
      </c>
      <c r="F148" s="4">
        <v>328</v>
      </c>
      <c r="G148" s="4">
        <v>329.8</v>
      </c>
      <c r="H148" s="4">
        <f t="shared" ref="H148" si="189">(F148-E148)*C148</f>
        <v>2760</v>
      </c>
      <c r="I148" s="4">
        <f t="shared" ref="I148" si="190">(G148-F148)*C148</f>
        <v>1656.0000000000105</v>
      </c>
      <c r="J148" s="4">
        <f t="shared" ref="J148" si="191">+I148+H148</f>
        <v>4416.0000000000109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</row>
    <row r="149" spans="1:87" ht="18" customHeight="1">
      <c r="A149" s="8">
        <v>42257</v>
      </c>
      <c r="B149" s="8" t="s">
        <v>60</v>
      </c>
      <c r="C149" s="3">
        <f t="shared" si="134"/>
        <v>1040</v>
      </c>
      <c r="D149" s="9" t="s">
        <v>2</v>
      </c>
      <c r="E149" s="4">
        <v>289.5</v>
      </c>
      <c r="F149" s="4">
        <v>292</v>
      </c>
      <c r="G149" s="4">
        <v>293.39999999999998</v>
      </c>
      <c r="H149" s="4">
        <f t="shared" ref="H149" si="192">(F149-E149)*C149</f>
        <v>2600</v>
      </c>
      <c r="I149" s="4">
        <f t="shared" ref="I149" si="193">(G149-F149)*C149</f>
        <v>1455.9999999999764</v>
      </c>
      <c r="J149" s="4">
        <f t="shared" ref="J149" si="194">+I149+H149</f>
        <v>4055.9999999999764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</row>
    <row r="150" spans="1:87" ht="18" customHeight="1">
      <c r="A150" s="8">
        <v>42257</v>
      </c>
      <c r="B150" s="8" t="s">
        <v>25</v>
      </c>
      <c r="C150" s="3">
        <f t="shared" si="134"/>
        <v>1330</v>
      </c>
      <c r="D150" s="9" t="s">
        <v>2</v>
      </c>
      <c r="E150" s="4">
        <v>225.9</v>
      </c>
      <c r="F150" s="4">
        <v>227.9</v>
      </c>
      <c r="G150" s="4">
        <v>229.8</v>
      </c>
      <c r="H150" s="4">
        <f t="shared" ref="H150" si="195">(F150-E150)*C150</f>
        <v>2660</v>
      </c>
      <c r="I150" s="4">
        <f t="shared" ref="I150" si="196">(G150-F150)*C150</f>
        <v>2527.0000000000077</v>
      </c>
      <c r="J150" s="4">
        <f t="shared" ref="J150" si="197">+I150+H150</f>
        <v>5187.0000000000073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</row>
    <row r="151" spans="1:87" ht="18" customHeight="1">
      <c r="A151" s="8">
        <v>42257</v>
      </c>
      <c r="B151" s="8" t="s">
        <v>45</v>
      </c>
      <c r="C151" s="3">
        <f t="shared" si="134"/>
        <v>2710</v>
      </c>
      <c r="D151" s="9" t="s">
        <v>2</v>
      </c>
      <c r="E151" s="4">
        <v>110.75</v>
      </c>
      <c r="F151" s="4">
        <v>111.75</v>
      </c>
      <c r="G151" s="4">
        <v>113.5</v>
      </c>
      <c r="H151" s="4">
        <f t="shared" ref="H151" si="198">(F151-E151)*C151</f>
        <v>2710</v>
      </c>
      <c r="I151" s="4">
        <f t="shared" ref="I151" si="199">(G151-F151)*C151</f>
        <v>4742.5</v>
      </c>
      <c r="J151" s="4">
        <f t="shared" ref="J151" si="200">+I151+H151</f>
        <v>7452.5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</row>
    <row r="152" spans="1:87" ht="18" customHeight="1">
      <c r="A152" s="8">
        <v>42256</v>
      </c>
      <c r="B152" s="8" t="s">
        <v>55</v>
      </c>
      <c r="C152" s="3">
        <f t="shared" si="134"/>
        <v>800</v>
      </c>
      <c r="D152" s="9" t="s">
        <v>2</v>
      </c>
      <c r="E152" s="4">
        <v>373</v>
      </c>
      <c r="F152" s="4">
        <v>376</v>
      </c>
      <c r="G152" s="4">
        <v>381</v>
      </c>
      <c r="H152" s="4">
        <f t="shared" ref="H152" si="201">(F152-E152)*C152</f>
        <v>2400</v>
      </c>
      <c r="I152" s="4">
        <f t="shared" ref="I152" si="202">(G152-F152)*C152</f>
        <v>4000</v>
      </c>
      <c r="J152" s="4">
        <f t="shared" ref="J152" si="203">+I152+H152</f>
        <v>6400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</row>
    <row r="153" spans="1:87" ht="18" customHeight="1">
      <c r="A153" s="8">
        <v>42256</v>
      </c>
      <c r="B153" s="8" t="s">
        <v>56</v>
      </c>
      <c r="C153" s="3">
        <f t="shared" si="134"/>
        <v>820</v>
      </c>
      <c r="D153" s="9" t="s">
        <v>2</v>
      </c>
      <c r="E153" s="4">
        <v>365.5</v>
      </c>
      <c r="F153" s="4">
        <v>368</v>
      </c>
      <c r="G153" s="4">
        <v>370.5</v>
      </c>
      <c r="H153" s="4">
        <f t="shared" ref="H153" si="204">(F153-E153)*C153</f>
        <v>2050</v>
      </c>
      <c r="I153" s="4">
        <f t="shared" ref="I153" si="205">(G153-F153)*C153</f>
        <v>2050</v>
      </c>
      <c r="J153" s="4">
        <f t="shared" ref="J153" si="206">+I153+H153</f>
        <v>4100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</row>
    <row r="154" spans="1:87" ht="18" customHeight="1">
      <c r="A154" s="8">
        <v>42256</v>
      </c>
      <c r="B154" s="8" t="s">
        <v>44</v>
      </c>
      <c r="C154" s="3">
        <f t="shared" si="134"/>
        <v>1220</v>
      </c>
      <c r="D154" s="9" t="s">
        <v>2</v>
      </c>
      <c r="E154" s="4">
        <v>245.25</v>
      </c>
      <c r="F154" s="4">
        <v>247.25</v>
      </c>
      <c r="G154" s="4">
        <v>250.25</v>
      </c>
      <c r="H154" s="4">
        <f t="shared" ref="H154" si="207">(F154-E154)*C154</f>
        <v>2440</v>
      </c>
      <c r="I154" s="4">
        <f t="shared" ref="I154" si="208">(G154-F154)*C154</f>
        <v>3660</v>
      </c>
      <c r="J154" s="4">
        <f t="shared" ref="J154" si="209">+I154+H154</f>
        <v>6100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</row>
    <row r="155" spans="1:87" ht="18" customHeight="1">
      <c r="A155" s="8">
        <v>42256</v>
      </c>
      <c r="B155" s="8" t="s">
        <v>58</v>
      </c>
      <c r="C155" s="3">
        <f t="shared" si="134"/>
        <v>1600</v>
      </c>
      <c r="D155" s="9" t="s">
        <v>2</v>
      </c>
      <c r="E155" s="4">
        <v>187</v>
      </c>
      <c r="F155" s="4">
        <v>188</v>
      </c>
      <c r="G155" s="4">
        <v>0</v>
      </c>
      <c r="H155" s="4">
        <f t="shared" ref="H155" si="210">(F155-E155)*C155</f>
        <v>1600</v>
      </c>
      <c r="I155" s="4">
        <v>0</v>
      </c>
      <c r="J155" s="4">
        <f t="shared" ref="J155" si="211">+I155+H155</f>
        <v>1600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</row>
    <row r="156" spans="1:87" ht="18" customHeight="1">
      <c r="A156" s="8">
        <v>42255</v>
      </c>
      <c r="B156" s="8" t="s">
        <v>53</v>
      </c>
      <c r="C156" s="3">
        <f t="shared" si="134"/>
        <v>200</v>
      </c>
      <c r="D156" s="9" t="s">
        <v>2</v>
      </c>
      <c r="E156" s="4">
        <v>1490</v>
      </c>
      <c r="F156" s="4">
        <v>1505</v>
      </c>
      <c r="G156" s="4">
        <v>1525</v>
      </c>
      <c r="H156" s="4">
        <f t="shared" ref="H156:H157" si="212">(F156-E156)*C156</f>
        <v>3000</v>
      </c>
      <c r="I156" s="4">
        <f t="shared" ref="I156:I157" si="213">(G156-F156)*C156</f>
        <v>4000</v>
      </c>
      <c r="J156" s="4">
        <f t="shared" ref="J156:J157" si="214">+I156+H156</f>
        <v>7000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</row>
    <row r="157" spans="1:87" ht="18" customHeight="1">
      <c r="A157" s="8">
        <v>42255</v>
      </c>
      <c r="B157" s="8" t="s">
        <v>51</v>
      </c>
      <c r="C157" s="3">
        <f t="shared" si="134"/>
        <v>2310</v>
      </c>
      <c r="D157" s="9" t="s">
        <v>2</v>
      </c>
      <c r="E157" s="4">
        <v>130</v>
      </c>
      <c r="F157" s="4">
        <v>131.25</v>
      </c>
      <c r="G157" s="4">
        <v>134.25</v>
      </c>
      <c r="H157" s="4">
        <f t="shared" si="212"/>
        <v>2887.5</v>
      </c>
      <c r="I157" s="4">
        <f t="shared" si="213"/>
        <v>6930</v>
      </c>
      <c r="J157" s="4">
        <f t="shared" si="214"/>
        <v>9817.5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</row>
    <row r="158" spans="1:87" ht="18" customHeight="1">
      <c r="A158" s="8">
        <v>42255</v>
      </c>
      <c r="B158" s="8" t="s">
        <v>54</v>
      </c>
      <c r="C158" s="3">
        <f t="shared" si="134"/>
        <v>260</v>
      </c>
      <c r="D158" s="9" t="s">
        <v>2</v>
      </c>
      <c r="E158" s="4">
        <v>1175</v>
      </c>
      <c r="F158" s="4">
        <v>1185</v>
      </c>
      <c r="G158" s="4">
        <v>1194</v>
      </c>
      <c r="H158" s="4">
        <f t="shared" ref="H158" si="215">(F158-E158)*C158</f>
        <v>2600</v>
      </c>
      <c r="I158" s="4">
        <f t="shared" ref="I158" si="216">(G158-F158)*C158</f>
        <v>2340</v>
      </c>
      <c r="J158" s="4">
        <f t="shared" ref="J158" si="217">+I158+H158</f>
        <v>4940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</row>
    <row r="159" spans="1:87" ht="18" customHeight="1">
      <c r="A159" s="8">
        <v>42255</v>
      </c>
      <c r="B159" s="8" t="s">
        <v>50</v>
      </c>
      <c r="C159" s="3">
        <f t="shared" si="134"/>
        <v>790</v>
      </c>
      <c r="D159" s="9" t="s">
        <v>2</v>
      </c>
      <c r="E159" s="4">
        <v>380</v>
      </c>
      <c r="F159" s="4">
        <v>383</v>
      </c>
      <c r="G159" s="4">
        <v>386.25</v>
      </c>
      <c r="H159" s="4">
        <f t="shared" ref="H159" si="218">(F159-E159)*C159</f>
        <v>2370</v>
      </c>
      <c r="I159" s="4">
        <f t="shared" ref="I159" si="219">(G159-F159)*C159</f>
        <v>2567.5</v>
      </c>
      <c r="J159" s="4">
        <f t="shared" ref="J159" si="220">+I159+H159</f>
        <v>4937.5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</row>
    <row r="160" spans="1:87" ht="18" customHeight="1">
      <c r="A160" s="8">
        <v>42254</v>
      </c>
      <c r="B160" s="8" t="s">
        <v>44</v>
      </c>
      <c r="C160" s="3">
        <f t="shared" si="134"/>
        <v>1290</v>
      </c>
      <c r="D160" s="9" t="s">
        <v>2</v>
      </c>
      <c r="E160" s="4">
        <v>232.5</v>
      </c>
      <c r="F160" s="4">
        <v>235</v>
      </c>
      <c r="G160" s="4">
        <v>238.5</v>
      </c>
      <c r="H160" s="4">
        <f t="shared" ref="H160:H161" si="221">(F160-E160)*C160</f>
        <v>3225</v>
      </c>
      <c r="I160" s="4">
        <f t="shared" ref="I160:I161" si="222">(G160-F160)*C160</f>
        <v>4515</v>
      </c>
      <c r="J160" s="4">
        <f t="shared" ref="J160:J161" si="223">+I160+H160</f>
        <v>7740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</row>
    <row r="161" spans="1:87" ht="18" customHeight="1">
      <c r="A161" s="8">
        <v>42254</v>
      </c>
      <c r="B161" s="8" t="s">
        <v>45</v>
      </c>
      <c r="C161" s="3">
        <f t="shared" si="134"/>
        <v>2880</v>
      </c>
      <c r="D161" s="9" t="s">
        <v>2</v>
      </c>
      <c r="E161" s="4">
        <v>104.15</v>
      </c>
      <c r="F161" s="4">
        <v>105.65</v>
      </c>
      <c r="G161" s="4">
        <v>108.15</v>
      </c>
      <c r="H161" s="4">
        <f t="shared" si="221"/>
        <v>4320</v>
      </c>
      <c r="I161" s="4">
        <f t="shared" si="222"/>
        <v>7200</v>
      </c>
      <c r="J161" s="4">
        <f t="shared" si="223"/>
        <v>11520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</row>
    <row r="162" spans="1:87" ht="18" customHeight="1">
      <c r="A162" s="8">
        <v>42254</v>
      </c>
      <c r="B162" s="8" t="s">
        <v>49</v>
      </c>
      <c r="C162" s="3">
        <f t="shared" si="134"/>
        <v>1140</v>
      </c>
      <c r="D162" s="9" t="s">
        <v>3</v>
      </c>
      <c r="E162" s="4">
        <v>263.5</v>
      </c>
      <c r="F162" s="4">
        <v>261.5</v>
      </c>
      <c r="G162" s="4">
        <v>259</v>
      </c>
      <c r="H162" s="4">
        <f>(E162-F162)*C162</f>
        <v>2280</v>
      </c>
      <c r="I162" s="4">
        <f>(F162-G162)*C162</f>
        <v>2850</v>
      </c>
      <c r="J162" s="4">
        <f t="shared" ref="J162" si="224">I162+H162</f>
        <v>5130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</row>
    <row r="163" spans="1:87" ht="18" customHeight="1">
      <c r="A163" s="8">
        <v>42254</v>
      </c>
      <c r="B163" s="8" t="s">
        <v>47</v>
      </c>
      <c r="C163" s="3">
        <f t="shared" si="134"/>
        <v>2380</v>
      </c>
      <c r="D163" s="9" t="s">
        <v>2</v>
      </c>
      <c r="E163" s="4">
        <v>125.9</v>
      </c>
      <c r="F163" s="4">
        <v>124.4</v>
      </c>
      <c r="G163" s="4">
        <v>0</v>
      </c>
      <c r="H163" s="5">
        <f>(F163-E163)*C163</f>
        <v>-3570</v>
      </c>
      <c r="I163" s="4">
        <v>0</v>
      </c>
      <c r="J163" s="4">
        <f>+I163+H163</f>
        <v>-3570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</row>
    <row r="164" spans="1:87" ht="18" customHeight="1">
      <c r="A164" s="8">
        <v>42251</v>
      </c>
      <c r="B164" s="8" t="s">
        <v>40</v>
      </c>
      <c r="C164" s="3">
        <f t="shared" si="134"/>
        <v>260</v>
      </c>
      <c r="D164" s="9" t="s">
        <v>2</v>
      </c>
      <c r="E164" s="4">
        <v>1170</v>
      </c>
      <c r="F164" s="4">
        <v>1185</v>
      </c>
      <c r="G164" s="4">
        <v>0</v>
      </c>
      <c r="H164" s="4">
        <f t="shared" ref="H164" si="225">(F164-E164)*C164</f>
        <v>3900</v>
      </c>
      <c r="I164" s="4">
        <v>0</v>
      </c>
      <c r="J164" s="4">
        <f t="shared" ref="J164" si="226">+I164+H164</f>
        <v>3900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</row>
    <row r="165" spans="1:87" ht="18" customHeight="1">
      <c r="A165" s="8">
        <v>42251</v>
      </c>
      <c r="B165" s="8" t="s">
        <v>43</v>
      </c>
      <c r="C165" s="3">
        <f t="shared" si="134"/>
        <v>710</v>
      </c>
      <c r="D165" s="9" t="s">
        <v>2</v>
      </c>
      <c r="E165" s="4">
        <v>423</v>
      </c>
      <c r="F165" s="4">
        <v>428</v>
      </c>
      <c r="G165" s="4">
        <v>430</v>
      </c>
      <c r="H165" s="4">
        <f t="shared" ref="H165" si="227">(F165-E165)*C165</f>
        <v>3550</v>
      </c>
      <c r="I165" s="4">
        <f>(G165-F165)*C165</f>
        <v>1420</v>
      </c>
      <c r="J165" s="4">
        <f t="shared" ref="J165" si="228">+I165+H165</f>
        <v>4970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</row>
    <row r="166" spans="1:87" ht="18" customHeight="1">
      <c r="A166" s="8">
        <v>42251</v>
      </c>
      <c r="B166" s="8" t="s">
        <v>37</v>
      </c>
      <c r="C166" s="3">
        <f t="shared" si="134"/>
        <v>930</v>
      </c>
      <c r="D166" s="9" t="s">
        <v>2</v>
      </c>
      <c r="E166" s="4">
        <v>322</v>
      </c>
      <c r="F166" s="4">
        <v>324.75</v>
      </c>
      <c r="G166" s="4">
        <v>0</v>
      </c>
      <c r="H166" s="4">
        <f t="shared" ref="H166" si="229">(F166-E166)*C166</f>
        <v>2557.5</v>
      </c>
      <c r="I166" s="4">
        <v>0</v>
      </c>
      <c r="J166" s="4">
        <f t="shared" ref="J166" si="230">+I166+H166</f>
        <v>2557.5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</row>
    <row r="167" spans="1:87" ht="18" customHeight="1">
      <c r="A167" s="8">
        <v>42251</v>
      </c>
      <c r="B167" s="8" t="s">
        <v>41</v>
      </c>
      <c r="C167" s="3">
        <f t="shared" si="134"/>
        <v>1860</v>
      </c>
      <c r="D167" s="9" t="s">
        <v>3</v>
      </c>
      <c r="E167" s="4">
        <v>161.4</v>
      </c>
      <c r="F167" s="4">
        <v>160.5</v>
      </c>
      <c r="G167" s="4">
        <v>0</v>
      </c>
      <c r="H167" s="4">
        <f t="shared" ref="H167" si="231">(E167-F167)*C167</f>
        <v>1674.0000000000105</v>
      </c>
      <c r="I167" s="4">
        <v>0</v>
      </c>
      <c r="J167" s="4">
        <f t="shared" ref="J167" si="232">I167+H167</f>
        <v>1674.0000000000105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</row>
    <row r="168" spans="1:87" ht="18" customHeight="1">
      <c r="A168" s="8">
        <v>42251</v>
      </c>
      <c r="B168" s="8" t="s">
        <v>38</v>
      </c>
      <c r="C168" s="3">
        <f t="shared" si="134"/>
        <v>2630</v>
      </c>
      <c r="D168" s="9" t="s">
        <v>3</v>
      </c>
      <c r="E168" s="4">
        <v>114.25</v>
      </c>
      <c r="F168" s="4">
        <v>113</v>
      </c>
      <c r="G168" s="4">
        <v>0</v>
      </c>
      <c r="H168" s="4">
        <f t="shared" ref="H168" si="233">(E168-F168)*C168</f>
        <v>3287.5</v>
      </c>
      <c r="I168" s="4">
        <v>0</v>
      </c>
      <c r="J168" s="4">
        <f t="shared" ref="J168" si="234">I168+H168</f>
        <v>3287.5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</row>
    <row r="169" spans="1:87" ht="18" customHeight="1">
      <c r="A169" s="8">
        <v>42250</v>
      </c>
      <c r="B169" s="8" t="s">
        <v>16</v>
      </c>
      <c r="C169" s="3">
        <f t="shared" ref="C169:C190" si="235">MROUND(300000/E169,10)</f>
        <v>560</v>
      </c>
      <c r="D169" s="9" t="s">
        <v>2</v>
      </c>
      <c r="E169" s="4">
        <v>535</v>
      </c>
      <c r="F169" s="4">
        <v>540</v>
      </c>
      <c r="G169" s="4">
        <v>545</v>
      </c>
      <c r="H169" s="4">
        <f t="shared" ref="H169" si="236">(F169-E169)*C169</f>
        <v>2800</v>
      </c>
      <c r="I169" s="4">
        <f>(G169-F169)*C169</f>
        <v>2800</v>
      </c>
      <c r="J169" s="4">
        <f t="shared" ref="J169" si="237">+I169+H169</f>
        <v>5600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</row>
    <row r="170" spans="1:87" ht="18" customHeight="1">
      <c r="A170" s="8">
        <v>42250</v>
      </c>
      <c r="B170" s="8" t="s">
        <v>31</v>
      </c>
      <c r="C170" s="3">
        <f t="shared" si="235"/>
        <v>360</v>
      </c>
      <c r="D170" s="9" t="s">
        <v>2</v>
      </c>
      <c r="E170" s="4">
        <v>831</v>
      </c>
      <c r="F170" s="4">
        <v>838</v>
      </c>
      <c r="G170" s="4">
        <v>850</v>
      </c>
      <c r="H170" s="4">
        <f t="shared" ref="H170" si="238">(F170-E170)*C170</f>
        <v>2520</v>
      </c>
      <c r="I170" s="4">
        <f>(G170-F170)*C170</f>
        <v>4320</v>
      </c>
      <c r="J170" s="4">
        <f t="shared" ref="J170" si="239">+I170+H170</f>
        <v>6840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</row>
    <row r="171" spans="1:87" ht="18" customHeight="1">
      <c r="A171" s="8">
        <v>42250</v>
      </c>
      <c r="B171" s="8" t="s">
        <v>34</v>
      </c>
      <c r="C171" s="3">
        <f t="shared" si="235"/>
        <v>260</v>
      </c>
      <c r="D171" s="9" t="s">
        <v>3</v>
      </c>
      <c r="E171" s="4">
        <v>1151.5</v>
      </c>
      <c r="F171" s="4">
        <v>1170</v>
      </c>
      <c r="G171" s="4">
        <v>0</v>
      </c>
      <c r="H171" s="5">
        <f t="shared" ref="H171" si="240">(E171-F171)*C171</f>
        <v>-4810</v>
      </c>
      <c r="I171" s="4">
        <v>0</v>
      </c>
      <c r="J171" s="4">
        <f t="shared" ref="J171" si="241">I171+H171</f>
        <v>-4810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</row>
    <row r="172" spans="1:87" ht="18" customHeight="1">
      <c r="A172" s="8">
        <v>42249</v>
      </c>
      <c r="B172" s="8" t="s">
        <v>29</v>
      </c>
      <c r="C172" s="3">
        <f t="shared" si="235"/>
        <v>1380</v>
      </c>
      <c r="D172" s="9" t="s">
        <v>2</v>
      </c>
      <c r="E172" s="4">
        <v>216.8</v>
      </c>
      <c r="F172" s="4">
        <v>214.25</v>
      </c>
      <c r="G172" s="4">
        <v>0</v>
      </c>
      <c r="H172" s="5">
        <f t="shared" ref="H172:H173" si="242">(F172-E172)*C172</f>
        <v>-3519.0000000000155</v>
      </c>
      <c r="I172" s="4">
        <v>0</v>
      </c>
      <c r="J172" s="4">
        <f t="shared" ref="J172:J173" si="243">+I172+H172</f>
        <v>-3519.0000000000155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</row>
    <row r="173" spans="1:87" ht="18" customHeight="1">
      <c r="A173" s="8">
        <v>42249</v>
      </c>
      <c r="B173" s="8" t="s">
        <v>30</v>
      </c>
      <c r="C173" s="3">
        <f t="shared" si="235"/>
        <v>240</v>
      </c>
      <c r="D173" s="9" t="s">
        <v>2</v>
      </c>
      <c r="E173" s="1">
        <v>1240</v>
      </c>
      <c r="F173" s="1">
        <v>1230</v>
      </c>
      <c r="G173" s="4">
        <v>0</v>
      </c>
      <c r="H173" s="5">
        <f t="shared" si="242"/>
        <v>-2400</v>
      </c>
      <c r="I173" s="4">
        <v>0</v>
      </c>
      <c r="J173" s="4">
        <f t="shared" si="243"/>
        <v>-2400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</row>
    <row r="174" spans="1:87" ht="18" customHeight="1">
      <c r="A174" s="8">
        <v>42248</v>
      </c>
      <c r="B174" s="8" t="s">
        <v>26</v>
      </c>
      <c r="C174" s="3">
        <f t="shared" si="235"/>
        <v>330</v>
      </c>
      <c r="D174" s="9" t="s">
        <v>2</v>
      </c>
      <c r="E174" s="4">
        <v>905</v>
      </c>
      <c r="F174" s="4">
        <v>914</v>
      </c>
      <c r="G174" s="4">
        <v>0</v>
      </c>
      <c r="H174" s="4">
        <f t="shared" ref="H174:H175" si="244">(F174-E174)*C174</f>
        <v>2970</v>
      </c>
      <c r="I174" s="4">
        <v>0</v>
      </c>
      <c r="J174" s="4">
        <f t="shared" ref="J174:J175" si="245">+I174+H174</f>
        <v>2970</v>
      </c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</row>
    <row r="175" spans="1:87" ht="18" customHeight="1">
      <c r="A175" s="8">
        <v>42248</v>
      </c>
      <c r="B175" s="8" t="s">
        <v>28</v>
      </c>
      <c r="C175" s="3">
        <f t="shared" si="235"/>
        <v>240</v>
      </c>
      <c r="D175" s="9" t="s">
        <v>2</v>
      </c>
      <c r="E175" s="4">
        <v>1230</v>
      </c>
      <c r="F175" s="4">
        <v>1220</v>
      </c>
      <c r="G175" s="4">
        <v>0</v>
      </c>
      <c r="H175" s="5">
        <f t="shared" si="244"/>
        <v>-2400</v>
      </c>
      <c r="I175" s="4">
        <v>0</v>
      </c>
      <c r="J175" s="4">
        <f t="shared" si="245"/>
        <v>-2400</v>
      </c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</row>
    <row r="176" spans="1:87" s="6" customFormat="1" ht="16.5" customHeight="1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2"/>
      <c r="N176" s="12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87" ht="18" customHeight="1">
      <c r="A177" s="8">
        <v>42247</v>
      </c>
      <c r="B177" s="8" t="s">
        <v>25</v>
      </c>
      <c r="C177" s="3">
        <f t="shared" si="235"/>
        <v>1210</v>
      </c>
      <c r="D177" s="9" t="s">
        <v>2</v>
      </c>
      <c r="E177" s="4">
        <v>247.3</v>
      </c>
      <c r="F177" s="4">
        <v>249.3</v>
      </c>
      <c r="G177" s="4">
        <v>0</v>
      </c>
      <c r="H177" s="4">
        <f t="shared" ref="H177:H183" si="246">(F177-E177)*C177</f>
        <v>2420</v>
      </c>
      <c r="I177" s="4">
        <v>0</v>
      </c>
      <c r="J177" s="4">
        <f t="shared" ref="J177:J183" si="247">+I177+H177</f>
        <v>2420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</row>
    <row r="178" spans="1:87" ht="18" customHeight="1">
      <c r="A178" s="8">
        <v>42247</v>
      </c>
      <c r="B178" s="8" t="s">
        <v>26</v>
      </c>
      <c r="C178" s="3">
        <f t="shared" si="235"/>
        <v>330</v>
      </c>
      <c r="D178" s="9" t="s">
        <v>2</v>
      </c>
      <c r="E178" s="4">
        <v>915</v>
      </c>
      <c r="F178" s="4">
        <v>925</v>
      </c>
      <c r="G178" s="4">
        <v>0</v>
      </c>
      <c r="H178" s="4">
        <f t="shared" si="246"/>
        <v>3300</v>
      </c>
      <c r="I178" s="4">
        <v>0</v>
      </c>
      <c r="J178" s="4">
        <f t="shared" si="247"/>
        <v>3300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</row>
    <row r="179" spans="1:87" ht="18" customHeight="1">
      <c r="A179" s="8">
        <v>42247</v>
      </c>
      <c r="B179" s="8" t="s">
        <v>27</v>
      </c>
      <c r="C179" s="3">
        <f t="shared" si="235"/>
        <v>4990</v>
      </c>
      <c r="D179" s="9" t="s">
        <v>2</v>
      </c>
      <c r="E179" s="4">
        <v>60.15</v>
      </c>
      <c r="F179" s="4">
        <v>59</v>
      </c>
      <c r="G179" s="4">
        <v>0</v>
      </c>
      <c r="H179" s="5">
        <f t="shared" si="246"/>
        <v>-5738.4999999999927</v>
      </c>
      <c r="I179" s="4">
        <v>0</v>
      </c>
      <c r="J179" s="4">
        <f t="shared" si="247"/>
        <v>-5738.4999999999927</v>
      </c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</row>
    <row r="180" spans="1:87" ht="18" customHeight="1">
      <c r="A180" s="8">
        <v>42247</v>
      </c>
      <c r="B180" s="8" t="s">
        <v>23</v>
      </c>
      <c r="C180" s="3">
        <f t="shared" si="235"/>
        <v>590</v>
      </c>
      <c r="D180" s="9" t="s">
        <v>2</v>
      </c>
      <c r="E180" s="4">
        <v>509</v>
      </c>
      <c r="F180" s="4">
        <v>502</v>
      </c>
      <c r="G180" s="4">
        <v>0</v>
      </c>
      <c r="H180" s="5">
        <f t="shared" si="246"/>
        <v>-4130</v>
      </c>
      <c r="I180" s="4">
        <v>0</v>
      </c>
      <c r="J180" s="4">
        <f t="shared" si="247"/>
        <v>-4130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</row>
    <row r="181" spans="1:87" ht="18" customHeight="1">
      <c r="A181" s="8">
        <v>42244</v>
      </c>
      <c r="B181" s="8" t="s">
        <v>22</v>
      </c>
      <c r="C181" s="3">
        <f t="shared" si="235"/>
        <v>1020</v>
      </c>
      <c r="D181" s="9" t="s">
        <v>2</v>
      </c>
      <c r="E181" s="4">
        <v>294</v>
      </c>
      <c r="F181" s="4">
        <v>296.5</v>
      </c>
      <c r="G181" s="4">
        <v>299.8</v>
      </c>
      <c r="H181" s="4">
        <f t="shared" si="246"/>
        <v>2550</v>
      </c>
      <c r="I181" s="4">
        <f>(G181-F181)*C181</f>
        <v>3366.0000000000118</v>
      </c>
      <c r="J181" s="4">
        <f t="shared" si="247"/>
        <v>5916.0000000000118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</row>
    <row r="182" spans="1:87" ht="18" customHeight="1">
      <c r="A182" s="8">
        <v>42244</v>
      </c>
      <c r="B182" s="8" t="s">
        <v>14</v>
      </c>
      <c r="C182" s="3">
        <f t="shared" si="235"/>
        <v>240</v>
      </c>
      <c r="D182" s="9" t="s">
        <v>2</v>
      </c>
      <c r="E182" s="4">
        <v>1225</v>
      </c>
      <c r="F182" s="4">
        <v>1235</v>
      </c>
      <c r="G182" s="4">
        <v>0</v>
      </c>
      <c r="H182" s="4">
        <f t="shared" si="246"/>
        <v>2400</v>
      </c>
      <c r="I182" s="4">
        <v>0</v>
      </c>
      <c r="J182" s="4">
        <f t="shared" si="247"/>
        <v>2400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</row>
    <row r="183" spans="1:87" ht="18" customHeight="1">
      <c r="A183" s="8">
        <v>42244</v>
      </c>
      <c r="B183" s="8" t="s">
        <v>24</v>
      </c>
      <c r="C183" s="3">
        <f t="shared" si="235"/>
        <v>570</v>
      </c>
      <c r="D183" s="9" t="s">
        <v>2</v>
      </c>
      <c r="E183" s="4">
        <v>527</v>
      </c>
      <c r="F183" s="4">
        <v>519</v>
      </c>
      <c r="G183" s="4">
        <v>0</v>
      </c>
      <c r="H183" s="5">
        <f t="shared" si="246"/>
        <v>-4560</v>
      </c>
      <c r="I183" s="4">
        <v>0</v>
      </c>
      <c r="J183" s="4">
        <f t="shared" si="247"/>
        <v>-4560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</row>
    <row r="184" spans="1:87" ht="18" customHeight="1">
      <c r="A184" s="8">
        <v>42243</v>
      </c>
      <c r="B184" s="8" t="s">
        <v>4</v>
      </c>
      <c r="C184" s="3">
        <f t="shared" si="235"/>
        <v>2460</v>
      </c>
      <c r="D184" s="9" t="s">
        <v>2</v>
      </c>
      <c r="E184" s="4">
        <v>121.75</v>
      </c>
      <c r="F184" s="4">
        <v>123.25</v>
      </c>
      <c r="G184" s="4">
        <v>125</v>
      </c>
      <c r="H184" s="4">
        <f t="shared" ref="H184" si="248">(F184-E184)*C184</f>
        <v>3690</v>
      </c>
      <c r="I184" s="4">
        <f t="shared" ref="I184" si="249">(G184-F184)*C184</f>
        <v>4305</v>
      </c>
      <c r="J184" s="4">
        <f t="shared" ref="J184" si="250">+I184+H184</f>
        <v>7995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</row>
    <row r="185" spans="1:87" ht="18" customHeight="1">
      <c r="A185" s="8">
        <v>42243</v>
      </c>
      <c r="B185" s="8" t="s">
        <v>12</v>
      </c>
      <c r="C185" s="3">
        <f t="shared" si="235"/>
        <v>350</v>
      </c>
      <c r="D185" s="9" t="s">
        <v>2</v>
      </c>
      <c r="E185" s="4">
        <v>866</v>
      </c>
      <c r="F185" s="4">
        <v>876</v>
      </c>
      <c r="G185" s="4">
        <v>0</v>
      </c>
      <c r="H185" s="4">
        <f t="shared" ref="H185" si="251">(F185-E185)*C185</f>
        <v>3500</v>
      </c>
      <c r="I185" s="4">
        <v>0</v>
      </c>
      <c r="J185" s="4">
        <f t="shared" ref="J185" si="252">+I185+H185</f>
        <v>3500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</row>
    <row r="186" spans="1:87" ht="18" customHeight="1">
      <c r="A186" s="8">
        <v>42243</v>
      </c>
      <c r="B186" s="8" t="s">
        <v>16</v>
      </c>
      <c r="C186" s="3">
        <f t="shared" si="235"/>
        <v>530</v>
      </c>
      <c r="D186" s="9" t="s">
        <v>2</v>
      </c>
      <c r="E186" s="4">
        <v>562</v>
      </c>
      <c r="F186" s="4">
        <v>568</v>
      </c>
      <c r="G186" s="4">
        <v>576</v>
      </c>
      <c r="H186" s="4">
        <f t="shared" ref="H186" si="253">(F186-E186)*C186</f>
        <v>3180</v>
      </c>
      <c r="I186" s="4">
        <f t="shared" ref="I186" si="254">(G186-F186)*C186</f>
        <v>4240</v>
      </c>
      <c r="J186" s="4">
        <f t="shared" ref="J186" si="255">+I186+H186</f>
        <v>7420</v>
      </c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</row>
    <row r="187" spans="1:87" ht="18" customHeight="1">
      <c r="A187" s="8">
        <v>42243</v>
      </c>
      <c r="B187" s="8" t="s">
        <v>20</v>
      </c>
      <c r="C187" s="3">
        <f t="shared" si="235"/>
        <v>860</v>
      </c>
      <c r="D187" s="9" t="s">
        <v>2</v>
      </c>
      <c r="E187" s="4">
        <v>350.5</v>
      </c>
      <c r="F187" s="4">
        <v>353.5</v>
      </c>
      <c r="G187" s="4">
        <v>358.5</v>
      </c>
      <c r="H187" s="4">
        <f t="shared" ref="H187" si="256">(F187-E187)*C187</f>
        <v>2580</v>
      </c>
      <c r="I187" s="4">
        <f t="shared" ref="I187" si="257">(G187-F187)*C187</f>
        <v>4300</v>
      </c>
      <c r="J187" s="4">
        <f t="shared" ref="J187" si="258">+I187+H187</f>
        <v>6880</v>
      </c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</row>
    <row r="188" spans="1:87" ht="18" customHeight="1">
      <c r="A188" s="8">
        <v>42243</v>
      </c>
      <c r="B188" s="8" t="s">
        <v>14</v>
      </c>
      <c r="C188" s="3">
        <f t="shared" si="235"/>
        <v>250</v>
      </c>
      <c r="D188" s="9" t="s">
        <v>2</v>
      </c>
      <c r="E188" s="4">
        <v>1220</v>
      </c>
      <c r="F188" s="4">
        <v>1230</v>
      </c>
      <c r="G188" s="4">
        <v>0</v>
      </c>
      <c r="H188" s="4">
        <f t="shared" ref="H188" si="259">(F188-E188)*C188</f>
        <v>2500</v>
      </c>
      <c r="I188" s="4">
        <v>0</v>
      </c>
      <c r="J188" s="4">
        <f t="shared" ref="J188" si="260">+I188+H188</f>
        <v>2500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</row>
    <row r="189" spans="1:87" ht="18" customHeight="1">
      <c r="A189" s="8">
        <v>42243</v>
      </c>
      <c r="B189" s="8" t="s">
        <v>15</v>
      </c>
      <c r="C189" s="3">
        <f t="shared" si="235"/>
        <v>350</v>
      </c>
      <c r="D189" s="9" t="s">
        <v>2</v>
      </c>
      <c r="E189" s="4">
        <v>858</v>
      </c>
      <c r="F189" s="4">
        <v>864</v>
      </c>
      <c r="G189" s="4">
        <v>0</v>
      </c>
      <c r="H189" s="4">
        <f t="shared" ref="H189" si="261">(F189-E189)*C189</f>
        <v>2100</v>
      </c>
      <c r="I189" s="4">
        <v>0</v>
      </c>
      <c r="J189" s="4">
        <f t="shared" ref="J189" si="262">+I189+H189</f>
        <v>2100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</row>
    <row r="190" spans="1:87" ht="18" customHeight="1">
      <c r="A190" s="8">
        <v>42243</v>
      </c>
      <c r="B190" s="8" t="s">
        <v>21</v>
      </c>
      <c r="C190" s="3">
        <f t="shared" si="235"/>
        <v>600</v>
      </c>
      <c r="D190" s="9" t="s">
        <v>3</v>
      </c>
      <c r="E190" s="4">
        <v>500</v>
      </c>
      <c r="F190" s="4">
        <v>498</v>
      </c>
      <c r="G190" s="4">
        <v>0</v>
      </c>
      <c r="H190" s="4">
        <f t="shared" ref="H190" si="263">(E190-F190)*C190</f>
        <v>1200</v>
      </c>
      <c r="I190" s="4">
        <v>0</v>
      </c>
      <c r="J190" s="4">
        <f t="shared" ref="J190" si="264">I190+H190</f>
        <v>1200</v>
      </c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</row>
    <row r="191" spans="1:87" s="6" customFormat="1" ht="16.5" customHeight="1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2"/>
      <c r="N191" s="12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</sheetData>
  <mergeCells count="1">
    <mergeCell ref="A1:M1"/>
  </mergeCells>
  <pageMargins left="0.7" right="0.7" top="0.75" bottom="0.75" header="0.3" footer="0.3"/>
  <pageSetup orientation="portrait" horizontalDpi="300" verticalDpi="300" r:id="rId1"/>
  <ignoredErrors>
    <ignoredError sqref="H171:J171 H162:J162 H96:J96 H69:J69 H38:J38 H31:J31 H16:J1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/>
  </sheetPr>
  <dimension ref="A1:CI121"/>
  <sheetViews>
    <sheetView workbookViewId="0">
      <selection activeCell="A3" sqref="A3"/>
    </sheetView>
  </sheetViews>
  <sheetFormatPr defaultRowHeight="15"/>
  <cols>
    <col min="1" max="1" width="18.140625" style="1" customWidth="1"/>
    <col min="2" max="2" width="21.28515625" style="1" customWidth="1"/>
    <col min="3" max="3" width="12.5703125" style="1" customWidth="1"/>
    <col min="4" max="4" width="17.5703125" style="1" customWidth="1"/>
    <col min="5" max="5" width="15" style="1" customWidth="1"/>
    <col min="6" max="6" width="17.85546875" style="1" customWidth="1"/>
    <col min="7" max="8" width="15.140625" style="1" customWidth="1"/>
    <col min="9" max="9" width="16.7109375" style="1" customWidth="1"/>
    <col min="10" max="10" width="17.42578125" style="1" customWidth="1"/>
    <col min="11" max="11" width="14.85546875" style="1" customWidth="1"/>
    <col min="12" max="16384" width="9.140625" style="1"/>
  </cols>
  <sheetData>
    <row r="1" spans="1:30" s="6" customFormat="1" ht="4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6" customFormat="1" ht="30" customHeight="1">
      <c r="A2" s="13" t="s">
        <v>0</v>
      </c>
      <c r="B2" s="13" t="s">
        <v>5</v>
      </c>
      <c r="C2" s="15" t="s">
        <v>6</v>
      </c>
      <c r="D2" s="13" t="s">
        <v>19</v>
      </c>
      <c r="E2" s="13" t="s">
        <v>1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/>
      <c r="L2" s="13"/>
      <c r="M2" s="13"/>
      <c r="N2" s="13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22.5" customHeight="1"/>
    <row r="4" spans="1:30" ht="22.5" customHeight="1">
      <c r="A4" s="31">
        <v>42326</v>
      </c>
      <c r="B4" s="38" t="s">
        <v>125</v>
      </c>
      <c r="C4" s="32">
        <f t="shared" ref="C4:C5" si="0">MROUND(500000/E4,10)</f>
        <v>460</v>
      </c>
      <c r="D4" s="33" t="s">
        <v>3</v>
      </c>
      <c r="E4" s="34">
        <v>1080</v>
      </c>
      <c r="F4" s="34">
        <v>1061</v>
      </c>
      <c r="G4" s="34">
        <v>1041</v>
      </c>
      <c r="H4" s="34">
        <f>(E4-F4)*C4</f>
        <v>8740</v>
      </c>
      <c r="I4" s="34">
        <f t="shared" ref="I4" si="1">(F4-G4)*C4</f>
        <v>9200</v>
      </c>
      <c r="J4" s="34">
        <f>I4+H4</f>
        <v>17940</v>
      </c>
    </row>
    <row r="5" spans="1:30" ht="22.5" customHeight="1">
      <c r="A5" s="31">
        <v>42326</v>
      </c>
      <c r="B5" s="9" t="s">
        <v>75</v>
      </c>
      <c r="C5" s="3">
        <f t="shared" si="0"/>
        <v>310</v>
      </c>
      <c r="D5" s="9" t="s">
        <v>2</v>
      </c>
      <c r="E5" s="4">
        <v>1616</v>
      </c>
      <c r="F5" s="4">
        <v>1598</v>
      </c>
      <c r="G5" s="4">
        <v>0</v>
      </c>
      <c r="H5" s="5">
        <f t="shared" ref="H5" si="2">(F5-E5)*C5</f>
        <v>-5580</v>
      </c>
      <c r="I5" s="4">
        <v>0</v>
      </c>
      <c r="J5" s="4">
        <f t="shared" ref="J5" si="3">+I5+H5</f>
        <v>-5580</v>
      </c>
    </row>
    <row r="6" spans="1:30" ht="22.5" customHeight="1">
      <c r="A6" s="31">
        <v>42325</v>
      </c>
      <c r="B6" s="9" t="s">
        <v>24</v>
      </c>
      <c r="C6" s="3">
        <f t="shared" ref="C6" si="4">MROUND(500000/E6,10)</f>
        <v>920</v>
      </c>
      <c r="D6" s="9" t="s">
        <v>2</v>
      </c>
      <c r="E6" s="4">
        <v>541</v>
      </c>
      <c r="F6" s="4">
        <v>550</v>
      </c>
      <c r="G6" s="4">
        <v>0</v>
      </c>
      <c r="H6" s="4">
        <f t="shared" ref="H6" si="5">(F6-E6)*C6</f>
        <v>8280</v>
      </c>
      <c r="I6" s="4">
        <v>0</v>
      </c>
      <c r="J6" s="4">
        <f t="shared" ref="J6" si="6">+I6+H6</f>
        <v>8280</v>
      </c>
    </row>
    <row r="7" spans="1:30" ht="22.5" customHeight="1">
      <c r="A7" s="31">
        <v>42325</v>
      </c>
      <c r="B7" s="9" t="s">
        <v>61</v>
      </c>
      <c r="C7" s="3">
        <f t="shared" ref="C7" si="7">MROUND(500000/E7,10)</f>
        <v>1960</v>
      </c>
      <c r="D7" s="9" t="s">
        <v>2</v>
      </c>
      <c r="E7" s="4">
        <v>255</v>
      </c>
      <c r="F7" s="4">
        <v>250</v>
      </c>
      <c r="G7" s="4">
        <v>0</v>
      </c>
      <c r="H7" s="5">
        <f>(F7-E7)*C7</f>
        <v>-9800</v>
      </c>
      <c r="I7" s="4">
        <v>0</v>
      </c>
      <c r="J7" s="4">
        <f>+I7+H7</f>
        <v>-9800</v>
      </c>
    </row>
    <row r="8" spans="1:30" ht="22.5" customHeight="1">
      <c r="A8" s="31">
        <v>42324</v>
      </c>
      <c r="B8" s="9" t="s">
        <v>124</v>
      </c>
      <c r="C8" s="3">
        <f>MROUND(500000/E8,10)</f>
        <v>1440</v>
      </c>
      <c r="D8" s="9" t="s">
        <v>2</v>
      </c>
      <c r="E8" s="4">
        <v>348</v>
      </c>
      <c r="F8" s="4">
        <v>343</v>
      </c>
      <c r="G8" s="4">
        <v>0</v>
      </c>
      <c r="H8" s="5">
        <f>(F8-E8)*C8</f>
        <v>-7200</v>
      </c>
      <c r="I8" s="4">
        <v>0</v>
      </c>
      <c r="J8" s="4">
        <f>+I8+H8</f>
        <v>-7200</v>
      </c>
    </row>
    <row r="9" spans="1:30" ht="22.5" customHeight="1">
      <c r="A9" s="31">
        <v>42321</v>
      </c>
      <c r="B9" s="38" t="s">
        <v>33</v>
      </c>
      <c r="C9" s="32">
        <f t="shared" ref="C9" si="8">MROUND(500000/E9,10)</f>
        <v>660</v>
      </c>
      <c r="D9" s="33" t="s">
        <v>3</v>
      </c>
      <c r="E9" s="34">
        <v>757</v>
      </c>
      <c r="F9" s="34">
        <v>741.5</v>
      </c>
      <c r="G9" s="34">
        <v>0</v>
      </c>
      <c r="H9" s="34">
        <f>(E9-F9)*C9</f>
        <v>10230</v>
      </c>
      <c r="I9" s="34">
        <v>0</v>
      </c>
      <c r="J9" s="34">
        <f>I9+H9</f>
        <v>10230</v>
      </c>
    </row>
    <row r="10" spans="1:30" ht="22.5" customHeight="1">
      <c r="A10" s="31">
        <v>42318</v>
      </c>
      <c r="B10" s="9" t="s">
        <v>27</v>
      </c>
      <c r="C10" s="3">
        <f t="shared" ref="C10" si="9">MROUND(500000/E10,10)</f>
        <v>8130</v>
      </c>
      <c r="D10" s="9" t="s">
        <v>2</v>
      </c>
      <c r="E10" s="4">
        <v>61.5</v>
      </c>
      <c r="F10" s="4">
        <v>63.5</v>
      </c>
      <c r="G10" s="4">
        <v>64.2</v>
      </c>
      <c r="H10" s="4">
        <f t="shared" ref="H10" si="10">(F10-E10)*C10</f>
        <v>16260</v>
      </c>
      <c r="I10" s="4">
        <f t="shared" ref="I10" si="11">(G10-F10)*C10</f>
        <v>5691.0000000000227</v>
      </c>
      <c r="J10" s="4">
        <f t="shared" ref="J10" si="12">+I10+H10</f>
        <v>21951.000000000022</v>
      </c>
    </row>
    <row r="11" spans="1:30" ht="22.5" customHeight="1">
      <c r="A11" s="31">
        <v>42318</v>
      </c>
      <c r="B11" s="38" t="s">
        <v>122</v>
      </c>
      <c r="C11" s="32">
        <f t="shared" ref="C11:C12" si="13">MROUND(500000/E11,10)</f>
        <v>750</v>
      </c>
      <c r="D11" s="33" t="s">
        <v>3</v>
      </c>
      <c r="E11" s="34">
        <v>666</v>
      </c>
      <c r="F11" s="34">
        <v>656</v>
      </c>
      <c r="G11" s="34">
        <v>0</v>
      </c>
      <c r="H11" s="34">
        <f>(E11-F11)*C11</f>
        <v>7500</v>
      </c>
      <c r="I11" s="34">
        <v>0</v>
      </c>
      <c r="J11" s="34">
        <f>I11+H11</f>
        <v>7500</v>
      </c>
    </row>
    <row r="12" spans="1:30" ht="22.5" customHeight="1">
      <c r="A12" s="31">
        <v>42318</v>
      </c>
      <c r="B12" s="9" t="s">
        <v>40</v>
      </c>
      <c r="C12" s="3">
        <f t="shared" si="13"/>
        <v>400</v>
      </c>
      <c r="D12" s="9" t="s">
        <v>2</v>
      </c>
      <c r="E12" s="4">
        <v>1238</v>
      </c>
      <c r="F12" s="4">
        <v>1259.95</v>
      </c>
      <c r="G12" s="4">
        <v>0</v>
      </c>
      <c r="H12" s="4">
        <f t="shared" ref="H12" si="14">(F12-E12)*C12</f>
        <v>8780.0000000000182</v>
      </c>
      <c r="I12" s="4">
        <v>0</v>
      </c>
      <c r="J12" s="4">
        <f t="shared" ref="J12" si="15">+I12+H12</f>
        <v>8780.0000000000182</v>
      </c>
    </row>
    <row r="13" spans="1:30" ht="22.5" customHeight="1">
      <c r="A13" s="31">
        <v>42317</v>
      </c>
      <c r="B13" s="38" t="s">
        <v>122</v>
      </c>
      <c r="C13" s="32">
        <f t="shared" ref="C13:C14" si="16">MROUND(500000/E13,10)</f>
        <v>570</v>
      </c>
      <c r="D13" s="33" t="s">
        <v>3</v>
      </c>
      <c r="E13" s="34">
        <v>882</v>
      </c>
      <c r="F13" s="34">
        <v>870</v>
      </c>
      <c r="G13" s="34">
        <v>0</v>
      </c>
      <c r="H13" s="34">
        <f t="shared" ref="H13:H14" si="17">(E13-F13)*C13</f>
        <v>6840</v>
      </c>
      <c r="I13" s="34">
        <v>0</v>
      </c>
      <c r="J13" s="34">
        <f t="shared" ref="J13:J14" si="18">I13+H13</f>
        <v>6840</v>
      </c>
    </row>
    <row r="14" spans="1:30" ht="22.5" customHeight="1">
      <c r="A14" s="31">
        <v>42317</v>
      </c>
      <c r="B14" s="38" t="s">
        <v>121</v>
      </c>
      <c r="C14" s="32">
        <f t="shared" si="16"/>
        <v>760</v>
      </c>
      <c r="D14" s="33" t="s">
        <v>3</v>
      </c>
      <c r="E14" s="34">
        <v>660</v>
      </c>
      <c r="F14" s="34">
        <v>670</v>
      </c>
      <c r="G14" s="34">
        <v>0</v>
      </c>
      <c r="H14" s="39">
        <f t="shared" si="17"/>
        <v>-7600</v>
      </c>
      <c r="I14" s="34">
        <v>0</v>
      </c>
      <c r="J14" s="34">
        <f t="shared" si="18"/>
        <v>-7600</v>
      </c>
    </row>
    <row r="15" spans="1:30" ht="22.5" customHeight="1">
      <c r="A15" s="2">
        <v>42314</v>
      </c>
      <c r="B15" s="9" t="s">
        <v>121</v>
      </c>
      <c r="C15" s="3">
        <f t="shared" ref="C15:C16" si="19">MROUND(500000/E15,10)</f>
        <v>780</v>
      </c>
      <c r="D15" s="9" t="s">
        <v>2</v>
      </c>
      <c r="E15" s="4">
        <v>643</v>
      </c>
      <c r="F15" s="4">
        <v>647</v>
      </c>
      <c r="G15" s="4">
        <v>0</v>
      </c>
      <c r="H15" s="4">
        <f t="shared" ref="H15" si="20">(F15-E15)*C15</f>
        <v>3120</v>
      </c>
      <c r="I15" s="4">
        <v>0</v>
      </c>
      <c r="J15" s="4">
        <f t="shared" ref="J15" si="21">+I15+H15</f>
        <v>3120</v>
      </c>
    </row>
    <row r="16" spans="1:30" ht="22.5" customHeight="1">
      <c r="A16" s="2">
        <v>42314</v>
      </c>
      <c r="B16" s="9" t="s">
        <v>16</v>
      </c>
      <c r="C16" s="3">
        <f t="shared" si="19"/>
        <v>960</v>
      </c>
      <c r="D16" s="9" t="s">
        <v>2</v>
      </c>
      <c r="E16" s="4">
        <v>523</v>
      </c>
      <c r="F16" s="4">
        <v>518</v>
      </c>
      <c r="G16" s="4">
        <v>0</v>
      </c>
      <c r="H16" s="34">
        <f>(E16-F16)*C16</f>
        <v>4800</v>
      </c>
      <c r="I16" s="34">
        <v>0</v>
      </c>
      <c r="J16" s="34">
        <f>I16+H16</f>
        <v>4800</v>
      </c>
    </row>
    <row r="17" spans="1:59" ht="22.5" customHeight="1">
      <c r="A17" s="2">
        <v>42314</v>
      </c>
      <c r="B17" s="9" t="s">
        <v>103</v>
      </c>
      <c r="C17" s="3">
        <f>MROUND(500000/E17,10)</f>
        <v>1140</v>
      </c>
      <c r="D17" s="9" t="s">
        <v>2</v>
      </c>
      <c r="E17" s="4">
        <v>439</v>
      </c>
      <c r="F17" s="4">
        <v>430</v>
      </c>
      <c r="G17" s="4">
        <v>0</v>
      </c>
      <c r="H17" s="5">
        <f>(F17-E17)*C17</f>
        <v>-10260</v>
      </c>
      <c r="I17" s="4">
        <v>0</v>
      </c>
      <c r="J17" s="4">
        <f>+I17+H17</f>
        <v>-10260</v>
      </c>
    </row>
    <row r="18" spans="1:59" ht="22.5" customHeight="1">
      <c r="A18" s="2">
        <v>42313</v>
      </c>
      <c r="B18" s="9" t="s">
        <v>94</v>
      </c>
      <c r="C18" s="3">
        <f t="shared" ref="C18" si="22">MROUND(500000/E18,10)</f>
        <v>1840</v>
      </c>
      <c r="D18" s="9" t="s">
        <v>2</v>
      </c>
      <c r="E18" s="4">
        <v>272</v>
      </c>
      <c r="F18" s="4">
        <v>274.5</v>
      </c>
      <c r="G18" s="4">
        <v>0</v>
      </c>
      <c r="H18" s="4">
        <f t="shared" ref="H18" si="23">(F18-E18)*C18</f>
        <v>4600</v>
      </c>
      <c r="I18" s="4">
        <v>0</v>
      </c>
      <c r="J18" s="4">
        <f t="shared" ref="J18" si="24">+I18+H18</f>
        <v>4600</v>
      </c>
    </row>
    <row r="19" spans="1:59" ht="22.5" customHeight="1">
      <c r="A19" s="2">
        <v>42313</v>
      </c>
      <c r="B19" s="9" t="s">
        <v>118</v>
      </c>
      <c r="C19" s="3">
        <f>MROUND(500000/E19,10)</f>
        <v>1490</v>
      </c>
      <c r="D19" s="9" t="s">
        <v>2</v>
      </c>
      <c r="E19" s="4">
        <v>335</v>
      </c>
      <c r="F19" s="4">
        <v>339</v>
      </c>
      <c r="G19" s="4">
        <v>0</v>
      </c>
      <c r="H19" s="4">
        <f>(F19-E19)*C19</f>
        <v>5960</v>
      </c>
      <c r="I19" s="4">
        <v>0</v>
      </c>
      <c r="J19" s="4">
        <f>+I19+H19</f>
        <v>5960</v>
      </c>
    </row>
    <row r="20" spans="1:59" s="37" customFormat="1" ht="21.75" customHeight="1">
      <c r="A20" s="31">
        <v>42312</v>
      </c>
      <c r="B20" s="31" t="s">
        <v>52</v>
      </c>
      <c r="C20" s="32">
        <f t="shared" ref="C20" si="25">MROUND(500000/E20,10)</f>
        <v>1500</v>
      </c>
      <c r="D20" s="33" t="s">
        <v>3</v>
      </c>
      <c r="E20" s="34">
        <v>334</v>
      </c>
      <c r="F20" s="34">
        <v>327</v>
      </c>
      <c r="G20" s="34">
        <v>317</v>
      </c>
      <c r="H20" s="34">
        <f>(E20-F20)*C20</f>
        <v>10500</v>
      </c>
      <c r="I20" s="34">
        <f t="shared" ref="I20" si="26">(F20-G20)*C20</f>
        <v>15000</v>
      </c>
      <c r="J20" s="34">
        <f>I20+H20</f>
        <v>25500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</row>
    <row r="21" spans="1:59" s="37" customFormat="1" ht="23.25" customHeight="1">
      <c r="A21" s="31">
        <v>42312</v>
      </c>
      <c r="B21" s="38" t="s">
        <v>96</v>
      </c>
      <c r="C21" s="32">
        <f t="shared" ref="C21" si="27">MROUND(500000/E21,10)</f>
        <v>1070</v>
      </c>
      <c r="D21" s="33" t="s">
        <v>3</v>
      </c>
      <c r="E21" s="34">
        <v>468</v>
      </c>
      <c r="F21" s="34">
        <v>463</v>
      </c>
      <c r="G21" s="34">
        <v>458</v>
      </c>
      <c r="H21" s="34">
        <f>(E21-F21)*C21</f>
        <v>5350</v>
      </c>
      <c r="I21" s="34">
        <f t="shared" ref="I21" si="28">(F21-G21)*C21</f>
        <v>5350</v>
      </c>
      <c r="J21" s="34">
        <f>I21+H21</f>
        <v>10700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</row>
    <row r="22" spans="1:59" ht="22.5" customHeight="1">
      <c r="A22" s="2">
        <v>42310</v>
      </c>
      <c r="B22" s="9" t="s">
        <v>117</v>
      </c>
      <c r="C22" s="3">
        <f t="shared" ref="C22" si="29">MROUND(500000/E22,10)</f>
        <v>4930</v>
      </c>
      <c r="D22" s="9" t="s">
        <v>2</v>
      </c>
      <c r="E22" s="4">
        <v>101.5</v>
      </c>
      <c r="F22" s="4">
        <v>103</v>
      </c>
      <c r="G22" s="4">
        <v>0</v>
      </c>
      <c r="H22" s="4">
        <f t="shared" ref="H22" si="30">(F22-E22)*C22</f>
        <v>7395</v>
      </c>
      <c r="I22" s="4">
        <v>0</v>
      </c>
      <c r="J22" s="4">
        <f t="shared" ref="J22" si="31">+I22+H22</f>
        <v>7395</v>
      </c>
    </row>
    <row r="23" spans="1:59" ht="22.5" customHeight="1">
      <c r="A23" s="2">
        <v>42310</v>
      </c>
      <c r="B23" s="9" t="s">
        <v>116</v>
      </c>
      <c r="C23" s="3">
        <f t="shared" ref="C23" si="32">MROUND(500000/E23,10)</f>
        <v>480</v>
      </c>
      <c r="D23" s="9" t="s">
        <v>2</v>
      </c>
      <c r="E23" s="4">
        <v>1034</v>
      </c>
      <c r="F23" s="4">
        <v>1039</v>
      </c>
      <c r="G23" s="4">
        <v>0</v>
      </c>
      <c r="H23" s="4">
        <f t="shared" ref="H23" si="33">(F23-E23)*C23</f>
        <v>2400</v>
      </c>
      <c r="I23" s="4">
        <v>0</v>
      </c>
      <c r="J23" s="4">
        <f t="shared" ref="J23" si="34">+I23+H23</f>
        <v>2400</v>
      </c>
    </row>
    <row r="24" spans="1:59" ht="22.5" customHeight="1">
      <c r="A24" s="2">
        <v>42310</v>
      </c>
      <c r="B24" s="9" t="s">
        <v>112</v>
      </c>
      <c r="C24" s="3">
        <f t="shared" ref="C24" si="35">MROUND(500000/E24,10)</f>
        <v>5670</v>
      </c>
      <c r="D24" s="9" t="s">
        <v>2</v>
      </c>
      <c r="E24" s="4">
        <v>88.25</v>
      </c>
      <c r="F24" s="4">
        <v>90.25</v>
      </c>
      <c r="G24" s="4">
        <v>0</v>
      </c>
      <c r="H24" s="4">
        <f t="shared" ref="H24" si="36">(F24-E24)*C24</f>
        <v>11340</v>
      </c>
      <c r="I24" s="4">
        <v>0</v>
      </c>
      <c r="J24" s="4">
        <f t="shared" ref="J24" si="37">+I24+H24</f>
        <v>11340</v>
      </c>
    </row>
    <row r="25" spans="1:59" customFormat="1">
      <c r="A25" s="21"/>
      <c r="B25" s="12"/>
      <c r="C25" s="22"/>
      <c r="D25" s="21"/>
      <c r="E25" s="23"/>
      <c r="F25" s="23"/>
      <c r="G25" s="23"/>
      <c r="H25" s="24"/>
      <c r="I25" s="24"/>
      <c r="J25" s="24"/>
      <c r="K25" s="25"/>
      <c r="L25" s="26"/>
      <c r="M25" s="11"/>
    </row>
    <row r="26" spans="1:59" ht="22.5" customHeight="1">
      <c r="A26" s="2">
        <v>42307</v>
      </c>
      <c r="B26" s="9" t="s">
        <v>110</v>
      </c>
      <c r="C26" s="3">
        <f t="shared" ref="C26:C27" si="38">MROUND(500000/E26,10)</f>
        <v>950</v>
      </c>
      <c r="D26" s="9" t="s">
        <v>2</v>
      </c>
      <c r="E26" s="4">
        <v>528.5</v>
      </c>
      <c r="F26" s="4">
        <v>521.5</v>
      </c>
      <c r="G26" s="4">
        <v>0</v>
      </c>
      <c r="H26" s="5">
        <f t="shared" ref="H26:H27" si="39">(F26-E26)*C26</f>
        <v>-6650</v>
      </c>
      <c r="I26" s="4">
        <v>0</v>
      </c>
      <c r="J26" s="4">
        <f t="shared" ref="J26:J27" si="40">+I26+H26</f>
        <v>-6650</v>
      </c>
    </row>
    <row r="27" spans="1:59" ht="22.5" customHeight="1">
      <c r="A27" s="2">
        <v>42307</v>
      </c>
      <c r="B27" s="9" t="s">
        <v>99</v>
      </c>
      <c r="C27" s="3">
        <f t="shared" si="38"/>
        <v>2380</v>
      </c>
      <c r="D27" s="9" t="s">
        <v>2</v>
      </c>
      <c r="E27" s="4">
        <v>209.75</v>
      </c>
      <c r="F27" s="4">
        <v>206.75</v>
      </c>
      <c r="G27" s="4">
        <v>414.9</v>
      </c>
      <c r="H27" s="5">
        <f t="shared" si="39"/>
        <v>-7140</v>
      </c>
      <c r="I27" s="4">
        <v>0</v>
      </c>
      <c r="J27" s="4">
        <f t="shared" si="40"/>
        <v>-7140</v>
      </c>
    </row>
    <row r="28" spans="1:59" ht="22.5" customHeight="1">
      <c r="A28" s="2">
        <v>42306</v>
      </c>
      <c r="B28" s="9" t="s">
        <v>99</v>
      </c>
      <c r="C28" s="3">
        <f t="shared" ref="C28" si="41">MROUND(500000/E28,10)</f>
        <v>2280</v>
      </c>
      <c r="D28" s="9" t="s">
        <v>3</v>
      </c>
      <c r="E28" s="4">
        <v>219</v>
      </c>
      <c r="F28" s="4">
        <v>214</v>
      </c>
      <c r="G28" s="4">
        <v>0</v>
      </c>
      <c r="H28" s="4">
        <f>(E28-F28)*C28</f>
        <v>11400</v>
      </c>
      <c r="I28" s="4">
        <v>0</v>
      </c>
      <c r="J28" s="4">
        <f>I28+H28</f>
        <v>11400</v>
      </c>
    </row>
    <row r="29" spans="1:59" ht="22.5" customHeight="1">
      <c r="A29" s="2">
        <v>42306</v>
      </c>
      <c r="B29" s="9" t="s">
        <v>109</v>
      </c>
      <c r="C29" s="3">
        <f t="shared" ref="C29" si="42">MROUND(500000/E29,10)</f>
        <v>520</v>
      </c>
      <c r="D29" s="9" t="s">
        <v>3</v>
      </c>
      <c r="E29" s="4">
        <v>970</v>
      </c>
      <c r="F29" s="4">
        <v>957</v>
      </c>
      <c r="G29" s="4">
        <v>0</v>
      </c>
      <c r="H29" s="4">
        <f>(E29-F29)*C29</f>
        <v>6760</v>
      </c>
      <c r="I29" s="4">
        <v>0</v>
      </c>
      <c r="J29" s="4">
        <f>I29+H29</f>
        <v>6760</v>
      </c>
    </row>
    <row r="30" spans="1:59" ht="22.5" customHeight="1">
      <c r="A30" s="2">
        <v>42306</v>
      </c>
      <c r="B30" s="9" t="s">
        <v>105</v>
      </c>
      <c r="C30" s="3">
        <f t="shared" ref="C30" si="43">MROUND(500000/E30,10)</f>
        <v>740</v>
      </c>
      <c r="D30" s="9" t="s">
        <v>2</v>
      </c>
      <c r="E30" s="4">
        <v>680</v>
      </c>
      <c r="F30" s="4">
        <v>681</v>
      </c>
      <c r="G30" s="4">
        <v>0</v>
      </c>
      <c r="H30" s="4">
        <f t="shared" ref="H30" si="44">(F30-E30)*C30</f>
        <v>740</v>
      </c>
      <c r="I30" s="4">
        <v>0</v>
      </c>
      <c r="J30" s="4">
        <f t="shared" ref="J30" si="45">+I30+H30</f>
        <v>740</v>
      </c>
    </row>
    <row r="31" spans="1:59" ht="22.5" customHeight="1">
      <c r="A31" s="2">
        <v>42305</v>
      </c>
      <c r="B31" s="9" t="s">
        <v>107</v>
      </c>
      <c r="C31" s="3">
        <f t="shared" ref="C31:C32" si="46">MROUND(500000/E31,10)</f>
        <v>520</v>
      </c>
      <c r="D31" s="9" t="s">
        <v>2</v>
      </c>
      <c r="E31" s="4">
        <v>956</v>
      </c>
      <c r="F31" s="4">
        <v>960</v>
      </c>
      <c r="G31" s="4">
        <v>0</v>
      </c>
      <c r="H31" s="4">
        <f t="shared" ref="H31:H32" si="47">(F31-E31)*C31</f>
        <v>2080</v>
      </c>
      <c r="I31" s="4">
        <v>0</v>
      </c>
      <c r="J31" s="4">
        <f t="shared" ref="J31:J32" si="48">+I31+H31</f>
        <v>2080</v>
      </c>
    </row>
    <row r="32" spans="1:59" ht="22.5" customHeight="1">
      <c r="A32" s="2">
        <v>42305</v>
      </c>
      <c r="B32" s="9" t="s">
        <v>108</v>
      </c>
      <c r="C32" s="3">
        <f t="shared" si="46"/>
        <v>500</v>
      </c>
      <c r="D32" s="9" t="s">
        <v>2</v>
      </c>
      <c r="E32" s="4">
        <v>999</v>
      </c>
      <c r="F32" s="4">
        <v>984</v>
      </c>
      <c r="G32" s="4">
        <v>0</v>
      </c>
      <c r="H32" s="5">
        <f t="shared" si="47"/>
        <v>-7500</v>
      </c>
      <c r="I32" s="4">
        <v>0</v>
      </c>
      <c r="J32" s="4">
        <f t="shared" si="48"/>
        <v>-7500</v>
      </c>
    </row>
    <row r="33" spans="1:10" ht="22.5" customHeight="1">
      <c r="A33" s="2">
        <v>42305</v>
      </c>
      <c r="B33" s="9" t="s">
        <v>75</v>
      </c>
      <c r="C33" s="3">
        <f t="shared" ref="C33" si="49">MROUND(500000/E33,10)</f>
        <v>310</v>
      </c>
      <c r="D33" s="9" t="s">
        <v>2</v>
      </c>
      <c r="E33" s="4">
        <v>1611</v>
      </c>
      <c r="F33" s="4">
        <v>1595</v>
      </c>
      <c r="G33" s="4">
        <v>0</v>
      </c>
      <c r="H33" s="5">
        <f t="shared" ref="H33" si="50">(F33-E33)*C33</f>
        <v>-4960</v>
      </c>
      <c r="I33" s="4">
        <v>0</v>
      </c>
      <c r="J33" s="4">
        <f t="shared" ref="J33" si="51">+I33+H33</f>
        <v>-4960</v>
      </c>
    </row>
    <row r="34" spans="1:10" ht="22.5" customHeight="1">
      <c r="A34" s="2">
        <v>42304</v>
      </c>
      <c r="B34" s="9" t="s">
        <v>92</v>
      </c>
      <c r="C34" s="3">
        <f t="shared" ref="C34" si="52">MROUND(500000/E34,10)</f>
        <v>600</v>
      </c>
      <c r="D34" s="9" t="s">
        <v>2</v>
      </c>
      <c r="E34" s="4">
        <v>830</v>
      </c>
      <c r="F34" s="4">
        <v>835</v>
      </c>
      <c r="G34" s="4">
        <v>0</v>
      </c>
      <c r="H34" s="4">
        <f t="shared" ref="H34:H35" si="53">(F34-E34)*C34</f>
        <v>3000</v>
      </c>
      <c r="I34" s="4">
        <v>0</v>
      </c>
      <c r="J34" s="4">
        <f t="shared" ref="J34:J35" si="54">+I34+H34</f>
        <v>3000</v>
      </c>
    </row>
    <row r="35" spans="1:10" ht="22.5" customHeight="1">
      <c r="A35" s="2">
        <v>42304</v>
      </c>
      <c r="B35" s="9" t="s">
        <v>103</v>
      </c>
      <c r="C35" s="3">
        <f t="shared" ref="C35" si="55">MROUND(500000/E35,10)</f>
        <v>1230</v>
      </c>
      <c r="D35" s="9" t="s">
        <v>2</v>
      </c>
      <c r="E35" s="4">
        <v>405.5</v>
      </c>
      <c r="F35" s="4">
        <v>411.5</v>
      </c>
      <c r="G35" s="4">
        <v>414.9</v>
      </c>
      <c r="H35" s="4">
        <f t="shared" si="53"/>
        <v>7380</v>
      </c>
      <c r="I35" s="4">
        <f t="shared" ref="I35" si="56">(G35-F35)*C35</f>
        <v>4181.9999999999718</v>
      </c>
      <c r="J35" s="4">
        <f t="shared" si="54"/>
        <v>11561.999999999971</v>
      </c>
    </row>
    <row r="36" spans="1:10" ht="22.5" customHeight="1">
      <c r="A36" s="2">
        <v>42303</v>
      </c>
      <c r="B36" s="9" t="s">
        <v>22</v>
      </c>
      <c r="C36" s="3">
        <f t="shared" ref="C36" si="57">MROUND(500000/E36,10)</f>
        <v>1700</v>
      </c>
      <c r="D36" s="9" t="s">
        <v>2</v>
      </c>
      <c r="E36" s="4">
        <v>294.75</v>
      </c>
      <c r="F36" s="4">
        <v>292.75</v>
      </c>
      <c r="G36" s="4">
        <v>0</v>
      </c>
      <c r="H36" s="5">
        <f t="shared" ref="H36" si="58">(F36-E36)*C36</f>
        <v>-3400</v>
      </c>
      <c r="I36" s="4">
        <v>0</v>
      </c>
      <c r="J36" s="4">
        <f t="shared" ref="J36" si="59">+I36+H36</f>
        <v>-3400</v>
      </c>
    </row>
    <row r="37" spans="1:10" ht="22.5" customHeight="1">
      <c r="A37" s="2">
        <v>42300</v>
      </c>
      <c r="B37" s="9" t="s">
        <v>80</v>
      </c>
      <c r="C37" s="3">
        <f t="shared" ref="C37" si="60">MROUND(500000/E37,10)</f>
        <v>2580</v>
      </c>
      <c r="D37" s="9" t="s">
        <v>2</v>
      </c>
      <c r="E37" s="4">
        <v>193.5</v>
      </c>
      <c r="F37" s="4">
        <v>196.5</v>
      </c>
      <c r="G37" s="4">
        <v>198.3</v>
      </c>
      <c r="H37" s="4">
        <f t="shared" ref="H37:H38" si="61">(F37-E37)*C37</f>
        <v>7740</v>
      </c>
      <c r="I37" s="4">
        <f t="shared" ref="I37" si="62">(G37-F37)*C37</f>
        <v>4644.0000000000291</v>
      </c>
      <c r="J37" s="4">
        <f t="shared" ref="J37:J38" si="63">+I37+H37</f>
        <v>12384.000000000029</v>
      </c>
    </row>
    <row r="38" spans="1:10" ht="22.5" customHeight="1">
      <c r="A38" s="2">
        <v>42300</v>
      </c>
      <c r="B38" s="9" t="s">
        <v>100</v>
      </c>
      <c r="C38" s="3">
        <f t="shared" ref="C38" si="64">MROUND(500000/E38,10)</f>
        <v>1050</v>
      </c>
      <c r="D38" s="9" t="s">
        <v>2</v>
      </c>
      <c r="E38" s="4">
        <v>477</v>
      </c>
      <c r="F38" s="4">
        <v>482</v>
      </c>
      <c r="G38" s="4">
        <v>0</v>
      </c>
      <c r="H38" s="4">
        <f t="shared" si="61"/>
        <v>5250</v>
      </c>
      <c r="I38" s="4">
        <v>0</v>
      </c>
      <c r="J38" s="4">
        <f t="shared" si="63"/>
        <v>5250</v>
      </c>
    </row>
    <row r="39" spans="1:10" ht="22.5" customHeight="1">
      <c r="A39" s="2">
        <v>42300</v>
      </c>
      <c r="B39" s="9" t="s">
        <v>16</v>
      </c>
      <c r="C39" s="3">
        <f t="shared" ref="C39" si="65">MROUND(500000/E39,10)</f>
        <v>910</v>
      </c>
      <c r="D39" s="9" t="s">
        <v>2</v>
      </c>
      <c r="E39" s="4">
        <v>549</v>
      </c>
      <c r="F39" s="4">
        <v>540</v>
      </c>
      <c r="G39" s="4">
        <v>0</v>
      </c>
      <c r="H39" s="5">
        <f t="shared" ref="H39" si="66">(F39-E39)*C39</f>
        <v>-8190</v>
      </c>
      <c r="I39" s="4">
        <v>0</v>
      </c>
      <c r="J39" s="4">
        <f t="shared" ref="J39" si="67">+I39+H39</f>
        <v>-8190</v>
      </c>
    </row>
    <row r="40" spans="1:10" ht="22.5" customHeight="1">
      <c r="A40" s="2">
        <v>42298</v>
      </c>
      <c r="B40" s="9" t="s">
        <v>86</v>
      </c>
      <c r="C40" s="3">
        <f t="shared" ref="C40:C41" si="68">MROUND(500000/E40,10)</f>
        <v>540</v>
      </c>
      <c r="D40" s="9" t="s">
        <v>2</v>
      </c>
      <c r="E40" s="4">
        <v>927</v>
      </c>
      <c r="F40" s="4">
        <v>912</v>
      </c>
      <c r="G40" s="4">
        <v>0</v>
      </c>
      <c r="H40" s="5">
        <f t="shared" ref="H40" si="69">(F40-E40)*C40</f>
        <v>-8100</v>
      </c>
      <c r="I40" s="4">
        <v>0</v>
      </c>
      <c r="J40" s="4">
        <f t="shared" ref="J40" si="70">+I40+H40</f>
        <v>-8100</v>
      </c>
    </row>
    <row r="41" spans="1:10" ht="22.5" customHeight="1">
      <c r="A41" s="2">
        <v>42297</v>
      </c>
      <c r="B41" s="9" t="s">
        <v>16</v>
      </c>
      <c r="C41" s="3">
        <f t="shared" si="68"/>
        <v>910</v>
      </c>
      <c r="D41" s="9" t="s">
        <v>2</v>
      </c>
      <c r="E41" s="4">
        <v>552</v>
      </c>
      <c r="F41" s="4">
        <v>554.5</v>
      </c>
      <c r="G41" s="4">
        <v>0</v>
      </c>
      <c r="H41" s="4">
        <f t="shared" ref="H41" si="71">(F41-E41)*C41</f>
        <v>2275</v>
      </c>
      <c r="I41" s="4">
        <v>0</v>
      </c>
      <c r="J41" s="4">
        <f t="shared" ref="J41" si="72">+I41+H41</f>
        <v>2275</v>
      </c>
    </row>
    <row r="42" spans="1:10" ht="22.5" customHeight="1">
      <c r="A42" s="2">
        <v>42297</v>
      </c>
      <c r="B42" s="9" t="s">
        <v>16</v>
      </c>
      <c r="C42" s="3">
        <f t="shared" ref="C42:C43" si="73">MROUND(500000/E42,10)</f>
        <v>890</v>
      </c>
      <c r="D42" s="9" t="s">
        <v>2</v>
      </c>
      <c r="E42" s="4">
        <v>559</v>
      </c>
      <c r="F42" s="4">
        <v>566</v>
      </c>
      <c r="G42" s="4">
        <v>569.5</v>
      </c>
      <c r="H42" s="4">
        <f t="shared" ref="H42" si="74">(F42-E42)*C42</f>
        <v>6230</v>
      </c>
      <c r="I42" s="4">
        <f t="shared" ref="I42" si="75">(G42-F42)*C42</f>
        <v>3115</v>
      </c>
      <c r="J42" s="4">
        <f t="shared" ref="J42" si="76">+I42+H42</f>
        <v>9345</v>
      </c>
    </row>
    <row r="43" spans="1:10" ht="22.5" customHeight="1">
      <c r="A43" s="2">
        <v>42297</v>
      </c>
      <c r="B43" s="9" t="s">
        <v>98</v>
      </c>
      <c r="C43" s="3">
        <f t="shared" si="73"/>
        <v>310</v>
      </c>
      <c r="D43" s="9" t="s">
        <v>3</v>
      </c>
      <c r="E43" s="4">
        <v>1603</v>
      </c>
      <c r="F43" s="4">
        <v>1588</v>
      </c>
      <c r="G43" s="4">
        <v>0</v>
      </c>
      <c r="H43" s="4">
        <f>(E43-F43)*C43</f>
        <v>4650</v>
      </c>
      <c r="I43" s="4">
        <v>0</v>
      </c>
      <c r="J43" s="4">
        <f>I43+H43</f>
        <v>4650</v>
      </c>
    </row>
    <row r="44" spans="1:10" ht="22.5" customHeight="1">
      <c r="A44" s="2">
        <v>42296</v>
      </c>
      <c r="B44" s="9" t="s">
        <v>33</v>
      </c>
      <c r="C44" s="3">
        <f t="shared" ref="C44:C45" si="77">MROUND(500000/E44,10)</f>
        <v>630</v>
      </c>
      <c r="D44" s="9" t="s">
        <v>2</v>
      </c>
      <c r="E44" s="4">
        <v>796</v>
      </c>
      <c r="F44" s="4">
        <v>781</v>
      </c>
      <c r="G44" s="4">
        <v>962</v>
      </c>
      <c r="H44" s="5">
        <f t="shared" ref="H44" si="78">(F44-E44)*C44</f>
        <v>-9450</v>
      </c>
      <c r="I44" s="4">
        <v>0</v>
      </c>
      <c r="J44" s="4">
        <f t="shared" ref="J44" si="79">+I44+H44</f>
        <v>-9450</v>
      </c>
    </row>
    <row r="45" spans="1:10" ht="22.5" customHeight="1">
      <c r="A45" s="2">
        <v>42296</v>
      </c>
      <c r="B45" s="9" t="s">
        <v>12</v>
      </c>
      <c r="C45" s="3">
        <f t="shared" si="77"/>
        <v>550</v>
      </c>
      <c r="D45" s="9" t="s">
        <v>2</v>
      </c>
      <c r="E45" s="4">
        <v>911</v>
      </c>
      <c r="F45" s="4">
        <v>921</v>
      </c>
      <c r="G45" s="4">
        <v>0</v>
      </c>
      <c r="H45" s="4">
        <f t="shared" ref="H45" si="80">(F45-E45)*C45</f>
        <v>5500</v>
      </c>
      <c r="I45" s="4">
        <v>0</v>
      </c>
      <c r="J45" s="4">
        <f t="shared" ref="J45" si="81">+I45+H45</f>
        <v>5500</v>
      </c>
    </row>
    <row r="46" spans="1:10" ht="22.5" customHeight="1">
      <c r="A46" s="2">
        <v>42293</v>
      </c>
      <c r="B46" s="9" t="s">
        <v>75</v>
      </c>
      <c r="C46" s="3">
        <f t="shared" ref="C46:C47" si="82">MROUND(500000/E46,10)</f>
        <v>320</v>
      </c>
      <c r="D46" s="9" t="s">
        <v>2</v>
      </c>
      <c r="E46" s="4">
        <v>1565</v>
      </c>
      <c r="F46" s="4">
        <v>1590</v>
      </c>
      <c r="G46" s="4">
        <v>1598</v>
      </c>
      <c r="H46" s="4">
        <f t="shared" ref="H46" si="83">(F46-E46)*C46</f>
        <v>8000</v>
      </c>
      <c r="I46" s="4">
        <f t="shared" ref="I46" si="84">(G46-F46)*C46</f>
        <v>2560</v>
      </c>
      <c r="J46" s="4">
        <f t="shared" ref="J46" si="85">+I46+H46</f>
        <v>10560</v>
      </c>
    </row>
    <row r="47" spans="1:10" ht="22.5" customHeight="1">
      <c r="A47" s="2">
        <v>42293</v>
      </c>
      <c r="B47" s="9" t="s">
        <v>95</v>
      </c>
      <c r="C47" s="3">
        <f t="shared" si="82"/>
        <v>330</v>
      </c>
      <c r="D47" s="9" t="s">
        <v>2</v>
      </c>
      <c r="E47" s="4">
        <v>1495</v>
      </c>
      <c r="F47" s="4">
        <v>1507</v>
      </c>
      <c r="G47" s="4">
        <v>0</v>
      </c>
      <c r="H47" s="4">
        <f t="shared" ref="H47" si="86">(F47-E47)*C47</f>
        <v>3960</v>
      </c>
      <c r="I47" s="4">
        <v>0</v>
      </c>
      <c r="J47" s="4">
        <f t="shared" ref="J47" si="87">+I47+H47</f>
        <v>3960</v>
      </c>
    </row>
    <row r="48" spans="1:10" ht="22.5" customHeight="1">
      <c r="A48" s="2">
        <v>42293</v>
      </c>
      <c r="B48" s="9" t="s">
        <v>40</v>
      </c>
      <c r="C48" s="3">
        <f>MROUND(500000/E48,10)</f>
        <v>360</v>
      </c>
      <c r="D48" s="9" t="s">
        <v>2</v>
      </c>
      <c r="E48" s="4">
        <v>1378</v>
      </c>
      <c r="F48" s="4">
        <v>1383</v>
      </c>
      <c r="G48" s="4">
        <v>0</v>
      </c>
      <c r="H48" s="4">
        <f>(F48-E48)*C48</f>
        <v>1800</v>
      </c>
      <c r="I48" s="4">
        <v>0</v>
      </c>
      <c r="J48" s="4">
        <f>+I48+H48</f>
        <v>1800</v>
      </c>
    </row>
    <row r="49" spans="1:10" ht="22.5" customHeight="1">
      <c r="A49" s="2">
        <v>42292</v>
      </c>
      <c r="B49" s="9" t="s">
        <v>93</v>
      </c>
      <c r="C49" s="3">
        <f t="shared" ref="C49:C50" si="88">MROUND(500000/E49,10)</f>
        <v>100</v>
      </c>
      <c r="D49" s="9" t="s">
        <v>2</v>
      </c>
      <c r="E49" s="4">
        <v>4980</v>
      </c>
      <c r="F49" s="4">
        <v>5030</v>
      </c>
      <c r="G49" s="4">
        <v>5050</v>
      </c>
      <c r="H49" s="4">
        <f t="shared" ref="H49" si="89">(F49-E49)*C49</f>
        <v>5000</v>
      </c>
      <c r="I49" s="4">
        <f t="shared" ref="I49" si="90">(G49-F49)*C49</f>
        <v>2000</v>
      </c>
      <c r="J49" s="4">
        <f t="shared" ref="J49" si="91">+I49+H49</f>
        <v>7000</v>
      </c>
    </row>
    <row r="50" spans="1:10" ht="22.5" customHeight="1">
      <c r="A50" s="2">
        <v>42292</v>
      </c>
      <c r="B50" s="9" t="s">
        <v>40</v>
      </c>
      <c r="C50" s="3">
        <f t="shared" si="88"/>
        <v>360</v>
      </c>
      <c r="D50" s="9" t="s">
        <v>3</v>
      </c>
      <c r="E50" s="4">
        <v>1379</v>
      </c>
      <c r="F50" s="4">
        <v>1372</v>
      </c>
      <c r="G50" s="4">
        <v>0</v>
      </c>
      <c r="H50" s="4">
        <f>(E50-F50)*C50</f>
        <v>2520</v>
      </c>
      <c r="I50" s="4">
        <v>0</v>
      </c>
      <c r="J50" s="4">
        <f>I50+H50</f>
        <v>2520</v>
      </c>
    </row>
    <row r="51" spans="1:10" ht="22.5" customHeight="1">
      <c r="A51" s="2">
        <v>42291</v>
      </c>
      <c r="B51" s="9" t="s">
        <v>22</v>
      </c>
      <c r="C51" s="3">
        <f t="shared" ref="C51:C52" si="92">MROUND(500000/E51,10)</f>
        <v>1700</v>
      </c>
      <c r="D51" s="9" t="s">
        <v>2</v>
      </c>
      <c r="E51" s="4">
        <v>293.5</v>
      </c>
      <c r="F51" s="4">
        <v>298.5</v>
      </c>
      <c r="G51" s="4">
        <v>0</v>
      </c>
      <c r="H51" s="4">
        <f t="shared" ref="H51:H52" si="93">(F51-E51)*C51</f>
        <v>8500</v>
      </c>
      <c r="I51" s="4">
        <v>0</v>
      </c>
      <c r="J51" s="4">
        <f t="shared" ref="J51:J52" si="94">+I51+H51</f>
        <v>8500</v>
      </c>
    </row>
    <row r="52" spans="1:10" ht="22.5" customHeight="1">
      <c r="A52" s="2">
        <v>42291</v>
      </c>
      <c r="B52" s="9" t="s">
        <v>17</v>
      </c>
      <c r="C52" s="3">
        <f t="shared" si="92"/>
        <v>220</v>
      </c>
      <c r="D52" s="9" t="s">
        <v>2</v>
      </c>
      <c r="E52" s="4">
        <v>2280</v>
      </c>
      <c r="F52" s="4">
        <v>2310</v>
      </c>
      <c r="G52" s="4">
        <v>0</v>
      </c>
      <c r="H52" s="4">
        <f t="shared" si="93"/>
        <v>6600</v>
      </c>
      <c r="I52" s="4">
        <v>0</v>
      </c>
      <c r="J52" s="4">
        <f t="shared" si="94"/>
        <v>6600</v>
      </c>
    </row>
    <row r="53" spans="1:10" ht="22.5" customHeight="1">
      <c r="A53" s="2">
        <v>42291</v>
      </c>
      <c r="B53" s="9" t="s">
        <v>92</v>
      </c>
      <c r="C53" s="3">
        <f t="shared" ref="C53" si="95">MROUND(500000/E53,10)</f>
        <v>600</v>
      </c>
      <c r="D53" s="9" t="s">
        <v>2</v>
      </c>
      <c r="E53" s="4">
        <v>835</v>
      </c>
      <c r="F53" s="4">
        <v>840</v>
      </c>
      <c r="G53" s="4">
        <v>0</v>
      </c>
      <c r="H53" s="4">
        <f t="shared" ref="H53" si="96">(F53-E53)*C53</f>
        <v>3000</v>
      </c>
      <c r="I53" s="4">
        <v>0</v>
      </c>
      <c r="J53" s="4">
        <f t="shared" ref="J53" si="97">+I53+H53</f>
        <v>3000</v>
      </c>
    </row>
    <row r="54" spans="1:10" ht="22.5" customHeight="1">
      <c r="A54" s="2">
        <v>42290</v>
      </c>
      <c r="B54" s="9" t="s">
        <v>17</v>
      </c>
      <c r="C54" s="3">
        <f t="shared" ref="C54:C55" si="98">MROUND(500000/E54,10)</f>
        <v>220</v>
      </c>
      <c r="D54" s="9" t="s">
        <v>2</v>
      </c>
      <c r="E54" s="4">
        <v>2280</v>
      </c>
      <c r="F54" s="4">
        <v>2310</v>
      </c>
      <c r="G54" s="4">
        <v>0</v>
      </c>
      <c r="H54" s="4">
        <f t="shared" ref="H54:H55" si="99">(F54-E54)*C54</f>
        <v>6600</v>
      </c>
      <c r="I54" s="4">
        <v>0</v>
      </c>
      <c r="J54" s="4">
        <f t="shared" ref="J54:J55" si="100">+I54+H54</f>
        <v>6600</v>
      </c>
    </row>
    <row r="55" spans="1:10" ht="22.5" customHeight="1">
      <c r="A55" s="2">
        <v>42290</v>
      </c>
      <c r="B55" s="9" t="s">
        <v>22</v>
      </c>
      <c r="C55" s="3">
        <f t="shared" si="98"/>
        <v>1700</v>
      </c>
      <c r="D55" s="9" t="s">
        <v>2</v>
      </c>
      <c r="E55" s="4">
        <v>294</v>
      </c>
      <c r="F55" s="4">
        <v>297.5</v>
      </c>
      <c r="G55" s="4">
        <v>0</v>
      </c>
      <c r="H55" s="4">
        <f t="shared" si="99"/>
        <v>5950</v>
      </c>
      <c r="I55" s="4">
        <v>0</v>
      </c>
      <c r="J55" s="4">
        <f t="shared" si="100"/>
        <v>5950</v>
      </c>
    </row>
    <row r="56" spans="1:10" ht="22.5" customHeight="1">
      <c r="A56" s="2">
        <v>42289</v>
      </c>
      <c r="B56" s="9" t="s">
        <v>17</v>
      </c>
      <c r="C56" s="3">
        <f t="shared" ref="C56" si="101">MROUND(500000/E56,10)</f>
        <v>220</v>
      </c>
      <c r="D56" s="9" t="s">
        <v>2</v>
      </c>
      <c r="E56" s="4">
        <v>2225</v>
      </c>
      <c r="F56" s="4">
        <v>2265</v>
      </c>
      <c r="G56" s="4">
        <v>2315</v>
      </c>
      <c r="H56" s="4">
        <f t="shared" ref="H56:H57" si="102">(F56-E56)*C56</f>
        <v>8800</v>
      </c>
      <c r="I56" s="4">
        <f t="shared" ref="I56:I57" si="103">(G56-F56)*C56</f>
        <v>11000</v>
      </c>
      <c r="J56" s="4">
        <f t="shared" ref="J56:J57" si="104">+I56+H56</f>
        <v>19800</v>
      </c>
    </row>
    <row r="57" spans="1:10" ht="22.5" customHeight="1">
      <c r="A57" s="2">
        <v>42289</v>
      </c>
      <c r="B57" s="9" t="s">
        <v>12</v>
      </c>
      <c r="C57" s="3">
        <f t="shared" ref="C57:C58" si="105">MROUND(500000/E57,10)</f>
        <v>550</v>
      </c>
      <c r="D57" s="9" t="s">
        <v>2</v>
      </c>
      <c r="E57" s="4">
        <v>914</v>
      </c>
      <c r="F57" s="4">
        <v>927</v>
      </c>
      <c r="G57" s="4">
        <v>934</v>
      </c>
      <c r="H57" s="4">
        <f t="shared" si="102"/>
        <v>7150</v>
      </c>
      <c r="I57" s="4">
        <f t="shared" si="103"/>
        <v>3850</v>
      </c>
      <c r="J57" s="4">
        <f t="shared" si="104"/>
        <v>11000</v>
      </c>
    </row>
    <row r="58" spans="1:10" ht="22.5" customHeight="1">
      <c r="A58" s="2">
        <v>42289</v>
      </c>
      <c r="B58" s="9" t="s">
        <v>75</v>
      </c>
      <c r="C58" s="3">
        <f t="shared" si="105"/>
        <v>320</v>
      </c>
      <c r="D58" s="9" t="s">
        <v>2</v>
      </c>
      <c r="E58" s="4">
        <v>1555</v>
      </c>
      <c r="F58" s="4">
        <v>1576</v>
      </c>
      <c r="G58" s="4">
        <v>1589</v>
      </c>
      <c r="H58" s="4">
        <f t="shared" ref="H58" si="106">(F58-E58)*C58</f>
        <v>6720</v>
      </c>
      <c r="I58" s="4">
        <f t="shared" ref="I58" si="107">(G58-F58)*C58</f>
        <v>4160</v>
      </c>
      <c r="J58" s="4">
        <f t="shared" ref="J58" si="108">+I58+H58</f>
        <v>10880</v>
      </c>
    </row>
    <row r="59" spans="1:10" ht="22.5" customHeight="1">
      <c r="A59" s="2">
        <v>42286</v>
      </c>
      <c r="B59" s="9" t="s">
        <v>17</v>
      </c>
      <c r="C59" s="3">
        <f>MROUND(500000/E59,10)</f>
        <v>220</v>
      </c>
      <c r="D59" s="9" t="s">
        <v>2</v>
      </c>
      <c r="E59" s="4">
        <v>2250</v>
      </c>
      <c r="F59" s="4">
        <v>2300</v>
      </c>
      <c r="G59" s="4">
        <v>0</v>
      </c>
      <c r="H59" s="4">
        <f t="shared" ref="H59" si="109">(F59-E59)*C59</f>
        <v>11000</v>
      </c>
      <c r="I59" s="4">
        <v>0</v>
      </c>
      <c r="J59" s="4">
        <f t="shared" ref="J59" si="110">+I59+H59</f>
        <v>11000</v>
      </c>
    </row>
    <row r="60" spans="1:10" ht="22.5" customHeight="1">
      <c r="A60" s="2">
        <v>42286</v>
      </c>
      <c r="B60" s="9" t="s">
        <v>89</v>
      </c>
      <c r="C60" s="3">
        <f t="shared" ref="C60" si="111">MROUND(500000/E60,10)</f>
        <v>560</v>
      </c>
      <c r="D60" s="9" t="s">
        <v>2</v>
      </c>
      <c r="E60" s="4">
        <v>900</v>
      </c>
      <c r="F60" s="4">
        <v>889</v>
      </c>
      <c r="G60" s="4">
        <v>0</v>
      </c>
      <c r="H60" s="5">
        <f>(F60-E60)*C60</f>
        <v>-6160</v>
      </c>
      <c r="I60" s="4">
        <v>0</v>
      </c>
      <c r="J60" s="4">
        <f>+I60+H60</f>
        <v>-6160</v>
      </c>
    </row>
    <row r="61" spans="1:10" ht="22.5" customHeight="1">
      <c r="A61" s="2">
        <v>42285</v>
      </c>
      <c r="B61" s="9" t="s">
        <v>88</v>
      </c>
      <c r="C61" s="3">
        <f t="shared" ref="C61:C63" si="112">MROUND(500000/E61,10)</f>
        <v>420</v>
      </c>
      <c r="D61" s="9" t="s">
        <v>2</v>
      </c>
      <c r="E61" s="4">
        <v>1195</v>
      </c>
      <c r="F61" s="4">
        <v>1220</v>
      </c>
      <c r="G61" s="4">
        <v>0</v>
      </c>
      <c r="H61" s="4">
        <f t="shared" ref="H61:H62" si="113">(F61-E61)*C61</f>
        <v>10500</v>
      </c>
      <c r="I61" s="4">
        <v>0</v>
      </c>
      <c r="J61" s="4">
        <f t="shared" ref="J61:J62" si="114">+I61+H61</f>
        <v>10500</v>
      </c>
    </row>
    <row r="62" spans="1:10" ht="22.5" customHeight="1">
      <c r="A62" s="2">
        <v>42285</v>
      </c>
      <c r="B62" s="9" t="s">
        <v>86</v>
      </c>
      <c r="C62" s="3">
        <f t="shared" si="112"/>
        <v>530</v>
      </c>
      <c r="D62" s="9" t="s">
        <v>2</v>
      </c>
      <c r="E62" s="4">
        <v>935</v>
      </c>
      <c r="F62" s="4">
        <v>950</v>
      </c>
      <c r="G62" s="4">
        <v>0</v>
      </c>
      <c r="H62" s="4">
        <f t="shared" si="113"/>
        <v>7950</v>
      </c>
      <c r="I62" s="4">
        <v>0</v>
      </c>
      <c r="J62" s="4">
        <f t="shared" si="114"/>
        <v>7950</v>
      </c>
    </row>
    <row r="63" spans="1:10" ht="22.5" customHeight="1">
      <c r="A63" s="2">
        <v>42285</v>
      </c>
      <c r="B63" s="9" t="s">
        <v>17</v>
      </c>
      <c r="C63" s="3">
        <f t="shared" si="112"/>
        <v>220</v>
      </c>
      <c r="D63" s="9" t="s">
        <v>2</v>
      </c>
      <c r="E63" s="4">
        <v>2245</v>
      </c>
      <c r="F63" s="4">
        <v>2285</v>
      </c>
      <c r="G63" s="4">
        <v>2335</v>
      </c>
      <c r="H63" s="4">
        <f t="shared" ref="H63" si="115">(F63-E63)*C63</f>
        <v>8800</v>
      </c>
      <c r="I63" s="4">
        <v>0</v>
      </c>
      <c r="J63" s="4">
        <f t="shared" ref="J63" si="116">+I63+H63</f>
        <v>8800</v>
      </c>
    </row>
    <row r="64" spans="1:10" ht="22.5" customHeight="1">
      <c r="A64" s="2">
        <v>42284</v>
      </c>
      <c r="B64" s="9" t="s">
        <v>24</v>
      </c>
      <c r="C64" s="3">
        <f t="shared" ref="C64:C66" si="117">MROUND(500000/E64,10)</f>
        <v>920</v>
      </c>
      <c r="D64" s="9" t="s">
        <v>2</v>
      </c>
      <c r="E64" s="4">
        <v>545</v>
      </c>
      <c r="F64" s="4">
        <v>552</v>
      </c>
      <c r="G64" s="4">
        <v>544</v>
      </c>
      <c r="H64" s="4">
        <f t="shared" ref="H64" si="118">(F64-E64)*C64</f>
        <v>6440</v>
      </c>
      <c r="I64" s="4">
        <v>0</v>
      </c>
      <c r="J64" s="4">
        <f t="shared" ref="J64" si="119">+I64+H64</f>
        <v>6440</v>
      </c>
    </row>
    <row r="65" spans="1:87" ht="22.5" customHeight="1">
      <c r="A65" s="2">
        <v>42284</v>
      </c>
      <c r="B65" s="9" t="s">
        <v>16</v>
      </c>
      <c r="C65" s="3">
        <f t="shared" si="117"/>
        <v>940</v>
      </c>
      <c r="D65" s="9" t="s">
        <v>2</v>
      </c>
      <c r="E65" s="4">
        <v>531</v>
      </c>
      <c r="F65" s="4">
        <v>538</v>
      </c>
      <c r="G65" s="4">
        <v>544</v>
      </c>
      <c r="H65" s="4">
        <f>(F65-E65)*C65</f>
        <v>6580</v>
      </c>
      <c r="I65" s="4">
        <f>(G65-F65)*C65</f>
        <v>5640</v>
      </c>
      <c r="J65" s="4">
        <f>+I65+H65</f>
        <v>12220</v>
      </c>
    </row>
    <row r="66" spans="1:87" ht="22.5" customHeight="1">
      <c r="A66" s="2">
        <v>42284</v>
      </c>
      <c r="B66" s="9" t="s">
        <v>40</v>
      </c>
      <c r="C66" s="3">
        <f t="shared" si="117"/>
        <v>360</v>
      </c>
      <c r="D66" s="9" t="s">
        <v>2</v>
      </c>
      <c r="E66" s="4">
        <v>1385</v>
      </c>
      <c r="F66" s="4">
        <v>1370</v>
      </c>
      <c r="G66" s="4">
        <v>0</v>
      </c>
      <c r="H66" s="5">
        <f>(F66-E66)*C66</f>
        <v>-5400</v>
      </c>
      <c r="I66" s="4">
        <v>0</v>
      </c>
      <c r="J66" s="4">
        <f>+I66+H66</f>
        <v>-5400</v>
      </c>
    </row>
    <row r="67" spans="1:87" ht="22.5" customHeight="1">
      <c r="A67" s="2">
        <v>42283</v>
      </c>
      <c r="B67" s="9" t="s">
        <v>86</v>
      </c>
      <c r="C67" s="3">
        <f t="shared" ref="C67:C68" si="120">MROUND(500000/E67,10)</f>
        <v>530</v>
      </c>
      <c r="D67" s="9" t="s">
        <v>2</v>
      </c>
      <c r="E67" s="4">
        <v>938</v>
      </c>
      <c r="F67" s="4">
        <v>953</v>
      </c>
      <c r="G67" s="4">
        <v>0</v>
      </c>
      <c r="H67" s="4">
        <f>(F67-E67)*C67</f>
        <v>7950</v>
      </c>
      <c r="I67" s="4">
        <v>0</v>
      </c>
      <c r="J67" s="4">
        <f>+I67+H67</f>
        <v>7950</v>
      </c>
    </row>
    <row r="68" spans="1:87" ht="22.5" customHeight="1">
      <c r="A68" s="2">
        <v>42283</v>
      </c>
      <c r="B68" s="9" t="s">
        <v>87</v>
      </c>
      <c r="C68" s="3">
        <f t="shared" si="120"/>
        <v>3100</v>
      </c>
      <c r="D68" s="9" t="s">
        <v>2</v>
      </c>
      <c r="E68" s="4">
        <v>161.5</v>
      </c>
      <c r="F68" s="4">
        <v>164</v>
      </c>
      <c r="G68" s="4">
        <v>167.5</v>
      </c>
      <c r="H68" s="4">
        <f t="shared" ref="H68" si="121">(F68-E68)*C68</f>
        <v>7750</v>
      </c>
      <c r="I68" s="4">
        <v>0</v>
      </c>
      <c r="J68" s="4">
        <f t="shared" ref="J68" si="122">+I68+H68</f>
        <v>7750</v>
      </c>
    </row>
    <row r="69" spans="1:87" ht="22.5" customHeight="1">
      <c r="A69" s="2">
        <v>42278</v>
      </c>
      <c r="B69" s="9" t="s">
        <v>22</v>
      </c>
      <c r="C69" s="3">
        <f t="shared" ref="C69" si="123">MROUND(500000/E69,10)</f>
        <v>1800</v>
      </c>
      <c r="D69" s="9" t="s">
        <v>2</v>
      </c>
      <c r="E69" s="4">
        <v>278</v>
      </c>
      <c r="F69" s="4">
        <v>279.5</v>
      </c>
      <c r="G69" s="4">
        <v>0</v>
      </c>
      <c r="H69" s="4">
        <f t="shared" ref="H69" si="124">(F69-E69)*C69</f>
        <v>2700</v>
      </c>
      <c r="I69" s="4">
        <v>0</v>
      </c>
      <c r="J69" s="4">
        <f t="shared" ref="J69" si="125">+I69+H69</f>
        <v>2700</v>
      </c>
    </row>
    <row r="70" spans="1:87" ht="22.5" customHeight="1">
      <c r="A70" s="2">
        <v>42278</v>
      </c>
      <c r="B70" s="9" t="s">
        <v>12</v>
      </c>
      <c r="C70" s="3">
        <f>MROUND(500000/E70,10)</f>
        <v>570</v>
      </c>
      <c r="D70" s="9" t="s">
        <v>2</v>
      </c>
      <c r="E70" s="4">
        <v>876</v>
      </c>
      <c r="F70" s="4">
        <v>890</v>
      </c>
      <c r="G70" s="4">
        <v>910</v>
      </c>
      <c r="H70" s="4">
        <f>(F70-E70)*C70</f>
        <v>7980</v>
      </c>
      <c r="I70" s="4">
        <f>(G70-F70)*C70</f>
        <v>11400</v>
      </c>
      <c r="J70" s="4">
        <f>+I70+H70</f>
        <v>19380</v>
      </c>
    </row>
    <row r="71" spans="1:87" customFormat="1">
      <c r="A71" s="21"/>
      <c r="B71" s="12"/>
      <c r="C71" s="22"/>
      <c r="D71" s="21"/>
      <c r="E71" s="23"/>
      <c r="F71" s="23"/>
      <c r="G71" s="23"/>
      <c r="H71" s="24"/>
      <c r="I71" s="24"/>
      <c r="J71" s="24"/>
      <c r="K71" s="25"/>
      <c r="L71" s="26"/>
      <c r="M71" s="11"/>
    </row>
    <row r="72" spans="1:87" ht="22.5" customHeight="1">
      <c r="A72" s="2">
        <v>42277</v>
      </c>
      <c r="B72" s="9" t="s">
        <v>17</v>
      </c>
      <c r="C72" s="3">
        <f>MROUND(500000/E72,10)</f>
        <v>240</v>
      </c>
      <c r="D72" s="9" t="s">
        <v>2</v>
      </c>
      <c r="E72" s="4">
        <v>2100</v>
      </c>
      <c r="F72" s="4">
        <v>2140</v>
      </c>
      <c r="G72" s="4">
        <v>0</v>
      </c>
      <c r="H72" s="4">
        <f>(F72-E72)*C72</f>
        <v>9600</v>
      </c>
      <c r="I72" s="4">
        <v>0</v>
      </c>
      <c r="J72" s="4">
        <f>+I72+H72</f>
        <v>9600</v>
      </c>
    </row>
    <row r="73" spans="1:87" ht="18" customHeight="1">
      <c r="A73" s="2">
        <v>42277</v>
      </c>
      <c r="B73" s="9" t="s">
        <v>32</v>
      </c>
      <c r="C73" s="3">
        <f>MROUND(500000/E73,10)</f>
        <v>580</v>
      </c>
      <c r="D73" s="9" t="s">
        <v>2</v>
      </c>
      <c r="E73" s="4">
        <v>860</v>
      </c>
      <c r="F73" s="4">
        <v>875</v>
      </c>
      <c r="G73" s="4">
        <v>882.95</v>
      </c>
      <c r="H73" s="4">
        <f>(F73-E73)*C73</f>
        <v>8700</v>
      </c>
      <c r="I73" s="4">
        <f>(G73-F73)*C73</f>
        <v>4611.0000000000264</v>
      </c>
      <c r="J73" s="4">
        <f>+I73+H73</f>
        <v>13311.000000000025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</row>
    <row r="74" spans="1:87" ht="22.5" customHeight="1">
      <c r="A74" s="2">
        <v>42277</v>
      </c>
      <c r="B74" s="9" t="s">
        <v>39</v>
      </c>
      <c r="C74" s="3">
        <f t="shared" ref="C74" si="126">MROUND(500000/E74,10)</f>
        <v>550</v>
      </c>
      <c r="D74" s="9" t="s">
        <v>2</v>
      </c>
      <c r="E74" s="4">
        <v>916</v>
      </c>
      <c r="F74" s="4">
        <v>930</v>
      </c>
      <c r="G74" s="4">
        <v>0</v>
      </c>
      <c r="H74" s="4">
        <f t="shared" ref="H74" si="127">(F74-E74)*C74</f>
        <v>7700</v>
      </c>
      <c r="I74" s="4">
        <v>0</v>
      </c>
      <c r="J74" s="4">
        <f t="shared" ref="J74" si="128">+I74+H74</f>
        <v>7700</v>
      </c>
    </row>
    <row r="75" spans="1:87" ht="22.5" customHeight="1">
      <c r="A75" s="2">
        <v>42277</v>
      </c>
      <c r="B75" s="9" t="s">
        <v>17</v>
      </c>
      <c r="C75" s="3">
        <f t="shared" ref="C75" si="129">MROUND(500000/E75,10)</f>
        <v>240</v>
      </c>
      <c r="D75" s="9" t="s">
        <v>2</v>
      </c>
      <c r="E75" s="4">
        <v>2115</v>
      </c>
      <c r="F75" s="4">
        <v>2120</v>
      </c>
      <c r="G75" s="4">
        <v>0</v>
      </c>
      <c r="H75" s="4">
        <f t="shared" ref="H75" si="130">(F75-E75)*C75</f>
        <v>1200</v>
      </c>
      <c r="I75" s="4">
        <v>0</v>
      </c>
      <c r="J75" s="4">
        <f t="shared" ref="J75" si="131">+I75+H75</f>
        <v>1200</v>
      </c>
    </row>
    <row r="76" spans="1:87" ht="22.5" customHeight="1">
      <c r="A76" s="2">
        <v>42276</v>
      </c>
      <c r="B76" s="9" t="s">
        <v>17</v>
      </c>
      <c r="C76" s="3">
        <f>MROUND(500000/E76,10)</f>
        <v>240</v>
      </c>
      <c r="D76" s="9" t="s">
        <v>2</v>
      </c>
      <c r="E76" s="4">
        <v>2075</v>
      </c>
      <c r="F76" s="4">
        <v>2115</v>
      </c>
      <c r="G76" s="4">
        <v>0</v>
      </c>
      <c r="H76" s="4">
        <f t="shared" ref="H76" si="132">(F76-E76)*C76</f>
        <v>9600</v>
      </c>
      <c r="I76" s="4">
        <v>0</v>
      </c>
      <c r="J76" s="4">
        <f t="shared" ref="J76" si="133">+I76+H76</f>
        <v>9600</v>
      </c>
    </row>
    <row r="77" spans="1:87" ht="22.5" customHeight="1">
      <c r="A77" s="2">
        <v>42275</v>
      </c>
      <c r="B77" s="9" t="s">
        <v>24</v>
      </c>
      <c r="C77" s="3">
        <f t="shared" ref="C77:C78" si="134">MROUND(500000/E77,10)</f>
        <v>950</v>
      </c>
      <c r="D77" s="9" t="s">
        <v>2</v>
      </c>
      <c r="E77" s="4">
        <v>526</v>
      </c>
      <c r="F77" s="4">
        <v>532</v>
      </c>
      <c r="G77" s="4">
        <v>0</v>
      </c>
      <c r="H77" s="4">
        <f t="shared" ref="H77:H78" si="135">(F77-E77)*C77</f>
        <v>5700</v>
      </c>
      <c r="I77" s="4">
        <v>0</v>
      </c>
      <c r="J77" s="4">
        <f t="shared" ref="J77:J78" si="136">+I77+H77</f>
        <v>5700</v>
      </c>
    </row>
    <row r="78" spans="1:87" ht="22.5" customHeight="1">
      <c r="A78" s="2">
        <v>42275</v>
      </c>
      <c r="B78" s="9" t="s">
        <v>39</v>
      </c>
      <c r="C78" s="3">
        <f t="shared" si="134"/>
        <v>560</v>
      </c>
      <c r="D78" s="9" t="s">
        <v>2</v>
      </c>
      <c r="E78" s="4">
        <v>888</v>
      </c>
      <c r="F78" s="4">
        <v>900</v>
      </c>
      <c r="G78" s="4">
        <v>0</v>
      </c>
      <c r="H78" s="4">
        <f t="shared" si="135"/>
        <v>6720</v>
      </c>
      <c r="I78" s="4">
        <v>0</v>
      </c>
      <c r="J78" s="4">
        <f t="shared" si="136"/>
        <v>6720</v>
      </c>
    </row>
    <row r="79" spans="1:87" ht="22.5" customHeight="1">
      <c r="A79" s="2">
        <v>42271</v>
      </c>
      <c r="B79" s="9" t="s">
        <v>68</v>
      </c>
      <c r="C79" s="3">
        <f>MROUND(500000/E79,10)</f>
        <v>960</v>
      </c>
      <c r="D79" s="9" t="s">
        <v>2</v>
      </c>
      <c r="E79" s="4">
        <v>523</v>
      </c>
      <c r="F79" s="4">
        <v>529</v>
      </c>
      <c r="G79" s="4">
        <v>0</v>
      </c>
      <c r="H79" s="4">
        <f>(F79-E79)*C79</f>
        <v>5760</v>
      </c>
      <c r="I79" s="4">
        <v>0</v>
      </c>
      <c r="J79" s="4">
        <f>+I79+H79</f>
        <v>5760</v>
      </c>
    </row>
    <row r="80" spans="1:87" ht="22.5" customHeight="1">
      <c r="A80" s="2">
        <v>42270</v>
      </c>
      <c r="B80" s="9" t="s">
        <v>37</v>
      </c>
      <c r="C80" s="3">
        <f t="shared" ref="C80" si="137">MROUND(500000/E80,10)</f>
        <v>1600</v>
      </c>
      <c r="D80" s="9" t="s">
        <v>2</v>
      </c>
      <c r="E80" s="4">
        <v>312</v>
      </c>
      <c r="F80" s="4">
        <v>316</v>
      </c>
      <c r="G80" s="4">
        <v>320</v>
      </c>
      <c r="H80" s="4">
        <f t="shared" ref="H80" si="138">(F80-E80)*C80</f>
        <v>6400</v>
      </c>
      <c r="I80" s="4">
        <f t="shared" ref="I80" si="139">(G80-F80)*C80</f>
        <v>6400</v>
      </c>
      <c r="J80" s="4">
        <f t="shared" ref="J80" si="140">+I80+H80</f>
        <v>12800</v>
      </c>
    </row>
    <row r="81" spans="1:10" ht="22.5" customHeight="1">
      <c r="A81" s="2">
        <v>42270</v>
      </c>
      <c r="B81" s="9" t="s">
        <v>40</v>
      </c>
      <c r="C81" s="3">
        <f>MROUND(500000/E81,10)</f>
        <v>390</v>
      </c>
      <c r="D81" s="9" t="s">
        <v>2</v>
      </c>
      <c r="E81" s="4">
        <v>1275</v>
      </c>
      <c r="F81" s="4">
        <v>1290</v>
      </c>
      <c r="G81" s="4">
        <v>1305.7</v>
      </c>
      <c r="H81" s="4">
        <f>(F81-E81)*C81</f>
        <v>5850</v>
      </c>
      <c r="I81" s="4">
        <f>(G81-F81)*C81</f>
        <v>6123.0000000000182</v>
      </c>
      <c r="J81" s="4">
        <f>+I81+H81</f>
        <v>11973.000000000018</v>
      </c>
    </row>
    <row r="82" spans="1:10" ht="22.5" customHeight="1">
      <c r="A82" s="2">
        <v>42268</v>
      </c>
      <c r="B82" s="9" t="s">
        <v>32</v>
      </c>
      <c r="C82" s="3">
        <f t="shared" ref="C82:C83" si="141">MROUND(500000/E82,10)</f>
        <v>610</v>
      </c>
      <c r="D82" s="9" t="s">
        <v>2</v>
      </c>
      <c r="E82" s="4">
        <v>825</v>
      </c>
      <c r="F82" s="4">
        <v>840</v>
      </c>
      <c r="G82" s="4">
        <v>854</v>
      </c>
      <c r="H82" s="4">
        <f t="shared" ref="H82" si="142">(F82-E82)*C82</f>
        <v>9150</v>
      </c>
      <c r="I82" s="4">
        <f t="shared" ref="I82" si="143">(G82-F82)*C82</f>
        <v>8540</v>
      </c>
      <c r="J82" s="4">
        <f t="shared" ref="J82" si="144">+I82+H82</f>
        <v>17690</v>
      </c>
    </row>
    <row r="83" spans="1:10" ht="22.5" customHeight="1">
      <c r="A83" s="2">
        <v>42268</v>
      </c>
      <c r="B83" s="9" t="s">
        <v>17</v>
      </c>
      <c r="C83" s="3">
        <f t="shared" si="141"/>
        <v>240</v>
      </c>
      <c r="D83" s="9" t="s">
        <v>2</v>
      </c>
      <c r="E83" s="4">
        <v>2120</v>
      </c>
      <c r="F83" s="4">
        <v>2150</v>
      </c>
      <c r="G83" s="4">
        <v>0</v>
      </c>
      <c r="H83" s="4">
        <f t="shared" ref="H83" si="145">(F83-E83)*C83</f>
        <v>7200</v>
      </c>
      <c r="I83" s="4">
        <v>0</v>
      </c>
      <c r="J83" s="4">
        <f t="shared" ref="J83" si="146">+I83+H83</f>
        <v>7200</v>
      </c>
    </row>
    <row r="84" spans="1:10" ht="22.5" customHeight="1">
      <c r="A84" s="2">
        <v>42265</v>
      </c>
      <c r="B84" s="9" t="s">
        <v>33</v>
      </c>
      <c r="C84" s="3">
        <f t="shared" ref="C84:C85" si="147">MROUND(500000/E84,10)</f>
        <v>660</v>
      </c>
      <c r="D84" s="9" t="s">
        <v>2</v>
      </c>
      <c r="E84" s="4">
        <v>760</v>
      </c>
      <c r="F84" s="4">
        <v>775</v>
      </c>
      <c r="G84" s="4">
        <v>795</v>
      </c>
      <c r="H84" s="4">
        <f t="shared" ref="H84" si="148">(F84-E84)*C84</f>
        <v>9900</v>
      </c>
      <c r="I84" s="4">
        <f t="shared" ref="I84" si="149">(G84-F84)*C84</f>
        <v>13200</v>
      </c>
      <c r="J84" s="4">
        <f t="shared" ref="J84" si="150">+I84+H84</f>
        <v>23100</v>
      </c>
    </row>
    <row r="85" spans="1:10" ht="22.5" customHeight="1">
      <c r="A85" s="2">
        <v>42265</v>
      </c>
      <c r="B85" s="9" t="s">
        <v>74</v>
      </c>
      <c r="C85" s="3">
        <f t="shared" si="147"/>
        <v>440</v>
      </c>
      <c r="D85" s="9" t="s">
        <v>2</v>
      </c>
      <c r="E85" s="4">
        <v>1130</v>
      </c>
      <c r="F85" s="4">
        <v>1145</v>
      </c>
      <c r="G85" s="4">
        <v>1159.5999999999999</v>
      </c>
      <c r="H85" s="4">
        <f t="shared" ref="H85" si="151">(F85-E85)*C85</f>
        <v>6600</v>
      </c>
      <c r="I85" s="4">
        <f t="shared" ref="I85" si="152">(G85-F85)*C85</f>
        <v>6423.99999999996</v>
      </c>
      <c r="J85" s="4">
        <f t="shared" ref="J85" si="153">+I85+H85</f>
        <v>13023.99999999996</v>
      </c>
    </row>
    <row r="86" spans="1:10" ht="22.5" customHeight="1">
      <c r="A86" s="2">
        <v>42265</v>
      </c>
      <c r="B86" s="9" t="s">
        <v>12</v>
      </c>
      <c r="C86" s="3">
        <f t="shared" ref="C86" si="154">MROUND(500000/E86,10)</f>
        <v>580</v>
      </c>
      <c r="D86" s="9" t="s">
        <v>2</v>
      </c>
      <c r="E86" s="4">
        <v>865</v>
      </c>
      <c r="F86" s="4">
        <v>879</v>
      </c>
      <c r="G86" s="4">
        <v>0</v>
      </c>
      <c r="H86" s="4">
        <f t="shared" ref="H86:H87" si="155">(F86-E86)*C86</f>
        <v>8120</v>
      </c>
      <c r="I86" s="4">
        <v>0</v>
      </c>
      <c r="J86" s="4">
        <f t="shared" ref="J86:J87" si="156">+I86+H86</f>
        <v>8120</v>
      </c>
    </row>
    <row r="87" spans="1:10" ht="22.5" customHeight="1">
      <c r="A87" s="2">
        <v>42265</v>
      </c>
      <c r="B87" s="9" t="s">
        <v>17</v>
      </c>
      <c r="C87" s="3">
        <f t="shared" ref="C87" si="157">MROUND(500000/E87,10)</f>
        <v>230</v>
      </c>
      <c r="D87" s="9" t="s">
        <v>2</v>
      </c>
      <c r="E87" s="4">
        <v>2160</v>
      </c>
      <c r="F87" s="4">
        <v>2190</v>
      </c>
      <c r="G87" s="4">
        <v>2219.9499999999998</v>
      </c>
      <c r="H87" s="4">
        <f t="shared" si="155"/>
        <v>6900</v>
      </c>
      <c r="I87" s="4">
        <f t="shared" ref="I87" si="158">(G87-F87)*C87</f>
        <v>6888.4999999999582</v>
      </c>
      <c r="J87" s="4">
        <f t="shared" si="156"/>
        <v>13788.499999999958</v>
      </c>
    </row>
    <row r="88" spans="1:10" ht="22.5" customHeight="1">
      <c r="A88" s="2">
        <v>42265</v>
      </c>
      <c r="B88" s="9" t="s">
        <v>75</v>
      </c>
      <c r="C88" s="3">
        <f>MROUND(500000/E88,10)</f>
        <v>360</v>
      </c>
      <c r="D88" s="9" t="s">
        <v>2</v>
      </c>
      <c r="E88" s="4">
        <v>1407</v>
      </c>
      <c r="F88" s="4">
        <v>1385</v>
      </c>
      <c r="G88" s="4">
        <v>0</v>
      </c>
      <c r="H88" s="5">
        <f>(F88-E88)*C88</f>
        <v>-7920</v>
      </c>
      <c r="I88" s="4">
        <v>0</v>
      </c>
      <c r="J88" s="4">
        <f>+I88+H88</f>
        <v>-7920</v>
      </c>
    </row>
    <row r="89" spans="1:10" ht="22.5" customHeight="1">
      <c r="A89" s="2">
        <v>42263</v>
      </c>
      <c r="B89" s="9" t="s">
        <v>12</v>
      </c>
      <c r="C89" s="3">
        <f t="shared" ref="C89" si="159">MROUND(500000/E89,10)</f>
        <v>580</v>
      </c>
      <c r="D89" s="9" t="s">
        <v>2</v>
      </c>
      <c r="E89" s="4">
        <v>861</v>
      </c>
      <c r="F89" s="4">
        <v>875</v>
      </c>
      <c r="G89" s="4">
        <v>0</v>
      </c>
      <c r="H89" s="4">
        <f t="shared" ref="H89" si="160">(F89-E89)*C89</f>
        <v>8120</v>
      </c>
      <c r="I89" s="4">
        <v>0</v>
      </c>
      <c r="J89" s="4">
        <f t="shared" ref="J89" si="161">+I89+H89</f>
        <v>8120</v>
      </c>
    </row>
    <row r="90" spans="1:10" ht="22.5" customHeight="1">
      <c r="A90" s="2">
        <v>42263</v>
      </c>
      <c r="B90" s="9" t="s">
        <v>45</v>
      </c>
      <c r="C90" s="3">
        <f t="shared" ref="C90" si="162">MROUND(500000/E90,10)</f>
        <v>4350</v>
      </c>
      <c r="D90" s="9" t="s">
        <v>2</v>
      </c>
      <c r="E90" s="4">
        <v>115</v>
      </c>
      <c r="F90" s="4">
        <v>116</v>
      </c>
      <c r="G90" s="4">
        <v>0</v>
      </c>
      <c r="H90" s="4">
        <f t="shared" ref="H90" si="163">(F90-E90)*C90</f>
        <v>4350</v>
      </c>
      <c r="I90" s="4">
        <v>0</v>
      </c>
      <c r="J90" s="4">
        <f t="shared" ref="J90" si="164">+I90+H90</f>
        <v>4350</v>
      </c>
    </row>
    <row r="91" spans="1:10" ht="22.5" customHeight="1">
      <c r="A91" s="2">
        <v>42263</v>
      </c>
      <c r="B91" s="9" t="s">
        <v>73</v>
      </c>
      <c r="C91" s="3">
        <f>MROUND(500000/E91,10)</f>
        <v>540</v>
      </c>
      <c r="D91" s="9" t="s">
        <v>2</v>
      </c>
      <c r="E91" s="4">
        <v>920</v>
      </c>
      <c r="F91" s="4">
        <v>900</v>
      </c>
      <c r="G91" s="4">
        <v>0</v>
      </c>
      <c r="H91" s="5">
        <f>(F91-E91)*C91</f>
        <v>-10800</v>
      </c>
      <c r="I91" s="4">
        <v>0</v>
      </c>
      <c r="J91" s="4">
        <f t="shared" ref="J91" si="165">+I91+H91</f>
        <v>-10800</v>
      </c>
    </row>
    <row r="92" spans="1:10" ht="22.5" customHeight="1">
      <c r="A92" s="2">
        <v>42262</v>
      </c>
      <c r="B92" s="9" t="s">
        <v>32</v>
      </c>
      <c r="C92" s="3">
        <f t="shared" ref="C92" si="166">MROUND(500000/E92,10)</f>
        <v>600</v>
      </c>
      <c r="D92" s="9" t="s">
        <v>2</v>
      </c>
      <c r="E92" s="4">
        <v>840</v>
      </c>
      <c r="F92" s="4">
        <v>847</v>
      </c>
      <c r="G92" s="4">
        <v>0</v>
      </c>
      <c r="H92" s="4">
        <f t="shared" ref="H92" si="167">(F92-E92)*C92</f>
        <v>4200</v>
      </c>
      <c r="I92" s="4">
        <v>0</v>
      </c>
      <c r="J92" s="4">
        <f t="shared" ref="J92" si="168">+I92+H92</f>
        <v>4200</v>
      </c>
    </row>
    <row r="93" spans="1:10" ht="22.5" customHeight="1">
      <c r="A93" s="2">
        <v>42262</v>
      </c>
      <c r="B93" s="9" t="s">
        <v>39</v>
      </c>
      <c r="C93" s="3">
        <f t="shared" ref="C93" si="169">MROUND(500000/E93,10)</f>
        <v>580</v>
      </c>
      <c r="D93" s="9" t="s">
        <v>2</v>
      </c>
      <c r="E93" s="4">
        <v>860</v>
      </c>
      <c r="F93" s="4">
        <v>875</v>
      </c>
      <c r="G93" s="4">
        <v>0</v>
      </c>
      <c r="H93" s="4">
        <f t="shared" ref="H93:H94" si="170">(F93-E93)*C93</f>
        <v>8700</v>
      </c>
      <c r="I93" s="4">
        <v>0</v>
      </c>
      <c r="J93" s="4">
        <f t="shared" ref="J93:J94" si="171">+I93+H93</f>
        <v>8700</v>
      </c>
    </row>
    <row r="94" spans="1:10" ht="22.5" customHeight="1">
      <c r="A94" s="2">
        <v>42262</v>
      </c>
      <c r="B94" s="9" t="s">
        <v>70</v>
      </c>
      <c r="C94" s="3">
        <f t="shared" ref="C94" si="172">MROUND(500000/E94,10)</f>
        <v>530</v>
      </c>
      <c r="D94" s="9" t="s">
        <v>2</v>
      </c>
      <c r="E94" s="4">
        <v>950</v>
      </c>
      <c r="F94" s="4">
        <v>965</v>
      </c>
      <c r="G94" s="4">
        <v>0</v>
      </c>
      <c r="H94" s="4">
        <f t="shared" si="170"/>
        <v>7950</v>
      </c>
      <c r="I94" s="4">
        <v>0</v>
      </c>
      <c r="J94" s="4">
        <f t="shared" si="171"/>
        <v>7950</v>
      </c>
    </row>
    <row r="95" spans="1:10" ht="22.5" customHeight="1">
      <c r="A95" s="2">
        <v>42262</v>
      </c>
      <c r="B95" s="9" t="s">
        <v>68</v>
      </c>
      <c r="C95" s="3">
        <f>MROUND(500000/E95,10)</f>
        <v>950</v>
      </c>
      <c r="D95" s="9" t="s">
        <v>2</v>
      </c>
      <c r="E95" s="4">
        <v>525</v>
      </c>
      <c r="F95" s="4">
        <v>516</v>
      </c>
      <c r="G95" s="4">
        <v>0</v>
      </c>
      <c r="H95" s="5">
        <f t="shared" ref="H95" si="173">(F95-E95)*C95</f>
        <v>-8550</v>
      </c>
      <c r="I95" s="4">
        <v>0</v>
      </c>
      <c r="J95" s="4">
        <f t="shared" ref="J95" si="174">+I95+H95</f>
        <v>-8550</v>
      </c>
    </row>
    <row r="96" spans="1:10" ht="22.5" customHeight="1">
      <c r="A96" s="2">
        <v>42261</v>
      </c>
      <c r="B96" s="9" t="s">
        <v>32</v>
      </c>
      <c r="C96" s="3">
        <f t="shared" ref="C96:C97" si="175">MROUND(500000/E96,10)</f>
        <v>590</v>
      </c>
      <c r="D96" s="9" t="s">
        <v>2</v>
      </c>
      <c r="E96" s="4">
        <v>850</v>
      </c>
      <c r="F96" s="4">
        <v>865</v>
      </c>
      <c r="G96" s="4">
        <v>0</v>
      </c>
      <c r="H96" s="4">
        <f t="shared" ref="H96:H97" si="176">(F96-E96)*C96</f>
        <v>8850</v>
      </c>
      <c r="I96" s="4">
        <v>0</v>
      </c>
      <c r="J96" s="4">
        <f t="shared" ref="J96:J97" si="177">+I96+H96</f>
        <v>8850</v>
      </c>
    </row>
    <row r="97" spans="1:10" ht="22.5" customHeight="1">
      <c r="A97" s="2">
        <v>42261</v>
      </c>
      <c r="B97" s="9" t="s">
        <v>65</v>
      </c>
      <c r="C97" s="3">
        <f t="shared" si="175"/>
        <v>280</v>
      </c>
      <c r="D97" s="9" t="s">
        <v>2</v>
      </c>
      <c r="E97" s="4">
        <v>1815</v>
      </c>
      <c r="F97" s="4">
        <v>1835</v>
      </c>
      <c r="G97" s="4">
        <v>1865</v>
      </c>
      <c r="H97" s="4">
        <f t="shared" si="176"/>
        <v>5600</v>
      </c>
      <c r="I97" s="4">
        <f t="shared" ref="I97" si="178">(G97-F97)*C97</f>
        <v>8400</v>
      </c>
      <c r="J97" s="4">
        <f t="shared" si="177"/>
        <v>14000</v>
      </c>
    </row>
    <row r="98" spans="1:10" ht="22.5" customHeight="1">
      <c r="A98" s="2">
        <v>42258</v>
      </c>
      <c r="B98" s="9" t="s">
        <v>52</v>
      </c>
      <c r="C98" s="3">
        <f t="shared" ref="C98:C99" si="179">MROUND(500000/E98,10)</f>
        <v>630</v>
      </c>
      <c r="D98" s="9" t="s">
        <v>2</v>
      </c>
      <c r="E98" s="4">
        <v>800</v>
      </c>
      <c r="F98" s="4">
        <v>780</v>
      </c>
      <c r="G98" s="4">
        <v>0</v>
      </c>
      <c r="H98" s="5">
        <f t="shared" ref="H98:H99" si="180">(F98-E98)*C98</f>
        <v>-12600</v>
      </c>
      <c r="I98" s="4">
        <v>0</v>
      </c>
      <c r="J98" s="4">
        <f t="shared" ref="J98:J99" si="181">+I98+H98</f>
        <v>-12600</v>
      </c>
    </row>
    <row r="99" spans="1:10" ht="22.5" customHeight="1">
      <c r="A99" s="2">
        <v>42258</v>
      </c>
      <c r="B99" s="9" t="s">
        <v>13</v>
      </c>
      <c r="C99" s="3">
        <f t="shared" si="179"/>
        <v>250</v>
      </c>
      <c r="D99" s="9" t="s">
        <v>2</v>
      </c>
      <c r="E99" s="4">
        <v>1995</v>
      </c>
      <c r="F99" s="4">
        <v>1965</v>
      </c>
      <c r="G99" s="4">
        <v>0</v>
      </c>
      <c r="H99" s="5">
        <f t="shared" si="180"/>
        <v>-7500</v>
      </c>
      <c r="I99" s="4">
        <v>0</v>
      </c>
      <c r="J99" s="4">
        <f t="shared" si="181"/>
        <v>-7500</v>
      </c>
    </row>
    <row r="100" spans="1:10" ht="22.5" customHeight="1">
      <c r="A100" s="2">
        <v>42257</v>
      </c>
      <c r="B100" s="9" t="s">
        <v>59</v>
      </c>
      <c r="C100" s="3">
        <f t="shared" ref="C100" si="182">MROUND(500000/E100,10)</f>
        <v>250</v>
      </c>
      <c r="D100" s="9" t="s">
        <v>2</v>
      </c>
      <c r="E100" s="4">
        <v>1995</v>
      </c>
      <c r="F100" s="4">
        <v>1965</v>
      </c>
      <c r="G100" s="4">
        <v>0</v>
      </c>
      <c r="H100" s="5">
        <f t="shared" ref="H100" si="183">(F100-E100)*C100</f>
        <v>-7500</v>
      </c>
      <c r="I100" s="4">
        <v>0</v>
      </c>
      <c r="J100" s="4">
        <f t="shared" ref="J100" si="184">+I100+H100</f>
        <v>-7500</v>
      </c>
    </row>
    <row r="101" spans="1:10" ht="22.5" customHeight="1">
      <c r="A101" s="2">
        <v>42256</v>
      </c>
      <c r="B101" s="9" t="s">
        <v>57</v>
      </c>
      <c r="C101" s="3">
        <f t="shared" ref="C101:C106" si="185">MROUND(500000/E101,10)</f>
        <v>130</v>
      </c>
      <c r="D101" s="9" t="s">
        <v>2</v>
      </c>
      <c r="E101" s="4">
        <v>3770</v>
      </c>
      <c r="F101" s="4">
        <v>3810</v>
      </c>
      <c r="G101" s="4">
        <v>3824</v>
      </c>
      <c r="H101" s="4">
        <f t="shared" ref="H101" si="186">(F101-E101)*C101</f>
        <v>5200</v>
      </c>
      <c r="I101" s="4">
        <f t="shared" ref="I101" si="187">(G101-F101)*C101</f>
        <v>1820</v>
      </c>
      <c r="J101" s="4">
        <f t="shared" ref="J101" si="188">+I101+H101</f>
        <v>7020</v>
      </c>
    </row>
    <row r="102" spans="1:10" ht="22.5" customHeight="1">
      <c r="A102" s="2">
        <v>42256</v>
      </c>
      <c r="B102" s="9" t="s">
        <v>32</v>
      </c>
      <c r="C102" s="3">
        <f t="shared" ref="C102" si="189">MROUND(500000/E102,10)</f>
        <v>580</v>
      </c>
      <c r="D102" s="9" t="s">
        <v>2</v>
      </c>
      <c r="E102" s="4">
        <v>855</v>
      </c>
      <c r="F102" s="4">
        <v>870</v>
      </c>
      <c r="G102" s="4">
        <v>0</v>
      </c>
      <c r="H102" s="4">
        <f t="shared" ref="H102" si="190">(F102-E102)*C102</f>
        <v>8700</v>
      </c>
      <c r="I102" s="4">
        <v>0</v>
      </c>
      <c r="J102" s="4">
        <f t="shared" ref="J102" si="191">+I102+H102</f>
        <v>8700</v>
      </c>
    </row>
    <row r="103" spans="1:10" ht="22.5" customHeight="1">
      <c r="A103" s="2">
        <v>42255</v>
      </c>
      <c r="B103" s="9" t="s">
        <v>4</v>
      </c>
      <c r="C103" s="3">
        <f t="shared" si="185"/>
        <v>4760</v>
      </c>
      <c r="D103" s="9" t="s">
        <v>2</v>
      </c>
      <c r="E103" s="4">
        <v>105</v>
      </c>
      <c r="F103" s="4">
        <v>109</v>
      </c>
      <c r="G103" s="4">
        <v>113.8</v>
      </c>
      <c r="H103" s="4">
        <f t="shared" ref="H103" si="192">(F103-E103)*C103</f>
        <v>19040</v>
      </c>
      <c r="I103" s="4">
        <f t="shared" ref="I103" si="193">(G103-F103)*C103</f>
        <v>22847.999999999985</v>
      </c>
      <c r="J103" s="4">
        <f t="shared" ref="J103" si="194">+I103+H103</f>
        <v>41887.999999999985</v>
      </c>
    </row>
    <row r="104" spans="1:10" ht="22.5" customHeight="1">
      <c r="A104" s="2">
        <v>42255</v>
      </c>
      <c r="B104" s="9" t="s">
        <v>52</v>
      </c>
      <c r="C104" s="3">
        <f t="shared" si="185"/>
        <v>640</v>
      </c>
      <c r="D104" s="9" t="s">
        <v>2</v>
      </c>
      <c r="E104" s="4">
        <v>780</v>
      </c>
      <c r="F104" s="4">
        <v>800</v>
      </c>
      <c r="G104" s="4">
        <v>820</v>
      </c>
      <c r="H104" s="4">
        <f>(F104-E104)*C104</f>
        <v>12800</v>
      </c>
      <c r="I104" s="4">
        <f>(G104-F104)*C104</f>
        <v>12800</v>
      </c>
      <c r="J104" s="4">
        <f>+I104+H104</f>
        <v>25600</v>
      </c>
    </row>
    <row r="105" spans="1:10" ht="22.5" customHeight="1">
      <c r="A105" s="2">
        <v>42254</v>
      </c>
      <c r="B105" s="9" t="s">
        <v>46</v>
      </c>
      <c r="C105" s="3">
        <f t="shared" si="185"/>
        <v>1840</v>
      </c>
      <c r="D105" s="9" t="s">
        <v>2</v>
      </c>
      <c r="E105" s="4">
        <v>272</v>
      </c>
      <c r="F105" s="4">
        <v>264</v>
      </c>
      <c r="G105" s="4">
        <v>0</v>
      </c>
      <c r="H105" s="5">
        <f t="shared" ref="H105" si="195">(F105-E105)*C105</f>
        <v>-14720</v>
      </c>
      <c r="I105" s="4">
        <v>0</v>
      </c>
      <c r="J105" s="4">
        <f t="shared" ref="J105" si="196">+I105+H105</f>
        <v>-14720</v>
      </c>
    </row>
    <row r="106" spans="1:10" ht="22.5" customHeight="1">
      <c r="A106" s="2">
        <v>42254</v>
      </c>
      <c r="B106" s="9" t="s">
        <v>48</v>
      </c>
      <c r="C106" s="3">
        <f t="shared" si="185"/>
        <v>1480</v>
      </c>
      <c r="D106" s="9" t="s">
        <v>2</v>
      </c>
      <c r="E106" s="4">
        <v>338</v>
      </c>
      <c r="F106" s="4">
        <v>344</v>
      </c>
      <c r="G106" s="4">
        <v>354</v>
      </c>
      <c r="H106" s="18" t="s">
        <v>36</v>
      </c>
      <c r="I106" s="4">
        <v>0</v>
      </c>
      <c r="J106" s="18" t="s">
        <v>36</v>
      </c>
    </row>
    <row r="107" spans="1:10" ht="22.5" customHeight="1">
      <c r="A107" s="2">
        <v>42251</v>
      </c>
      <c r="B107" s="9" t="s">
        <v>40</v>
      </c>
      <c r="C107" s="3">
        <f>MROUND(500000/E107,10)</f>
        <v>420</v>
      </c>
      <c r="D107" s="9" t="s">
        <v>2</v>
      </c>
      <c r="E107" s="4">
        <v>1180</v>
      </c>
      <c r="F107" s="4">
        <v>1190</v>
      </c>
      <c r="G107" s="4">
        <v>0</v>
      </c>
      <c r="H107" s="4">
        <f t="shared" ref="H107" si="197">(F107-E107)*C107</f>
        <v>4200</v>
      </c>
      <c r="I107" s="4">
        <v>0</v>
      </c>
      <c r="J107" s="4">
        <f t="shared" ref="J107" si="198">+I107+H107</f>
        <v>4200</v>
      </c>
    </row>
    <row r="108" spans="1:10" ht="22.5" customHeight="1">
      <c r="A108" s="2">
        <v>42251</v>
      </c>
      <c r="B108" s="9" t="s">
        <v>42</v>
      </c>
      <c r="C108" s="3">
        <f t="shared" ref="C108:C113" si="199">MROUND(500000/E108,10)</f>
        <v>360</v>
      </c>
      <c r="D108" s="9" t="s">
        <v>2</v>
      </c>
      <c r="E108" s="4">
        <v>1373</v>
      </c>
      <c r="F108" s="4">
        <v>1353</v>
      </c>
      <c r="G108" s="4">
        <v>0</v>
      </c>
      <c r="H108" s="5">
        <f t="shared" ref="H108" si="200">(F108-E108)*C108</f>
        <v>-7200</v>
      </c>
      <c r="I108" s="4">
        <v>0</v>
      </c>
      <c r="J108" s="4">
        <f t="shared" ref="J108" si="201">+I108+H108</f>
        <v>-7200</v>
      </c>
    </row>
    <row r="109" spans="1:10" ht="22.5" customHeight="1">
      <c r="A109" s="2">
        <v>42251</v>
      </c>
      <c r="B109" s="8" t="s">
        <v>39</v>
      </c>
      <c r="C109" s="3">
        <f t="shared" si="199"/>
        <v>580</v>
      </c>
      <c r="D109" s="1" t="s">
        <v>2</v>
      </c>
      <c r="E109" s="4">
        <v>867</v>
      </c>
      <c r="F109" s="4">
        <v>855</v>
      </c>
      <c r="G109" s="4">
        <v>0</v>
      </c>
      <c r="H109" s="5">
        <f>(F109-E109)*C109</f>
        <v>-6960</v>
      </c>
      <c r="I109" s="4">
        <v>0</v>
      </c>
      <c r="J109" s="4">
        <f>+I109+H109</f>
        <v>-6960</v>
      </c>
    </row>
    <row r="110" spans="1:10" ht="22.5" customHeight="1">
      <c r="A110" s="2">
        <v>42250</v>
      </c>
      <c r="B110" s="8" t="s">
        <v>35</v>
      </c>
      <c r="C110" s="3">
        <f t="shared" si="199"/>
        <v>4130</v>
      </c>
      <c r="D110" s="1" t="s">
        <v>2</v>
      </c>
      <c r="E110" s="4">
        <v>121</v>
      </c>
      <c r="F110" s="4">
        <v>123</v>
      </c>
      <c r="G110" s="4">
        <v>0</v>
      </c>
      <c r="H110" s="4">
        <f>(F110-E110)*C110</f>
        <v>8260</v>
      </c>
      <c r="I110" s="4">
        <v>0</v>
      </c>
      <c r="J110" s="4">
        <f>+I110+H110</f>
        <v>8260</v>
      </c>
    </row>
    <row r="111" spans="1:10" ht="22.5" customHeight="1">
      <c r="A111" s="2">
        <v>42250</v>
      </c>
      <c r="B111" s="8" t="s">
        <v>32</v>
      </c>
      <c r="C111" s="3">
        <f t="shared" si="199"/>
        <v>560</v>
      </c>
      <c r="D111" s="1" t="s">
        <v>2</v>
      </c>
      <c r="E111" s="4">
        <v>892</v>
      </c>
      <c r="F111" s="4">
        <v>877</v>
      </c>
      <c r="G111" s="4">
        <v>0</v>
      </c>
      <c r="H111" s="5">
        <f t="shared" ref="H111:H112" si="202">(F111-E111)*C111</f>
        <v>-8400</v>
      </c>
      <c r="I111" s="4">
        <v>0</v>
      </c>
      <c r="J111" s="4">
        <f t="shared" ref="J111:J112" si="203">+I111+H111</f>
        <v>-8400</v>
      </c>
    </row>
    <row r="112" spans="1:10" ht="22.5" customHeight="1">
      <c r="A112" s="2">
        <v>42250</v>
      </c>
      <c r="B112" s="8" t="s">
        <v>33</v>
      </c>
      <c r="C112" s="3">
        <f t="shared" si="199"/>
        <v>670</v>
      </c>
      <c r="D112" s="1" t="s">
        <v>2</v>
      </c>
      <c r="E112" s="4">
        <v>750</v>
      </c>
      <c r="F112" s="4">
        <v>730</v>
      </c>
      <c r="G112" s="4">
        <v>0</v>
      </c>
      <c r="H112" s="5">
        <f t="shared" si="202"/>
        <v>-13400</v>
      </c>
      <c r="I112" s="4">
        <v>0</v>
      </c>
      <c r="J112" s="4">
        <f t="shared" si="203"/>
        <v>-13400</v>
      </c>
    </row>
    <row r="113" spans="1:87" ht="22.5" customHeight="1">
      <c r="A113" s="2">
        <v>42249</v>
      </c>
      <c r="B113" s="8" t="s">
        <v>13</v>
      </c>
      <c r="C113" s="3">
        <f t="shared" si="199"/>
        <v>270</v>
      </c>
      <c r="D113" s="1" t="s">
        <v>2</v>
      </c>
      <c r="E113" s="4">
        <v>1870</v>
      </c>
      <c r="F113" s="4">
        <v>1845</v>
      </c>
      <c r="G113" s="4">
        <v>0</v>
      </c>
      <c r="H113" s="5">
        <f>(F113-E113)*C113</f>
        <v>-6750</v>
      </c>
      <c r="I113" s="4">
        <v>0</v>
      </c>
      <c r="J113" s="4">
        <f>+I113+H113</f>
        <v>-6750</v>
      </c>
    </row>
    <row r="114" spans="1:87" s="6" customFormat="1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12"/>
      <c r="N114" s="12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87" ht="22.5" customHeight="1">
      <c r="A115" s="2">
        <v>42247</v>
      </c>
      <c r="B115" s="8" t="s">
        <v>13</v>
      </c>
      <c r="C115" s="3">
        <f t="shared" ref="C115:C119" si="204">MROUND(500000/E115,10)</f>
        <v>270</v>
      </c>
      <c r="D115" s="1" t="s">
        <v>2</v>
      </c>
      <c r="E115" s="4">
        <v>1840</v>
      </c>
      <c r="F115" s="4">
        <v>1850</v>
      </c>
      <c r="G115" s="4">
        <v>0</v>
      </c>
      <c r="H115" s="4">
        <f>(F115-E115)*C115</f>
        <v>2700</v>
      </c>
      <c r="I115" s="4">
        <v>0</v>
      </c>
      <c r="J115" s="4">
        <f>+I115+H115</f>
        <v>2700</v>
      </c>
    </row>
    <row r="116" spans="1:87" ht="18" customHeight="1">
      <c r="A116" s="2">
        <v>42244</v>
      </c>
      <c r="B116" s="2" t="s">
        <v>23</v>
      </c>
      <c r="C116" s="3">
        <f t="shared" si="204"/>
        <v>950</v>
      </c>
      <c r="D116" s="1" t="s">
        <v>2</v>
      </c>
      <c r="E116" s="4">
        <v>526</v>
      </c>
      <c r="F116" s="4">
        <v>533</v>
      </c>
      <c r="G116" s="4">
        <v>0</v>
      </c>
      <c r="H116" s="4">
        <f>(F116-E116)*C116</f>
        <v>6650</v>
      </c>
      <c r="I116" s="4">
        <v>0</v>
      </c>
      <c r="J116" s="4">
        <f>+I116+H116</f>
        <v>6650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</row>
    <row r="117" spans="1:87" ht="22.5" customHeight="1">
      <c r="A117" s="2">
        <v>42244</v>
      </c>
      <c r="B117" s="1" t="s">
        <v>13</v>
      </c>
      <c r="C117" s="3">
        <f t="shared" si="204"/>
        <v>260</v>
      </c>
      <c r="D117" s="1" t="s">
        <v>2</v>
      </c>
      <c r="E117" s="4">
        <v>1915</v>
      </c>
      <c r="F117" s="4">
        <v>1890</v>
      </c>
      <c r="G117" s="4">
        <v>0</v>
      </c>
      <c r="H117" s="5">
        <f t="shared" ref="H117" si="205">(F117-E117)*C117</f>
        <v>-6500</v>
      </c>
      <c r="I117" s="4">
        <v>0</v>
      </c>
      <c r="J117" s="4">
        <f t="shared" ref="J117" si="206">+I117+H117</f>
        <v>-6500</v>
      </c>
    </row>
    <row r="118" spans="1:87" ht="22.5" customHeight="1">
      <c r="A118" s="2">
        <v>42243</v>
      </c>
      <c r="B118" s="1" t="s">
        <v>13</v>
      </c>
      <c r="C118" s="3">
        <f t="shared" si="204"/>
        <v>270</v>
      </c>
      <c r="D118" s="1" t="s">
        <v>3</v>
      </c>
      <c r="E118" s="4">
        <v>1860</v>
      </c>
      <c r="F118" s="4">
        <v>1840</v>
      </c>
      <c r="G118" s="4">
        <v>0</v>
      </c>
      <c r="H118" s="4">
        <f>(E118-F118)*C118</f>
        <v>5400</v>
      </c>
      <c r="I118" s="4">
        <v>0</v>
      </c>
      <c r="J118" s="4">
        <f>I118+H118</f>
        <v>5400</v>
      </c>
    </row>
    <row r="119" spans="1:87" ht="22.5" customHeight="1">
      <c r="A119" s="2">
        <v>42243</v>
      </c>
      <c r="B119" s="1" t="s">
        <v>17</v>
      </c>
      <c r="C119" s="3">
        <f t="shared" si="204"/>
        <v>230</v>
      </c>
      <c r="D119" s="1" t="s">
        <v>2</v>
      </c>
      <c r="E119" s="4">
        <v>2205</v>
      </c>
      <c r="F119" s="4">
        <v>2240</v>
      </c>
      <c r="G119" s="4">
        <v>2290</v>
      </c>
      <c r="H119" s="4">
        <f t="shared" ref="H119" si="207">(F119-E119)*C119</f>
        <v>8050</v>
      </c>
      <c r="I119" s="4">
        <f t="shared" ref="I119" si="208">(G119-F119)*C119</f>
        <v>11500</v>
      </c>
      <c r="J119" s="4">
        <f t="shared" ref="J119" si="209">+I119+H119</f>
        <v>19550</v>
      </c>
    </row>
    <row r="121" spans="1:87" s="6" customFormat="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12"/>
      <c r="N121" s="12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</sheetData>
  <mergeCells count="3">
    <mergeCell ref="A1:M1"/>
    <mergeCell ref="A121:L121"/>
    <mergeCell ref="A114:L114"/>
  </mergeCells>
  <pageMargins left="0.7" right="0.7" top="0.75" bottom="0.75" header="0.3" footer="0.3"/>
  <pageSetup orientation="portrait" horizontalDpi="300" verticalDpi="300" r:id="rId1"/>
  <ignoredErrors>
    <ignoredError sqref="H118:J118 H50:J50 H43:J43 H16:J16 H15:J15 H11:J11 H10:K10 H12:K12 K11 H9:J9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D14"/>
  <sheetViews>
    <sheetView tabSelected="1" workbookViewId="0">
      <selection activeCell="A3" sqref="A3"/>
    </sheetView>
  </sheetViews>
  <sheetFormatPr defaultRowHeight="15"/>
  <cols>
    <col min="1" max="1" width="19.85546875" customWidth="1"/>
    <col min="2" max="2" width="20.140625" customWidth="1"/>
    <col min="3" max="3" width="18.7109375" customWidth="1"/>
    <col min="4" max="4" width="13.85546875" customWidth="1"/>
    <col min="5" max="5" width="14" customWidth="1"/>
    <col min="6" max="7" width="16.28515625" customWidth="1"/>
    <col min="8" max="8" width="15" customWidth="1"/>
    <col min="9" max="9" width="14.140625" customWidth="1"/>
    <col min="10" max="10" width="15.5703125" customWidth="1"/>
  </cols>
  <sheetData>
    <row r="1" spans="1:30" ht="46.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30">
      <c r="A2" s="13" t="s">
        <v>0</v>
      </c>
      <c r="B2" s="13" t="s">
        <v>5</v>
      </c>
      <c r="C2" s="15" t="s">
        <v>6</v>
      </c>
      <c r="D2" s="13" t="s">
        <v>19</v>
      </c>
      <c r="E2" s="13" t="s">
        <v>1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/>
      <c r="L2" s="13"/>
      <c r="M2" s="13"/>
    </row>
    <row r="3" spans="1:3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0">
      <c r="A4" s="2">
        <v>42325</v>
      </c>
      <c r="B4" s="9" t="s">
        <v>40</v>
      </c>
      <c r="C4" s="3">
        <f t="shared" ref="C4" si="0">MROUND(500000/E4,10)</f>
        <v>410</v>
      </c>
      <c r="D4" s="9" t="s">
        <v>2</v>
      </c>
      <c r="E4" s="4">
        <v>1220</v>
      </c>
      <c r="F4" s="4">
        <v>1231</v>
      </c>
      <c r="G4" s="4">
        <v>0</v>
      </c>
      <c r="H4" s="4">
        <f>(F4-E4)*C4</f>
        <v>4510</v>
      </c>
      <c r="I4" s="4">
        <v>0</v>
      </c>
      <c r="J4" s="4">
        <f>+I4+H4</f>
        <v>4510</v>
      </c>
      <c r="K4" s="1"/>
      <c r="L4" s="1"/>
      <c r="M4" s="1"/>
    </row>
    <row r="5" spans="1:30">
      <c r="A5" s="2">
        <v>42313</v>
      </c>
      <c r="B5" s="9" t="s">
        <v>52</v>
      </c>
      <c r="C5" s="3">
        <f>MROUND(500000/E5,10)</f>
        <v>1600</v>
      </c>
      <c r="D5" s="9" t="s">
        <v>2</v>
      </c>
      <c r="E5" s="4">
        <v>313</v>
      </c>
      <c r="F5" s="4">
        <v>308</v>
      </c>
      <c r="G5" s="4">
        <v>0</v>
      </c>
      <c r="H5" s="5">
        <f>(F5-E5)*C5</f>
        <v>-8000</v>
      </c>
      <c r="I5" s="4">
        <v>0</v>
      </c>
      <c r="J5" s="4">
        <f>+I5+H5</f>
        <v>-8000</v>
      </c>
      <c r="K5" s="1"/>
      <c r="L5" s="1"/>
      <c r="M5" s="1"/>
    </row>
    <row r="6" spans="1:30">
      <c r="A6" s="2">
        <v>42312</v>
      </c>
      <c r="B6" s="9" t="s">
        <v>12</v>
      </c>
      <c r="C6" s="3">
        <f>MROUND(500000/E6,10)</f>
        <v>490</v>
      </c>
      <c r="D6" s="9" t="s">
        <v>3</v>
      </c>
      <c r="E6" s="4">
        <v>1015</v>
      </c>
      <c r="F6" s="4">
        <v>995</v>
      </c>
      <c r="G6" s="4">
        <v>0</v>
      </c>
      <c r="H6" s="34">
        <f>(E6-F6)*C6</f>
        <v>9800</v>
      </c>
      <c r="I6" s="34">
        <v>0</v>
      </c>
      <c r="J6" s="34">
        <f>I6+H6</f>
        <v>9800</v>
      </c>
      <c r="K6" s="1"/>
      <c r="L6" s="1"/>
      <c r="M6" s="1"/>
    </row>
    <row r="7" spans="1:30">
      <c r="A7" s="2">
        <v>42312</v>
      </c>
      <c r="B7" s="9" t="s">
        <v>75</v>
      </c>
      <c r="C7" s="3">
        <f>MROUND(500000/E7,10)</f>
        <v>320</v>
      </c>
      <c r="D7" s="9" t="s">
        <v>2</v>
      </c>
      <c r="E7" s="4">
        <v>1545</v>
      </c>
      <c r="F7" s="4">
        <v>1525</v>
      </c>
      <c r="G7" s="4">
        <v>0</v>
      </c>
      <c r="H7" s="5">
        <f>(F7-E7)*C7</f>
        <v>-6400</v>
      </c>
      <c r="I7" s="4">
        <v>0</v>
      </c>
      <c r="J7" s="4">
        <f>+I7+H7</f>
        <v>-6400</v>
      </c>
      <c r="K7" s="1"/>
      <c r="L7" s="1"/>
      <c r="M7" s="1"/>
    </row>
    <row r="8" spans="1:30" s="6" customFormat="1" ht="14.25" customHeight="1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12"/>
      <c r="N8" s="12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>
      <c r="A9" s="2">
        <v>42307</v>
      </c>
      <c r="B9" s="9" t="s">
        <v>99</v>
      </c>
      <c r="C9" s="3">
        <f t="shared" ref="C9" si="1">MROUND(500000/E9,10)</f>
        <v>2380</v>
      </c>
      <c r="D9" s="9" t="s">
        <v>2</v>
      </c>
      <c r="E9" s="4">
        <v>209.75</v>
      </c>
      <c r="F9" s="4">
        <v>213.75</v>
      </c>
      <c r="G9" s="4">
        <v>220.75</v>
      </c>
      <c r="H9" s="4">
        <f t="shared" ref="H9" si="2">(F9-E9)*C9</f>
        <v>9520</v>
      </c>
      <c r="I9" s="4">
        <f t="shared" ref="I9" si="3">(G9-F9)*C9</f>
        <v>16660</v>
      </c>
      <c r="J9" s="4">
        <f t="shared" ref="J9" si="4">+I9+H9</f>
        <v>26180</v>
      </c>
      <c r="K9" s="1"/>
      <c r="L9" s="1"/>
      <c r="M9" s="1"/>
    </row>
    <row r="10" spans="1:30">
      <c r="A10" s="2">
        <v>42306</v>
      </c>
      <c r="B10" s="9" t="s">
        <v>16</v>
      </c>
      <c r="C10" s="3">
        <f t="shared" ref="C10" si="5">MROUND(500000/E10,10)</f>
        <v>910</v>
      </c>
      <c r="D10" s="9" t="s">
        <v>2</v>
      </c>
      <c r="E10" s="4">
        <v>547</v>
      </c>
      <c r="F10" s="4">
        <v>555</v>
      </c>
      <c r="G10" s="4">
        <v>560.79999999999995</v>
      </c>
      <c r="H10" s="4">
        <f t="shared" ref="H10:H11" si="6">(F10-E10)*C10</f>
        <v>7280</v>
      </c>
      <c r="I10" s="4">
        <f t="shared" ref="I10" si="7">(G10-F10)*C10</f>
        <v>5277.9999999999582</v>
      </c>
      <c r="J10" s="4">
        <f t="shared" ref="J10:J11" si="8">+I10+H10</f>
        <v>12557.999999999958</v>
      </c>
      <c r="K10" s="1"/>
      <c r="L10" s="1"/>
      <c r="M10" s="1"/>
    </row>
    <row r="11" spans="1:30">
      <c r="A11" s="2">
        <v>42306</v>
      </c>
      <c r="B11" s="9" t="s">
        <v>76</v>
      </c>
      <c r="C11" s="3">
        <f t="shared" ref="C11" si="9">MROUND(500000/E11,10)</f>
        <v>1060</v>
      </c>
      <c r="D11" s="9" t="s">
        <v>2</v>
      </c>
      <c r="E11" s="4">
        <v>471</v>
      </c>
      <c r="F11" s="4">
        <v>477</v>
      </c>
      <c r="G11" s="4">
        <v>0</v>
      </c>
      <c r="H11" s="4">
        <f t="shared" si="6"/>
        <v>6360</v>
      </c>
      <c r="I11" s="4">
        <v>0</v>
      </c>
      <c r="J11" s="4">
        <f t="shared" si="8"/>
        <v>6360</v>
      </c>
      <c r="K11" s="1"/>
      <c r="L11" s="1"/>
      <c r="M11" s="1"/>
    </row>
    <row r="12" spans="1:30">
      <c r="A12" s="2">
        <v>42304</v>
      </c>
      <c r="B12" s="9" t="s">
        <v>105</v>
      </c>
      <c r="C12" s="3">
        <f t="shared" ref="C12" si="10">MROUND(500000/E12,10)</f>
        <v>740</v>
      </c>
      <c r="D12" s="9" t="s">
        <v>2</v>
      </c>
      <c r="E12" s="4">
        <v>679</v>
      </c>
      <c r="F12" s="4">
        <v>689</v>
      </c>
      <c r="G12" s="4">
        <v>698</v>
      </c>
      <c r="H12" s="4">
        <f t="shared" ref="H12" si="11">(F12-E12)*C12</f>
        <v>7400</v>
      </c>
      <c r="I12" s="4">
        <f t="shared" ref="I12" si="12">(G12-F12)*C12</f>
        <v>6660</v>
      </c>
      <c r="J12" s="4">
        <f t="shared" ref="J12" si="13">+I12+H12</f>
        <v>14060</v>
      </c>
      <c r="K12" s="1"/>
      <c r="L12" s="1"/>
      <c r="M12" s="1"/>
    </row>
    <row r="13" spans="1:30">
      <c r="A13" s="2">
        <v>42304</v>
      </c>
      <c r="B13" s="9" t="s">
        <v>104</v>
      </c>
      <c r="C13" s="3">
        <f>MROUND(500000/E13,10)</f>
        <v>110</v>
      </c>
      <c r="D13" s="9" t="s">
        <v>2</v>
      </c>
      <c r="E13" s="4">
        <v>4425</v>
      </c>
      <c r="F13" s="4">
        <v>4385</v>
      </c>
      <c r="G13" s="4">
        <v>0</v>
      </c>
      <c r="H13" s="5">
        <f>(F13-E13)*C13</f>
        <v>-4400</v>
      </c>
      <c r="I13" s="4">
        <v>0</v>
      </c>
      <c r="J13" s="4">
        <f>+I13+H13</f>
        <v>-4400</v>
      </c>
      <c r="K13" s="1"/>
      <c r="L13" s="1"/>
      <c r="M13" s="1"/>
    </row>
    <row r="14" spans="1:30" s="6" customFormat="1" ht="14.25" customHeight="1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12"/>
      <c r="N14" s="12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</sheetData>
  <mergeCells count="1">
    <mergeCell ref="A1:M1"/>
  </mergeCells>
  <pageMargins left="0.7" right="0.7" top="0.75" bottom="0.75" header="0.3" footer="0.3"/>
  <ignoredErrors>
    <ignoredError sqref="H6:J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EQUITY</vt:lpstr>
      <vt:lpstr>EQUITY HNI</vt:lpstr>
      <vt:lpstr>CASH POWER</vt:lpstr>
    </vt:vector>
  </TitlesOfParts>
  <Company>CapitalHeight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CapitalHeight</dc:creator>
  <cp:lastModifiedBy>abc</cp:lastModifiedBy>
  <dcterms:created xsi:type="dcterms:W3CDTF">2009-10-13T07:19:20Z</dcterms:created>
  <dcterms:modified xsi:type="dcterms:W3CDTF">2015-11-18T11:26:45Z</dcterms:modified>
</cp:coreProperties>
</file>