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O:\DCF\Management\HATCHERY\Egg Take data\VFDA\2023\"/>
    </mc:Choice>
  </mc:AlternateContent>
  <xr:revisionPtr revIDLastSave="0" documentId="8_{C8322B09-DA73-4A43-8B67-DB780ED7E990}" xr6:coauthVersionLast="47" xr6:coauthVersionMax="47" xr10:uidLastSave="{00000000-0000-0000-0000-000000000000}"/>
  <bookViews>
    <workbookView xWindow="-120" yWindow="-120" windowWidth="29040" windowHeight="15840" tabRatio="594" xr2:uid="{00000000-000D-0000-FFFF-FFFF00000000}"/>
  </bookViews>
  <sheets>
    <sheet name="ET Sheet" sheetId="1" r:id="rId1"/>
    <sheet name="Eggometer" sheetId="2" r:id="rId2"/>
  </sheets>
  <definedNames>
    <definedName name="\D">'ET Sheet'!$AS$1:$AS$7</definedName>
    <definedName name="\R">'ET Sheet'!$BB$1:$BB$4</definedName>
    <definedName name="BROOD">'ET Sheet'!$AH$3</definedName>
    <definedName name="CHOICE">'ET Sheet'!$AH$7</definedName>
    <definedName name="_xlnm.Print_Area" localSheetId="1">Eggometer!$A$1:$I$48</definedName>
    <definedName name="_xlnm.Print_Area" localSheetId="0">'ET Sheet'!$A$1:$U$36</definedName>
    <definedName name="Print_Area_MI" localSheetId="0">'ET Sheet'!$A$1:$U$42</definedName>
    <definedName name="_xlnm.Print_Titles" localSheetId="0">'ET Sheet'!$A:$B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2" l="1"/>
  <c r="T36" i="1" l="1"/>
  <c r="C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Auble</author>
    <author>Regina Blood</author>
    <author>Rob Unger</author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Christine Auble:</t>
        </r>
        <r>
          <rPr>
            <sz val="9"/>
            <color indexed="81"/>
            <rFont val="Tahoma"/>
            <family val="2"/>
          </rPr>
          <t xml:space="preserve">
DO NOT include numbers from </t>
        </r>
        <r>
          <rPr>
            <b/>
            <sz val="9"/>
            <color indexed="81"/>
            <rFont val="Tahoma"/>
            <family val="2"/>
          </rPr>
          <t>ROE HARVEST SHEET,</t>
        </r>
        <r>
          <rPr>
            <sz val="9"/>
            <color indexed="81"/>
            <rFont val="Tahoma"/>
            <family val="2"/>
          </rPr>
          <t xml:space="preserve"> only </t>
        </r>
        <r>
          <rPr>
            <b/>
            <sz val="9"/>
            <color indexed="81"/>
            <rFont val="Tahoma"/>
            <family val="2"/>
          </rPr>
          <t xml:space="preserve">Excess  </t>
        </r>
        <r>
          <rPr>
            <sz val="9"/>
            <color indexed="81"/>
            <rFont val="Tahoma"/>
            <family val="2"/>
          </rPr>
          <t>from Daily Eggtake Sheet</t>
        </r>
      </text>
    </comment>
    <comment ref="M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Regina Blood:</t>
        </r>
        <r>
          <rPr>
            <sz val="9"/>
            <color indexed="81"/>
            <rFont val="Tahoma"/>
            <family val="2"/>
          </rPr>
          <t xml:space="preserve">
This column is not on the SGH Egg Database- Cells will need to be lined up correctly.
</t>
        </r>
      </text>
    </comment>
    <comment ref="F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Christine Auble:</t>
        </r>
        <r>
          <rPr>
            <sz val="9"/>
            <color indexed="81"/>
            <rFont val="Tahoma"/>
            <family val="2"/>
          </rPr>
          <t xml:space="preserve">
get #'s from </t>
        </r>
        <r>
          <rPr>
            <b/>
            <sz val="9"/>
            <color indexed="81"/>
            <rFont val="Tahoma"/>
            <family val="2"/>
          </rPr>
          <t>Spawn Outs</t>
        </r>
        <r>
          <rPr>
            <sz val="9"/>
            <color indexed="81"/>
            <rFont val="Tahoma"/>
            <family val="2"/>
          </rPr>
          <t xml:space="preserve"> on Daily Egg-Take Sheet</t>
        </r>
      </text>
    </comment>
    <comment ref="G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Christine Auble:</t>
        </r>
        <r>
          <rPr>
            <sz val="9"/>
            <color indexed="81"/>
            <rFont val="Tahoma"/>
            <family val="2"/>
          </rPr>
          <t xml:space="preserve">
numbers from Daily Eggtake sheet </t>
        </r>
        <r>
          <rPr>
            <b/>
            <sz val="9"/>
            <color indexed="81"/>
            <rFont val="Tahoma"/>
            <family val="2"/>
          </rPr>
          <t>REJECTS</t>
        </r>
      </text>
    </comment>
    <comment ref="K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Christine Auble:</t>
        </r>
        <r>
          <rPr>
            <sz val="9"/>
            <color indexed="81"/>
            <rFont val="Tahoma"/>
            <family val="2"/>
          </rPr>
          <t xml:space="preserve">
Get #'s from "REJECTS"  on Daily Egg Take Sheet</t>
        </r>
      </text>
    </comment>
    <comment ref="L7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Rob Unger:</t>
        </r>
        <r>
          <rPr>
            <sz val="9"/>
            <color indexed="81"/>
            <rFont val="Tahoma"/>
            <family val="2"/>
          </rPr>
          <t xml:space="preserve">
number from excess from Daily Egg-take sheet
</t>
        </r>
      </text>
    </comment>
    <comment ref="M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Starting with BY15 forward: </t>
        </r>
        <r>
          <rPr>
            <sz val="9"/>
            <color indexed="81"/>
            <rFont val="Tahoma"/>
            <family val="2"/>
          </rPr>
          <t>System Morts taken from Pink Brood Mortality.xlsx and added as a total</t>
        </r>
      </text>
    </comment>
  </commentList>
</comments>
</file>

<file path=xl/sharedStrings.xml><?xml version="1.0" encoding="utf-8"?>
<sst xmlns="http://schemas.openxmlformats.org/spreadsheetml/2006/main" count="79" uniqueCount="45">
  <si>
    <t xml:space="preserve"> </t>
  </si>
  <si>
    <t>VALDEZ FISHERIES DEVELOPMENT ASSOCIATION</t>
  </si>
  <si>
    <t>LOT</t>
  </si>
  <si>
    <t xml:space="preserve">  SYSTEM </t>
  </si>
  <si>
    <t xml:space="preserve"> DAILY</t>
  </si>
  <si>
    <t xml:space="preserve">   CUM.</t>
  </si>
  <si>
    <t xml:space="preserve"> SYSTEM</t>
  </si>
  <si>
    <t xml:space="preserve">  DAILY</t>
  </si>
  <si>
    <t xml:space="preserve">   DAILY</t>
  </si>
  <si>
    <t xml:space="preserve">    CUM.</t>
  </si>
  <si>
    <t xml:space="preserve">  EGGS/</t>
  </si>
  <si>
    <t xml:space="preserve"> DATE</t>
  </si>
  <si>
    <t>#</t>
  </si>
  <si>
    <t>SPAWNED</t>
  </si>
  <si>
    <t xml:space="preserve"> KILLED</t>
  </si>
  <si>
    <t xml:space="preserve"> RIPES</t>
  </si>
  <si>
    <t xml:space="preserve">   MORTS</t>
  </si>
  <si>
    <t>KILLED</t>
  </si>
  <si>
    <t xml:space="preserve">  KILLED</t>
  </si>
  <si>
    <t xml:space="preserve">  MORTS</t>
  </si>
  <si>
    <t xml:space="preserve">   KG</t>
  </si>
  <si>
    <t xml:space="preserve">   # EGGS</t>
  </si>
  <si>
    <t xml:space="preserve">  # EGGS</t>
  </si>
  <si>
    <t>FEMALES</t>
  </si>
  <si>
    <t xml:space="preserve">  </t>
  </si>
  <si>
    <t>EXCESS</t>
  </si>
  <si>
    <t>EGGTAKE TOTALS:</t>
  </si>
  <si>
    <t xml:space="preserve">RIPE </t>
  </si>
  <si>
    <t>GREEN</t>
  </si>
  <si>
    <t>OVER-</t>
  </si>
  <si>
    <t>MALES</t>
  </si>
  <si>
    <t xml:space="preserve">Revised: </t>
  </si>
  <si>
    <t>EGGS</t>
  </si>
  <si>
    <t>KG of</t>
  </si>
  <si>
    <t>Solomon Gulch Hatchery</t>
  </si>
  <si>
    <t>-</t>
  </si>
  <si>
    <t>% complete</t>
  </si>
  <si>
    <t>Complete</t>
  </si>
  <si>
    <t>REJECTS</t>
  </si>
  <si>
    <t>FEMALES + MALES</t>
  </si>
  <si>
    <t>n/a</t>
  </si>
  <si>
    <t>* reflect numbers of previous working day</t>
  </si>
  <si>
    <t>Revised:</t>
  </si>
  <si>
    <t>BY2023 PINK SALMON BROOD AND EGGTAKE</t>
  </si>
  <si>
    <t>ADFG - Preliminary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</si>
</sst>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0_)"/>
    <numFmt numFmtId="165" formatCode="mm/dd/yy_)"/>
    <numFmt numFmtId="166" formatCode="mm/dd_)"/>
    <numFmt numFmtId="167" formatCode="0.0_)"/>
    <numFmt numFmtId="168" formatCode="dd\-mmm_)"/>
    <numFmt numFmtId="169" formatCode="0.00_)"/>
    <numFmt numFmtId="170" formatCode="0.0000_)"/>
    <numFmt numFmtId="171" formatCode="0.000_)"/>
    <numFmt numFmtId="172" formatCode="0.000%"/>
    <numFmt numFmtId="173" formatCode="0.00000_)"/>
    <numFmt numFmtId="174" formatCode="m/d"/>
    <numFmt numFmtId="175" formatCode="mm/dd/yy"/>
    <numFmt numFmtId="176" formatCode="m/d/yy"/>
    <numFmt numFmtId="177" formatCode="m/d/yy;@"/>
    <numFmt numFmtId="178" formatCode="[$-F800]dddd\,\ mmmm\ dd\,\ yyyy"/>
  </numFmts>
  <fonts count="26">
    <font>
      <sz val="12"/>
      <name val="Arial MT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MT"/>
    </font>
    <font>
      <sz val="12"/>
      <name val="Arial MT"/>
    </font>
    <font>
      <sz val="8"/>
      <name val="Arial MT"/>
    </font>
    <font>
      <b/>
      <u/>
      <sz val="12"/>
      <name val="Arial MT"/>
    </font>
    <font>
      <sz val="18"/>
      <name val="Arial MT"/>
    </font>
    <font>
      <b/>
      <sz val="10"/>
      <name val="Arial MT"/>
    </font>
    <font>
      <b/>
      <sz val="8"/>
      <name val="Arial MT"/>
    </font>
    <font>
      <b/>
      <sz val="16"/>
      <name val="Arial MT"/>
    </font>
    <font>
      <b/>
      <u/>
      <sz val="16"/>
      <name val="Arial MT"/>
    </font>
    <font>
      <b/>
      <u/>
      <sz val="14"/>
      <name val="Arial MT"/>
    </font>
    <font>
      <b/>
      <sz val="18"/>
      <name val="Arial MT"/>
    </font>
    <font>
      <sz val="12"/>
      <name val="Arial MT"/>
    </font>
    <font>
      <b/>
      <u/>
      <sz val="12"/>
      <color indexed="10"/>
      <name val="Arial MT"/>
    </font>
    <font>
      <sz val="12"/>
      <color theme="4"/>
      <name val="Arial MT"/>
    </font>
    <font>
      <b/>
      <sz val="12"/>
      <color theme="4"/>
      <name val="Arial MT"/>
    </font>
    <font>
      <b/>
      <sz val="12"/>
      <color indexed="10"/>
      <name val="Arial MT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name val="Arial MT"/>
    </font>
    <font>
      <b/>
      <i/>
      <sz val="11"/>
      <color rgb="FF0070C0"/>
      <name val="Arial MT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theme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theme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theme="1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theme="1"/>
      </bottom>
      <diagonal/>
    </border>
    <border>
      <left style="medium">
        <color theme="1"/>
      </left>
      <right style="hair">
        <color indexed="64"/>
      </right>
      <top style="hair">
        <color indexed="64"/>
      </top>
      <bottom style="medium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1"/>
      </bottom>
      <diagonal/>
    </border>
    <border>
      <left style="medium">
        <color theme="1"/>
      </left>
      <right style="hair">
        <color indexed="64"/>
      </right>
      <top style="medium">
        <color theme="1"/>
      </top>
      <bottom style="medium">
        <color theme="1"/>
      </bottom>
      <diagonal/>
    </border>
    <border>
      <left style="hair">
        <color indexed="64"/>
      </left>
      <right style="hair">
        <color indexed="64"/>
      </right>
      <top style="medium">
        <color theme="1"/>
      </top>
      <bottom style="medium">
        <color theme="1"/>
      </bottom>
      <diagonal/>
    </border>
    <border>
      <left style="hair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9">
    <xf numFmtId="37" fontId="0" fillId="0" borderId="0"/>
    <xf numFmtId="0" fontId="3" fillId="0" borderId="0"/>
    <xf numFmtId="9" fontId="5" fillId="0" borderId="0" applyFont="0" applyFill="0" applyBorder="0" applyAlignment="0" applyProtection="0"/>
    <xf numFmtId="0" fontId="2" fillId="0" borderId="0"/>
    <xf numFmtId="37" fontId="5" fillId="0" borderId="0"/>
    <xf numFmtId="9" fontId="2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" fillId="0" borderId="0"/>
    <xf numFmtId="167" fontId="5" fillId="0" borderId="0"/>
    <xf numFmtId="0" fontId="20" fillId="0" borderId="0"/>
    <xf numFmtId="0" fontId="20" fillId="0" borderId="0"/>
    <xf numFmtId="43" fontId="2" fillId="0" borderId="0" applyFont="0" applyFill="0" applyBorder="0" applyAlignment="0" applyProtection="0"/>
    <xf numFmtId="0" fontId="20" fillId="0" borderId="0"/>
    <xf numFmtId="0" fontId="21" fillId="0" borderId="0"/>
    <xf numFmtId="9" fontId="5" fillId="0" borderId="0" applyFont="0" applyFill="0" applyBorder="0" applyAlignment="0" applyProtection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138">
    <xf numFmtId="37" fontId="0" fillId="0" borderId="0" xfId="0"/>
    <xf numFmtId="172" fontId="4" fillId="0" borderId="0" xfId="2" applyNumberFormat="1" applyFont="1" applyFill="1" applyAlignment="1">
      <alignment horizontal="left"/>
    </xf>
    <xf numFmtId="178" fontId="4" fillId="0" borderId="0" xfId="0" applyNumberFormat="1" applyFont="1" applyAlignment="1">
      <alignment horizontal="center"/>
    </xf>
    <xf numFmtId="0" fontId="24" fillId="0" borderId="0" xfId="2" applyNumberFormat="1" applyFont="1" applyFill="1" applyAlignment="1">
      <alignment horizontal="right"/>
    </xf>
    <xf numFmtId="177" fontId="24" fillId="0" borderId="0" xfId="0" applyNumberFormat="1" applyFont="1" applyAlignment="1">
      <alignment horizontal="left"/>
    </xf>
    <xf numFmtId="10" fontId="24" fillId="0" borderId="0" xfId="2" applyNumberFormat="1" applyFont="1" applyFill="1" applyAlignment="1">
      <alignment horizontal="right"/>
    </xf>
    <xf numFmtId="172" fontId="24" fillId="0" borderId="0" xfId="2" applyNumberFormat="1" applyFont="1" applyFill="1" applyAlignment="1"/>
    <xf numFmtId="37" fontId="0" fillId="0" borderId="2" xfId="0" applyBorder="1" applyAlignment="1">
      <alignment horizontal="center"/>
    </xf>
    <xf numFmtId="37" fontId="17" fillId="0" borderId="2" xfId="0" applyFont="1" applyBorder="1" applyAlignment="1">
      <alignment horizontal="center"/>
    </xf>
    <xf numFmtId="37" fontId="17" fillId="0" borderId="4" xfId="0" applyFont="1" applyBorder="1" applyAlignment="1">
      <alignment horizontal="center"/>
    </xf>
    <xf numFmtId="37" fontId="0" fillId="0" borderId="5" xfId="0" applyBorder="1" applyAlignment="1">
      <alignment horizontal="center"/>
    </xf>
    <xf numFmtId="177" fontId="0" fillId="0" borderId="6" xfId="0" quotePrefix="1" applyNumberFormat="1" applyBorder="1" applyAlignment="1" applyProtection="1">
      <alignment horizontal="center"/>
      <protection locked="0"/>
    </xf>
    <xf numFmtId="37" fontId="0" fillId="0" borderId="2" xfId="0" applyBorder="1"/>
    <xf numFmtId="37" fontId="4" fillId="0" borderId="3" xfId="0" applyFont="1" applyBorder="1" applyAlignment="1">
      <alignment horizontal="center"/>
    </xf>
    <xf numFmtId="37" fontId="0" fillId="0" borderId="4" xfId="0" applyBorder="1" applyAlignment="1">
      <alignment horizontal="center"/>
    </xf>
    <xf numFmtId="37" fontId="4" fillId="0" borderId="5" xfId="0" applyFont="1" applyBorder="1" applyAlignment="1">
      <alignment horizontal="center"/>
    </xf>
    <xf numFmtId="37" fontId="17" fillId="0" borderId="5" xfId="0" applyFont="1" applyBorder="1" applyAlignment="1">
      <alignment horizontal="center"/>
    </xf>
    <xf numFmtId="37" fontId="4" fillId="0" borderId="7" xfId="0" applyFont="1" applyBorder="1"/>
    <xf numFmtId="37" fontId="9" fillId="0" borderId="8" xfId="0" applyFont="1" applyBorder="1"/>
    <xf numFmtId="37" fontId="4" fillId="0" borderId="8" xfId="0" applyFont="1" applyBorder="1" applyAlignment="1">
      <alignment horizontal="left"/>
    </xf>
    <xf numFmtId="37" fontId="4" fillId="0" borderId="8" xfId="0" applyFont="1" applyBorder="1" applyAlignment="1">
      <alignment horizontal="center"/>
    </xf>
    <xf numFmtId="37" fontId="0" fillId="0" borderId="8" xfId="0" applyBorder="1" applyAlignment="1">
      <alignment horizontal="center"/>
    </xf>
    <xf numFmtId="37" fontId="0" fillId="0" borderId="8" xfId="0" applyBorder="1"/>
    <xf numFmtId="37" fontId="4" fillId="0" borderId="1" xfId="0" applyFont="1" applyBorder="1"/>
    <xf numFmtId="37" fontId="4" fillId="0" borderId="2" xfId="0" applyFont="1" applyBorder="1"/>
    <xf numFmtId="37" fontId="4" fillId="0" borderId="2" xfId="0" applyFont="1" applyBorder="1" applyAlignment="1">
      <alignment horizontal="left"/>
    </xf>
    <xf numFmtId="37" fontId="4" fillId="0" borderId="2" xfId="0" applyFont="1" applyBorder="1" applyAlignment="1">
      <alignment horizontal="center"/>
    </xf>
    <xf numFmtId="37" fontId="19" fillId="0" borderId="2" xfId="0" applyFont="1" applyBorder="1" applyAlignment="1">
      <alignment vertical="center"/>
    </xf>
    <xf numFmtId="37" fontId="16" fillId="0" borderId="2" xfId="0" applyFont="1" applyBorder="1" applyAlignment="1">
      <alignment vertical="center"/>
    </xf>
    <xf numFmtId="37" fontId="19" fillId="0" borderId="2" xfId="0" applyFont="1" applyBorder="1" applyAlignment="1">
      <alignment horizontal="center" vertical="center"/>
    </xf>
    <xf numFmtId="37" fontId="4" fillId="0" borderId="1" xfId="0" applyFont="1" applyBorder="1" applyAlignment="1">
      <alignment horizontal="left"/>
    </xf>
    <xf numFmtId="37" fontId="4" fillId="0" borderId="2" xfId="0" quotePrefix="1" applyFont="1" applyBorder="1" applyAlignment="1">
      <alignment horizontal="left"/>
    </xf>
    <xf numFmtId="164" fontId="0" fillId="0" borderId="2" xfId="0" applyNumberFormat="1" applyBorder="1"/>
    <xf numFmtId="37" fontId="4" fillId="0" borderId="9" xfId="0" applyFont="1" applyBorder="1"/>
    <xf numFmtId="37" fontId="4" fillId="0" borderId="1" xfId="0" applyFont="1" applyBorder="1" applyAlignment="1">
      <alignment horizontal="center"/>
    </xf>
    <xf numFmtId="37" fontId="9" fillId="0" borderId="6" xfId="0" quotePrefix="1" applyFont="1" applyBorder="1" applyAlignment="1">
      <alignment horizontal="left"/>
    </xf>
    <xf numFmtId="37" fontId="18" fillId="0" borderId="2" xfId="0" applyFont="1" applyBorder="1" applyAlignment="1">
      <alignment horizontal="center"/>
    </xf>
    <xf numFmtId="168" fontId="4" fillId="0" borderId="2" xfId="0" applyNumberFormat="1" applyFont="1" applyBorder="1"/>
    <xf numFmtId="169" fontId="4" fillId="0" borderId="2" xfId="0" applyNumberFormat="1" applyFont="1" applyBorder="1"/>
    <xf numFmtId="7" fontId="4" fillId="0" borderId="2" xfId="0" applyNumberFormat="1" applyFont="1" applyBorder="1"/>
    <xf numFmtId="5" fontId="4" fillId="0" borderId="2" xfId="0" applyNumberFormat="1" applyFont="1" applyBorder="1"/>
    <xf numFmtId="164" fontId="4" fillId="0" borderId="2" xfId="0" applyNumberFormat="1" applyFont="1" applyBorder="1"/>
    <xf numFmtId="9" fontId="4" fillId="0" borderId="2" xfId="0" applyNumberFormat="1" applyFont="1" applyBorder="1"/>
    <xf numFmtId="170" fontId="4" fillId="0" borderId="2" xfId="0" applyNumberFormat="1" applyFont="1" applyBorder="1"/>
    <xf numFmtId="10" fontId="4" fillId="0" borderId="2" xfId="0" applyNumberFormat="1" applyFont="1" applyBorder="1"/>
    <xf numFmtId="174" fontId="10" fillId="0" borderId="1" xfId="0" applyNumberFormat="1" applyFont="1" applyBorder="1" applyAlignment="1" applyProtection="1">
      <alignment horizontal="left"/>
      <protection locked="0"/>
    </xf>
    <xf numFmtId="168" fontId="0" fillId="0" borderId="2" xfId="0" applyNumberFormat="1" applyBorder="1"/>
    <xf numFmtId="169" fontId="0" fillId="0" borderId="2" xfId="0" applyNumberFormat="1" applyBorder="1"/>
    <xf numFmtId="5" fontId="0" fillId="0" borderId="2" xfId="0" applyNumberFormat="1" applyBorder="1"/>
    <xf numFmtId="9" fontId="0" fillId="0" borderId="2" xfId="0" applyNumberFormat="1" applyBorder="1"/>
    <xf numFmtId="10" fontId="0" fillId="0" borderId="2" xfId="0" applyNumberFormat="1" applyBorder="1"/>
    <xf numFmtId="171" fontId="0" fillId="0" borderId="2" xfId="0" applyNumberFormat="1" applyBorder="1"/>
    <xf numFmtId="170" fontId="0" fillId="0" borderId="2" xfId="0" applyNumberFormat="1" applyBorder="1"/>
    <xf numFmtId="3" fontId="4" fillId="0" borderId="2" xfId="0" applyNumberFormat="1" applyFont="1" applyBorder="1" applyAlignment="1">
      <alignment horizontal="center"/>
    </xf>
    <xf numFmtId="10" fontId="4" fillId="0" borderId="2" xfId="2" applyNumberFormat="1" applyFont="1" applyBorder="1" applyAlignment="1">
      <alignment horizontal="center"/>
    </xf>
    <xf numFmtId="166" fontId="0" fillId="0" borderId="2" xfId="0" applyNumberFormat="1" applyBorder="1"/>
    <xf numFmtId="172" fontId="0" fillId="0" borderId="2" xfId="0" applyNumberFormat="1" applyBorder="1"/>
    <xf numFmtId="37" fontId="4" fillId="0" borderId="1" xfId="0" quotePrefix="1" applyFont="1" applyBorder="1" applyAlignment="1">
      <alignment horizontal="left"/>
    </xf>
    <xf numFmtId="37" fontId="18" fillId="0" borderId="2" xfId="0" quotePrefix="1" applyFont="1" applyBorder="1" applyAlignment="1">
      <alignment horizontal="center"/>
    </xf>
    <xf numFmtId="37" fontId="7" fillId="0" borderId="2" xfId="0" applyFont="1" applyBorder="1" applyAlignment="1">
      <alignment horizontal="center"/>
    </xf>
    <xf numFmtId="37" fontId="11" fillId="0" borderId="2" xfId="0" applyFont="1" applyBorder="1" applyAlignment="1">
      <alignment horizontal="center"/>
    </xf>
    <xf numFmtId="37" fontId="12" fillId="0" borderId="2" xfId="0" applyFont="1" applyBorder="1" applyAlignment="1">
      <alignment horizontal="center"/>
    </xf>
    <xf numFmtId="37" fontId="13" fillId="0" borderId="2" xfId="0" applyFont="1" applyBorder="1" applyAlignment="1">
      <alignment horizontal="center"/>
    </xf>
    <xf numFmtId="37" fontId="7" fillId="0" borderId="1" xfId="0" applyFont="1" applyBorder="1"/>
    <xf numFmtId="166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7" fontId="0" fillId="0" borderId="2" xfId="0" applyNumberFormat="1" applyBorder="1"/>
    <xf numFmtId="173" fontId="0" fillId="0" borderId="2" xfId="0" applyNumberFormat="1" applyBorder="1"/>
    <xf numFmtId="37" fontId="14" fillId="0" borderId="2" xfId="0" applyFont="1" applyBorder="1"/>
    <xf numFmtId="37" fontId="14" fillId="0" borderId="2" xfId="0" applyFont="1" applyBorder="1" applyAlignment="1">
      <alignment horizontal="center"/>
    </xf>
    <xf numFmtId="37" fontId="8" fillId="0" borderId="2" xfId="0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169" fontId="8" fillId="0" borderId="2" xfId="0" applyNumberFormat="1" applyFont="1" applyBorder="1" applyAlignment="1">
      <alignment horizontal="center"/>
    </xf>
    <xf numFmtId="37" fontId="8" fillId="0" borderId="2" xfId="0" applyFont="1" applyBorder="1"/>
    <xf numFmtId="166" fontId="8" fillId="0" borderId="2" xfId="0" applyNumberFormat="1" applyFont="1" applyBorder="1"/>
    <xf numFmtId="171" fontId="8" fillId="0" borderId="2" xfId="0" applyNumberFormat="1" applyFont="1" applyBorder="1"/>
    <xf numFmtId="168" fontId="8" fillId="0" borderId="2" xfId="0" applyNumberFormat="1" applyFont="1" applyBorder="1"/>
    <xf numFmtId="169" fontId="8" fillId="0" borderId="2" xfId="0" applyNumberFormat="1" applyFont="1" applyBorder="1"/>
    <xf numFmtId="7" fontId="8" fillId="0" borderId="2" xfId="0" applyNumberFormat="1" applyFont="1" applyBorder="1"/>
    <xf numFmtId="5" fontId="8" fillId="0" borderId="2" xfId="0" applyNumberFormat="1" applyFont="1" applyBorder="1"/>
    <xf numFmtId="9" fontId="8" fillId="0" borderId="2" xfId="0" applyNumberFormat="1" applyFont="1" applyBorder="1"/>
    <xf numFmtId="10" fontId="8" fillId="0" borderId="2" xfId="0" applyNumberFormat="1" applyFont="1" applyBorder="1"/>
    <xf numFmtId="173" fontId="8" fillId="0" borderId="2" xfId="0" applyNumberFormat="1" applyFont="1" applyBorder="1"/>
    <xf numFmtId="164" fontId="8" fillId="0" borderId="2" xfId="0" applyNumberFormat="1" applyFont="1" applyBorder="1"/>
    <xf numFmtId="170" fontId="8" fillId="0" borderId="2" xfId="0" applyNumberFormat="1" applyFont="1" applyBorder="1"/>
    <xf numFmtId="37" fontId="15" fillId="0" borderId="1" xfId="0" applyFont="1" applyBorder="1"/>
    <xf numFmtId="37" fontId="15" fillId="0" borderId="2" xfId="0" applyFont="1" applyBorder="1"/>
    <xf numFmtId="37" fontId="15" fillId="0" borderId="2" xfId="0" applyFont="1" applyBorder="1" applyAlignment="1">
      <alignment horizontal="center"/>
    </xf>
    <xf numFmtId="167" fontId="0" fillId="0" borderId="2" xfId="0" applyNumberFormat="1" applyBorder="1"/>
    <xf numFmtId="165" fontId="0" fillId="0" borderId="2" xfId="0" applyNumberFormat="1" applyBorder="1"/>
    <xf numFmtId="39" fontId="0" fillId="0" borderId="2" xfId="0" applyNumberFormat="1" applyBorder="1"/>
    <xf numFmtId="37" fontId="0" fillId="0" borderId="1" xfId="0" applyBorder="1"/>
    <xf numFmtId="10" fontId="0" fillId="0" borderId="2" xfId="0" applyNumberFormat="1" applyBorder="1" applyAlignment="1">
      <alignment horizontal="center"/>
    </xf>
    <xf numFmtId="168" fontId="0" fillId="0" borderId="1" xfId="0" applyNumberFormat="1" applyBorder="1"/>
    <xf numFmtId="37" fontId="4" fillId="0" borderId="4" xfId="0" applyFont="1" applyBorder="1" applyAlignment="1">
      <alignment horizontal="center"/>
    </xf>
    <xf numFmtId="37" fontId="4" fillId="0" borderId="4" xfId="0" applyFont="1" applyBorder="1"/>
    <xf numFmtId="37" fontId="18" fillId="0" borderId="4" xfId="0" applyFont="1" applyBorder="1" applyAlignment="1">
      <alignment horizontal="center"/>
    </xf>
    <xf numFmtId="37" fontId="18" fillId="0" borderId="5" xfId="0" applyFont="1" applyBorder="1" applyAlignment="1">
      <alignment horizontal="center"/>
    </xf>
    <xf numFmtId="177" fontId="0" fillId="0" borderId="11" xfId="0" quotePrefix="1" applyNumberFormat="1" applyBorder="1" applyAlignment="1" applyProtection="1">
      <alignment horizontal="center"/>
      <protection locked="0"/>
    </xf>
    <xf numFmtId="37" fontId="0" fillId="0" borderId="12" xfId="0" applyBorder="1" applyAlignment="1">
      <alignment horizontal="center"/>
    </xf>
    <xf numFmtId="37" fontId="0" fillId="0" borderId="13" xfId="0" applyBorder="1" applyAlignment="1">
      <alignment horizontal="center"/>
    </xf>
    <xf numFmtId="37" fontId="17" fillId="0" borderId="8" xfId="0" applyFont="1" applyBorder="1" applyAlignment="1">
      <alignment horizontal="center"/>
    </xf>
    <xf numFmtId="37" fontId="4" fillId="0" borderId="10" xfId="0" applyFont="1" applyBorder="1" applyAlignment="1">
      <alignment horizontal="center"/>
    </xf>
    <xf numFmtId="37" fontId="4" fillId="0" borderId="14" xfId="0" applyFont="1" applyBorder="1" applyAlignment="1">
      <alignment horizontal="center"/>
    </xf>
    <xf numFmtId="37" fontId="4" fillId="0" borderId="15" xfId="0" applyFont="1" applyBorder="1" applyAlignment="1">
      <alignment horizontal="center"/>
    </xf>
    <xf numFmtId="37" fontId="4" fillId="0" borderId="16" xfId="0" applyFont="1" applyBorder="1" applyAlignment="1">
      <alignment horizontal="center"/>
    </xf>
    <xf numFmtId="175" fontId="4" fillId="0" borderId="3" xfId="0" quotePrefix="1" applyNumberFormat="1" applyFont="1" applyBorder="1" applyAlignment="1">
      <alignment horizontal="center"/>
    </xf>
    <xf numFmtId="175" fontId="4" fillId="0" borderId="3" xfId="0" applyNumberFormat="1" applyFont="1" applyBorder="1" applyAlignment="1">
      <alignment horizontal="center"/>
    </xf>
    <xf numFmtId="39" fontId="4" fillId="0" borderId="3" xfId="0" applyNumberFormat="1" applyFont="1" applyBorder="1" applyAlignment="1">
      <alignment horizontal="center"/>
    </xf>
    <xf numFmtId="37" fontId="4" fillId="0" borderId="13" xfId="0" quotePrefix="1" applyFont="1" applyBorder="1" applyAlignment="1">
      <alignment horizontal="center"/>
    </xf>
    <xf numFmtId="37" fontId="4" fillId="0" borderId="8" xfId="0" quotePrefix="1" applyFont="1" applyBorder="1" applyAlignment="1">
      <alignment horizontal="center"/>
    </xf>
    <xf numFmtId="37" fontId="4" fillId="0" borderId="12" xfId="0" applyFont="1" applyBorder="1" applyAlignment="1">
      <alignment horizontal="center"/>
    </xf>
    <xf numFmtId="37" fontId="4" fillId="0" borderId="13" xfId="0" applyFont="1" applyBorder="1" applyAlignment="1">
      <alignment horizontal="center"/>
    </xf>
    <xf numFmtId="37" fontId="4" fillId="0" borderId="3" xfId="0" applyFont="1" applyBorder="1" applyAlignment="1">
      <alignment horizontal="left"/>
    </xf>
    <xf numFmtId="10" fontId="4" fillId="0" borderId="2" xfId="0" applyNumberFormat="1" applyFont="1" applyBorder="1" applyAlignment="1">
      <alignment horizontal="center"/>
    </xf>
    <xf numFmtId="37" fontId="17" fillId="0" borderId="12" xfId="0" applyFont="1" applyBorder="1" applyAlignment="1">
      <alignment horizontal="center"/>
    </xf>
    <xf numFmtId="37" fontId="17" fillId="0" borderId="13" xfId="0" applyFont="1" applyBorder="1" applyAlignment="1">
      <alignment horizontal="center"/>
    </xf>
    <xf numFmtId="37" fontId="18" fillId="5" borderId="5" xfId="0" applyFont="1" applyFill="1" applyBorder="1" applyAlignment="1">
      <alignment horizontal="center"/>
    </xf>
    <xf numFmtId="37" fontId="18" fillId="5" borderId="2" xfId="0" applyFont="1" applyFill="1" applyBorder="1" applyAlignment="1">
      <alignment horizontal="center"/>
    </xf>
    <xf numFmtId="37" fontId="18" fillId="6" borderId="2" xfId="0" applyFont="1" applyFill="1" applyBorder="1" applyAlignment="1">
      <alignment horizontal="center"/>
    </xf>
    <xf numFmtId="176" fontId="4" fillId="7" borderId="3" xfId="0" applyNumberFormat="1" applyFont="1" applyFill="1" applyBorder="1" applyAlignment="1">
      <alignment horizontal="center"/>
    </xf>
    <xf numFmtId="37" fontId="25" fillId="0" borderId="0" xfId="0" applyFont="1"/>
    <xf numFmtId="37" fontId="4" fillId="3" borderId="17" xfId="0" applyFont="1" applyFill="1" applyBorder="1" applyAlignment="1">
      <alignment horizontal="center"/>
    </xf>
    <xf numFmtId="37" fontId="4" fillId="3" borderId="18" xfId="0" applyFont="1" applyFill="1" applyBorder="1" applyAlignment="1">
      <alignment horizontal="center"/>
    </xf>
    <xf numFmtId="37" fontId="4" fillId="3" borderId="19" xfId="0" applyFont="1" applyFill="1" applyBorder="1" applyAlignment="1">
      <alignment horizontal="center"/>
    </xf>
    <xf numFmtId="37" fontId="4" fillId="2" borderId="17" xfId="0" applyFont="1" applyFill="1" applyBorder="1" applyAlignment="1">
      <alignment horizontal="center"/>
    </xf>
    <xf numFmtId="37" fontId="4" fillId="2" borderId="18" xfId="0" applyFont="1" applyFill="1" applyBorder="1" applyAlignment="1">
      <alignment horizontal="center"/>
    </xf>
    <xf numFmtId="37" fontId="4" fillId="2" borderId="19" xfId="0" applyFont="1" applyFill="1" applyBorder="1" applyAlignment="1">
      <alignment horizontal="center"/>
    </xf>
    <xf numFmtId="37" fontId="4" fillId="4" borderId="17" xfId="0" applyFont="1" applyFill="1" applyBorder="1" applyAlignment="1">
      <alignment horizontal="center"/>
    </xf>
    <xf numFmtId="37" fontId="4" fillId="4" borderId="19" xfId="0" applyFont="1" applyFill="1" applyBorder="1" applyAlignment="1">
      <alignment horizontal="center"/>
    </xf>
    <xf numFmtId="37" fontId="16" fillId="0" borderId="20" xfId="0" applyFont="1" applyBorder="1" applyAlignment="1">
      <alignment horizontal="center" vertical="center" wrapText="1"/>
    </xf>
    <xf numFmtId="37" fontId="16" fillId="0" borderId="21" xfId="0" applyFont="1" applyBorder="1" applyAlignment="1">
      <alignment horizontal="center" vertical="center" wrapText="1"/>
    </xf>
    <xf numFmtId="37" fontId="16" fillId="0" borderId="22" xfId="0" applyFont="1" applyBorder="1" applyAlignment="1">
      <alignment horizontal="center" vertical="center" wrapText="1"/>
    </xf>
    <xf numFmtId="37" fontId="16" fillId="0" borderId="12" xfId="0" applyFont="1" applyBorder="1" applyAlignment="1">
      <alignment horizontal="center" vertical="center" wrapText="1"/>
    </xf>
    <xf numFmtId="37" fontId="16" fillId="0" borderId="23" xfId="0" applyFont="1" applyBorder="1" applyAlignment="1">
      <alignment horizontal="center" vertical="center" wrapText="1"/>
    </xf>
    <xf numFmtId="37" fontId="16" fillId="0" borderId="7" xfId="0" applyFont="1" applyBorder="1" applyAlignment="1">
      <alignment horizontal="center" vertical="center" wrapText="1"/>
    </xf>
  </cellXfs>
  <cellStyles count="29">
    <cellStyle name="Comma 2" xfId="10" xr:uid="{00000000-0005-0000-0000-000000000000}"/>
    <cellStyle name="Comma 2 2" xfId="23" xr:uid="{00000000-0005-0000-0000-000001000000}"/>
    <cellStyle name="Comma 3" xfId="25" xr:uid="{00000000-0005-0000-0000-000002000000}"/>
    <cellStyle name="Comma 4" xfId="27" xr:uid="{00000000-0005-0000-0000-000003000000}"/>
    <cellStyle name="Comma 5" xfId="15" xr:uid="{00000000-0005-0000-0000-000004000000}"/>
    <cellStyle name="Normal" xfId="0" builtinId="0"/>
    <cellStyle name="Normal 2" xfId="1" xr:uid="{00000000-0005-0000-0000-000006000000}"/>
    <cellStyle name="Normal 2 2" xfId="11" xr:uid="{00000000-0005-0000-0000-000007000000}"/>
    <cellStyle name="Normal 2 3" xfId="14" xr:uid="{00000000-0005-0000-0000-000008000000}"/>
    <cellStyle name="Normal 2 3 2" xfId="19" xr:uid="{00000000-0005-0000-0000-000009000000}"/>
    <cellStyle name="Normal 2 4" xfId="16" xr:uid="{00000000-0005-0000-0000-00000A000000}"/>
    <cellStyle name="Normal 2 4 2" xfId="20" xr:uid="{00000000-0005-0000-0000-00000B000000}"/>
    <cellStyle name="Normal 2 5" xfId="4" xr:uid="{00000000-0005-0000-0000-00000C000000}"/>
    <cellStyle name="Normal 3" xfId="6" xr:uid="{00000000-0005-0000-0000-00000D000000}"/>
    <cellStyle name="Normal 3 2" xfId="22" xr:uid="{00000000-0005-0000-0000-00000E000000}"/>
    <cellStyle name="Normal 4" xfId="8" xr:uid="{00000000-0005-0000-0000-00000F000000}"/>
    <cellStyle name="Normal 4 2" xfId="24" xr:uid="{00000000-0005-0000-0000-000010000000}"/>
    <cellStyle name="Normal 5" xfId="12" xr:uid="{00000000-0005-0000-0000-000011000000}"/>
    <cellStyle name="Normal 5 2" xfId="26" xr:uid="{00000000-0005-0000-0000-000012000000}"/>
    <cellStyle name="Normal 6" xfId="13" xr:uid="{00000000-0005-0000-0000-000013000000}"/>
    <cellStyle name="Normal 7" xfId="17" xr:uid="{00000000-0005-0000-0000-000014000000}"/>
    <cellStyle name="Normal 8" xfId="3" xr:uid="{00000000-0005-0000-0000-000015000000}"/>
    <cellStyle name="Normal 9" xfId="28" xr:uid="{00000000-0005-0000-0000-000016000000}"/>
    <cellStyle name="Percent" xfId="2" builtinId="5"/>
    <cellStyle name="Percent 2" xfId="7" xr:uid="{00000000-0005-0000-0000-000018000000}"/>
    <cellStyle name="Percent 2 2" xfId="21" xr:uid="{00000000-0005-0000-0000-000019000000}"/>
    <cellStyle name="Percent 3" xfId="9" xr:uid="{00000000-0005-0000-0000-00001A000000}"/>
    <cellStyle name="Percent 4" xfId="18" xr:uid="{00000000-0005-0000-0000-00001B000000}"/>
    <cellStyle name="Percent 5" xfId="5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SOLOMON GULCH HATCHERY</a:t>
            </a:r>
          </a:p>
          <a:p>
            <a:pPr>
              <a:defRPr/>
            </a:pPr>
            <a:r>
              <a:rPr lang="en-US"/>
              <a:t>2023 PINK EGGOMETER</a:t>
            </a:r>
          </a:p>
          <a:p>
            <a:pPr>
              <a:defRPr/>
            </a:pPr>
            <a:r>
              <a:rPr lang="en-US"/>
              <a:t>270</a:t>
            </a:r>
            <a:r>
              <a:rPr lang="en-US" baseline="0"/>
              <a:t> MILLION - GOAL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pattFill prst="pct80">
          <a:fgClr>
            <a:schemeClr val="bg1">
              <a:lumMod val="95000"/>
            </a:schemeClr>
          </a:fgClr>
          <a:bgClr>
            <a:schemeClr val="bg1"/>
          </a:bgClr>
        </a:pattFill>
        <a:ln w="3175">
          <a:noFill/>
        </a:ln>
      </c:spPr>
    </c:sideWall>
    <c:backWall>
      <c:thickness val="0"/>
      <c:spPr>
        <a:pattFill prst="pct80">
          <a:fgClr>
            <a:schemeClr val="bg1">
              <a:lumMod val="95000"/>
            </a:schemeClr>
          </a:fgClr>
          <a:bgClr>
            <a:schemeClr val="bg1"/>
          </a:bgClr>
        </a:pattFill>
        <a:ln w="3175">
          <a:noFill/>
        </a:ln>
      </c:spPr>
    </c:backWall>
    <c:plotArea>
      <c:layout>
        <c:manualLayout>
          <c:layoutTarget val="inner"/>
          <c:xMode val="edge"/>
          <c:yMode val="edge"/>
          <c:x val="0.19674935079446143"/>
          <c:y val="0.1046099303349551"/>
          <c:w val="0.78281946791763413"/>
          <c:h val="0.87623566781298168"/>
        </c:manualLayout>
      </c:layout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  <a:ln>
              <a:solidFill>
                <a:schemeClr val="accent2"/>
              </a:solidFill>
            </a:ln>
          </c:spPr>
          <c:invertIfNegative val="0"/>
          <c:pictureOptions>
            <c:pictureFormat val="stack"/>
          </c:pictureOptions>
          <c:dLbls>
            <c:dLbl>
              <c:idx val="0"/>
              <c:layout>
                <c:manualLayout>
                  <c:x val="6.93096700657298E-2"/>
                  <c:y val="-0.11565340310944154"/>
                </c:manualLayout>
              </c:layout>
              <c:spPr>
                <a:solidFill>
                  <a:schemeClr val="bg1"/>
                </a:solidFill>
                <a:ln w="6350" cmpd="dbl">
                  <a:solidFill>
                    <a:schemeClr val="accent2"/>
                  </a:solidFill>
                </a:ln>
                <a:effectLst/>
              </c:spPr>
              <c:txPr>
                <a:bodyPr/>
                <a:lstStyle/>
                <a:p>
                  <a:pPr>
                    <a:defRPr sz="2000" b="1" baseline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86307337563324"/>
                      <c:h val="7.77727838677486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694-4DD1-8D90-4C42B5D7F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'ET Sheet'!$U$33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4-4DD1-8D90-4C42B5D7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cylinder"/>
        <c:axId val="201396480"/>
        <c:axId val="201399616"/>
        <c:axId val="0"/>
      </c:bar3DChart>
      <c:catAx>
        <c:axId val="201396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1399616"/>
        <c:crosses val="autoZero"/>
        <c:auto val="1"/>
        <c:lblAlgn val="ctr"/>
        <c:lblOffset val="100"/>
        <c:noMultiLvlLbl val="0"/>
      </c:catAx>
      <c:valAx>
        <c:axId val="201399616"/>
        <c:scaling>
          <c:orientation val="minMax"/>
          <c:max val="270000000"/>
          <c:min val="0"/>
        </c:scaling>
        <c:delete val="0"/>
        <c:axPos val="l"/>
        <c:majorGridlines/>
        <c:numFmt formatCode="#,##0_);\(#,##0\)" sourceLinked="1"/>
        <c:majorTickMark val="none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01396480"/>
        <c:crosses val="autoZero"/>
        <c:crossBetween val="between"/>
        <c:majorUnit val="10000000"/>
        <c:minorUnit val="1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20413</xdr:colOff>
      <xdr:row>0</xdr:row>
      <xdr:rowOff>45925</xdr:rowOff>
    </xdr:from>
    <xdr:to>
      <xdr:col>7</xdr:col>
      <xdr:colOff>577959</xdr:colOff>
      <xdr:row>41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E149"/>
  <sheetViews>
    <sheetView tabSelected="1" defaultGridColor="0" colorId="22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V1" sqref="V1:AC1048576"/>
    </sheetView>
  </sheetViews>
  <sheetFormatPr defaultColWidth="10.77734375" defaultRowHeight="15"/>
  <cols>
    <col min="1" max="1" width="8.77734375" style="93" customWidth="1"/>
    <col min="2" max="2" width="5.21875" style="12" customWidth="1"/>
    <col min="3" max="3" width="9.77734375" style="7" customWidth="1"/>
    <col min="4" max="5" width="8.77734375" style="7" customWidth="1"/>
    <col min="6" max="6" width="8.44140625" style="7" customWidth="1"/>
    <col min="7" max="9" width="8.77734375" style="7" customWidth="1"/>
    <col min="10" max="11" width="9.77734375" style="7" customWidth="1"/>
    <col min="12" max="12" width="8.5546875" style="7" customWidth="1"/>
    <col min="13" max="14" width="8.77734375" style="7" customWidth="1"/>
    <col min="15" max="18" width="9.77734375" style="7" customWidth="1"/>
    <col min="19" max="19" width="7.77734375" style="7" customWidth="1"/>
    <col min="20" max="20" width="14.77734375" style="7" customWidth="1"/>
    <col min="21" max="21" width="12.77734375" style="7" customWidth="1"/>
    <col min="22" max="23" width="7.77734375" style="7" customWidth="1"/>
    <col min="24" max="24" width="10.77734375" style="7"/>
    <col min="25" max="25" width="3.77734375" style="7" customWidth="1"/>
    <col min="26" max="27" width="10.77734375" style="7"/>
    <col min="28" max="28" width="7.77734375" style="7" customWidth="1"/>
    <col min="29" max="29" width="3.77734375" style="7" customWidth="1"/>
    <col min="30" max="30" width="9.77734375" style="7" customWidth="1"/>
    <col min="31" max="33" width="10.77734375" style="7"/>
    <col min="34" max="34" width="3.77734375" style="7" customWidth="1"/>
    <col min="35" max="37" width="15.77734375" style="7" customWidth="1"/>
    <col min="38" max="38" width="3.77734375" style="7" customWidth="1"/>
    <col min="39" max="39" width="7.77734375" style="7" customWidth="1"/>
    <col min="40" max="41" width="8.77734375" style="7" customWidth="1"/>
    <col min="42" max="42" width="3.77734375" style="7" customWidth="1"/>
    <col min="43" max="43" width="20.77734375" style="7" customWidth="1"/>
    <col min="44" max="50" width="10.77734375" style="12"/>
    <col min="51" max="54" width="7.77734375" style="12" customWidth="1"/>
    <col min="55" max="55" width="12.77734375" style="12" customWidth="1"/>
    <col min="56" max="56" width="8.77734375" style="12" customWidth="1"/>
    <col min="57" max="57" width="9.77734375" style="12" customWidth="1"/>
    <col min="58" max="58" width="7.77734375" style="12" customWidth="1"/>
    <col min="59" max="59" width="6.77734375" style="12" customWidth="1"/>
    <col min="60" max="61" width="8.77734375" style="12" customWidth="1"/>
    <col min="62" max="62" width="7.77734375" style="12" customWidth="1"/>
    <col min="63" max="64" width="8.77734375" style="12" customWidth="1"/>
    <col min="65" max="65" width="9.77734375" style="12" customWidth="1"/>
    <col min="66" max="66" width="10.77734375" style="12"/>
    <col min="67" max="68" width="8.77734375" style="12" customWidth="1"/>
    <col min="69" max="70" width="9.77734375" style="12" customWidth="1"/>
    <col min="71" max="71" width="8.77734375" style="12" customWidth="1"/>
    <col min="72" max="72" width="9.77734375" style="12" customWidth="1"/>
    <col min="73" max="76" width="8.77734375" style="12" customWidth="1"/>
    <col min="77" max="78" width="9.77734375" style="12" customWidth="1"/>
    <col min="79" max="79" width="10.77734375" style="12"/>
    <col min="80" max="82" width="9.77734375" style="12" customWidth="1"/>
    <col min="83" max="87" width="10.77734375" style="12"/>
    <col min="88" max="88" width="9.77734375" style="12" customWidth="1"/>
    <col min="89" max="89" width="10.77734375" style="12"/>
    <col min="90" max="94" width="9.77734375" style="12" customWidth="1"/>
    <col min="95" max="102" width="10.77734375" style="12"/>
    <col min="103" max="103" width="7.77734375" style="12" customWidth="1"/>
    <col min="104" max="104" width="9.77734375" style="12" customWidth="1"/>
    <col min="105" max="105" width="12.77734375" style="12" customWidth="1"/>
    <col min="106" max="106" width="10.77734375" style="12"/>
    <col min="107" max="107" width="12.77734375" style="12" customWidth="1"/>
    <col min="108" max="108" width="10.77734375" style="12"/>
    <col min="109" max="109" width="12.77734375" style="12" customWidth="1"/>
    <col min="110" max="110" width="9.77734375" style="12" customWidth="1"/>
    <col min="111" max="111" width="12.77734375" style="12" customWidth="1"/>
    <col min="112" max="112" width="9.77734375" style="12" customWidth="1"/>
    <col min="113" max="115" width="12.77734375" style="12" customWidth="1"/>
    <col min="116" max="116" width="10.77734375" style="12"/>
    <col min="117" max="119" width="9.77734375" style="12" customWidth="1"/>
    <col min="120" max="120" width="10.77734375" style="12"/>
    <col min="121" max="122" width="9.77734375" style="12" customWidth="1"/>
    <col min="123" max="157" width="10.77734375" style="12"/>
    <col min="158" max="158" width="11.77734375" style="12" customWidth="1"/>
    <col min="159" max="159" width="9.77734375" style="12" customWidth="1"/>
    <col min="160" max="160" width="10.77734375" style="12"/>
    <col min="161" max="161" width="11.77734375" style="12" customWidth="1"/>
    <col min="162" max="163" width="9.77734375" style="12" customWidth="1"/>
    <col min="164" max="16384" width="10.77734375" style="12"/>
  </cols>
  <sheetData>
    <row r="1" spans="1:161" s="22" customFormat="1" ht="15.75">
      <c r="A1" s="17" t="s">
        <v>0</v>
      </c>
      <c r="B1" s="18"/>
      <c r="C1" s="19" t="s">
        <v>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161" ht="15.75">
      <c r="A2" s="23"/>
      <c r="B2" s="24"/>
      <c r="C2" s="25" t="s">
        <v>34</v>
      </c>
      <c r="D2" s="26"/>
      <c r="E2" s="26"/>
      <c r="F2" s="26"/>
      <c r="G2" s="26"/>
      <c r="H2" s="27"/>
      <c r="I2" s="28"/>
      <c r="J2" s="132" t="s">
        <v>44</v>
      </c>
      <c r="K2" s="133"/>
      <c r="L2" s="134"/>
      <c r="M2" s="28"/>
      <c r="N2" s="29"/>
      <c r="O2" s="29"/>
      <c r="P2" s="29"/>
      <c r="Q2" s="29"/>
      <c r="R2" s="29"/>
      <c r="S2" s="29"/>
      <c r="T2" s="29"/>
      <c r="U2" s="26"/>
    </row>
    <row r="3" spans="1:161" ht="15.75">
      <c r="A3" s="30"/>
      <c r="B3" s="24"/>
      <c r="C3" s="31" t="s">
        <v>43</v>
      </c>
      <c r="D3" s="26"/>
      <c r="E3" s="26"/>
      <c r="F3" s="26"/>
      <c r="G3" s="26"/>
      <c r="H3" s="28"/>
      <c r="I3" s="28"/>
      <c r="J3" s="135"/>
      <c r="K3" s="136"/>
      <c r="L3" s="137"/>
      <c r="M3" s="28"/>
      <c r="N3" s="29"/>
      <c r="O3" s="29"/>
      <c r="P3" s="29"/>
      <c r="Q3" s="29"/>
      <c r="R3" s="29"/>
      <c r="S3" s="29"/>
      <c r="T3" s="29"/>
      <c r="U3" s="26"/>
      <c r="FD3" s="32"/>
    </row>
    <row r="4" spans="1:161" ht="16.5" thickBot="1">
      <c r="A4" s="23"/>
      <c r="B4" s="24"/>
      <c r="C4" s="115" t="s">
        <v>31</v>
      </c>
      <c r="D4" s="122">
        <v>45170</v>
      </c>
      <c r="E4" s="108"/>
      <c r="F4" s="109"/>
      <c r="G4" s="13"/>
      <c r="H4" s="110"/>
      <c r="I4" s="13"/>
      <c r="J4" s="13"/>
      <c r="K4" s="13"/>
      <c r="L4" s="13"/>
      <c r="M4" s="13"/>
      <c r="N4" s="13"/>
      <c r="O4" s="13"/>
      <c r="P4" s="13"/>
      <c r="Q4" s="13"/>
      <c r="R4" s="26"/>
      <c r="S4" s="26"/>
      <c r="T4" s="26"/>
      <c r="U4" s="26"/>
    </row>
    <row r="5" spans="1:161" ht="16.5" thickBot="1">
      <c r="A5" s="33"/>
      <c r="B5" s="97"/>
      <c r="C5" s="124" t="s">
        <v>23</v>
      </c>
      <c r="D5" s="125"/>
      <c r="E5" s="125"/>
      <c r="F5" s="125"/>
      <c r="G5" s="125"/>
      <c r="H5" s="125"/>
      <c r="I5" s="126"/>
      <c r="J5" s="127" t="s">
        <v>30</v>
      </c>
      <c r="K5" s="128"/>
      <c r="L5" s="128"/>
      <c r="M5" s="128"/>
      <c r="N5" s="128"/>
      <c r="O5" s="129"/>
      <c r="P5" s="130" t="s">
        <v>39</v>
      </c>
      <c r="Q5" s="131"/>
      <c r="R5" s="34"/>
      <c r="S5" s="26"/>
      <c r="T5" s="26"/>
      <c r="U5" s="96" t="s">
        <v>0</v>
      </c>
    </row>
    <row r="6" spans="1:161" ht="15.75">
      <c r="A6" s="23"/>
      <c r="B6" s="96" t="s">
        <v>2</v>
      </c>
      <c r="C6" s="111" t="s">
        <v>27</v>
      </c>
      <c r="D6" s="112" t="s">
        <v>28</v>
      </c>
      <c r="E6" s="20" t="s">
        <v>25</v>
      </c>
      <c r="F6" s="112" t="s">
        <v>29</v>
      </c>
      <c r="G6" s="20" t="s">
        <v>3</v>
      </c>
      <c r="H6" s="20" t="s">
        <v>4</v>
      </c>
      <c r="I6" s="113" t="s">
        <v>5</v>
      </c>
      <c r="J6" s="114"/>
      <c r="K6" s="20"/>
      <c r="L6" s="20" t="s">
        <v>25</v>
      </c>
      <c r="M6" s="20" t="s">
        <v>6</v>
      </c>
      <c r="N6" s="20" t="s">
        <v>7</v>
      </c>
      <c r="O6" s="113" t="s">
        <v>5</v>
      </c>
      <c r="P6" s="114" t="s">
        <v>8</v>
      </c>
      <c r="Q6" s="113" t="s">
        <v>9</v>
      </c>
      <c r="R6" s="15" t="s">
        <v>33</v>
      </c>
      <c r="S6" s="26" t="s">
        <v>10</v>
      </c>
      <c r="T6" s="26" t="s">
        <v>8</v>
      </c>
      <c r="U6" s="96" t="s">
        <v>5</v>
      </c>
    </row>
    <row r="7" spans="1:161" ht="16.5" thickBot="1">
      <c r="A7" s="104" t="s">
        <v>11</v>
      </c>
      <c r="B7" s="105" t="s">
        <v>12</v>
      </c>
      <c r="C7" s="106" t="s">
        <v>13</v>
      </c>
      <c r="D7" s="107" t="s">
        <v>14</v>
      </c>
      <c r="E7" s="107" t="s">
        <v>23</v>
      </c>
      <c r="F7" s="107" t="s">
        <v>15</v>
      </c>
      <c r="G7" s="107" t="s">
        <v>16</v>
      </c>
      <c r="H7" s="107" t="s">
        <v>17</v>
      </c>
      <c r="I7" s="105" t="s">
        <v>18</v>
      </c>
      <c r="J7" s="106" t="s">
        <v>13</v>
      </c>
      <c r="K7" s="107" t="s">
        <v>38</v>
      </c>
      <c r="L7" s="107" t="s">
        <v>30</v>
      </c>
      <c r="M7" s="107" t="s">
        <v>19</v>
      </c>
      <c r="N7" s="107" t="s">
        <v>18</v>
      </c>
      <c r="O7" s="105" t="s">
        <v>17</v>
      </c>
      <c r="P7" s="106" t="s">
        <v>18</v>
      </c>
      <c r="Q7" s="105" t="s">
        <v>18</v>
      </c>
      <c r="R7" s="106" t="s">
        <v>32</v>
      </c>
      <c r="S7" s="107" t="s">
        <v>20</v>
      </c>
      <c r="T7" s="107" t="s">
        <v>21</v>
      </c>
      <c r="U7" s="107" t="s">
        <v>22</v>
      </c>
      <c r="FE7" s="32"/>
    </row>
    <row r="8" spans="1:161">
      <c r="A8" s="100">
        <v>45142</v>
      </c>
      <c r="B8" s="101">
        <v>1</v>
      </c>
      <c r="C8" s="102">
        <v>2862</v>
      </c>
      <c r="D8" s="21">
        <v>1805</v>
      </c>
      <c r="E8" s="21">
        <v>23</v>
      </c>
      <c r="F8" s="21">
        <v>22</v>
      </c>
      <c r="G8" s="21">
        <v>24</v>
      </c>
      <c r="H8" s="103">
        <v>4736</v>
      </c>
      <c r="I8" s="117">
        <v>4736</v>
      </c>
      <c r="J8" s="102">
        <v>4683</v>
      </c>
      <c r="K8" s="21">
        <v>147</v>
      </c>
      <c r="L8" s="21">
        <v>11630</v>
      </c>
      <c r="M8" s="21">
        <v>0</v>
      </c>
      <c r="N8" s="103">
        <v>16460</v>
      </c>
      <c r="O8" s="117">
        <v>16460</v>
      </c>
      <c r="P8" s="118">
        <v>21196</v>
      </c>
      <c r="Q8" s="117">
        <v>21196</v>
      </c>
      <c r="R8" s="102" t="s">
        <v>40</v>
      </c>
      <c r="S8" s="21">
        <v>7544</v>
      </c>
      <c r="T8" s="103">
        <v>4816746</v>
      </c>
      <c r="U8" s="103">
        <v>4816746</v>
      </c>
    </row>
    <row r="9" spans="1:161">
      <c r="A9" s="11">
        <v>45145</v>
      </c>
      <c r="B9" s="14">
        <v>2</v>
      </c>
      <c r="C9" s="10">
        <v>6005</v>
      </c>
      <c r="D9" s="7">
        <v>1307</v>
      </c>
      <c r="E9" s="7">
        <v>16</v>
      </c>
      <c r="F9" s="7">
        <v>42</v>
      </c>
      <c r="G9" s="7">
        <v>8</v>
      </c>
      <c r="H9" s="8">
        <v>7378</v>
      </c>
      <c r="I9" s="9">
        <v>12114</v>
      </c>
      <c r="J9" s="10">
        <v>3167</v>
      </c>
      <c r="K9" s="7">
        <v>673</v>
      </c>
      <c r="L9" s="7">
        <v>13010</v>
      </c>
      <c r="M9" s="7">
        <v>0</v>
      </c>
      <c r="N9" s="8">
        <v>16850</v>
      </c>
      <c r="O9" s="9">
        <v>33310</v>
      </c>
      <c r="P9" s="16">
        <v>24228</v>
      </c>
      <c r="Q9" s="9">
        <v>45424</v>
      </c>
      <c r="R9" s="102" t="s">
        <v>40</v>
      </c>
      <c r="S9" s="7">
        <v>7593</v>
      </c>
      <c r="T9" s="8">
        <v>9722095</v>
      </c>
      <c r="U9" s="8">
        <v>14538841</v>
      </c>
    </row>
    <row r="10" spans="1:161">
      <c r="A10" s="11">
        <v>45146</v>
      </c>
      <c r="B10" s="14">
        <v>3</v>
      </c>
      <c r="C10" s="10">
        <v>3125</v>
      </c>
      <c r="D10" s="7">
        <v>824</v>
      </c>
      <c r="E10" s="7">
        <v>28</v>
      </c>
      <c r="F10" s="7">
        <v>13</v>
      </c>
      <c r="G10" s="7">
        <v>0</v>
      </c>
      <c r="H10" s="8">
        <v>3990</v>
      </c>
      <c r="I10" s="9">
        <v>16104</v>
      </c>
      <c r="J10" s="10">
        <v>2599</v>
      </c>
      <c r="K10" s="7">
        <v>249</v>
      </c>
      <c r="L10" s="7">
        <v>4990</v>
      </c>
      <c r="M10" s="7">
        <v>0</v>
      </c>
      <c r="N10" s="8">
        <v>7838</v>
      </c>
      <c r="O10" s="9">
        <v>41148</v>
      </c>
      <c r="P10" s="16">
        <v>11828</v>
      </c>
      <c r="Q10" s="9">
        <v>57252</v>
      </c>
      <c r="R10" s="102" t="s">
        <v>40</v>
      </c>
      <c r="S10" s="7">
        <v>7574</v>
      </c>
      <c r="T10" s="8">
        <v>4875000</v>
      </c>
      <c r="U10" s="8">
        <v>19413841</v>
      </c>
    </row>
    <row r="11" spans="1:161">
      <c r="A11" s="11">
        <v>45148</v>
      </c>
      <c r="B11" s="14">
        <v>4</v>
      </c>
      <c r="C11" s="10">
        <v>8829</v>
      </c>
      <c r="D11" s="7">
        <v>1150</v>
      </c>
      <c r="E11" s="7">
        <v>12</v>
      </c>
      <c r="F11" s="7">
        <v>62</v>
      </c>
      <c r="G11" s="7">
        <v>27</v>
      </c>
      <c r="H11" s="8">
        <v>10080</v>
      </c>
      <c r="I11" s="9">
        <v>26184</v>
      </c>
      <c r="J11" s="10">
        <v>4763</v>
      </c>
      <c r="K11" s="7">
        <v>1085</v>
      </c>
      <c r="L11" s="7">
        <v>11070</v>
      </c>
      <c r="M11" s="7">
        <v>0</v>
      </c>
      <c r="N11" s="8">
        <v>16918</v>
      </c>
      <c r="O11" s="9">
        <v>58066</v>
      </c>
      <c r="P11" s="16">
        <v>26998</v>
      </c>
      <c r="Q11" s="9">
        <v>84250</v>
      </c>
      <c r="R11" s="102" t="s">
        <v>40</v>
      </c>
      <c r="S11" s="7">
        <v>7651</v>
      </c>
      <c r="T11" s="8">
        <v>14488389</v>
      </c>
      <c r="U11" s="8">
        <v>33902230</v>
      </c>
    </row>
    <row r="12" spans="1:161">
      <c r="A12" s="11">
        <v>45149</v>
      </c>
      <c r="B12" s="14">
        <v>5</v>
      </c>
      <c r="C12" s="10">
        <v>9299</v>
      </c>
      <c r="D12" s="7">
        <v>743</v>
      </c>
      <c r="E12" s="7">
        <v>12</v>
      </c>
      <c r="F12" s="7">
        <v>37</v>
      </c>
      <c r="G12" s="7">
        <v>59</v>
      </c>
      <c r="H12" s="8">
        <v>10150</v>
      </c>
      <c r="I12" s="9">
        <v>36334</v>
      </c>
      <c r="J12" s="10">
        <v>4755</v>
      </c>
      <c r="K12" s="7">
        <v>509</v>
      </c>
      <c r="L12" s="7">
        <v>6390</v>
      </c>
      <c r="M12" s="7">
        <v>0</v>
      </c>
      <c r="N12" s="8">
        <v>11654</v>
      </c>
      <c r="O12" s="9">
        <v>69720</v>
      </c>
      <c r="P12" s="16">
        <v>21804</v>
      </c>
      <c r="Q12" s="9">
        <v>106054</v>
      </c>
      <c r="R12" s="102" t="s">
        <v>40</v>
      </c>
      <c r="S12" s="7">
        <v>7468</v>
      </c>
      <c r="T12" s="8">
        <v>14357656</v>
      </c>
      <c r="U12" s="8">
        <v>48259886</v>
      </c>
    </row>
    <row r="13" spans="1:161">
      <c r="A13" s="11">
        <v>45151</v>
      </c>
      <c r="B13" s="14">
        <v>6</v>
      </c>
      <c r="C13" s="10">
        <v>9159</v>
      </c>
      <c r="D13" s="7">
        <v>587</v>
      </c>
      <c r="E13" s="7">
        <v>5</v>
      </c>
      <c r="F13" s="7">
        <v>43</v>
      </c>
      <c r="G13" s="7">
        <v>38</v>
      </c>
      <c r="H13" s="8">
        <v>9832</v>
      </c>
      <c r="I13" s="9">
        <v>46166</v>
      </c>
      <c r="J13" s="10">
        <v>3861</v>
      </c>
      <c r="K13" s="7">
        <v>418</v>
      </c>
      <c r="L13" s="7">
        <v>4970</v>
      </c>
      <c r="M13" s="7">
        <v>0</v>
      </c>
      <c r="N13" s="8">
        <v>9249</v>
      </c>
      <c r="O13" s="9">
        <v>78969</v>
      </c>
      <c r="P13" s="16">
        <v>19081</v>
      </c>
      <c r="Q13" s="9">
        <v>125135</v>
      </c>
      <c r="R13" s="102" t="s">
        <v>40</v>
      </c>
      <c r="S13" s="7">
        <v>7494</v>
      </c>
      <c r="T13" s="8">
        <v>14342994</v>
      </c>
      <c r="U13" s="8">
        <v>62602880</v>
      </c>
    </row>
    <row r="14" spans="1:161">
      <c r="A14" s="11">
        <v>45152</v>
      </c>
      <c r="B14" s="14">
        <v>7</v>
      </c>
      <c r="C14" s="10">
        <v>9140</v>
      </c>
      <c r="D14" s="7">
        <v>880</v>
      </c>
      <c r="E14" s="7">
        <v>9</v>
      </c>
      <c r="F14" s="7">
        <v>50</v>
      </c>
      <c r="G14" s="7">
        <v>48</v>
      </c>
      <c r="H14" s="8">
        <v>10127</v>
      </c>
      <c r="I14" s="9">
        <v>56293</v>
      </c>
      <c r="J14" s="10">
        <v>4299</v>
      </c>
      <c r="K14" s="7">
        <v>361</v>
      </c>
      <c r="L14" s="7">
        <v>10060</v>
      </c>
      <c r="M14" s="7">
        <v>0</v>
      </c>
      <c r="N14" s="8">
        <v>14720</v>
      </c>
      <c r="O14" s="9">
        <v>93689</v>
      </c>
      <c r="P14" s="16">
        <v>24847</v>
      </c>
      <c r="Q14" s="9">
        <v>149982</v>
      </c>
      <c r="R14" s="10" t="s">
        <v>40</v>
      </c>
      <c r="S14" s="7">
        <v>7382</v>
      </c>
      <c r="T14" s="8">
        <v>14194420</v>
      </c>
      <c r="U14" s="8">
        <v>76797300</v>
      </c>
    </row>
    <row r="15" spans="1:161">
      <c r="A15" s="11">
        <v>45153</v>
      </c>
      <c r="B15" s="14">
        <v>8</v>
      </c>
      <c r="C15" s="10">
        <v>9153</v>
      </c>
      <c r="D15" s="7">
        <v>562</v>
      </c>
      <c r="E15" s="7">
        <v>36</v>
      </c>
      <c r="F15" s="7">
        <v>63</v>
      </c>
      <c r="G15" s="7">
        <v>66</v>
      </c>
      <c r="H15" s="8">
        <v>9880</v>
      </c>
      <c r="I15" s="9">
        <v>66173</v>
      </c>
      <c r="J15" s="10">
        <v>4284</v>
      </c>
      <c r="K15" s="7">
        <v>688</v>
      </c>
      <c r="L15" s="7">
        <v>7700</v>
      </c>
      <c r="M15" s="7">
        <v>0</v>
      </c>
      <c r="N15" s="8">
        <v>12672</v>
      </c>
      <c r="O15" s="9">
        <v>106361</v>
      </c>
      <c r="P15" s="16">
        <v>22552</v>
      </c>
      <c r="Q15" s="9">
        <v>172534</v>
      </c>
      <c r="R15" s="10" t="s">
        <v>40</v>
      </c>
      <c r="S15" s="7">
        <v>7155</v>
      </c>
      <c r="T15" s="8">
        <v>14470893</v>
      </c>
      <c r="U15" s="8">
        <v>91268193</v>
      </c>
    </row>
    <row r="16" spans="1:161">
      <c r="A16" s="11">
        <v>45154</v>
      </c>
      <c r="B16" s="14">
        <v>9</v>
      </c>
      <c r="C16" s="10">
        <v>9977</v>
      </c>
      <c r="D16" s="7">
        <v>574</v>
      </c>
      <c r="E16" s="7">
        <v>33</v>
      </c>
      <c r="F16" s="7">
        <v>46</v>
      </c>
      <c r="G16" s="7">
        <v>38</v>
      </c>
      <c r="H16" s="8">
        <v>10668</v>
      </c>
      <c r="I16" s="9">
        <v>76841</v>
      </c>
      <c r="J16" s="10">
        <v>4999</v>
      </c>
      <c r="K16" s="7">
        <v>530</v>
      </c>
      <c r="L16" s="7">
        <v>6960</v>
      </c>
      <c r="M16" s="7">
        <v>0</v>
      </c>
      <c r="N16" s="8">
        <v>12489</v>
      </c>
      <c r="O16" s="9">
        <v>118850</v>
      </c>
      <c r="P16" s="16">
        <v>23157</v>
      </c>
      <c r="Q16" s="9">
        <v>195691</v>
      </c>
      <c r="R16" s="10" t="s">
        <v>40</v>
      </c>
      <c r="S16" s="7">
        <v>6942</v>
      </c>
      <c r="T16" s="8">
        <v>14546466</v>
      </c>
      <c r="U16" s="8">
        <v>105814659</v>
      </c>
    </row>
    <row r="17" spans="1:21">
      <c r="A17" s="11">
        <v>45155</v>
      </c>
      <c r="B17" s="14">
        <v>10</v>
      </c>
      <c r="C17" s="10">
        <v>12737</v>
      </c>
      <c r="D17" s="7">
        <v>1009</v>
      </c>
      <c r="E17" s="7">
        <v>29</v>
      </c>
      <c r="F17" s="7">
        <v>84</v>
      </c>
      <c r="G17" s="7">
        <v>56</v>
      </c>
      <c r="H17" s="8">
        <v>13915</v>
      </c>
      <c r="I17" s="9">
        <v>90756</v>
      </c>
      <c r="J17" s="10">
        <v>6435</v>
      </c>
      <c r="K17" s="7">
        <v>432</v>
      </c>
      <c r="L17" s="7">
        <v>9724</v>
      </c>
      <c r="M17" s="7">
        <v>0</v>
      </c>
      <c r="N17" s="8">
        <v>16591</v>
      </c>
      <c r="O17" s="9">
        <v>135441</v>
      </c>
      <c r="P17" s="16">
        <v>30506</v>
      </c>
      <c r="Q17" s="9">
        <v>226197</v>
      </c>
      <c r="R17" s="10" t="s">
        <v>40</v>
      </c>
      <c r="S17" s="7">
        <v>7235</v>
      </c>
      <c r="T17" s="8">
        <v>19118237</v>
      </c>
      <c r="U17" s="8">
        <v>124932896</v>
      </c>
    </row>
    <row r="18" spans="1:21">
      <c r="A18" s="11">
        <v>45156</v>
      </c>
      <c r="B18" s="14">
        <v>11</v>
      </c>
      <c r="C18" s="10">
        <v>12994</v>
      </c>
      <c r="D18" s="7">
        <v>834</v>
      </c>
      <c r="E18" s="7">
        <v>0</v>
      </c>
      <c r="F18" s="7">
        <v>91</v>
      </c>
      <c r="G18" s="7">
        <v>36</v>
      </c>
      <c r="H18" s="8">
        <v>13955</v>
      </c>
      <c r="I18" s="9">
        <v>104711</v>
      </c>
      <c r="J18" s="10">
        <v>5095</v>
      </c>
      <c r="K18" s="7">
        <v>599</v>
      </c>
      <c r="L18" s="7">
        <v>6490</v>
      </c>
      <c r="M18" s="7">
        <v>0</v>
      </c>
      <c r="N18" s="8">
        <v>12184</v>
      </c>
      <c r="O18" s="9">
        <v>147625</v>
      </c>
      <c r="P18" s="16">
        <v>26139</v>
      </c>
      <c r="Q18" s="9">
        <v>252336</v>
      </c>
      <c r="R18" s="10" t="s">
        <v>40</v>
      </c>
      <c r="S18" s="7">
        <v>7043</v>
      </c>
      <c r="T18" s="8">
        <v>19257108</v>
      </c>
      <c r="U18" s="8">
        <v>144190004</v>
      </c>
    </row>
    <row r="19" spans="1:21">
      <c r="A19" s="11">
        <v>45158</v>
      </c>
      <c r="B19" s="14">
        <v>12</v>
      </c>
      <c r="C19" s="10">
        <v>12747</v>
      </c>
      <c r="D19" s="7">
        <v>689</v>
      </c>
      <c r="E19" s="7">
        <v>49</v>
      </c>
      <c r="F19" s="7">
        <v>51</v>
      </c>
      <c r="G19" s="7">
        <v>29</v>
      </c>
      <c r="H19" s="8">
        <v>13565</v>
      </c>
      <c r="I19" s="9">
        <v>118276</v>
      </c>
      <c r="J19" s="10">
        <v>6398</v>
      </c>
      <c r="K19" s="7">
        <v>705</v>
      </c>
      <c r="L19" s="7">
        <v>20610</v>
      </c>
      <c r="M19" s="7">
        <v>0</v>
      </c>
      <c r="N19" s="8">
        <v>27713</v>
      </c>
      <c r="O19" s="9">
        <v>175338</v>
      </c>
      <c r="P19" s="16">
        <v>41278</v>
      </c>
      <c r="Q19" s="9">
        <v>293614</v>
      </c>
      <c r="R19" s="10" t="s">
        <v>40</v>
      </c>
      <c r="S19" s="7">
        <v>7173</v>
      </c>
      <c r="T19" s="8">
        <v>19732356</v>
      </c>
      <c r="U19" s="8">
        <v>163922360</v>
      </c>
    </row>
    <row r="20" spans="1:21">
      <c r="A20" s="11">
        <v>45159</v>
      </c>
      <c r="B20" s="14">
        <v>13</v>
      </c>
      <c r="C20" s="10">
        <v>9572</v>
      </c>
      <c r="D20" s="7">
        <v>494</v>
      </c>
      <c r="E20" s="7">
        <v>38</v>
      </c>
      <c r="F20" s="7">
        <v>58</v>
      </c>
      <c r="G20" s="7">
        <v>55</v>
      </c>
      <c r="H20" s="8">
        <v>10217</v>
      </c>
      <c r="I20" s="9">
        <v>128493</v>
      </c>
      <c r="J20" s="10">
        <v>4903</v>
      </c>
      <c r="K20" s="7">
        <v>411</v>
      </c>
      <c r="L20" s="7">
        <v>5354</v>
      </c>
      <c r="M20" s="7">
        <v>0</v>
      </c>
      <c r="N20" s="8">
        <v>10668</v>
      </c>
      <c r="O20" s="9">
        <v>186006</v>
      </c>
      <c r="P20" s="16">
        <v>20885</v>
      </c>
      <c r="Q20" s="9">
        <v>314499</v>
      </c>
      <c r="R20" s="10" t="s">
        <v>40</v>
      </c>
      <c r="S20" s="7">
        <v>7232</v>
      </c>
      <c r="T20" s="8">
        <v>14740880</v>
      </c>
      <c r="U20" s="8">
        <v>178663240</v>
      </c>
    </row>
    <row r="21" spans="1:21">
      <c r="A21" s="11">
        <v>45160</v>
      </c>
      <c r="B21" s="14">
        <v>14</v>
      </c>
      <c r="C21" s="10">
        <v>7896</v>
      </c>
      <c r="D21" s="7">
        <v>368</v>
      </c>
      <c r="E21" s="7">
        <v>17</v>
      </c>
      <c r="F21" s="7">
        <v>51</v>
      </c>
      <c r="G21" s="7">
        <v>32</v>
      </c>
      <c r="H21" s="8">
        <v>8364</v>
      </c>
      <c r="I21" s="9">
        <v>136857</v>
      </c>
      <c r="J21" s="10">
        <v>3278</v>
      </c>
      <c r="K21" s="7">
        <v>255</v>
      </c>
      <c r="L21" s="7">
        <v>6930</v>
      </c>
      <c r="M21" s="7">
        <v>0</v>
      </c>
      <c r="N21" s="8">
        <v>10463</v>
      </c>
      <c r="O21" s="9">
        <v>196469</v>
      </c>
      <c r="P21" s="16">
        <v>18827</v>
      </c>
      <c r="Q21" s="9">
        <v>333326</v>
      </c>
      <c r="R21" s="10" t="s">
        <v>40</v>
      </c>
      <c r="S21" s="7">
        <v>7304</v>
      </c>
      <c r="T21" s="8">
        <v>11607120</v>
      </c>
      <c r="U21" s="8">
        <v>190270360</v>
      </c>
    </row>
    <row r="22" spans="1:21">
      <c r="A22" s="11">
        <v>45161</v>
      </c>
      <c r="B22" s="14">
        <v>15</v>
      </c>
      <c r="C22" s="10">
        <v>8343</v>
      </c>
      <c r="D22" s="7">
        <v>430</v>
      </c>
      <c r="E22" s="7">
        <v>6</v>
      </c>
      <c r="F22" s="7">
        <v>66</v>
      </c>
      <c r="G22" s="7">
        <v>40</v>
      </c>
      <c r="H22" s="8">
        <v>8885</v>
      </c>
      <c r="I22" s="9">
        <v>145742</v>
      </c>
      <c r="J22" s="10">
        <v>4848</v>
      </c>
      <c r="K22" s="7">
        <v>139</v>
      </c>
      <c r="L22" s="7">
        <v>6560</v>
      </c>
      <c r="M22" s="7">
        <v>0</v>
      </c>
      <c r="N22" s="8">
        <v>11547</v>
      </c>
      <c r="O22" s="9">
        <v>208016</v>
      </c>
      <c r="P22" s="16">
        <v>20432</v>
      </c>
      <c r="Q22" s="9">
        <v>353758</v>
      </c>
      <c r="R22" s="10" t="s">
        <v>40</v>
      </c>
      <c r="S22" s="7">
        <v>7349</v>
      </c>
      <c r="T22" s="8">
        <v>12581244</v>
      </c>
      <c r="U22" s="8">
        <v>202851604</v>
      </c>
    </row>
    <row r="23" spans="1:21">
      <c r="A23" s="11">
        <v>45162</v>
      </c>
      <c r="B23" s="14">
        <v>16</v>
      </c>
      <c r="C23" s="10">
        <v>7316</v>
      </c>
      <c r="D23" s="7">
        <v>250</v>
      </c>
      <c r="E23" s="7">
        <v>0</v>
      </c>
      <c r="F23" s="7">
        <v>57</v>
      </c>
      <c r="G23" s="7">
        <v>56</v>
      </c>
      <c r="H23" s="8">
        <v>7679</v>
      </c>
      <c r="I23" s="9">
        <v>153421</v>
      </c>
      <c r="J23" s="10">
        <v>3260</v>
      </c>
      <c r="K23" s="7">
        <v>131</v>
      </c>
      <c r="L23" s="7">
        <v>7942</v>
      </c>
      <c r="M23" s="7">
        <v>0</v>
      </c>
      <c r="N23" s="8">
        <v>11333</v>
      </c>
      <c r="O23" s="9">
        <v>219349</v>
      </c>
      <c r="P23" s="16">
        <v>19012</v>
      </c>
      <c r="Q23" s="9">
        <v>372770</v>
      </c>
      <c r="R23" s="10" t="s">
        <v>40</v>
      </c>
      <c r="S23" s="7">
        <v>6930</v>
      </c>
      <c r="T23" s="8">
        <v>10644780</v>
      </c>
      <c r="U23" s="8">
        <v>213496384</v>
      </c>
    </row>
    <row r="24" spans="1:21">
      <c r="A24" s="11">
        <v>45163</v>
      </c>
      <c r="B24" s="14">
        <v>17</v>
      </c>
      <c r="C24" s="10">
        <v>7068</v>
      </c>
      <c r="D24" s="7">
        <v>131</v>
      </c>
      <c r="E24" s="7">
        <v>0</v>
      </c>
      <c r="F24" s="7">
        <v>46</v>
      </c>
      <c r="G24" s="7">
        <v>13</v>
      </c>
      <c r="H24" s="8">
        <v>7258</v>
      </c>
      <c r="I24" s="9">
        <v>160679</v>
      </c>
      <c r="J24" s="10">
        <v>2830</v>
      </c>
      <c r="K24" s="7">
        <v>166</v>
      </c>
      <c r="L24" s="7">
        <v>4598</v>
      </c>
      <c r="M24" s="7">
        <v>0</v>
      </c>
      <c r="N24" s="8">
        <v>7594</v>
      </c>
      <c r="O24" s="9">
        <v>226943</v>
      </c>
      <c r="P24" s="16">
        <v>14852</v>
      </c>
      <c r="Q24" s="9">
        <v>387622</v>
      </c>
      <c r="R24" s="10" t="s">
        <v>40</v>
      </c>
      <c r="S24" s="7">
        <v>7240</v>
      </c>
      <c r="T24" s="8">
        <v>10170852</v>
      </c>
      <c r="U24" s="8">
        <v>223667236</v>
      </c>
    </row>
    <row r="25" spans="1:21">
      <c r="A25" s="11">
        <v>45164</v>
      </c>
      <c r="B25" s="14">
        <v>18</v>
      </c>
      <c r="C25" s="10">
        <v>5596</v>
      </c>
      <c r="D25" s="7">
        <v>179</v>
      </c>
      <c r="E25" s="7">
        <v>30</v>
      </c>
      <c r="F25" s="7">
        <v>57</v>
      </c>
      <c r="G25" s="7">
        <v>49</v>
      </c>
      <c r="H25" s="8">
        <v>5911</v>
      </c>
      <c r="I25" s="9">
        <v>166590</v>
      </c>
      <c r="J25" s="10">
        <v>2252</v>
      </c>
      <c r="K25" s="7">
        <v>162</v>
      </c>
      <c r="L25" s="7">
        <v>9190</v>
      </c>
      <c r="M25" s="7">
        <v>0</v>
      </c>
      <c r="N25" s="8">
        <v>11604</v>
      </c>
      <c r="O25" s="9">
        <v>238547</v>
      </c>
      <c r="P25" s="16">
        <v>17515</v>
      </c>
      <c r="Q25" s="9">
        <v>405137</v>
      </c>
      <c r="R25" s="10" t="s">
        <v>40</v>
      </c>
      <c r="S25" s="7">
        <v>6807</v>
      </c>
      <c r="T25" s="8">
        <v>8192544</v>
      </c>
      <c r="U25" s="8">
        <v>231859780</v>
      </c>
    </row>
    <row r="26" spans="1:21">
      <c r="A26" s="11">
        <v>45165</v>
      </c>
      <c r="B26" s="14">
        <v>19</v>
      </c>
      <c r="C26" s="10">
        <v>5319</v>
      </c>
      <c r="D26" s="7">
        <v>117</v>
      </c>
      <c r="E26" s="7">
        <v>0</v>
      </c>
      <c r="F26" s="7">
        <v>109</v>
      </c>
      <c r="G26" s="7">
        <v>46</v>
      </c>
      <c r="H26" s="8">
        <v>5591</v>
      </c>
      <c r="I26" s="9">
        <v>172181</v>
      </c>
      <c r="J26" s="10">
        <v>2563</v>
      </c>
      <c r="K26" s="7">
        <v>136</v>
      </c>
      <c r="L26" s="7">
        <v>7830</v>
      </c>
      <c r="M26" s="7">
        <v>0</v>
      </c>
      <c r="N26" s="8">
        <v>10529</v>
      </c>
      <c r="O26" s="9">
        <v>249076</v>
      </c>
      <c r="P26" s="16">
        <v>16120</v>
      </c>
      <c r="Q26" s="9">
        <v>421257</v>
      </c>
      <c r="R26" s="10" t="s">
        <v>40</v>
      </c>
      <c r="S26" s="7">
        <v>6825</v>
      </c>
      <c r="T26" s="8">
        <v>7616808</v>
      </c>
      <c r="U26" s="8">
        <v>239476588</v>
      </c>
    </row>
    <row r="27" spans="1:21">
      <c r="A27" s="11">
        <v>45166</v>
      </c>
      <c r="B27" s="14">
        <v>20</v>
      </c>
      <c r="C27" s="10">
        <v>3320</v>
      </c>
      <c r="D27" s="7">
        <v>33</v>
      </c>
      <c r="E27" s="7">
        <v>0</v>
      </c>
      <c r="F27" s="7">
        <v>30</v>
      </c>
      <c r="G27" s="7">
        <v>29</v>
      </c>
      <c r="H27" s="8">
        <v>3412</v>
      </c>
      <c r="I27" s="9">
        <v>175593</v>
      </c>
      <c r="J27" s="10">
        <v>1727</v>
      </c>
      <c r="K27" s="7">
        <v>110</v>
      </c>
      <c r="L27" s="7">
        <v>4020</v>
      </c>
      <c r="M27" s="7">
        <v>0</v>
      </c>
      <c r="N27" s="8">
        <v>5857</v>
      </c>
      <c r="O27" s="9">
        <v>254933</v>
      </c>
      <c r="P27" s="16">
        <v>9269</v>
      </c>
      <c r="Q27" s="9">
        <v>430526</v>
      </c>
      <c r="R27" s="10" t="s">
        <v>40</v>
      </c>
      <c r="S27" s="7">
        <v>6453</v>
      </c>
      <c r="T27" s="8">
        <v>4671240</v>
      </c>
      <c r="U27" s="8">
        <v>244147828</v>
      </c>
    </row>
    <row r="28" spans="1:21">
      <c r="A28" s="11">
        <v>45167</v>
      </c>
      <c r="B28" s="14">
        <v>21</v>
      </c>
      <c r="C28" s="10">
        <v>6213</v>
      </c>
      <c r="D28" s="7">
        <v>45</v>
      </c>
      <c r="E28" s="7">
        <v>16</v>
      </c>
      <c r="F28" s="7">
        <v>70</v>
      </c>
      <c r="G28" s="7">
        <v>59</v>
      </c>
      <c r="H28" s="8">
        <v>6403</v>
      </c>
      <c r="I28" s="9">
        <v>181996</v>
      </c>
      <c r="J28" s="10">
        <v>3052</v>
      </c>
      <c r="K28" s="7">
        <v>115</v>
      </c>
      <c r="L28" s="7">
        <v>5890</v>
      </c>
      <c r="M28" s="7">
        <v>0</v>
      </c>
      <c r="N28" s="8">
        <v>9057</v>
      </c>
      <c r="O28" s="9">
        <v>263990</v>
      </c>
      <c r="P28" s="16">
        <v>15460</v>
      </c>
      <c r="Q28" s="9">
        <v>445986</v>
      </c>
      <c r="R28" s="10" t="s">
        <v>40</v>
      </c>
      <c r="S28" s="7">
        <v>6611</v>
      </c>
      <c r="T28" s="8">
        <v>9530742</v>
      </c>
      <c r="U28" s="8">
        <v>253678570</v>
      </c>
    </row>
    <row r="29" spans="1:21">
      <c r="A29" s="11">
        <v>45168</v>
      </c>
      <c r="B29" s="14">
        <v>22</v>
      </c>
      <c r="C29" s="10">
        <v>6320</v>
      </c>
      <c r="D29" s="7">
        <v>37</v>
      </c>
      <c r="E29" s="7">
        <v>0</v>
      </c>
      <c r="F29" s="7">
        <v>79</v>
      </c>
      <c r="G29" s="7">
        <v>75</v>
      </c>
      <c r="H29" s="8">
        <v>6511</v>
      </c>
      <c r="I29" s="9">
        <v>188507</v>
      </c>
      <c r="J29" s="10">
        <v>2297</v>
      </c>
      <c r="K29" s="7">
        <v>310</v>
      </c>
      <c r="L29" s="7">
        <v>8360</v>
      </c>
      <c r="M29" s="7">
        <v>0</v>
      </c>
      <c r="N29" s="8">
        <v>10967</v>
      </c>
      <c r="O29" s="9">
        <v>274957</v>
      </c>
      <c r="P29" s="16">
        <v>17478</v>
      </c>
      <c r="Q29" s="9">
        <v>463464</v>
      </c>
      <c r="R29" s="10" t="s">
        <v>40</v>
      </c>
      <c r="S29" s="7">
        <v>6076</v>
      </c>
      <c r="T29" s="8">
        <v>9473680</v>
      </c>
      <c r="U29" s="8">
        <v>263152250</v>
      </c>
    </row>
    <row r="30" spans="1:21">
      <c r="A30" s="11">
        <v>45169</v>
      </c>
      <c r="B30" s="14">
        <v>23</v>
      </c>
      <c r="C30" s="10">
        <v>4464</v>
      </c>
      <c r="D30" s="7">
        <v>15</v>
      </c>
      <c r="E30" s="7">
        <v>0</v>
      </c>
      <c r="F30" s="7">
        <v>55</v>
      </c>
      <c r="G30" s="7">
        <v>64</v>
      </c>
      <c r="H30" s="8">
        <v>4598</v>
      </c>
      <c r="I30" s="9">
        <v>193105</v>
      </c>
      <c r="J30" s="10">
        <v>2020</v>
      </c>
      <c r="K30" s="7">
        <v>182</v>
      </c>
      <c r="L30" s="7">
        <v>4049</v>
      </c>
      <c r="M30" s="7">
        <v>0</v>
      </c>
      <c r="N30" s="8">
        <v>6251</v>
      </c>
      <c r="O30" s="9">
        <v>281208</v>
      </c>
      <c r="P30" s="16">
        <v>10849</v>
      </c>
      <c r="Q30" s="9">
        <v>474313</v>
      </c>
      <c r="R30" s="10" t="s">
        <v>40</v>
      </c>
      <c r="S30" s="7">
        <v>6406</v>
      </c>
      <c r="T30" s="8">
        <v>6847776</v>
      </c>
      <c r="U30" s="8">
        <v>270000026</v>
      </c>
    </row>
    <row r="31" spans="1:21">
      <c r="A31" s="11"/>
      <c r="B31" s="14"/>
      <c r="C31" s="10"/>
      <c r="H31" s="8"/>
      <c r="I31" s="9"/>
      <c r="J31" s="10"/>
      <c r="N31" s="8"/>
      <c r="O31" s="9"/>
      <c r="P31" s="16"/>
      <c r="Q31" s="9"/>
      <c r="R31" s="10"/>
      <c r="T31" s="8"/>
      <c r="U31" s="8"/>
    </row>
    <row r="32" spans="1:21">
      <c r="A32" s="11"/>
      <c r="B32" s="14"/>
      <c r="C32" s="10"/>
      <c r="H32" s="8"/>
      <c r="I32" s="9"/>
      <c r="J32" s="10"/>
      <c r="N32" s="8"/>
      <c r="O32" s="9"/>
      <c r="P32" s="16"/>
      <c r="Q32" s="9"/>
      <c r="R32" s="16"/>
      <c r="T32" s="8"/>
      <c r="U32" s="8"/>
    </row>
    <row r="33" spans="1:141" s="24" customFormat="1" ht="15.75" customHeight="1">
      <c r="A33" s="35" t="s">
        <v>26</v>
      </c>
      <c r="B33" s="97"/>
      <c r="C33" s="119">
        <v>177454</v>
      </c>
      <c r="D33" s="120">
        <v>13063</v>
      </c>
      <c r="E33" s="121">
        <v>359</v>
      </c>
      <c r="F33" s="120">
        <v>1282</v>
      </c>
      <c r="G33" s="120">
        <v>947</v>
      </c>
      <c r="H33" s="36">
        <v>193105</v>
      </c>
      <c r="I33" s="98"/>
      <c r="J33" s="119">
        <v>88368</v>
      </c>
      <c r="K33" s="120">
        <v>8513</v>
      </c>
      <c r="L33" s="121">
        <v>184327</v>
      </c>
      <c r="M33" s="36">
        <v>0</v>
      </c>
      <c r="N33" s="36">
        <v>281208</v>
      </c>
      <c r="O33" s="98">
        <v>0</v>
      </c>
      <c r="P33" s="99">
        <v>474313</v>
      </c>
      <c r="Q33" s="9"/>
      <c r="R33" s="99">
        <v>0</v>
      </c>
      <c r="S33" s="36"/>
      <c r="T33" s="36">
        <v>270000026</v>
      </c>
      <c r="U33" s="36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CX33" s="37"/>
      <c r="CY33" s="38"/>
      <c r="DG33" s="39"/>
      <c r="DH33" s="40"/>
      <c r="DI33" s="40"/>
      <c r="DJ33" s="40"/>
      <c r="DK33" s="41"/>
      <c r="DM33" s="42"/>
      <c r="DN33" s="42"/>
      <c r="DP33" s="43"/>
      <c r="DQ33" s="44"/>
      <c r="DT33" s="38"/>
      <c r="DU33" s="38"/>
      <c r="DW33" s="42"/>
    </row>
    <row r="34" spans="1:141" ht="15.75">
      <c r="A34" s="45"/>
      <c r="B34" s="24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CX34" s="46"/>
      <c r="CY34" s="47"/>
      <c r="DH34" s="48"/>
      <c r="DI34" s="48"/>
      <c r="DJ34" s="48"/>
      <c r="DK34" s="47"/>
      <c r="DL34" s="47"/>
      <c r="DM34" s="49"/>
      <c r="DN34" s="50"/>
      <c r="DO34" s="51"/>
      <c r="DP34" s="52"/>
      <c r="DQ34" s="50"/>
      <c r="DT34" s="47"/>
      <c r="DU34" s="47"/>
      <c r="DW34" s="49"/>
    </row>
    <row r="35" spans="1:141" ht="15.75">
      <c r="A35" s="23"/>
      <c r="B35" s="24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53" t="s">
        <v>36</v>
      </c>
      <c r="U35" s="26" t="s">
        <v>24</v>
      </c>
      <c r="CX35" s="46"/>
      <c r="CY35" s="47"/>
      <c r="DH35" s="48"/>
      <c r="DI35" s="48"/>
      <c r="DJ35" s="48"/>
      <c r="DK35" s="47"/>
      <c r="DL35" s="47"/>
      <c r="DM35" s="49"/>
      <c r="DN35" s="50"/>
      <c r="DO35" s="51"/>
      <c r="DP35" s="52"/>
      <c r="DQ35" s="50"/>
      <c r="DT35" s="47"/>
      <c r="DU35" s="47"/>
      <c r="DW35" s="49"/>
    </row>
    <row r="36" spans="1:141" ht="15.75">
      <c r="A36" s="23"/>
      <c r="B36" s="24"/>
      <c r="C36" s="26"/>
      <c r="D36" s="26"/>
      <c r="E36" s="26"/>
      <c r="F36" s="26"/>
      <c r="G36" s="36"/>
      <c r="H36" s="36"/>
      <c r="I36" s="3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54">
        <f>T33/270000000</f>
        <v>1.0000000962962963</v>
      </c>
      <c r="U36" s="26"/>
      <c r="CX36" s="46"/>
      <c r="CY36" s="47"/>
      <c r="DH36" s="48"/>
      <c r="DI36" s="48"/>
      <c r="DJ36" s="48"/>
      <c r="DK36" s="47"/>
      <c r="DL36" s="47"/>
      <c r="DM36" s="49"/>
      <c r="DN36" s="50"/>
      <c r="DO36" s="51"/>
      <c r="DP36" s="52"/>
      <c r="DQ36" s="50"/>
      <c r="DT36" s="47"/>
      <c r="DU36" s="47"/>
      <c r="DW36" s="49"/>
    </row>
    <row r="37" spans="1:141" ht="15.75">
      <c r="A37" s="23"/>
      <c r="B37" s="24"/>
      <c r="C37" s="26"/>
      <c r="D37" s="26"/>
      <c r="E37" s="26"/>
      <c r="F37" s="26"/>
      <c r="G37" s="36"/>
      <c r="H37" s="36"/>
      <c r="I37" s="3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116"/>
      <c r="AX37" s="55"/>
      <c r="AY37" s="47"/>
      <c r="AZ37" s="47"/>
      <c r="BB37" s="56"/>
      <c r="BD37" s="47"/>
      <c r="BH37" s="50"/>
      <c r="BI37" s="47"/>
      <c r="BJ37" s="47"/>
      <c r="BK37" s="47"/>
      <c r="BL37" s="47"/>
      <c r="BM37" s="47"/>
      <c r="BN37" s="50"/>
      <c r="BO37" s="51"/>
      <c r="BP37" s="52"/>
      <c r="BQ37" s="47"/>
      <c r="BT37" s="47"/>
      <c r="BU37" s="47"/>
      <c r="CX37" s="46"/>
      <c r="CY37" s="47"/>
      <c r="DH37" s="48"/>
      <c r="DI37" s="48"/>
      <c r="DJ37" s="48"/>
      <c r="DK37" s="47"/>
      <c r="DM37" s="49"/>
      <c r="DN37" s="50"/>
      <c r="DO37" s="51"/>
      <c r="DP37" s="52"/>
      <c r="DQ37" s="50"/>
      <c r="DT37" s="47"/>
      <c r="DU37" s="47"/>
      <c r="DW37" s="49"/>
    </row>
    <row r="38" spans="1:141" ht="15.75">
      <c r="A38" s="57"/>
      <c r="B38" s="24"/>
      <c r="C38" s="26"/>
      <c r="D38" s="26"/>
      <c r="E38" s="26"/>
      <c r="F38" s="26"/>
      <c r="G38" s="36"/>
      <c r="H38" s="58"/>
      <c r="I38" s="36"/>
      <c r="J38" s="26"/>
      <c r="K38" s="26"/>
      <c r="L38" s="26"/>
      <c r="M38" s="59"/>
      <c r="N38" s="26"/>
      <c r="O38" s="26"/>
      <c r="P38" s="26"/>
      <c r="Q38" s="26"/>
      <c r="R38" s="26"/>
      <c r="S38" s="26"/>
      <c r="T38" s="26"/>
      <c r="U38" s="116"/>
      <c r="AX38" s="55"/>
      <c r="AY38" s="47"/>
      <c r="AZ38" s="47"/>
      <c r="BB38" s="56"/>
      <c r="BD38" s="47"/>
      <c r="BH38" s="50"/>
      <c r="BI38" s="47"/>
      <c r="BJ38" s="47"/>
      <c r="BK38" s="47"/>
      <c r="BL38" s="47"/>
      <c r="BM38" s="47"/>
      <c r="BN38" s="50"/>
      <c r="BO38" s="51"/>
      <c r="BP38" s="52"/>
      <c r="BQ38" s="47"/>
      <c r="BT38" s="47"/>
      <c r="BU38" s="47"/>
      <c r="CX38" s="46"/>
      <c r="CY38" s="47"/>
      <c r="DH38" s="48"/>
      <c r="DI38" s="48"/>
      <c r="DJ38" s="48"/>
      <c r="DK38" s="47"/>
      <c r="DM38" s="49"/>
      <c r="DN38" s="50"/>
      <c r="DO38" s="51"/>
      <c r="DP38" s="52"/>
      <c r="DQ38" s="50"/>
      <c r="DT38" s="47"/>
      <c r="DU38" s="47"/>
      <c r="DW38" s="49"/>
    </row>
    <row r="39" spans="1:141" ht="15.75">
      <c r="A39" s="23"/>
      <c r="B39" s="24"/>
      <c r="C39" s="26"/>
      <c r="D39" s="26"/>
      <c r="E39" s="26"/>
      <c r="F39" s="26"/>
      <c r="G39" s="36"/>
      <c r="H39" s="36"/>
      <c r="I39" s="3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116"/>
      <c r="AX39" s="55"/>
      <c r="AY39" s="47"/>
      <c r="AZ39" s="47"/>
      <c r="BB39" s="56"/>
      <c r="BD39" s="47"/>
      <c r="BH39" s="50"/>
      <c r="BI39" s="47"/>
      <c r="BJ39" s="47"/>
      <c r="BK39" s="47"/>
      <c r="BL39" s="47"/>
      <c r="BM39" s="47"/>
      <c r="BN39" s="50"/>
      <c r="BO39" s="51"/>
      <c r="BP39" s="52"/>
      <c r="BQ39" s="47"/>
      <c r="BT39" s="47"/>
      <c r="BU39" s="47"/>
      <c r="CX39" s="46"/>
      <c r="CY39" s="47"/>
      <c r="DH39" s="48"/>
      <c r="DI39" s="48"/>
      <c r="DJ39" s="48"/>
      <c r="DK39" s="47"/>
      <c r="DM39" s="49"/>
      <c r="DN39" s="50"/>
      <c r="DO39" s="51"/>
      <c r="DP39" s="52"/>
      <c r="DQ39" s="50"/>
      <c r="DT39" s="47"/>
      <c r="DU39" s="47"/>
      <c r="DW39" s="49"/>
      <c r="EK39" s="49"/>
    </row>
    <row r="40" spans="1:141" ht="15.75">
      <c r="A40" s="23"/>
      <c r="B40" s="24"/>
      <c r="C40" s="26"/>
      <c r="D40" s="26"/>
      <c r="E40" s="26"/>
      <c r="F40" s="26"/>
      <c r="G40" s="36"/>
      <c r="H40" s="26"/>
      <c r="I40" s="26"/>
      <c r="J40" s="25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116"/>
    </row>
    <row r="41" spans="1:141" ht="15.75">
      <c r="A41" s="23"/>
      <c r="B41" s="24"/>
      <c r="C41" s="26"/>
      <c r="D41" s="26"/>
      <c r="E41" s="26"/>
      <c r="F41" s="26"/>
      <c r="G41" s="26"/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116"/>
    </row>
    <row r="42" spans="1:141" ht="20.25">
      <c r="A42" s="23"/>
      <c r="B42" s="24"/>
      <c r="C42" s="26"/>
      <c r="D42" s="26"/>
      <c r="E42" s="26"/>
      <c r="F42" s="26"/>
      <c r="G42" s="36"/>
      <c r="H42" s="26"/>
      <c r="I42" s="26"/>
      <c r="J42" s="60"/>
      <c r="K42" s="60"/>
      <c r="L42" s="61"/>
      <c r="M42" s="60"/>
      <c r="N42" s="60"/>
      <c r="O42" s="60"/>
      <c r="P42" s="26"/>
      <c r="Q42" s="26"/>
      <c r="R42" s="26"/>
      <c r="S42" s="26"/>
      <c r="T42" s="26"/>
      <c r="U42" s="116"/>
    </row>
    <row r="43" spans="1:141" ht="20.25">
      <c r="A43" s="57"/>
      <c r="B43" s="24"/>
      <c r="C43" s="26"/>
      <c r="D43" s="26"/>
      <c r="E43" s="26"/>
      <c r="F43" s="26"/>
      <c r="G43" s="36"/>
      <c r="H43" s="26"/>
      <c r="I43" s="26"/>
      <c r="J43" s="60"/>
      <c r="K43" s="60"/>
      <c r="L43" s="60"/>
      <c r="M43" s="60"/>
      <c r="N43" s="60"/>
      <c r="O43" s="60"/>
      <c r="P43" s="26"/>
      <c r="Q43" s="26"/>
      <c r="R43" s="26"/>
      <c r="S43" s="26"/>
      <c r="T43" s="26"/>
      <c r="U43" s="116"/>
    </row>
    <row r="44" spans="1:141" ht="20.25">
      <c r="A44" s="57"/>
      <c r="B44" s="24"/>
      <c r="C44" s="26"/>
      <c r="D44" s="26"/>
      <c r="E44" s="26"/>
      <c r="F44" s="26"/>
      <c r="G44" s="36"/>
      <c r="H44" s="26"/>
      <c r="I44" s="62"/>
      <c r="J44" s="60"/>
      <c r="K44" s="60"/>
      <c r="L44" s="60"/>
      <c r="M44" s="60"/>
      <c r="N44" s="60"/>
      <c r="O44" s="60"/>
      <c r="P44" s="26"/>
      <c r="Q44" s="26"/>
      <c r="R44" s="26"/>
      <c r="S44" s="26"/>
      <c r="T44" s="26"/>
      <c r="U44" s="116"/>
    </row>
    <row r="45" spans="1:141" ht="20.25">
      <c r="A45" s="63"/>
      <c r="B45" s="24"/>
      <c r="C45" s="26"/>
      <c r="D45" s="26"/>
      <c r="E45" s="26"/>
      <c r="F45" s="26"/>
      <c r="G45" s="26"/>
      <c r="H45" s="26"/>
      <c r="I45" s="26"/>
      <c r="J45" s="60"/>
      <c r="K45" s="60"/>
      <c r="L45" s="60"/>
      <c r="M45" s="60"/>
      <c r="N45" s="60"/>
      <c r="O45" s="60"/>
      <c r="P45" s="26"/>
      <c r="Q45" s="26"/>
      <c r="R45" s="26"/>
      <c r="S45" s="26"/>
      <c r="T45" s="26"/>
      <c r="U45" s="116"/>
    </row>
    <row r="46" spans="1:141" ht="15.75">
      <c r="A46" s="23"/>
      <c r="B46" s="2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141" ht="15.75">
      <c r="A47" s="57"/>
      <c r="B47" s="2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141" ht="15.75">
      <c r="A48" s="57"/>
      <c r="B48" s="24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141" ht="15.75">
      <c r="A49" s="57"/>
      <c r="B49" s="2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141" ht="15.75">
      <c r="A50" s="57"/>
      <c r="B50" s="2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Z50" s="64"/>
      <c r="AE50" s="65"/>
      <c r="AI50" s="65"/>
      <c r="AL50" s="65"/>
      <c r="AQ50" s="66"/>
      <c r="AX50" s="55"/>
      <c r="AY50" s="55"/>
      <c r="BP50" s="51"/>
      <c r="CX50" s="46"/>
      <c r="DF50" s="47"/>
      <c r="DG50" s="67"/>
      <c r="DH50" s="48"/>
      <c r="DI50" s="48"/>
      <c r="DJ50" s="48"/>
      <c r="DK50" s="47"/>
      <c r="DM50" s="49"/>
      <c r="DN50" s="50"/>
      <c r="DO50" s="51"/>
      <c r="DP50" s="68"/>
      <c r="DQ50" s="50"/>
      <c r="DR50" s="32"/>
      <c r="DT50" s="47"/>
      <c r="DW50" s="49"/>
      <c r="EK50" s="52"/>
    </row>
    <row r="51" spans="1:141" ht="15" customHeight="1">
      <c r="A51" s="57"/>
      <c r="B51" s="2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Z51" s="64"/>
      <c r="AE51" s="65"/>
      <c r="AI51" s="65"/>
      <c r="AL51" s="65"/>
      <c r="AQ51" s="66"/>
      <c r="AX51" s="55"/>
      <c r="AY51" s="55"/>
      <c r="BP51" s="51"/>
      <c r="CX51" s="46"/>
      <c r="DF51" s="47"/>
      <c r="DG51" s="67"/>
      <c r="DH51" s="48"/>
      <c r="DI51" s="48"/>
      <c r="DJ51" s="48"/>
      <c r="DK51" s="47"/>
      <c r="DM51" s="49"/>
      <c r="DN51" s="50"/>
      <c r="DO51" s="51"/>
      <c r="DP51" s="68"/>
      <c r="DQ51" s="50"/>
      <c r="DR51" s="32"/>
      <c r="DT51" s="47"/>
      <c r="DW51" s="49"/>
      <c r="EK51" s="52"/>
    </row>
    <row r="52" spans="1:141" s="75" customFormat="1" ht="15" customHeight="1">
      <c r="A52" s="57"/>
      <c r="B52" s="69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1"/>
      <c r="W52" s="71"/>
      <c r="X52" s="71"/>
      <c r="Y52" s="71"/>
      <c r="Z52" s="72"/>
      <c r="AA52" s="71"/>
      <c r="AB52" s="71"/>
      <c r="AC52" s="71"/>
      <c r="AD52" s="71"/>
      <c r="AE52" s="73"/>
      <c r="AF52" s="71"/>
      <c r="AG52" s="71"/>
      <c r="AH52" s="71"/>
      <c r="AI52" s="73"/>
      <c r="AJ52" s="71"/>
      <c r="AK52" s="71"/>
      <c r="AL52" s="73"/>
      <c r="AM52" s="71"/>
      <c r="AN52" s="71"/>
      <c r="AO52" s="71"/>
      <c r="AP52" s="71"/>
      <c r="AQ52" s="74"/>
      <c r="AX52" s="76"/>
      <c r="AY52" s="76"/>
      <c r="BP52" s="77"/>
      <c r="CX52" s="78"/>
      <c r="DF52" s="79"/>
      <c r="DG52" s="80"/>
      <c r="DH52" s="81"/>
      <c r="DI52" s="81"/>
      <c r="DJ52" s="81"/>
      <c r="DK52" s="79"/>
      <c r="DM52" s="82"/>
      <c r="DN52" s="83"/>
      <c r="DO52" s="77"/>
      <c r="DP52" s="84"/>
      <c r="DQ52" s="83"/>
      <c r="DR52" s="85"/>
      <c r="DT52" s="79"/>
      <c r="DW52" s="82"/>
      <c r="EK52" s="86"/>
    </row>
    <row r="53" spans="1:141">
      <c r="A53" s="87"/>
      <c r="B53" s="88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Z53" s="64"/>
      <c r="AE53" s="65"/>
      <c r="AI53" s="65"/>
      <c r="AL53" s="65"/>
      <c r="AQ53" s="66"/>
      <c r="AX53" s="55"/>
      <c r="AY53" s="55"/>
      <c r="AZ53" s="47"/>
      <c r="BA53" s="47"/>
      <c r="BC53" s="56"/>
      <c r="BE53" s="90"/>
      <c r="BI53" s="50"/>
      <c r="BJ53" s="90"/>
      <c r="BK53" s="47"/>
      <c r="BL53" s="47"/>
      <c r="BM53" s="47"/>
      <c r="BN53" s="47"/>
      <c r="BO53" s="50"/>
      <c r="BP53" s="51"/>
      <c r="BQ53" s="52"/>
      <c r="BR53" s="47"/>
      <c r="BU53" s="47"/>
      <c r="BV53" s="47"/>
      <c r="CX53" s="46"/>
      <c r="CY53" s="47"/>
      <c r="DH53" s="48"/>
      <c r="DI53" s="48"/>
      <c r="DJ53" s="48"/>
      <c r="DK53" s="47"/>
      <c r="DM53" s="49"/>
      <c r="DN53" s="50"/>
      <c r="DO53" s="51"/>
      <c r="DP53" s="52"/>
      <c r="DQ53" s="50"/>
      <c r="DT53" s="47"/>
      <c r="DU53" s="47"/>
      <c r="DW53" s="49"/>
      <c r="EK53" s="47"/>
    </row>
    <row r="54" spans="1:141">
      <c r="A54" s="87"/>
      <c r="B54" s="88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Z54" s="64"/>
      <c r="AE54" s="65"/>
      <c r="AI54" s="65"/>
      <c r="AL54" s="65"/>
      <c r="AQ54" s="66"/>
      <c r="AX54" s="55"/>
      <c r="AY54" s="55"/>
      <c r="AZ54" s="47"/>
      <c r="BA54" s="47"/>
      <c r="BC54" s="56"/>
      <c r="BE54" s="90"/>
      <c r="BI54" s="50"/>
      <c r="BJ54" s="90"/>
      <c r="BK54" s="47"/>
      <c r="BL54" s="47"/>
      <c r="BM54" s="47"/>
      <c r="BN54" s="47"/>
      <c r="BO54" s="50"/>
      <c r="BP54" s="51"/>
      <c r="BQ54" s="52"/>
      <c r="BR54" s="47"/>
      <c r="BU54" s="47"/>
      <c r="BV54" s="47"/>
      <c r="CX54" s="46"/>
      <c r="CY54" s="47"/>
      <c r="DH54" s="48"/>
      <c r="DI54" s="48"/>
      <c r="DJ54" s="48"/>
      <c r="DK54" s="47"/>
      <c r="DM54" s="49"/>
      <c r="DN54" s="50"/>
      <c r="DO54" s="51"/>
      <c r="DP54" s="52"/>
      <c r="DQ54" s="50"/>
      <c r="DT54" s="47"/>
      <c r="DU54" s="47"/>
      <c r="DW54" s="49"/>
      <c r="EK54" s="91"/>
    </row>
    <row r="55" spans="1:141">
      <c r="A55" s="87"/>
      <c r="B55" s="88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Z55" s="64"/>
      <c r="AE55" s="65"/>
      <c r="AI55" s="65"/>
      <c r="AL55" s="65"/>
      <c r="AQ55" s="66"/>
      <c r="AX55" s="55"/>
      <c r="AY55" s="55"/>
      <c r="AZ55" s="47"/>
      <c r="BA55" s="47"/>
      <c r="BC55" s="56"/>
      <c r="BE55" s="90"/>
      <c r="BI55" s="50"/>
      <c r="BJ55" s="90"/>
      <c r="BK55" s="47"/>
      <c r="BL55" s="47"/>
      <c r="BM55" s="47"/>
      <c r="BN55" s="47"/>
      <c r="BO55" s="50"/>
      <c r="BP55" s="51"/>
      <c r="BQ55" s="52"/>
      <c r="BR55" s="47"/>
      <c r="BU55" s="47"/>
      <c r="BV55" s="47"/>
      <c r="CX55" s="46"/>
      <c r="CY55" s="47"/>
      <c r="DH55" s="48"/>
      <c r="DI55" s="48"/>
      <c r="DJ55" s="48"/>
      <c r="DK55" s="47"/>
      <c r="DM55" s="49"/>
      <c r="DN55" s="50"/>
      <c r="DO55" s="51"/>
      <c r="DP55" s="52"/>
      <c r="DQ55" s="50"/>
      <c r="DT55" s="47"/>
      <c r="DU55" s="47"/>
      <c r="DW55" s="49"/>
      <c r="EK55" s="47"/>
    </row>
    <row r="56" spans="1:141">
      <c r="A56" s="87"/>
      <c r="B56" s="88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Z56" s="64"/>
      <c r="AE56" s="65"/>
      <c r="AI56" s="65"/>
      <c r="AL56" s="65"/>
      <c r="AQ56" s="66"/>
      <c r="AX56" s="55"/>
      <c r="AY56" s="55"/>
      <c r="AZ56" s="47"/>
      <c r="BA56" s="47"/>
      <c r="BC56" s="56"/>
      <c r="BE56" s="90"/>
      <c r="BI56" s="50"/>
      <c r="BJ56" s="90"/>
      <c r="BK56" s="47"/>
      <c r="BL56" s="47"/>
      <c r="BM56" s="47"/>
      <c r="BN56" s="47"/>
      <c r="BO56" s="50"/>
      <c r="BP56" s="51"/>
      <c r="BQ56" s="52"/>
      <c r="BR56" s="47"/>
      <c r="BU56" s="47"/>
      <c r="BV56" s="47"/>
      <c r="CX56" s="46"/>
      <c r="CY56" s="47"/>
      <c r="DH56" s="48"/>
      <c r="DI56" s="48"/>
      <c r="DJ56" s="48"/>
      <c r="DK56" s="47"/>
      <c r="DM56" s="49"/>
      <c r="DN56" s="50"/>
      <c r="DO56" s="51"/>
      <c r="DP56" s="52"/>
      <c r="DQ56" s="50"/>
      <c r="DT56" s="47"/>
      <c r="DU56" s="47"/>
      <c r="DW56" s="49"/>
    </row>
    <row r="57" spans="1:141">
      <c r="A57" s="87"/>
      <c r="B57" s="88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Z57" s="64"/>
      <c r="AE57" s="65"/>
      <c r="AI57" s="65"/>
      <c r="AL57" s="65"/>
      <c r="AQ57" s="66"/>
      <c r="AX57" s="55"/>
      <c r="AY57" s="55"/>
      <c r="AZ57" s="47"/>
      <c r="BA57" s="47"/>
      <c r="BB57" s="91"/>
      <c r="BC57" s="56"/>
      <c r="BD57" s="91"/>
      <c r="BE57" s="90"/>
      <c r="BF57" s="91"/>
      <c r="BG57" s="91"/>
      <c r="BI57" s="50"/>
      <c r="BJ57" s="90"/>
      <c r="BK57" s="47"/>
      <c r="BL57" s="47"/>
      <c r="BM57" s="47"/>
      <c r="BN57" s="47"/>
      <c r="BO57" s="47"/>
      <c r="BP57" s="51"/>
      <c r="BQ57" s="52"/>
      <c r="BR57" s="47"/>
      <c r="BS57" s="47"/>
      <c r="BT57" s="47"/>
      <c r="BU57" s="47"/>
      <c r="BV57" s="47"/>
      <c r="CX57" s="46"/>
      <c r="CY57" s="47"/>
      <c r="DC57" s="91"/>
      <c r="DF57" s="91"/>
      <c r="DH57" s="48"/>
      <c r="DI57" s="48"/>
      <c r="DJ57" s="48"/>
      <c r="DK57" s="47"/>
      <c r="DM57" s="49"/>
      <c r="DN57" s="47"/>
      <c r="DO57" s="51"/>
      <c r="DP57" s="52"/>
      <c r="DQ57" s="50"/>
      <c r="DR57" s="47"/>
      <c r="DS57" s="47"/>
      <c r="DT57" s="47"/>
      <c r="DU57" s="47"/>
      <c r="DW57" s="49"/>
    </row>
    <row r="58" spans="1:141">
      <c r="A58" s="87"/>
      <c r="B58" s="88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Z58" s="64"/>
      <c r="AE58" s="65"/>
      <c r="AI58" s="65"/>
      <c r="AL58" s="65"/>
      <c r="AQ58" s="66"/>
      <c r="AX58" s="55"/>
      <c r="AY58" s="55"/>
      <c r="BB58" s="56"/>
      <c r="BC58" s="56"/>
      <c r="BD58" s="92"/>
      <c r="BE58" s="90"/>
      <c r="BH58" s="50"/>
      <c r="BI58" s="50"/>
      <c r="BJ58" s="90"/>
      <c r="BK58" s="47"/>
      <c r="BL58" s="47"/>
      <c r="BN58" s="50"/>
      <c r="BO58" s="50"/>
      <c r="BP58" s="51"/>
      <c r="BQ58" s="68"/>
      <c r="BR58" s="47"/>
      <c r="BS58" s="32"/>
      <c r="BT58" s="47"/>
      <c r="BU58" s="47"/>
      <c r="CX58" s="46"/>
      <c r="DF58" s="47"/>
      <c r="DG58" s="67"/>
      <c r="DH58" s="48"/>
      <c r="DI58" s="48"/>
      <c r="DJ58" s="48"/>
      <c r="DK58" s="47"/>
      <c r="DM58" s="49"/>
      <c r="DN58" s="50"/>
      <c r="DO58" s="51"/>
      <c r="DP58" s="68"/>
      <c r="DQ58" s="50"/>
      <c r="DR58" s="32"/>
      <c r="DT58" s="47"/>
      <c r="DW58" s="49"/>
    </row>
    <row r="59" spans="1:141">
      <c r="A59" s="87"/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Z59" s="64"/>
      <c r="AE59" s="65"/>
      <c r="AI59" s="65"/>
      <c r="AL59" s="65"/>
      <c r="AQ59" s="66"/>
      <c r="AX59" s="55"/>
      <c r="AY59" s="55"/>
      <c r="AZ59" s="47"/>
      <c r="BA59" s="47"/>
      <c r="BI59" s="50"/>
      <c r="BL59" s="47"/>
      <c r="BM59" s="47"/>
      <c r="BN59" s="47"/>
      <c r="BO59" s="50"/>
      <c r="BP59" s="51"/>
      <c r="BQ59" s="68"/>
      <c r="BR59" s="47"/>
      <c r="BT59" s="47"/>
      <c r="BU59" s="47"/>
      <c r="BV59" s="47"/>
      <c r="BW59" s="32"/>
      <c r="CX59" s="46"/>
      <c r="CY59" s="47"/>
      <c r="DF59" s="47"/>
      <c r="DH59" s="48"/>
      <c r="DI59" s="48"/>
      <c r="DJ59" s="48"/>
      <c r="DK59" s="32"/>
      <c r="DM59" s="49"/>
      <c r="DN59" s="50"/>
      <c r="DO59" s="51"/>
      <c r="DP59" s="68"/>
      <c r="DQ59" s="50"/>
      <c r="DT59" s="47"/>
      <c r="DU59" s="47"/>
      <c r="DV59" s="32"/>
      <c r="DW59" s="49"/>
    </row>
    <row r="60" spans="1:141">
      <c r="Z60" s="64"/>
      <c r="AE60" s="65"/>
      <c r="AI60" s="65"/>
      <c r="AL60" s="65"/>
      <c r="AP60" s="94"/>
      <c r="AQ60" s="66"/>
      <c r="AX60" s="55"/>
      <c r="CX60" s="46"/>
      <c r="DF60" s="47"/>
      <c r="DG60" s="67"/>
      <c r="DH60" s="48"/>
      <c r="DI60" s="48"/>
      <c r="DJ60" s="48"/>
      <c r="DK60" s="32"/>
      <c r="DM60" s="49"/>
      <c r="DN60" s="49"/>
      <c r="DP60" s="48"/>
      <c r="DQ60" s="50"/>
      <c r="DW60" s="49"/>
    </row>
    <row r="61" spans="1:141">
      <c r="Z61" s="64"/>
      <c r="AE61" s="65"/>
      <c r="AI61" s="65"/>
      <c r="AL61" s="65"/>
      <c r="AQ61" s="66"/>
      <c r="AX61" s="55"/>
      <c r="CX61" s="46"/>
      <c r="DF61" s="47"/>
      <c r="DG61" s="67"/>
      <c r="DH61" s="48"/>
      <c r="DI61" s="48"/>
      <c r="DJ61" s="48"/>
      <c r="DK61" s="32"/>
      <c r="DM61" s="49"/>
      <c r="DN61" s="49"/>
      <c r="DP61" s="48"/>
      <c r="DQ61" s="50"/>
      <c r="DW61" s="49"/>
    </row>
    <row r="62" spans="1:141">
      <c r="Z62" s="64"/>
      <c r="AE62" s="65"/>
      <c r="AI62" s="65"/>
      <c r="AL62" s="65"/>
      <c r="AQ62" s="66"/>
      <c r="AX62" s="55"/>
      <c r="AY62" s="55"/>
      <c r="AZ62" s="47"/>
      <c r="CX62" s="46"/>
      <c r="DF62" s="47"/>
      <c r="DG62" s="67"/>
      <c r="DH62" s="48"/>
      <c r="DI62" s="48"/>
      <c r="DJ62" s="48"/>
      <c r="DK62" s="67"/>
      <c r="DM62" s="49"/>
      <c r="DN62" s="49"/>
      <c r="DP62" s="48"/>
      <c r="DQ62" s="50"/>
      <c r="DW62" s="49"/>
      <c r="EK62" s="67"/>
    </row>
    <row r="63" spans="1:141">
      <c r="Z63" s="64"/>
      <c r="AE63" s="65"/>
      <c r="AI63" s="65"/>
      <c r="AL63" s="65"/>
      <c r="AQ63" s="66"/>
      <c r="AX63" s="55"/>
      <c r="AY63" s="55"/>
      <c r="AZ63" s="47"/>
      <c r="BA63" s="47"/>
      <c r="BE63" s="90"/>
      <c r="BP63" s="52"/>
      <c r="BQ63" s="52"/>
      <c r="BU63" s="47"/>
      <c r="BV63" s="47"/>
      <c r="CX63" s="46"/>
      <c r="DF63" s="47"/>
      <c r="DG63" s="67"/>
      <c r="DH63" s="48"/>
      <c r="DI63" s="48"/>
      <c r="DJ63" s="48"/>
      <c r="DK63" s="32"/>
      <c r="DM63" s="49"/>
      <c r="DN63" s="49"/>
      <c r="DP63" s="48"/>
      <c r="DQ63" s="50"/>
      <c r="DW63" s="49"/>
      <c r="EK63" s="67"/>
    </row>
    <row r="64" spans="1:141">
      <c r="S64" s="66"/>
      <c r="Z64" s="64"/>
      <c r="AE64" s="65"/>
      <c r="AI64" s="65"/>
      <c r="AL64" s="65"/>
      <c r="AP64" s="94"/>
      <c r="AQ64" s="66"/>
      <c r="AX64" s="55"/>
      <c r="AY64" s="55"/>
      <c r="AZ64" s="47"/>
      <c r="BA64" s="47"/>
      <c r="BC64" s="56"/>
      <c r="BE64" s="90"/>
      <c r="BI64" s="50"/>
      <c r="BJ64" s="90"/>
      <c r="BK64" s="47"/>
      <c r="BL64" s="47"/>
      <c r="BM64" s="47"/>
      <c r="BN64" s="47"/>
      <c r="BO64" s="50"/>
      <c r="BP64" s="51"/>
      <c r="BQ64" s="52"/>
      <c r="BR64" s="47"/>
      <c r="BU64" s="47"/>
      <c r="BV64" s="47"/>
      <c r="CX64" s="46"/>
      <c r="DH64" s="48"/>
      <c r="DI64" s="48"/>
      <c r="DJ64" s="48"/>
      <c r="DM64" s="49"/>
      <c r="DO64" s="51"/>
      <c r="DP64" s="52"/>
      <c r="DQ64" s="50"/>
      <c r="DW64" s="49"/>
      <c r="EI64" s="47"/>
      <c r="EK64" s="47"/>
    </row>
    <row r="65" spans="1:141">
      <c r="S65" s="66"/>
      <c r="Z65" s="64"/>
      <c r="AE65" s="65"/>
      <c r="AI65" s="65"/>
      <c r="AL65" s="65"/>
      <c r="AP65" s="94"/>
      <c r="AQ65" s="66"/>
      <c r="AX65" s="55"/>
      <c r="AY65" s="55"/>
      <c r="AZ65" s="47"/>
      <c r="BA65" s="47"/>
      <c r="BC65" s="56"/>
      <c r="BE65" s="90"/>
      <c r="BI65" s="50"/>
      <c r="BJ65" s="90"/>
      <c r="BK65" s="47"/>
      <c r="BL65" s="47"/>
      <c r="BM65" s="47"/>
      <c r="BN65" s="47"/>
      <c r="BO65" s="50"/>
      <c r="BP65" s="51"/>
      <c r="BQ65" s="52"/>
      <c r="BR65" s="47"/>
      <c r="BU65" s="47"/>
      <c r="BV65" s="47"/>
      <c r="CX65" s="46"/>
      <c r="DF65" s="47"/>
      <c r="DG65" s="67"/>
      <c r="DH65" s="48"/>
      <c r="DI65" s="48"/>
      <c r="DJ65" s="48"/>
      <c r="DM65" s="49"/>
      <c r="DO65" s="51"/>
      <c r="DP65" s="52"/>
      <c r="DQ65" s="50"/>
      <c r="DW65" s="49"/>
    </row>
    <row r="66" spans="1:141">
      <c r="S66" s="66"/>
      <c r="Z66" s="64"/>
      <c r="AE66" s="65"/>
      <c r="AI66" s="65"/>
      <c r="AL66" s="65"/>
      <c r="AP66" s="94"/>
      <c r="AQ66" s="66"/>
      <c r="AX66" s="55"/>
      <c r="AY66" s="55"/>
      <c r="AZ66" s="47"/>
      <c r="BA66" s="47"/>
      <c r="BC66" s="56"/>
      <c r="BE66" s="90"/>
      <c r="BI66" s="50"/>
      <c r="BJ66" s="90"/>
      <c r="BK66" s="47"/>
      <c r="BL66" s="47"/>
      <c r="BM66" s="47"/>
      <c r="BN66" s="47"/>
      <c r="BO66" s="50"/>
      <c r="BP66" s="51"/>
      <c r="BQ66" s="52"/>
      <c r="BR66" s="47"/>
      <c r="BU66" s="47"/>
      <c r="BV66" s="47"/>
      <c r="CX66" s="46"/>
      <c r="DH66" s="48"/>
      <c r="DI66" s="48"/>
      <c r="DJ66" s="48"/>
      <c r="DM66" s="49"/>
      <c r="DO66" s="51"/>
      <c r="DP66" s="52"/>
      <c r="DQ66" s="50"/>
      <c r="DW66" s="49"/>
    </row>
    <row r="67" spans="1:141">
      <c r="S67" s="66"/>
      <c r="Z67" s="64"/>
      <c r="AE67" s="65"/>
      <c r="AI67" s="65"/>
      <c r="AL67" s="65"/>
      <c r="AQ67" s="66"/>
      <c r="AX67" s="55"/>
      <c r="AY67" s="55"/>
      <c r="AZ67" s="47"/>
      <c r="BA67" s="47"/>
      <c r="BC67" s="56"/>
      <c r="BE67" s="90"/>
      <c r="BI67" s="50"/>
      <c r="BJ67" s="90"/>
      <c r="BK67" s="47"/>
      <c r="BL67" s="47"/>
      <c r="BM67" s="47"/>
      <c r="BN67" s="47"/>
      <c r="BO67" s="50"/>
      <c r="BP67" s="51"/>
      <c r="BQ67" s="52"/>
      <c r="BR67" s="47"/>
      <c r="BU67" s="47"/>
      <c r="BV67" s="47"/>
      <c r="CX67" s="46"/>
      <c r="DH67" s="48"/>
      <c r="DI67" s="48"/>
      <c r="DJ67" s="48"/>
      <c r="DM67" s="49"/>
      <c r="DO67" s="51"/>
      <c r="DP67" s="52"/>
      <c r="DQ67" s="50"/>
      <c r="DW67" s="49"/>
      <c r="EK67" s="48"/>
    </row>
    <row r="68" spans="1:141">
      <c r="S68" s="66"/>
      <c r="Z68" s="64"/>
      <c r="AE68" s="65"/>
      <c r="AI68" s="65"/>
      <c r="AL68" s="65"/>
      <c r="AQ68" s="66"/>
      <c r="AX68" s="55"/>
      <c r="AY68" s="55"/>
      <c r="AZ68" s="47"/>
      <c r="BA68" s="47"/>
      <c r="BC68" s="56"/>
      <c r="BE68" s="90"/>
      <c r="BI68" s="50"/>
      <c r="BJ68" s="90"/>
      <c r="BK68" s="47"/>
      <c r="BL68" s="47"/>
      <c r="BM68" s="47"/>
      <c r="BN68" s="47"/>
      <c r="BO68" s="50"/>
      <c r="BP68" s="51"/>
      <c r="BQ68" s="52"/>
      <c r="BR68" s="47"/>
      <c r="BU68" s="47"/>
      <c r="BV68" s="47"/>
      <c r="CX68" s="46"/>
      <c r="DF68" s="47"/>
      <c r="DG68" s="67"/>
      <c r="DH68" s="48"/>
      <c r="DI68" s="48"/>
      <c r="DJ68" s="48"/>
      <c r="DK68" s="67"/>
      <c r="DM68" s="49"/>
      <c r="DN68" s="49"/>
      <c r="DP68" s="48"/>
      <c r="DQ68" s="50"/>
      <c r="DW68" s="49"/>
    </row>
    <row r="69" spans="1:141">
      <c r="Z69" s="64"/>
      <c r="AE69" s="65"/>
      <c r="AI69" s="65"/>
      <c r="AL69" s="65"/>
      <c r="AP69" s="94"/>
      <c r="AQ69" s="66"/>
      <c r="AX69" s="55"/>
      <c r="AY69" s="55"/>
      <c r="AZ69" s="47"/>
      <c r="BA69" s="47"/>
      <c r="BB69" s="91"/>
      <c r="BC69" s="56"/>
      <c r="BD69" s="91"/>
      <c r="BE69" s="90"/>
      <c r="BF69" s="91"/>
      <c r="BG69" s="91"/>
      <c r="BI69" s="50"/>
      <c r="BJ69" s="90"/>
      <c r="BK69" s="47"/>
      <c r="BL69" s="47"/>
      <c r="BM69" s="47"/>
      <c r="BN69" s="47"/>
      <c r="BO69" s="47"/>
      <c r="BP69" s="51"/>
      <c r="BQ69" s="52"/>
      <c r="BR69" s="47"/>
      <c r="BS69" s="47"/>
      <c r="BT69" s="47"/>
      <c r="BU69" s="47"/>
      <c r="BV69" s="47"/>
      <c r="CX69" s="46"/>
      <c r="CY69" s="47"/>
      <c r="DG69" s="67"/>
      <c r="DH69" s="48"/>
      <c r="DI69" s="48"/>
      <c r="DJ69" s="48"/>
      <c r="DK69" s="32"/>
      <c r="DM69" s="49"/>
      <c r="DN69" s="49"/>
      <c r="DP69" s="52"/>
      <c r="DQ69" s="50"/>
      <c r="DW69" s="49"/>
    </row>
    <row r="70" spans="1:141">
      <c r="Z70" s="64"/>
      <c r="AE70" s="65"/>
      <c r="AI70" s="65"/>
      <c r="AL70" s="65"/>
      <c r="AX70" s="55"/>
      <c r="AY70" s="55"/>
      <c r="BB70" s="56"/>
      <c r="BC70" s="56"/>
      <c r="BD70" s="92"/>
      <c r="BE70" s="90"/>
      <c r="BH70" s="50"/>
      <c r="BI70" s="50"/>
      <c r="BJ70" s="90"/>
      <c r="BK70" s="47"/>
      <c r="BL70" s="47"/>
      <c r="BN70" s="50"/>
      <c r="BO70" s="50"/>
      <c r="BP70" s="51"/>
      <c r="BQ70" s="68"/>
      <c r="BR70" s="47"/>
      <c r="BS70" s="32"/>
      <c r="BT70" s="47"/>
      <c r="BU70" s="47"/>
      <c r="CX70" s="46"/>
      <c r="DF70" s="47"/>
      <c r="DG70" s="67"/>
      <c r="DH70" s="48"/>
      <c r="DI70" s="48"/>
      <c r="DJ70" s="48"/>
      <c r="DK70" s="67"/>
      <c r="DM70" s="49"/>
      <c r="DN70" s="49"/>
      <c r="DP70" s="48"/>
      <c r="DQ70" s="50"/>
      <c r="DW70" s="49"/>
    </row>
    <row r="71" spans="1:141">
      <c r="Z71" s="64"/>
      <c r="AE71" s="65"/>
      <c r="AI71" s="65"/>
      <c r="AL71" s="65"/>
      <c r="AP71" s="94"/>
      <c r="AX71" s="55"/>
      <c r="AY71" s="55"/>
      <c r="AZ71" s="47"/>
      <c r="BA71" s="47"/>
      <c r="BI71" s="50"/>
      <c r="BL71" s="47"/>
      <c r="BM71" s="47"/>
      <c r="BN71" s="47"/>
      <c r="BO71" s="50"/>
      <c r="BP71" s="51"/>
      <c r="BQ71" s="68"/>
      <c r="BR71" s="47"/>
      <c r="BT71" s="47"/>
      <c r="BU71" s="47"/>
      <c r="BV71" s="47"/>
      <c r="BW71" s="32"/>
      <c r="CX71" s="46"/>
      <c r="DF71" s="47"/>
      <c r="DG71" s="67"/>
      <c r="DH71" s="48"/>
      <c r="DI71" s="48"/>
      <c r="DJ71" s="48"/>
      <c r="DK71" s="32"/>
      <c r="DM71" s="49"/>
      <c r="DN71" s="49"/>
      <c r="DP71" s="48"/>
      <c r="DQ71" s="50"/>
      <c r="DW71" s="49"/>
      <c r="EK71" s="48"/>
    </row>
    <row r="72" spans="1:141">
      <c r="A72" s="95"/>
      <c r="Z72" s="64"/>
      <c r="AE72" s="65"/>
      <c r="AI72" s="65"/>
      <c r="AL72" s="65"/>
      <c r="AP72" s="94"/>
      <c r="AX72" s="55"/>
      <c r="CX72" s="46"/>
      <c r="CY72" s="47"/>
      <c r="DH72" s="48"/>
      <c r="DI72" s="48"/>
      <c r="DJ72" s="48"/>
      <c r="DK72" s="47"/>
      <c r="DM72" s="49"/>
      <c r="DN72" s="50"/>
      <c r="DO72" s="51"/>
      <c r="DP72" s="52"/>
      <c r="DQ72" s="50"/>
      <c r="DT72" s="47"/>
      <c r="DU72" s="47"/>
      <c r="DW72" s="49"/>
    </row>
    <row r="73" spans="1:141">
      <c r="AP73" s="94"/>
      <c r="AQ73" s="66"/>
      <c r="AX73" s="55"/>
      <c r="CX73" s="46"/>
      <c r="DH73" s="48"/>
      <c r="DI73" s="48"/>
      <c r="DJ73" s="48"/>
      <c r="DM73" s="49"/>
      <c r="DQ73" s="50"/>
      <c r="DW73" s="49"/>
      <c r="EK73" s="48"/>
    </row>
    <row r="74" spans="1:141">
      <c r="AE74" s="65"/>
      <c r="AI74" s="65"/>
      <c r="AL74" s="65"/>
      <c r="AP74" s="94"/>
      <c r="AQ74" s="66"/>
      <c r="AX74" s="55"/>
      <c r="AY74" s="55"/>
      <c r="AZ74" s="47"/>
      <c r="CX74" s="46"/>
      <c r="DF74" s="47"/>
      <c r="DG74" s="67"/>
      <c r="DH74" s="48"/>
      <c r="DI74" s="48"/>
      <c r="DJ74" s="48"/>
      <c r="DK74" s="32"/>
      <c r="DM74" s="49"/>
      <c r="DN74" s="49"/>
      <c r="DP74" s="48"/>
      <c r="DQ74" s="50"/>
      <c r="DW74" s="49"/>
      <c r="EK74" s="50"/>
    </row>
    <row r="75" spans="1:141">
      <c r="AX75" s="55"/>
      <c r="AY75" s="55"/>
      <c r="AZ75" s="47"/>
      <c r="BA75" s="47"/>
      <c r="BE75" s="90"/>
      <c r="BP75" s="52"/>
      <c r="BQ75" s="52"/>
      <c r="BU75" s="47"/>
      <c r="BV75" s="47"/>
      <c r="CX75" s="46"/>
      <c r="DF75" s="47"/>
      <c r="DG75" s="67"/>
      <c r="DH75" s="48"/>
      <c r="DI75" s="48"/>
      <c r="DJ75" s="48"/>
      <c r="DK75" s="32"/>
      <c r="DM75" s="49"/>
      <c r="DN75" s="49"/>
      <c r="DP75" s="48"/>
      <c r="DQ75" s="50"/>
      <c r="DW75" s="49"/>
    </row>
    <row r="76" spans="1:141">
      <c r="A76" s="12"/>
      <c r="AX76" s="55"/>
      <c r="AY76" s="55"/>
      <c r="AZ76" s="47"/>
      <c r="BA76" s="47"/>
      <c r="BC76" s="56"/>
      <c r="BE76" s="90"/>
      <c r="BI76" s="50"/>
      <c r="BJ76" s="90"/>
      <c r="BK76" s="47"/>
      <c r="BL76" s="47"/>
      <c r="BM76" s="47"/>
      <c r="BN76" s="47"/>
      <c r="BO76" s="50"/>
      <c r="BP76" s="51"/>
      <c r="BQ76" s="52"/>
      <c r="BR76" s="47"/>
      <c r="BU76" s="47"/>
      <c r="BV76" s="47"/>
      <c r="CX76" s="46"/>
      <c r="DF76" s="47"/>
      <c r="DG76" s="67"/>
      <c r="DH76" s="48"/>
      <c r="DI76" s="48"/>
      <c r="DJ76" s="48"/>
      <c r="DK76" s="32"/>
      <c r="DM76" s="49"/>
      <c r="DN76" s="49"/>
      <c r="DP76" s="48"/>
      <c r="DQ76" s="50"/>
      <c r="DW76" s="49"/>
    </row>
    <row r="77" spans="1:141">
      <c r="A77" s="12"/>
      <c r="AX77" s="55"/>
      <c r="AY77" s="55"/>
      <c r="AZ77" s="47"/>
      <c r="BA77" s="47"/>
      <c r="BC77" s="56"/>
      <c r="BE77" s="90"/>
      <c r="BI77" s="50"/>
      <c r="BJ77" s="90"/>
      <c r="BK77" s="47"/>
      <c r="BL77" s="47"/>
      <c r="BM77" s="47"/>
      <c r="BN77" s="47"/>
      <c r="BO77" s="50"/>
      <c r="BP77" s="51"/>
      <c r="BQ77" s="52"/>
      <c r="BR77" s="47"/>
      <c r="BU77" s="47"/>
      <c r="BV77" s="47"/>
      <c r="CX77" s="46"/>
      <c r="DF77" s="47"/>
      <c r="DG77" s="67"/>
      <c r="DH77" s="48"/>
      <c r="DI77" s="48"/>
      <c r="DJ77" s="48"/>
      <c r="DK77" s="32"/>
      <c r="DM77" s="49"/>
      <c r="DN77" s="49"/>
      <c r="DP77" s="48"/>
      <c r="DQ77" s="50"/>
      <c r="DW77" s="49"/>
    </row>
    <row r="78" spans="1:141">
      <c r="A78" s="12"/>
      <c r="AE78" s="65"/>
      <c r="AI78" s="65"/>
      <c r="AL78" s="65"/>
      <c r="AX78" s="55"/>
      <c r="AY78" s="55"/>
      <c r="AZ78" s="47"/>
      <c r="BA78" s="47"/>
      <c r="BC78" s="56"/>
      <c r="BE78" s="90"/>
      <c r="BI78" s="50"/>
      <c r="BJ78" s="90"/>
      <c r="BK78" s="47"/>
      <c r="BL78" s="47"/>
      <c r="BM78" s="47"/>
      <c r="BN78" s="47"/>
      <c r="BO78" s="50"/>
      <c r="BP78" s="51"/>
      <c r="BQ78" s="52"/>
      <c r="BR78" s="47"/>
      <c r="BU78" s="47"/>
      <c r="BV78" s="47"/>
      <c r="CX78" s="46"/>
      <c r="DF78" s="47"/>
      <c r="DG78" s="67"/>
      <c r="DH78" s="48"/>
      <c r="DI78" s="48"/>
      <c r="DJ78" s="48"/>
      <c r="DK78" s="32"/>
      <c r="DM78" s="49"/>
      <c r="DN78" s="49"/>
      <c r="DP78" s="48"/>
      <c r="DQ78" s="50"/>
      <c r="DW78" s="49"/>
    </row>
    <row r="79" spans="1:141">
      <c r="A79" s="12"/>
      <c r="AE79" s="65"/>
      <c r="AI79" s="65"/>
      <c r="AL79" s="65"/>
      <c r="AX79" s="55"/>
      <c r="AY79" s="55"/>
      <c r="AZ79" s="47"/>
      <c r="BA79" s="47"/>
      <c r="BC79" s="56"/>
      <c r="BE79" s="90"/>
      <c r="BI79" s="50"/>
      <c r="BJ79" s="90"/>
      <c r="BK79" s="47"/>
      <c r="BL79" s="47"/>
      <c r="BM79" s="47"/>
      <c r="BN79" s="47"/>
      <c r="BO79" s="50"/>
      <c r="BP79" s="51"/>
      <c r="BQ79" s="52"/>
      <c r="BR79" s="47"/>
      <c r="BU79" s="47"/>
      <c r="BV79" s="47"/>
      <c r="CX79" s="46"/>
      <c r="DF79" s="47"/>
      <c r="DG79" s="67"/>
      <c r="DH79" s="48"/>
      <c r="DI79" s="48"/>
      <c r="DJ79" s="48"/>
      <c r="DK79" s="32"/>
      <c r="DM79" s="49"/>
      <c r="DN79" s="49"/>
      <c r="DP79" s="48"/>
      <c r="DQ79" s="50"/>
      <c r="DW79" s="49"/>
    </row>
    <row r="80" spans="1:141">
      <c r="A80" s="12"/>
      <c r="AX80" s="55"/>
      <c r="AY80" s="55"/>
      <c r="AZ80" s="47"/>
      <c r="BA80" s="47"/>
      <c r="BC80" s="56"/>
      <c r="BE80" s="90"/>
      <c r="BI80" s="50"/>
      <c r="BJ80" s="90"/>
      <c r="BK80" s="47"/>
      <c r="BL80" s="47"/>
      <c r="BM80" s="47"/>
      <c r="BN80" s="47"/>
      <c r="BO80" s="50"/>
      <c r="BP80" s="51"/>
      <c r="BQ80" s="52"/>
      <c r="BR80" s="47"/>
      <c r="BU80" s="47"/>
      <c r="BV80" s="47"/>
      <c r="CX80" s="46"/>
      <c r="DF80" s="47"/>
      <c r="DG80" s="67"/>
      <c r="DH80" s="48"/>
      <c r="DI80" s="48"/>
      <c r="DJ80" s="48"/>
      <c r="DK80" s="32"/>
      <c r="DM80" s="49"/>
      <c r="DN80" s="49"/>
      <c r="DP80" s="48"/>
      <c r="DQ80" s="50"/>
      <c r="DW80" s="49"/>
    </row>
    <row r="81" spans="1:127">
      <c r="A81" s="12"/>
      <c r="Z81" s="64"/>
      <c r="AX81" s="55"/>
      <c r="AY81" s="55"/>
      <c r="AZ81" s="47"/>
      <c r="BA81" s="47"/>
      <c r="BB81" s="91"/>
      <c r="BC81" s="56"/>
      <c r="BD81" s="91"/>
      <c r="BE81" s="90"/>
      <c r="BF81" s="91"/>
      <c r="BG81" s="91"/>
      <c r="BI81" s="50"/>
      <c r="BJ81" s="90"/>
      <c r="BK81" s="47"/>
      <c r="BL81" s="47"/>
      <c r="BM81" s="47"/>
      <c r="BN81" s="47"/>
      <c r="BO81" s="47"/>
      <c r="BP81" s="51"/>
      <c r="BQ81" s="52"/>
      <c r="BR81" s="47"/>
      <c r="BS81" s="47"/>
      <c r="BT81" s="47"/>
      <c r="BU81" s="47"/>
      <c r="BV81" s="47"/>
      <c r="CX81" s="46"/>
      <c r="DF81" s="47"/>
      <c r="DG81" s="67"/>
      <c r="DH81" s="48"/>
      <c r="DI81" s="48"/>
      <c r="DJ81" s="48"/>
      <c r="DK81" s="32"/>
      <c r="DM81" s="49"/>
      <c r="DN81" s="49"/>
      <c r="DP81" s="48"/>
      <c r="DQ81" s="50"/>
      <c r="DW81" s="49"/>
    </row>
    <row r="82" spans="1:127">
      <c r="A82" s="12"/>
      <c r="AP82" s="94"/>
      <c r="AQ82" s="66"/>
      <c r="AX82" s="55"/>
      <c r="AY82" s="55"/>
      <c r="BB82" s="56"/>
      <c r="BC82" s="56"/>
      <c r="BD82" s="92"/>
      <c r="BE82" s="90"/>
      <c r="BH82" s="50"/>
      <c r="BI82" s="50"/>
      <c r="BJ82" s="90"/>
      <c r="BK82" s="47"/>
      <c r="BL82" s="47"/>
      <c r="BN82" s="50"/>
      <c r="BO82" s="50"/>
      <c r="BP82" s="51"/>
      <c r="BQ82" s="68"/>
      <c r="BR82" s="47"/>
      <c r="BS82" s="32"/>
      <c r="BT82" s="47"/>
      <c r="BU82" s="47"/>
      <c r="CX82" s="46"/>
      <c r="DF82" s="47"/>
      <c r="DG82" s="67"/>
      <c r="DH82" s="48"/>
      <c r="DI82" s="48"/>
      <c r="DJ82" s="48"/>
      <c r="DK82" s="32"/>
      <c r="DM82" s="49"/>
      <c r="DN82" s="49"/>
      <c r="DP82" s="48"/>
      <c r="DQ82" s="50"/>
      <c r="DW82" s="49"/>
    </row>
    <row r="83" spans="1:127">
      <c r="A83" s="12"/>
      <c r="Z83" s="64"/>
      <c r="AE83" s="65"/>
      <c r="AI83" s="65"/>
      <c r="AL83" s="65"/>
      <c r="AX83" s="55"/>
      <c r="AY83" s="55"/>
      <c r="AZ83" s="47"/>
      <c r="BA83" s="47"/>
      <c r="BI83" s="50"/>
      <c r="BL83" s="47"/>
      <c r="BM83" s="47"/>
      <c r="BN83" s="47"/>
      <c r="BO83" s="50"/>
      <c r="BP83" s="51"/>
      <c r="BQ83" s="68"/>
      <c r="BR83" s="47"/>
      <c r="BT83" s="47"/>
      <c r="BU83" s="47"/>
      <c r="BV83" s="47"/>
      <c r="BW83" s="32"/>
      <c r="CX83" s="46"/>
      <c r="DF83" s="47"/>
      <c r="DG83" s="67"/>
      <c r="DH83" s="48"/>
      <c r="DI83" s="48"/>
      <c r="DJ83" s="48"/>
      <c r="DK83" s="32"/>
      <c r="DM83" s="49"/>
      <c r="DN83" s="49"/>
      <c r="DP83" s="48"/>
      <c r="DQ83" s="50"/>
      <c r="DW83" s="49"/>
    </row>
    <row r="84" spans="1:127">
      <c r="A84" s="12"/>
      <c r="Z84" s="64"/>
      <c r="AE84" s="65"/>
      <c r="AI84" s="65"/>
      <c r="AL84" s="65"/>
      <c r="AX84" s="55"/>
      <c r="CX84" s="46"/>
      <c r="DF84" s="47"/>
      <c r="DG84" s="67"/>
      <c r="DH84" s="48"/>
      <c r="DI84" s="48"/>
      <c r="DJ84" s="48"/>
      <c r="DK84" s="32"/>
      <c r="DM84" s="49"/>
      <c r="DN84" s="49"/>
      <c r="DP84" s="48"/>
      <c r="DQ84" s="50"/>
      <c r="DW84" s="49"/>
    </row>
    <row r="85" spans="1:127">
      <c r="A85" s="12"/>
      <c r="Z85" s="64"/>
      <c r="AE85" s="65"/>
      <c r="AI85" s="65"/>
      <c r="AL85" s="65"/>
      <c r="AX85" s="55"/>
      <c r="CX85" s="46"/>
      <c r="DF85" s="47"/>
      <c r="DG85" s="67"/>
      <c r="DH85" s="48"/>
      <c r="DI85" s="48"/>
      <c r="DJ85" s="48"/>
      <c r="DK85" s="32"/>
      <c r="DM85" s="49"/>
      <c r="DN85" s="49"/>
      <c r="DP85" s="48"/>
      <c r="DQ85" s="50"/>
      <c r="DW85" s="49"/>
    </row>
    <row r="86" spans="1:127">
      <c r="A86" s="12"/>
      <c r="Z86" s="64"/>
      <c r="AE86" s="65"/>
      <c r="AI86" s="65"/>
      <c r="AL86" s="65"/>
      <c r="AX86" s="55"/>
      <c r="AY86" s="55"/>
      <c r="AZ86" s="47"/>
      <c r="CX86" s="46"/>
      <c r="DF86" s="47"/>
      <c r="DG86" s="67"/>
      <c r="DH86" s="48"/>
      <c r="DI86" s="48"/>
      <c r="DJ86" s="48"/>
      <c r="DK86" s="32"/>
      <c r="DM86" s="49"/>
      <c r="DN86" s="49"/>
      <c r="DP86" s="48"/>
      <c r="DQ86" s="50"/>
      <c r="DW86" s="49"/>
    </row>
    <row r="87" spans="1:127">
      <c r="A87" s="12"/>
      <c r="Z87" s="64"/>
      <c r="AE87" s="65"/>
      <c r="AI87" s="65"/>
      <c r="AL87" s="65"/>
      <c r="AX87" s="55"/>
      <c r="AY87" s="55"/>
      <c r="AZ87" s="47"/>
      <c r="BA87" s="47"/>
      <c r="BE87" s="90"/>
      <c r="BP87" s="52"/>
      <c r="BQ87" s="52"/>
      <c r="BU87" s="47"/>
      <c r="BV87" s="47"/>
      <c r="CX87" s="46"/>
      <c r="DF87" s="47"/>
      <c r="DG87" s="67"/>
      <c r="DH87" s="48"/>
      <c r="DI87" s="48"/>
      <c r="DJ87" s="48"/>
      <c r="DK87" s="32"/>
      <c r="DM87" s="49"/>
      <c r="DN87" s="49"/>
      <c r="DP87" s="48"/>
      <c r="DQ87" s="50"/>
      <c r="DW87" s="49"/>
    </row>
    <row r="88" spans="1:127">
      <c r="A88" s="12"/>
      <c r="Z88" s="64"/>
      <c r="AE88" s="65"/>
      <c r="AI88" s="65"/>
      <c r="AL88" s="65"/>
      <c r="AX88" s="55"/>
      <c r="AY88" s="55"/>
      <c r="AZ88" s="47"/>
      <c r="BA88" s="47"/>
      <c r="BC88" s="56"/>
      <c r="BE88" s="90"/>
      <c r="BI88" s="50"/>
      <c r="BJ88" s="90"/>
      <c r="BK88" s="47"/>
      <c r="BL88" s="47"/>
      <c r="BM88" s="47"/>
      <c r="BN88" s="47"/>
      <c r="BO88" s="50"/>
      <c r="BP88" s="51"/>
      <c r="BQ88" s="52"/>
      <c r="BR88" s="47"/>
      <c r="BU88" s="47"/>
      <c r="BV88" s="47"/>
      <c r="DF88" s="47"/>
      <c r="DG88" s="67"/>
    </row>
    <row r="89" spans="1:127">
      <c r="A89" s="12"/>
      <c r="Z89" s="64"/>
      <c r="AE89" s="65"/>
      <c r="AI89" s="65"/>
      <c r="AL89" s="65"/>
      <c r="AX89" s="55"/>
      <c r="AY89" s="55"/>
      <c r="AZ89" s="47"/>
      <c r="BA89" s="47"/>
      <c r="BC89" s="56"/>
      <c r="BE89" s="90"/>
      <c r="BI89" s="50"/>
      <c r="BJ89" s="90"/>
      <c r="BK89" s="47"/>
      <c r="BL89" s="47"/>
      <c r="BM89" s="47"/>
      <c r="BN89" s="47"/>
      <c r="BO89" s="50"/>
      <c r="BP89" s="51"/>
      <c r="BQ89" s="52"/>
      <c r="BR89" s="47"/>
      <c r="BU89" s="47"/>
      <c r="BV89" s="47"/>
      <c r="DF89" s="47"/>
      <c r="DG89" s="67"/>
    </row>
    <row r="90" spans="1:127">
      <c r="A90" s="12"/>
      <c r="Z90" s="64"/>
      <c r="AE90" s="65"/>
      <c r="AI90" s="65"/>
      <c r="AL90" s="65"/>
      <c r="AX90" s="55"/>
      <c r="AY90" s="55"/>
      <c r="AZ90" s="47"/>
      <c r="BA90" s="47"/>
      <c r="BC90" s="56"/>
      <c r="BE90" s="90"/>
      <c r="BI90" s="50"/>
      <c r="BJ90" s="90"/>
      <c r="BK90" s="47"/>
      <c r="BL90" s="47"/>
      <c r="BM90" s="47"/>
      <c r="BN90" s="47"/>
      <c r="BO90" s="50"/>
      <c r="BP90" s="51"/>
      <c r="BQ90" s="52"/>
      <c r="BR90" s="47"/>
      <c r="BU90" s="47"/>
      <c r="BV90" s="47"/>
      <c r="DF90" s="47"/>
      <c r="DG90" s="67"/>
      <c r="DJ90" s="47"/>
      <c r="DL90" s="48"/>
      <c r="DM90" s="67"/>
      <c r="DN90" s="48"/>
    </row>
    <row r="91" spans="1:127">
      <c r="A91" s="12"/>
      <c r="Z91" s="64"/>
      <c r="AX91" s="55"/>
      <c r="AY91" s="55"/>
      <c r="AZ91" s="47"/>
      <c r="BA91" s="47"/>
      <c r="BC91" s="56"/>
      <c r="BE91" s="90"/>
      <c r="BI91" s="50"/>
      <c r="BJ91" s="90"/>
      <c r="BK91" s="47"/>
      <c r="BL91" s="47"/>
      <c r="BM91" s="47"/>
      <c r="BN91" s="47"/>
      <c r="BO91" s="50"/>
      <c r="BP91" s="51"/>
      <c r="BQ91" s="52"/>
      <c r="BR91" s="47"/>
      <c r="BU91" s="47"/>
      <c r="BV91" s="47"/>
      <c r="DF91" s="47"/>
      <c r="DG91" s="67"/>
    </row>
    <row r="92" spans="1:127">
      <c r="A92" s="12"/>
      <c r="Z92" s="64"/>
      <c r="AX92" s="55"/>
      <c r="AY92" s="55"/>
      <c r="AZ92" s="47"/>
      <c r="BA92" s="47"/>
      <c r="BC92" s="56"/>
      <c r="BE92" s="90"/>
      <c r="BI92" s="50"/>
      <c r="BJ92" s="90"/>
      <c r="BK92" s="47"/>
      <c r="BL92" s="47"/>
      <c r="BM92" s="47"/>
      <c r="BN92" s="47"/>
      <c r="BO92" s="50"/>
      <c r="BP92" s="51"/>
      <c r="BQ92" s="52"/>
      <c r="BR92" s="47"/>
      <c r="BU92" s="47"/>
      <c r="BV92" s="47"/>
      <c r="DF92" s="47"/>
      <c r="DG92" s="67"/>
      <c r="DI92" s="48"/>
      <c r="DN92" s="48"/>
      <c r="DP92" s="48"/>
      <c r="DQ92" s="48"/>
    </row>
    <row r="93" spans="1:127">
      <c r="A93" s="12"/>
      <c r="AP93" s="94"/>
      <c r="AQ93" s="66"/>
      <c r="AX93" s="55"/>
      <c r="AY93" s="55"/>
      <c r="AZ93" s="47"/>
      <c r="BA93" s="47"/>
      <c r="BB93" s="91"/>
      <c r="BC93" s="56"/>
      <c r="BD93" s="91"/>
      <c r="BE93" s="90"/>
      <c r="BF93" s="91"/>
      <c r="BG93" s="91"/>
      <c r="BI93" s="50"/>
      <c r="BJ93" s="90"/>
      <c r="BK93" s="47"/>
      <c r="BL93" s="47"/>
      <c r="BM93" s="47"/>
      <c r="BN93" s="47"/>
      <c r="BO93" s="47"/>
      <c r="BP93" s="51"/>
      <c r="BQ93" s="52"/>
      <c r="BR93" s="47"/>
      <c r="BS93" s="47"/>
      <c r="BT93" s="47"/>
      <c r="BU93" s="47"/>
      <c r="BV93" s="47"/>
    </row>
    <row r="94" spans="1:127">
      <c r="A94" s="12"/>
      <c r="AE94" s="65"/>
      <c r="AI94" s="65"/>
      <c r="AL94" s="65"/>
      <c r="AP94" s="94"/>
      <c r="AQ94" s="66"/>
      <c r="AX94" s="55"/>
      <c r="AY94" s="55"/>
      <c r="BB94" s="56"/>
      <c r="BC94" s="56"/>
      <c r="BD94" s="92"/>
      <c r="BE94" s="90"/>
      <c r="BH94" s="50"/>
      <c r="BI94" s="50"/>
      <c r="BJ94" s="90"/>
      <c r="BK94" s="47"/>
      <c r="BL94" s="47"/>
      <c r="BN94" s="50"/>
      <c r="BO94" s="50"/>
      <c r="BP94" s="51"/>
      <c r="BQ94" s="68"/>
      <c r="BR94" s="47"/>
      <c r="BS94" s="32"/>
      <c r="BT94" s="47"/>
      <c r="BU94" s="47"/>
    </row>
    <row r="95" spans="1:127">
      <c r="A95" s="12"/>
      <c r="AX95" s="55"/>
      <c r="AY95" s="55"/>
      <c r="AZ95" s="47"/>
      <c r="BA95" s="47"/>
      <c r="BI95" s="50"/>
      <c r="BL95" s="47"/>
      <c r="BM95" s="47"/>
      <c r="BN95" s="47"/>
      <c r="BO95" s="50"/>
      <c r="BP95" s="51"/>
      <c r="BQ95" s="68"/>
      <c r="BR95" s="47"/>
      <c r="BT95" s="47"/>
      <c r="BU95" s="47"/>
      <c r="BV95" s="47"/>
      <c r="BW95" s="32"/>
    </row>
    <row r="96" spans="1:127">
      <c r="A96" s="12"/>
      <c r="AX96" s="55"/>
    </row>
    <row r="97" spans="1:114">
      <c r="A97" s="12"/>
      <c r="AX97" s="55"/>
    </row>
    <row r="98" spans="1:114">
      <c r="A98" s="12"/>
      <c r="AX98" s="55"/>
      <c r="AY98" s="55"/>
      <c r="AZ98" s="47"/>
    </row>
    <row r="99" spans="1:114">
      <c r="A99" s="12"/>
      <c r="AX99" s="55"/>
      <c r="AY99" s="55"/>
      <c r="AZ99" s="47"/>
      <c r="BA99" s="47"/>
      <c r="BE99" s="90"/>
      <c r="BP99" s="52"/>
      <c r="BQ99" s="52"/>
      <c r="BU99" s="47"/>
      <c r="BV99" s="47"/>
    </row>
    <row r="100" spans="1:114">
      <c r="A100" s="12"/>
      <c r="AX100" s="55"/>
      <c r="AY100" s="55"/>
      <c r="AZ100" s="47"/>
      <c r="BA100" s="47"/>
      <c r="BC100" s="56"/>
      <c r="BE100" s="90"/>
      <c r="BI100" s="50"/>
      <c r="BJ100" s="90"/>
      <c r="BK100" s="47"/>
      <c r="BL100" s="47"/>
      <c r="BM100" s="47"/>
      <c r="BN100" s="47"/>
      <c r="BO100" s="50"/>
      <c r="BP100" s="51"/>
      <c r="BQ100" s="52"/>
      <c r="BR100" s="47"/>
      <c r="BU100" s="47"/>
      <c r="BV100" s="47"/>
    </row>
    <row r="101" spans="1:114">
      <c r="A101" s="12"/>
      <c r="AX101" s="55"/>
      <c r="AY101" s="55"/>
      <c r="AZ101" s="47"/>
      <c r="BA101" s="47"/>
      <c r="BC101" s="56"/>
      <c r="BE101" s="90"/>
      <c r="BI101" s="50"/>
      <c r="BJ101" s="90"/>
      <c r="BK101" s="47"/>
      <c r="BL101" s="47"/>
      <c r="BM101" s="47"/>
      <c r="BN101" s="47"/>
      <c r="BO101" s="50"/>
      <c r="BP101" s="51"/>
      <c r="BQ101" s="52"/>
      <c r="BR101" s="47"/>
      <c r="BU101" s="47"/>
      <c r="BV101" s="47"/>
    </row>
    <row r="102" spans="1:114">
      <c r="A102" s="12"/>
      <c r="AX102" s="55"/>
      <c r="AY102" s="55"/>
      <c r="AZ102" s="47"/>
      <c r="BA102" s="47"/>
      <c r="BC102" s="56"/>
      <c r="BE102" s="90"/>
      <c r="BI102" s="50"/>
      <c r="BJ102" s="90"/>
      <c r="BK102" s="47"/>
      <c r="BL102" s="47"/>
      <c r="BM102" s="47"/>
      <c r="BN102" s="47"/>
      <c r="BO102" s="50"/>
      <c r="BP102" s="51"/>
      <c r="BQ102" s="52"/>
      <c r="BR102" s="47"/>
      <c r="BU102" s="47"/>
      <c r="BV102" s="47"/>
    </row>
    <row r="103" spans="1:114">
      <c r="A103" s="12"/>
      <c r="AX103" s="55"/>
      <c r="AY103" s="55"/>
      <c r="AZ103" s="47"/>
      <c r="BA103" s="47"/>
      <c r="BC103" s="56"/>
      <c r="BE103" s="90"/>
      <c r="BI103" s="50"/>
      <c r="BJ103" s="90"/>
      <c r="BK103" s="47"/>
      <c r="BL103" s="47"/>
      <c r="BM103" s="47"/>
      <c r="BN103" s="47"/>
      <c r="BO103" s="50"/>
      <c r="BP103" s="51"/>
      <c r="BQ103" s="52"/>
      <c r="BR103" s="47"/>
      <c r="BU103" s="47"/>
      <c r="BV103" s="47"/>
    </row>
    <row r="104" spans="1:114">
      <c r="A104" s="12"/>
      <c r="Y104" s="66"/>
      <c r="AX104" s="55"/>
      <c r="AY104" s="55"/>
      <c r="AZ104" s="47"/>
      <c r="BA104" s="47"/>
      <c r="BC104" s="56"/>
      <c r="BE104" s="90"/>
      <c r="BI104" s="50"/>
      <c r="BJ104" s="90"/>
      <c r="BK104" s="47"/>
      <c r="BL104" s="47"/>
      <c r="BM104" s="47"/>
      <c r="BN104" s="47"/>
      <c r="BO104" s="50"/>
      <c r="BP104" s="51"/>
      <c r="BQ104" s="52"/>
      <c r="BR104" s="47"/>
      <c r="BU104" s="47"/>
      <c r="BV104" s="47"/>
      <c r="DC104" s="32"/>
    </row>
    <row r="105" spans="1:114">
      <c r="A105" s="12"/>
      <c r="Y105" s="66"/>
      <c r="AX105" s="55"/>
      <c r="AY105" s="55"/>
      <c r="AZ105" s="47"/>
      <c r="BA105" s="47"/>
      <c r="BB105" s="91"/>
      <c r="BC105" s="56"/>
      <c r="BD105" s="91"/>
      <c r="BE105" s="90"/>
      <c r="BF105" s="91"/>
      <c r="BG105" s="91"/>
      <c r="BI105" s="50"/>
      <c r="BJ105" s="90"/>
      <c r="BK105" s="47"/>
      <c r="BL105" s="47"/>
      <c r="BM105" s="47"/>
      <c r="BN105" s="47"/>
      <c r="BO105" s="47"/>
      <c r="BP105" s="51"/>
      <c r="BQ105" s="52"/>
      <c r="BR105" s="47"/>
      <c r="BS105" s="47"/>
      <c r="BT105" s="47"/>
      <c r="BU105" s="47"/>
      <c r="BV105" s="47"/>
    </row>
    <row r="106" spans="1:114">
      <c r="A106" s="12"/>
      <c r="Y106" s="66"/>
      <c r="AX106" s="55"/>
      <c r="AY106" s="55"/>
      <c r="BB106" s="56"/>
      <c r="BC106" s="56"/>
      <c r="BD106" s="92"/>
      <c r="BE106" s="90"/>
      <c r="BH106" s="50"/>
      <c r="BI106" s="50"/>
      <c r="BJ106" s="90"/>
      <c r="BK106" s="47"/>
      <c r="BL106" s="47"/>
      <c r="BN106" s="50"/>
      <c r="BO106" s="50"/>
      <c r="BP106" s="51"/>
      <c r="BQ106" s="68"/>
      <c r="BR106" s="47"/>
      <c r="BS106" s="32"/>
      <c r="BT106" s="47"/>
      <c r="BU106" s="47"/>
    </row>
    <row r="107" spans="1:114">
      <c r="A107" s="12"/>
      <c r="Y107" s="66"/>
      <c r="AX107" s="55"/>
      <c r="AY107" s="55"/>
      <c r="AZ107" s="47"/>
      <c r="BA107" s="47"/>
      <c r="BI107" s="50"/>
      <c r="BL107" s="47"/>
      <c r="BM107" s="47"/>
      <c r="BN107" s="47"/>
      <c r="BO107" s="50"/>
      <c r="BP107" s="51"/>
      <c r="BQ107" s="68"/>
      <c r="BR107" s="47"/>
      <c r="BT107" s="47"/>
      <c r="BU107" s="47"/>
      <c r="BV107" s="47"/>
      <c r="BW107" s="32"/>
    </row>
    <row r="108" spans="1:114">
      <c r="A108" s="12"/>
      <c r="Y108" s="66"/>
      <c r="AX108" s="55"/>
      <c r="DB108" s="50"/>
    </row>
    <row r="109" spans="1:114">
      <c r="A109" s="12"/>
      <c r="Y109" s="66"/>
      <c r="AX109" s="55"/>
      <c r="DB109" s="50"/>
    </row>
    <row r="110" spans="1:114">
      <c r="A110" s="12"/>
      <c r="Y110" s="66"/>
      <c r="AX110" s="55"/>
    </row>
    <row r="111" spans="1:114">
      <c r="A111" s="12"/>
      <c r="Y111" s="66"/>
      <c r="AX111" s="55"/>
      <c r="DJ111" s="48"/>
    </row>
    <row r="112" spans="1:114">
      <c r="A112" s="12"/>
      <c r="Y112" s="66"/>
      <c r="AX112" s="55"/>
      <c r="DJ112" s="47"/>
    </row>
    <row r="113" spans="1:128">
      <c r="A113" s="12"/>
      <c r="Y113" s="66"/>
      <c r="AX113" s="55"/>
      <c r="DJ113" s="67"/>
    </row>
    <row r="114" spans="1:128">
      <c r="A114" s="12"/>
      <c r="Y114" s="66"/>
      <c r="AX114" s="55"/>
    </row>
    <row r="115" spans="1:128">
      <c r="A115" s="12"/>
      <c r="Y115" s="66"/>
      <c r="AX115" s="55"/>
    </row>
    <row r="116" spans="1:128">
      <c r="A116" s="12"/>
      <c r="Y116" s="66"/>
      <c r="AX116" s="55"/>
    </row>
    <row r="117" spans="1:128">
      <c r="A117" s="12"/>
      <c r="Y117" s="66"/>
      <c r="AX117" s="55"/>
    </row>
    <row r="118" spans="1:128">
      <c r="A118" s="12"/>
      <c r="Y118" s="66"/>
      <c r="AX118" s="55"/>
    </row>
    <row r="119" spans="1:128">
      <c r="A119" s="12"/>
      <c r="Y119" s="66"/>
      <c r="AX119" s="55"/>
    </row>
    <row r="120" spans="1:128">
      <c r="A120" s="12"/>
      <c r="Y120" s="66"/>
      <c r="AX120" s="55"/>
    </row>
    <row r="121" spans="1:128">
      <c r="A121" s="12"/>
      <c r="Y121" s="66"/>
      <c r="AX121" s="32"/>
      <c r="CX121" s="46"/>
    </row>
    <row r="122" spans="1:128">
      <c r="A122" s="12"/>
      <c r="Y122" s="66"/>
      <c r="AX122" s="55"/>
      <c r="BJ122" s="47"/>
      <c r="BO122" s="51"/>
      <c r="BP122" s="52"/>
      <c r="CX122" s="46"/>
      <c r="DJ122" s="47"/>
      <c r="DO122" s="51"/>
      <c r="DP122" s="52"/>
    </row>
    <row r="123" spans="1:128">
      <c r="A123" s="12"/>
      <c r="Y123" s="66"/>
      <c r="AX123" s="55"/>
      <c r="BO123" s="51"/>
      <c r="BP123" s="52"/>
      <c r="CX123" s="46"/>
      <c r="DO123" s="51"/>
      <c r="DP123" s="52"/>
    </row>
    <row r="124" spans="1:128">
      <c r="A124" s="12"/>
      <c r="Y124" s="66"/>
      <c r="AA124" s="66"/>
      <c r="AC124" s="66"/>
      <c r="AX124" s="55"/>
      <c r="BJ124" s="47"/>
      <c r="BO124" s="51"/>
      <c r="BP124" s="52"/>
      <c r="CX124" s="46"/>
      <c r="DJ124" s="47"/>
      <c r="DO124" s="51"/>
      <c r="DP124" s="52"/>
    </row>
    <row r="125" spans="1:128">
      <c r="A125" s="12"/>
      <c r="Y125" s="66"/>
      <c r="AA125" s="66"/>
      <c r="AC125" s="66"/>
      <c r="AX125" s="55"/>
      <c r="BJ125" s="47"/>
      <c r="BO125" s="51"/>
      <c r="BP125" s="52"/>
      <c r="CX125" s="46"/>
      <c r="DJ125" s="47"/>
      <c r="DO125" s="51"/>
      <c r="DP125" s="52"/>
    </row>
    <row r="126" spans="1:128">
      <c r="A126" s="12"/>
      <c r="Y126" s="66"/>
      <c r="AA126" s="66"/>
      <c r="AX126" s="55"/>
      <c r="CX126" s="46"/>
    </row>
    <row r="127" spans="1:128">
      <c r="A127" s="12"/>
      <c r="Y127" s="66"/>
      <c r="AA127" s="66"/>
      <c r="AC127" s="66"/>
      <c r="AX127" s="55"/>
      <c r="AY127" s="47"/>
      <c r="AZ127" s="47"/>
      <c r="BP127" s="52"/>
      <c r="CX127" s="46"/>
      <c r="CY127" s="47"/>
      <c r="CZ127" s="47"/>
      <c r="DG127" s="48"/>
      <c r="DP127" s="52"/>
    </row>
    <row r="128" spans="1:128">
      <c r="A128" s="12"/>
      <c r="Y128" s="66"/>
      <c r="AA128" s="66"/>
      <c r="AC128" s="66"/>
      <c r="AX128" s="55"/>
      <c r="CX128" s="46"/>
      <c r="DG128" s="48"/>
      <c r="DH128" s="48"/>
      <c r="DK128" s="49"/>
      <c r="DL128" s="50"/>
      <c r="DS128" s="49"/>
      <c r="DX128" s="49"/>
    </row>
    <row r="129" spans="1:128">
      <c r="A129" s="12"/>
      <c r="Y129" s="66"/>
      <c r="AA129" s="66"/>
      <c r="AX129" s="55"/>
      <c r="CX129" s="46"/>
      <c r="DG129" s="48"/>
      <c r="DH129" s="48"/>
      <c r="DK129" s="49"/>
      <c r="DL129" s="50"/>
      <c r="DX129" s="49"/>
    </row>
    <row r="130" spans="1:128">
      <c r="A130" s="12"/>
      <c r="Y130" s="66"/>
      <c r="AA130" s="66"/>
      <c r="AC130" s="66"/>
      <c r="AX130" s="55"/>
      <c r="AY130" s="47"/>
      <c r="AZ130" s="47"/>
      <c r="BB130" s="56"/>
      <c r="BD130" s="47"/>
      <c r="BH130" s="50"/>
      <c r="BJ130" s="47"/>
      <c r="BK130" s="47"/>
      <c r="BL130" s="47"/>
      <c r="BM130" s="47"/>
      <c r="BN130" s="50"/>
      <c r="BO130" s="51"/>
      <c r="BP130" s="52"/>
      <c r="BQ130" s="47"/>
      <c r="BT130" s="47"/>
      <c r="BU130" s="47"/>
      <c r="CX130" s="46"/>
      <c r="DB130" s="56"/>
      <c r="DG130" s="48"/>
      <c r="DH130" s="48"/>
      <c r="DJ130" s="47"/>
      <c r="DK130" s="49"/>
      <c r="DL130" s="50"/>
      <c r="DM130" s="47"/>
      <c r="DN130" s="50"/>
      <c r="DO130" s="51"/>
      <c r="DP130" s="52"/>
      <c r="DQ130" s="47"/>
      <c r="DT130" s="47"/>
      <c r="DU130" s="47"/>
      <c r="DX130" s="49"/>
    </row>
    <row r="131" spans="1:128">
      <c r="A131" s="12"/>
      <c r="Y131" s="66"/>
      <c r="AA131" s="66"/>
      <c r="AC131" s="66"/>
      <c r="AX131" s="55"/>
      <c r="CX131" s="46"/>
      <c r="DG131" s="48"/>
      <c r="DH131" s="48"/>
      <c r="DK131" s="49"/>
      <c r="DL131" s="50"/>
      <c r="DX131" s="49"/>
    </row>
    <row r="132" spans="1:128">
      <c r="A132" s="12"/>
      <c r="Y132" s="66"/>
      <c r="AA132" s="66"/>
      <c r="AC132" s="66"/>
      <c r="AX132" s="55"/>
      <c r="CX132" s="46"/>
      <c r="DG132" s="48"/>
      <c r="DH132" s="48"/>
      <c r="DK132" s="49"/>
      <c r="DL132" s="50"/>
      <c r="DM132" s="48"/>
      <c r="DO132" s="48"/>
      <c r="DP132" s="48"/>
      <c r="DR132" s="48"/>
      <c r="DS132" s="49"/>
      <c r="DX132" s="49"/>
    </row>
    <row r="133" spans="1:128">
      <c r="A133" s="12"/>
      <c r="Y133" s="66"/>
      <c r="AA133" s="66"/>
      <c r="AC133" s="66"/>
      <c r="AX133" s="55"/>
      <c r="CX133" s="46"/>
      <c r="DG133" s="48"/>
      <c r="DH133" s="48"/>
      <c r="DK133" s="49"/>
      <c r="DL133" s="50"/>
      <c r="DM133" s="48"/>
      <c r="DO133" s="48"/>
      <c r="DP133" s="48"/>
      <c r="DR133" s="48"/>
      <c r="DS133" s="49"/>
      <c r="DX133" s="49"/>
    </row>
    <row r="134" spans="1:128">
      <c r="A134" s="12"/>
      <c r="Y134" s="66"/>
      <c r="AA134" s="66"/>
      <c r="AC134" s="66"/>
      <c r="AX134" s="55"/>
      <c r="CX134" s="46"/>
      <c r="DG134" s="48"/>
      <c r="DH134" s="48"/>
      <c r="DK134" s="49"/>
      <c r="DL134" s="50"/>
      <c r="DM134" s="48"/>
      <c r="DO134" s="48"/>
      <c r="DP134" s="48"/>
      <c r="DR134" s="48"/>
      <c r="DS134" s="49"/>
      <c r="DX134" s="49"/>
    </row>
    <row r="135" spans="1:128">
      <c r="A135" s="12"/>
      <c r="Y135" s="66"/>
      <c r="AA135" s="66"/>
      <c r="AC135" s="66"/>
      <c r="AX135" s="55"/>
      <c r="CX135" s="46"/>
      <c r="DG135" s="48"/>
      <c r="DH135" s="48"/>
      <c r="DK135" s="49"/>
      <c r="DL135" s="50"/>
      <c r="DM135" s="48"/>
      <c r="DO135" s="48"/>
      <c r="DP135" s="48"/>
      <c r="DR135" s="48"/>
      <c r="DS135" s="49"/>
      <c r="DX135" s="49"/>
    </row>
    <row r="136" spans="1:128">
      <c r="A136" s="12"/>
      <c r="Y136" s="66"/>
      <c r="AC136" s="66"/>
      <c r="AX136" s="55"/>
      <c r="CX136" s="46"/>
      <c r="DG136" s="48"/>
      <c r="DH136" s="48"/>
      <c r="DK136" s="49"/>
      <c r="DL136" s="50"/>
      <c r="DM136" s="48"/>
      <c r="DO136" s="48"/>
      <c r="DP136" s="48"/>
      <c r="DR136" s="48"/>
      <c r="DS136" s="49"/>
      <c r="DX136" s="49"/>
    </row>
    <row r="137" spans="1:128">
      <c r="A137" s="12"/>
      <c r="Y137" s="66"/>
      <c r="AC137" s="66"/>
      <c r="CX137" s="46"/>
      <c r="DG137" s="48"/>
      <c r="DH137" s="48"/>
      <c r="DK137" s="49"/>
      <c r="DL137" s="50"/>
      <c r="DM137" s="48"/>
      <c r="DO137" s="48"/>
      <c r="DP137" s="48"/>
      <c r="DR137" s="48"/>
      <c r="DS137" s="49"/>
      <c r="DX137" s="49"/>
    </row>
    <row r="138" spans="1:128">
      <c r="A138" s="12"/>
      <c r="Y138" s="66"/>
      <c r="AA138" s="66"/>
      <c r="AC138" s="66"/>
      <c r="CX138" s="46"/>
      <c r="DG138" s="48"/>
      <c r="DH138" s="48"/>
      <c r="DK138" s="49"/>
      <c r="DL138" s="50"/>
      <c r="DM138" s="48"/>
      <c r="DO138" s="48"/>
      <c r="DP138" s="48"/>
      <c r="DR138" s="48"/>
      <c r="DS138" s="49"/>
      <c r="DX138" s="49"/>
    </row>
    <row r="139" spans="1:128">
      <c r="A139" s="12"/>
      <c r="Y139" s="66"/>
      <c r="AA139" s="66"/>
      <c r="AC139" s="66"/>
      <c r="CX139" s="46"/>
      <c r="DG139" s="48"/>
      <c r="DH139" s="48"/>
      <c r="DK139" s="49"/>
      <c r="DL139" s="50"/>
      <c r="DM139" s="48"/>
      <c r="DO139" s="48"/>
      <c r="DP139" s="48"/>
      <c r="DR139" s="48"/>
      <c r="DS139" s="49"/>
      <c r="DX139" s="49"/>
    </row>
    <row r="140" spans="1:128">
      <c r="A140" s="12"/>
      <c r="Y140" s="66"/>
      <c r="AA140" s="66"/>
      <c r="AC140" s="66"/>
      <c r="CX140" s="46"/>
      <c r="DG140" s="48"/>
      <c r="DH140" s="48"/>
      <c r="DK140" s="49"/>
      <c r="DL140" s="50"/>
      <c r="DM140" s="48"/>
      <c r="DO140" s="48"/>
      <c r="DS140" s="49"/>
      <c r="DX140" s="49"/>
    </row>
    <row r="141" spans="1:128">
      <c r="A141" s="12"/>
      <c r="Y141" s="66"/>
      <c r="AA141" s="66"/>
      <c r="AC141" s="66"/>
      <c r="CX141" s="46"/>
      <c r="DG141" s="48"/>
      <c r="DH141" s="48"/>
      <c r="DK141" s="49"/>
      <c r="DL141" s="50"/>
      <c r="DM141" s="48"/>
      <c r="DO141" s="48"/>
      <c r="DS141" s="49"/>
      <c r="DX141" s="49"/>
    </row>
    <row r="142" spans="1:128">
      <c r="A142" s="12"/>
      <c r="Y142" s="66"/>
      <c r="AC142" s="66"/>
      <c r="CX142" s="46"/>
      <c r="DG142" s="48"/>
      <c r="DH142" s="48"/>
      <c r="DK142" s="49"/>
      <c r="DL142" s="50"/>
      <c r="DM142" s="48"/>
      <c r="DO142" s="48"/>
      <c r="DS142" s="49"/>
      <c r="DX142" s="49"/>
    </row>
    <row r="143" spans="1:128">
      <c r="A143" s="12"/>
      <c r="Y143" s="66"/>
      <c r="AA143" s="66"/>
      <c r="AC143" s="66"/>
      <c r="CX143" s="46"/>
      <c r="DG143" s="48"/>
      <c r="DH143" s="48"/>
      <c r="DK143" s="49"/>
      <c r="DL143" s="50"/>
      <c r="DM143" s="48"/>
      <c r="DO143" s="48"/>
      <c r="DS143" s="49"/>
      <c r="DX143" s="49"/>
    </row>
    <row r="144" spans="1:128">
      <c r="A144" s="12"/>
      <c r="Y144" s="66"/>
      <c r="CX144" s="46"/>
      <c r="DG144" s="48"/>
      <c r="DH144" s="48"/>
      <c r="DK144" s="49"/>
      <c r="DL144" s="50"/>
      <c r="DM144" s="48"/>
      <c r="DO144" s="48"/>
      <c r="DS144" s="49"/>
      <c r="DX144" s="49"/>
    </row>
    <row r="145" spans="1:128">
      <c r="A145" s="12"/>
      <c r="Y145" s="66"/>
      <c r="CX145" s="46"/>
      <c r="DG145" s="48"/>
      <c r="DH145" s="48"/>
      <c r="DK145" s="49"/>
      <c r="DL145" s="50"/>
      <c r="DM145" s="48"/>
      <c r="DO145" s="48"/>
      <c r="DS145" s="49"/>
      <c r="DX145" s="49"/>
    </row>
    <row r="146" spans="1:128">
      <c r="A146" s="12"/>
      <c r="Y146" s="66"/>
      <c r="CX146" s="46"/>
      <c r="DG146" s="48"/>
      <c r="DH146" s="48"/>
      <c r="DK146" s="49"/>
      <c r="DL146" s="50"/>
      <c r="DM146" s="48"/>
      <c r="DO146" s="48"/>
      <c r="DS146" s="49"/>
      <c r="DX146" s="49"/>
    </row>
    <row r="147" spans="1:128">
      <c r="A147" s="12"/>
      <c r="Y147" s="66"/>
      <c r="CX147" s="46"/>
      <c r="DG147" s="48"/>
      <c r="DH147" s="48"/>
      <c r="DK147" s="49"/>
      <c r="DL147" s="50"/>
      <c r="DM147" s="48"/>
      <c r="DO147" s="48"/>
      <c r="DS147" s="49"/>
      <c r="DX147" s="49"/>
    </row>
    <row r="148" spans="1:128">
      <c r="A148" s="12"/>
      <c r="Y148" s="66"/>
      <c r="CX148" s="46"/>
      <c r="DG148" s="48"/>
      <c r="DH148" s="48"/>
      <c r="DK148" s="49"/>
      <c r="DL148" s="50"/>
      <c r="DM148" s="48"/>
      <c r="DO148" s="48"/>
      <c r="DS148" s="49"/>
      <c r="DX148" s="49"/>
    </row>
    <row r="149" spans="1:128">
      <c r="A149" s="12"/>
      <c r="Y149" s="66"/>
      <c r="CX149" s="46"/>
      <c r="DG149" s="48"/>
      <c r="DH149" s="48"/>
    </row>
  </sheetData>
  <mergeCells count="4">
    <mergeCell ref="C5:I5"/>
    <mergeCell ref="J5:O5"/>
    <mergeCell ref="P5:Q5"/>
    <mergeCell ref="J2:L3"/>
  </mergeCells>
  <phoneticPr fontId="6" type="noConversion"/>
  <printOptions horizontalCentered="1"/>
  <pageMargins left="0.15" right="0.45" top="0.5" bottom="0.25" header="0.5" footer="0.25"/>
  <pageSetup scale="63" fitToWidth="2" orientation="portrait" r:id="rId1"/>
  <headerFooter alignWithMargins="0">
    <oddFooter>&amp;L&amp;F
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C47:I50"/>
  <sheetViews>
    <sheetView zoomScale="85" zoomScaleNormal="85" zoomScalePageLayoutView="70" workbookViewId="0">
      <selection activeCell="E53" sqref="E53"/>
    </sheetView>
  </sheetViews>
  <sheetFormatPr defaultRowHeight="15"/>
  <cols>
    <col min="4" max="4" width="12.44140625" customWidth="1"/>
    <col min="5" max="5" width="9.21875" bestFit="1" customWidth="1"/>
    <col min="9" max="9" width="5.6640625" customWidth="1"/>
  </cols>
  <sheetData>
    <row r="47" spans="3:6" ht="16.5">
      <c r="C47" s="3" t="s">
        <v>42</v>
      </c>
      <c r="D47" s="4">
        <f>'ET Sheet'!D4</f>
        <v>45170</v>
      </c>
      <c r="E47" s="123" t="s">
        <v>41</v>
      </c>
      <c r="F47" s="2"/>
    </row>
    <row r="48" spans="3:6" ht="31.9" customHeight="1">
      <c r="C48" s="5">
        <f>ROUND('ET Sheet'!T36,4)</f>
        <v>1</v>
      </c>
      <c r="D48" s="6" t="s">
        <v>37</v>
      </c>
      <c r="E48" s="1"/>
    </row>
    <row r="50" spans="9:9">
      <c r="I50" t="s">
        <v>35</v>
      </c>
    </row>
  </sheetData>
  <printOptions horizontalCentered="1" verticalCentered="1"/>
  <pageMargins left="0.25" right="0.25" top="0.75" bottom="0.75" header="0.3" footer="0.3"/>
  <pageSetup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ET Sheet</vt:lpstr>
      <vt:lpstr>Eggometer</vt:lpstr>
      <vt:lpstr>\D</vt:lpstr>
      <vt:lpstr>\R</vt:lpstr>
      <vt:lpstr>BROOD</vt:lpstr>
      <vt:lpstr>CHOICE</vt:lpstr>
      <vt:lpstr>Eggometer!Print_Area</vt:lpstr>
      <vt:lpstr>'ET Sheet'!Print_Area</vt:lpstr>
      <vt:lpstr>'ET Sheet'!Print_Area_MI</vt:lpstr>
      <vt:lpstr>'ET Sheet'!Print_Titles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 Fisheries</dc:creator>
  <cp:lastModifiedBy>Scannell, Heather L (DFG)</cp:lastModifiedBy>
  <cp:lastPrinted>2023-08-29T23:34:57Z</cp:lastPrinted>
  <dcterms:created xsi:type="dcterms:W3CDTF">1997-07-22T21:45:56Z</dcterms:created>
  <dcterms:modified xsi:type="dcterms:W3CDTF">2023-10-16T17:02:00Z</dcterms:modified>
</cp:coreProperties>
</file>