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O:\DCF\Management\HATCHERY\Egg Take data\PWSAC\2023\"/>
    </mc:Choice>
  </mc:AlternateContent>
  <xr:revisionPtr revIDLastSave="0" documentId="8_{387735B3-2281-401C-ACED-46673CF101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FK PINK ELT BY23" sheetId="3" r:id="rId1"/>
    <sheet name="CCH PINK ELT BY23 " sheetId="1" r:id="rId2"/>
    <sheet name="WNH PINK ELT BY23" sheetId="4" r:id="rId3"/>
    <sheet name="WNH CHUM ELT BY23" sheetId="5" r:id="rId4"/>
    <sheet name="MBH SOCKEYE ELT BY23" sheetId="6" r:id="rId5"/>
  </sheets>
  <definedNames>
    <definedName name="_xlnm.Print_Area" localSheetId="0">'AFK PINK ELT BY23'!$A$1:$BC$26</definedName>
    <definedName name="_xlnm.Print_Area" localSheetId="1">'CCH PINK ELT BY23 '!$A$1:$BD$32</definedName>
    <definedName name="_xlnm.Print_Area" localSheetId="4">'MBH SOCKEYE ELT BY23'!$A$1:$AA$59</definedName>
    <definedName name="_xlnm.Print_Area" localSheetId="3">'WNH CHUM ELT BY23'!$1:$22</definedName>
    <definedName name="_xlnm.Print_Area" localSheetId="2">'WNH PINK ELT BY23'!$G$4:$AA$26</definedName>
    <definedName name="_xlnm.Print_Titles" localSheetId="1">'CCH PINK ELT BY23 '!$G:$G</definedName>
    <definedName name="_xlnm.Print_Titles" localSheetId="4">'MBH SOCKEYE ELT BY23'!$F:$G,'MBH SOCKEYE ELT BY23'!$1:$4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H20" i="4"/>
  <c r="C13" i="4"/>
  <c r="C5" i="4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B4" i="3"/>
  <c r="C14" i="4" l="1"/>
  <c r="C6" i="4"/>
  <c r="C15" i="4" l="1"/>
  <c r="C7" i="4"/>
  <c r="C16" i="4" l="1"/>
  <c r="C8" i="4"/>
  <c r="C17" i="4" l="1"/>
  <c r="C9" i="4"/>
  <c r="C18" i="4" l="1"/>
  <c r="C10" i="4"/>
  <c r="C1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Wright</author>
  </authors>
  <commentList>
    <comment ref="V7" authorId="0" shapeId="0" xr:uid="{37DC3BF8-DAC3-4506-BD98-E4D5188A217F}">
      <text>
        <r>
          <rPr>
            <sz val="10"/>
            <rFont val="Arial"/>
            <family val="2"/>
          </rPr>
          <t xml:space="preserve">Neil Wright:
Subtracted 40 fish to match fish ticket
</t>
        </r>
      </text>
    </comment>
  </commentList>
</comments>
</file>

<file path=xl/sharedStrings.xml><?xml version="1.0" encoding="utf-8"?>
<sst xmlns="http://schemas.openxmlformats.org/spreadsheetml/2006/main" count="528" uniqueCount="56">
  <si>
    <t>Brood Year</t>
  </si>
  <si>
    <t>MthDay</t>
  </si>
  <si>
    <t>Date</t>
  </si>
  <si>
    <t>Hatchery</t>
  </si>
  <si>
    <t>Species</t>
  </si>
  <si>
    <t>Stock</t>
  </si>
  <si>
    <t>Lot #</t>
  </si>
  <si>
    <t>Egg Grams</t>
  </si>
  <si>
    <t>Eggs/gram</t>
  </si>
  <si>
    <t>Green Eggs</t>
  </si>
  <si>
    <t>Act Fecundity</t>
  </si>
  <si>
    <t>Sample Fecundity</t>
  </si>
  <si>
    <t>Fertility</t>
  </si>
  <si>
    <t>Good Female</t>
  </si>
  <si>
    <t>Green Female</t>
  </si>
  <si>
    <t>Mort Female</t>
  </si>
  <si>
    <t>Excess Female</t>
  </si>
  <si>
    <t>Good Male</t>
  </si>
  <si>
    <t>Mort Male</t>
  </si>
  <si>
    <t>Excess Male</t>
  </si>
  <si>
    <t>% Green</t>
  </si>
  <si>
    <t>% Bad</t>
  </si>
  <si>
    <t>Daily Females</t>
  </si>
  <si>
    <t>Daily Males</t>
  </si>
  <si>
    <t>Daily Total</t>
  </si>
  <si>
    <t>CCH</t>
  </si>
  <si>
    <t>Pink</t>
  </si>
  <si>
    <t>CC</t>
  </si>
  <si>
    <t>13CR</t>
  </si>
  <si>
    <t>Bad Female</t>
  </si>
  <si>
    <t>Egg/ Gram</t>
  </si>
  <si>
    <t>Grn Female</t>
  </si>
  <si>
    <t>Roe Female</t>
  </si>
  <si>
    <t>AFK</t>
  </si>
  <si>
    <t>L,E,G</t>
  </si>
  <si>
    <t>WNH</t>
  </si>
  <si>
    <t>15/CR1</t>
  </si>
  <si>
    <t xml:space="preserve"> </t>
  </si>
  <si>
    <t>BY23 WNH Pink Egg Load Tracking (ELT)</t>
  </si>
  <si>
    <t>Chum</t>
  </si>
  <si>
    <t>Wells</t>
  </si>
  <si>
    <t>CR1</t>
  </si>
  <si>
    <t>CR2</t>
  </si>
  <si>
    <t>CR3</t>
  </si>
  <si>
    <t>CR4</t>
  </si>
  <si>
    <t>CR5</t>
  </si>
  <si>
    <t>N/A</t>
  </si>
  <si>
    <t>Eggs/ gram</t>
  </si>
  <si>
    <t>MBH</t>
  </si>
  <si>
    <t>Sockeye</t>
  </si>
  <si>
    <t>MBH/Coghill Lake</t>
  </si>
  <si>
    <t>TOTAL/AVERAGE</t>
  </si>
  <si>
    <t>BY23 WNH Chum Egg Load Tracking (ELT)</t>
  </si>
  <si>
    <t>BY23 MBH Sockeye Egg Load Tracking (ELT)</t>
  </si>
  <si>
    <t>BY23 AFK Pink Egg Load Tracking (ELT)</t>
  </si>
  <si>
    <t>BY23 CCH Pink Egg Load Tracking (ELT)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</si>
</sst>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.0%"/>
    <numFmt numFmtId="165" formatCode="#,##0.0"/>
    <numFmt numFmtId="166" formatCode="#,##0.0000"/>
    <numFmt numFmtId="167" formatCode="_(* #,##0_);_(* \(#,##0\);_(* &quot;-&quot;??_);_(@_)"/>
    <numFmt numFmtId="168" formatCode="_(* #,##0_);_(* \(#,##0\);_(* &quot;-&quot;???_);_(@_)"/>
    <numFmt numFmtId="169" formatCode="#,##0.000"/>
    <numFmt numFmtId="170" formatCode="mdd"/>
    <numFmt numFmtId="171" formatCode="0.0"/>
    <numFmt numFmtId="172" formatCode="#,##0.00000"/>
    <numFmt numFmtId="173" formatCode="[$-409]d\-mmm;@"/>
    <numFmt numFmtId="174" formatCode="mm/dd/yy_)"/>
  </numFmts>
  <fonts count="30" x14ac:knownFonts="1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26"/>
      <name val="Arial"/>
      <family val="2"/>
    </font>
    <font>
      <sz val="10"/>
      <color rgb="FF0000FF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B45C7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color rgb="FF0000FF"/>
      <name val="Arial"/>
      <family val="2"/>
    </font>
    <font>
      <sz val="9"/>
      <color indexed="12"/>
      <name val="Arial"/>
      <family val="2"/>
    </font>
    <font>
      <sz val="9"/>
      <name val="Calibri"/>
      <family val="2"/>
    </font>
    <font>
      <sz val="10"/>
      <color theme="1" tint="4.9989318521683403E-2"/>
      <name val="Arial"/>
      <family val="2"/>
    </font>
    <font>
      <sz val="9"/>
      <color indexed="10"/>
      <name val="Arial"/>
      <family val="2"/>
    </font>
    <font>
      <sz val="9"/>
      <name val="Calibri"/>
      <family val="2"/>
      <scheme val="minor"/>
    </font>
    <font>
      <sz val="9"/>
      <color rgb="FFFF0000"/>
      <name val="Arial"/>
      <family val="2"/>
    </font>
    <font>
      <sz val="12"/>
      <color rgb="FF0000FF"/>
      <name val="Arial"/>
      <family val="2"/>
    </font>
    <font>
      <sz val="12"/>
      <color indexed="12"/>
      <name val="Arial"/>
      <family val="2"/>
    </font>
    <font>
      <sz val="12"/>
      <name val="Calibr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99">
    <xf numFmtId="0" fontId="0" fillId="0" borderId="0" xfId="0"/>
    <xf numFmtId="3" fontId="2" fillId="0" borderId="0" xfId="0" applyNumberFormat="1" applyFont="1"/>
    <xf numFmtId="3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/>
    <xf numFmtId="14" fontId="1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3" fontId="7" fillId="0" borderId="0" xfId="2" applyNumberFormat="1" applyFont="1" applyAlignment="1">
      <alignment horizontal="center" wrapText="1"/>
    </xf>
    <xf numFmtId="0" fontId="1" fillId="2" borderId="0" xfId="0" applyFont="1" applyFill="1"/>
    <xf numFmtId="3" fontId="7" fillId="2" borderId="0" xfId="2" applyNumberFormat="1" applyFont="1" applyFill="1"/>
    <xf numFmtId="3" fontId="7" fillId="2" borderId="0" xfId="2" applyNumberFormat="1" applyFont="1" applyFill="1" applyAlignment="1">
      <alignment horizontal="right"/>
    </xf>
    <xf numFmtId="3" fontId="8" fillId="2" borderId="0" xfId="2" applyNumberFormat="1" applyFont="1" applyFill="1" applyAlignment="1">
      <alignment horizontal="right"/>
    </xf>
    <xf numFmtId="3" fontId="8" fillId="2" borderId="0" xfId="2" applyNumberFormat="1" applyFont="1" applyFill="1"/>
    <xf numFmtId="3" fontId="7" fillId="0" borderId="0" xfId="2" applyNumberFormat="1" applyFont="1"/>
    <xf numFmtId="3" fontId="7" fillId="0" borderId="0" xfId="2" applyNumberFormat="1" applyFont="1" applyAlignment="1">
      <alignment horizontal="right"/>
    </xf>
    <xf numFmtId="3" fontId="8" fillId="0" borderId="0" xfId="2" applyNumberFormat="1" applyFont="1" applyAlignment="1">
      <alignment horizontal="right"/>
    </xf>
    <xf numFmtId="3" fontId="8" fillId="0" borderId="0" xfId="2" applyNumberFormat="1" applyFont="1"/>
    <xf numFmtId="0" fontId="1" fillId="0" borderId="0" xfId="2"/>
    <xf numFmtId="49" fontId="1" fillId="0" borderId="0" xfId="0" applyNumberFormat="1" applyFont="1"/>
    <xf numFmtId="9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43" fontId="1" fillId="0" borderId="0" xfId="1" applyFont="1"/>
    <xf numFmtId="43" fontId="1" fillId="0" borderId="0" xfId="0" applyNumberFormat="1" applyFont="1"/>
    <xf numFmtId="0" fontId="1" fillId="0" borderId="0" xfId="0" applyFont="1" applyAlignment="1">
      <alignment horizontal="right"/>
    </xf>
    <xf numFmtId="4" fontId="1" fillId="0" borderId="0" xfId="0" applyNumberFormat="1" applyFont="1"/>
    <xf numFmtId="167" fontId="3" fillId="0" borderId="0" xfId="1" applyNumberFormat="1" applyFont="1" applyAlignment="1">
      <alignment horizontal="center"/>
    </xf>
    <xf numFmtId="0" fontId="3" fillId="0" borderId="0" xfId="0" applyFont="1" applyAlignment="1">
      <alignment horizontal="left"/>
    </xf>
    <xf numFmtId="3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2" applyFont="1" applyAlignment="1">
      <alignment horizontal="center"/>
    </xf>
    <xf numFmtId="0" fontId="1" fillId="0" borderId="0" xfId="0" applyFont="1" applyAlignment="1">
      <alignment horizontal="left" vertical="center"/>
    </xf>
    <xf numFmtId="3" fontId="1" fillId="0" borderId="0" xfId="2" applyNumberFormat="1"/>
    <xf numFmtId="167" fontId="1" fillId="0" borderId="0" xfId="1" applyNumberFormat="1" applyFont="1"/>
    <xf numFmtId="168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3" fillId="0" borderId="0" xfId="0" applyFont="1"/>
    <xf numFmtId="3" fontId="1" fillId="0" borderId="0" xfId="0" quotePrefix="1" applyNumberFormat="1" applyFont="1" applyAlignment="1">
      <alignment horizontal="center"/>
    </xf>
    <xf numFmtId="164" fontId="2" fillId="0" borderId="0" xfId="3" applyNumberFormat="1" applyFont="1" applyFill="1" applyBorder="1"/>
    <xf numFmtId="9" fontId="5" fillId="0" borderId="0" xfId="3" applyFont="1" applyFill="1" applyBorder="1"/>
    <xf numFmtId="164" fontId="5" fillId="0" borderId="0" xfId="3" applyNumberFormat="1" applyFont="1" applyFill="1" applyBorder="1"/>
    <xf numFmtId="3" fontId="10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3" fontId="5" fillId="0" borderId="0" xfId="0" applyNumberFormat="1" applyFont="1" applyAlignment="1">
      <alignment horizontal="center" wrapText="1"/>
    </xf>
    <xf numFmtId="164" fontId="5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center"/>
    </xf>
    <xf numFmtId="3" fontId="5" fillId="0" borderId="0" xfId="0" applyNumberFormat="1" applyFont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/>
    <xf numFmtId="10" fontId="2" fillId="0" borderId="0" xfId="0" applyNumberFormat="1" applyFont="1"/>
    <xf numFmtId="164" fontId="5" fillId="0" borderId="0" xfId="0" applyNumberFormat="1" applyFont="1"/>
    <xf numFmtId="164" fontId="2" fillId="0" borderId="0" xfId="0" applyNumberFormat="1" applyFont="1"/>
    <xf numFmtId="167" fontId="10" fillId="0" borderId="0" xfId="1" applyNumberFormat="1" applyFont="1" applyFill="1" applyBorder="1"/>
    <xf numFmtId="3" fontId="10" fillId="0" borderId="0" xfId="0" applyNumberFormat="1" applyFont="1" applyAlignment="1">
      <alignment horizontal="center" vertical="center"/>
    </xf>
    <xf numFmtId="10" fontId="1" fillId="0" borderId="0" xfId="0" applyNumberFormat="1" applyFont="1"/>
    <xf numFmtId="3" fontId="1" fillId="0" borderId="0" xfId="2" applyNumberFormat="1" applyAlignment="1">
      <alignment horizontal="right"/>
    </xf>
    <xf numFmtId="3" fontId="3" fillId="0" borderId="0" xfId="2" applyNumberFormat="1" applyFont="1" applyAlignment="1">
      <alignment horizontal="left"/>
    </xf>
    <xf numFmtId="0" fontId="3" fillId="0" borderId="0" xfId="2" applyFont="1" applyAlignment="1">
      <alignment horizontal="center"/>
    </xf>
    <xf numFmtId="14" fontId="1" fillId="0" borderId="0" xfId="2" applyNumberFormat="1" applyAlignment="1">
      <alignment horizontal="center"/>
    </xf>
    <xf numFmtId="0" fontId="1" fillId="0" borderId="0" xfId="2" applyAlignment="1">
      <alignment horizontal="center"/>
    </xf>
    <xf numFmtId="2" fontId="1" fillId="0" borderId="0" xfId="2" applyNumberFormat="1" applyAlignment="1">
      <alignment horizontal="center"/>
    </xf>
    <xf numFmtId="3" fontId="1" fillId="0" borderId="0" xfId="2" applyNumberFormat="1" applyAlignment="1">
      <alignment horizontal="center"/>
    </xf>
    <xf numFmtId="164" fontId="1" fillId="0" borderId="0" xfId="2" applyNumberFormat="1" applyAlignment="1">
      <alignment horizontal="center"/>
    </xf>
    <xf numFmtId="169" fontId="1" fillId="0" borderId="0" xfId="2" applyNumberFormat="1"/>
    <xf numFmtId="165" fontId="1" fillId="0" borderId="0" xfId="2" applyNumberFormat="1" applyAlignment="1">
      <alignment horizontal="center"/>
    </xf>
    <xf numFmtId="1" fontId="1" fillId="0" borderId="0" xfId="2" applyNumberFormat="1"/>
    <xf numFmtId="3" fontId="12" fillId="0" borderId="0" xfId="2" applyNumberFormat="1" applyFont="1"/>
    <xf numFmtId="164" fontId="1" fillId="0" borderId="0" xfId="2" applyNumberFormat="1"/>
    <xf numFmtId="4" fontId="1" fillId="0" borderId="0" xfId="2" applyNumberFormat="1" applyAlignment="1">
      <alignment horizontal="center"/>
    </xf>
    <xf numFmtId="1" fontId="1" fillId="0" borderId="0" xfId="2" applyNumberFormat="1" applyAlignment="1">
      <alignment horizontal="center"/>
    </xf>
    <xf numFmtId="3" fontId="15" fillId="0" borderId="0" xfId="2" applyNumberFormat="1" applyFont="1" applyAlignment="1">
      <alignment horizontal="center"/>
    </xf>
    <xf numFmtId="0" fontId="18" fillId="0" borderId="0" xfId="2" applyFont="1"/>
    <xf numFmtId="3" fontId="18" fillId="0" borderId="0" xfId="2" applyNumberFormat="1" applyFont="1"/>
    <xf numFmtId="0" fontId="18" fillId="0" borderId="0" xfId="2" applyFont="1" applyAlignment="1">
      <alignment horizontal="center"/>
    </xf>
    <xf numFmtId="2" fontId="20" fillId="0" borderId="0" xfId="2" applyNumberFormat="1" applyFont="1" applyAlignment="1">
      <alignment horizontal="center"/>
    </xf>
    <xf numFmtId="3" fontId="20" fillId="0" borderId="0" xfId="2" applyNumberFormat="1" applyFont="1" applyAlignment="1">
      <alignment horizontal="center"/>
    </xf>
    <xf numFmtId="0" fontId="20" fillId="0" borderId="0" xfId="2" applyFont="1"/>
    <xf numFmtId="164" fontId="20" fillId="0" borderId="0" xfId="2" applyNumberFormat="1" applyFont="1"/>
    <xf numFmtId="3" fontId="20" fillId="0" borderId="0" xfId="2" applyNumberFormat="1" applyFont="1"/>
    <xf numFmtId="164" fontId="18" fillId="0" borderId="0" xfId="2" applyNumberFormat="1" applyFont="1"/>
    <xf numFmtId="14" fontId="18" fillId="0" borderId="0" xfId="2" applyNumberFormat="1" applyFont="1" applyAlignment="1">
      <alignment horizontal="center"/>
    </xf>
    <xf numFmtId="167" fontId="18" fillId="0" borderId="0" xfId="1" applyNumberFormat="1" applyFont="1" applyBorder="1"/>
    <xf numFmtId="10" fontId="18" fillId="0" borderId="0" xfId="2" applyNumberFormat="1" applyFont="1"/>
    <xf numFmtId="167" fontId="18" fillId="0" borderId="0" xfId="2" applyNumberFormat="1" applyFont="1"/>
    <xf numFmtId="172" fontId="18" fillId="0" borderId="0" xfId="2" applyNumberFormat="1" applyFont="1"/>
    <xf numFmtId="43" fontId="18" fillId="0" borderId="0" xfId="2" applyNumberFormat="1" applyFont="1"/>
    <xf numFmtId="167" fontId="18" fillId="0" borderId="0" xfId="1" applyNumberFormat="1" applyFont="1" applyBorder="1" applyAlignment="1"/>
    <xf numFmtId="167" fontId="18" fillId="0" borderId="0" xfId="1" applyNumberFormat="1" applyFont="1" applyBorder="1" applyAlignment="1">
      <alignment horizontal="center"/>
    </xf>
    <xf numFmtId="0" fontId="1" fillId="0" borderId="0" xfId="2" applyAlignment="1">
      <alignment horizontal="left" indent="1"/>
    </xf>
    <xf numFmtId="3" fontId="14" fillId="0" borderId="0" xfId="2" applyNumberFormat="1" applyFont="1" applyAlignment="1">
      <alignment horizontal="center"/>
    </xf>
    <xf numFmtId="169" fontId="14" fillId="0" borderId="0" xfId="2" applyNumberFormat="1" applyFont="1" applyAlignment="1">
      <alignment horizontal="center"/>
    </xf>
    <xf numFmtId="14" fontId="17" fillId="0" borderId="0" xfId="2" applyNumberFormat="1" applyFont="1" applyAlignment="1">
      <alignment horizontal="center"/>
    </xf>
    <xf numFmtId="165" fontId="17" fillId="0" borderId="0" xfId="2" applyNumberFormat="1" applyFont="1" applyAlignment="1">
      <alignment horizontal="center"/>
    </xf>
    <xf numFmtId="1" fontId="16" fillId="0" borderId="0" xfId="2" applyNumberFormat="1" applyFont="1" applyAlignment="1">
      <alignment horizontal="center"/>
    </xf>
    <xf numFmtId="14" fontId="15" fillId="0" borderId="0" xfId="2" applyNumberFormat="1" applyFont="1" applyAlignment="1">
      <alignment horizontal="center"/>
    </xf>
    <xf numFmtId="165" fontId="15" fillId="0" borderId="0" xfId="2" applyNumberFormat="1" applyFont="1" applyAlignment="1">
      <alignment horizontal="center"/>
    </xf>
    <xf numFmtId="3" fontId="16" fillId="0" borderId="0" xfId="2" applyNumberFormat="1" applyFont="1" applyAlignment="1">
      <alignment horizontal="center"/>
    </xf>
    <xf numFmtId="164" fontId="16" fillId="0" borderId="0" xfId="2" applyNumberFormat="1" applyFont="1" applyAlignment="1">
      <alignment horizontal="center"/>
    </xf>
    <xf numFmtId="0" fontId="13" fillId="0" borderId="0" xfId="2" applyFont="1" applyAlignment="1">
      <alignment horizontal="center"/>
    </xf>
    <xf numFmtId="171" fontId="18" fillId="0" borderId="0" xfId="2" applyNumberFormat="1" applyFont="1" applyAlignment="1">
      <alignment horizontal="center"/>
    </xf>
    <xf numFmtId="1" fontId="20" fillId="0" borderId="0" xfId="2" applyNumberFormat="1" applyFont="1" applyAlignment="1">
      <alignment horizontal="center"/>
    </xf>
    <xf numFmtId="171" fontId="18" fillId="0" borderId="0" xfId="2" quotePrefix="1" applyNumberFormat="1" applyFont="1" applyAlignment="1">
      <alignment horizontal="center"/>
    </xf>
    <xf numFmtId="165" fontId="18" fillId="0" borderId="0" xfId="2" applyNumberFormat="1" applyFont="1" applyAlignment="1">
      <alignment horizontal="center"/>
    </xf>
    <xf numFmtId="0" fontId="18" fillId="0" borderId="0" xfId="2" quotePrefix="1" applyFont="1" applyAlignment="1">
      <alignment horizontal="left"/>
    </xf>
    <xf numFmtId="171" fontId="18" fillId="0" borderId="0" xfId="2" quotePrefix="1" applyNumberFormat="1" applyFont="1" applyAlignment="1">
      <alignment horizontal="center" vertical="center"/>
    </xf>
    <xf numFmtId="3" fontId="19" fillId="0" borderId="0" xfId="2" applyNumberFormat="1" applyFont="1"/>
    <xf numFmtId="171" fontId="18" fillId="0" borderId="0" xfId="2" applyNumberFormat="1" applyFont="1" applyAlignment="1">
      <alignment horizontal="center" vertical="center"/>
    </xf>
    <xf numFmtId="14" fontId="18" fillId="2" borderId="0" xfId="2" applyNumberFormat="1" applyFont="1" applyFill="1" applyAlignment="1">
      <alignment horizontal="center"/>
    </xf>
    <xf numFmtId="165" fontId="18" fillId="2" borderId="0" xfId="2" applyNumberFormat="1" applyFont="1" applyFill="1" applyAlignment="1">
      <alignment horizontal="center"/>
    </xf>
    <xf numFmtId="171" fontId="18" fillId="2" borderId="0" xfId="2" applyNumberFormat="1" applyFont="1" applyFill="1" applyAlignment="1">
      <alignment horizontal="center"/>
    </xf>
    <xf numFmtId="3" fontId="23" fillId="0" borderId="0" xfId="2" applyNumberFormat="1" applyFont="1" applyAlignment="1">
      <alignment horizontal="center"/>
    </xf>
    <xf numFmtId="1" fontId="19" fillId="0" borderId="0" xfId="2" applyNumberFormat="1" applyFont="1" applyAlignment="1">
      <alignment horizontal="center"/>
    </xf>
    <xf numFmtId="0" fontId="19" fillId="0" borderId="0" xfId="2" applyFont="1"/>
    <xf numFmtId="171" fontId="19" fillId="0" borderId="0" xfId="2" applyNumberFormat="1" applyFont="1" applyAlignment="1">
      <alignment horizontal="center"/>
    </xf>
    <xf numFmtId="165" fontId="19" fillId="0" borderId="0" xfId="2" applyNumberFormat="1" applyFont="1" applyAlignment="1">
      <alignment horizontal="center"/>
    </xf>
    <xf numFmtId="164" fontId="19" fillId="0" borderId="0" xfId="2" applyNumberFormat="1" applyFont="1"/>
    <xf numFmtId="14" fontId="18" fillId="0" borderId="0" xfId="2" applyNumberFormat="1" applyFont="1"/>
    <xf numFmtId="164" fontId="15" fillId="0" borderId="0" xfId="2" applyNumberFormat="1" applyFont="1" applyAlignment="1">
      <alignment horizontal="center"/>
    </xf>
    <xf numFmtId="171" fontId="22" fillId="0" borderId="0" xfId="2" applyNumberFormat="1" applyFont="1" applyAlignment="1">
      <alignment horizontal="center"/>
    </xf>
    <xf numFmtId="10" fontId="18" fillId="0" borderId="0" xfId="2" applyNumberFormat="1" applyFont="1" applyAlignment="1">
      <alignment horizontal="center"/>
    </xf>
    <xf numFmtId="10" fontId="18" fillId="0" borderId="0" xfId="4" applyNumberFormat="1" applyFont="1" applyFill="1" applyBorder="1" applyAlignment="1">
      <alignment horizontal="center"/>
    </xf>
    <xf numFmtId="0" fontId="19" fillId="0" borderId="0" xfId="2" applyFont="1" applyAlignment="1">
      <alignment horizontal="center"/>
    </xf>
    <xf numFmtId="171" fontId="19" fillId="0" borderId="0" xfId="2" applyNumberFormat="1" applyFont="1"/>
    <xf numFmtId="3" fontId="16" fillId="0" borderId="0" xfId="2" applyNumberFormat="1" applyFont="1"/>
    <xf numFmtId="3" fontId="25" fillId="0" borderId="0" xfId="2" applyNumberFormat="1" applyFont="1"/>
    <xf numFmtId="9" fontId="1" fillId="0" borderId="0" xfId="2" applyNumberFormat="1"/>
    <xf numFmtId="10" fontId="3" fillId="0" borderId="0" xfId="2" applyNumberFormat="1" applyFont="1" applyAlignment="1">
      <alignment horizontal="center"/>
    </xf>
    <xf numFmtId="0" fontId="3" fillId="0" borderId="0" xfId="2" applyFont="1"/>
    <xf numFmtId="10" fontId="1" fillId="0" borderId="0" xfId="2" applyNumberFormat="1"/>
    <xf numFmtId="16" fontId="3" fillId="0" borderId="0" xfId="2" applyNumberFormat="1" applyFont="1"/>
    <xf numFmtId="9" fontId="3" fillId="0" borderId="0" xfId="2" applyNumberFormat="1" applyFont="1"/>
    <xf numFmtId="0" fontId="18" fillId="0" borderId="4" xfId="2" applyFont="1" applyBorder="1"/>
    <xf numFmtId="0" fontId="15" fillId="0" borderId="0" xfId="2" applyFont="1" applyAlignment="1">
      <alignment horizontal="center"/>
    </xf>
    <xf numFmtId="164" fontId="18" fillId="0" borderId="0" xfId="4" applyNumberFormat="1" applyFont="1" applyFill="1" applyBorder="1" applyAlignment="1">
      <alignment horizontal="center"/>
    </xf>
    <xf numFmtId="167" fontId="18" fillId="0" borderId="0" xfId="1" applyNumberFormat="1" applyFont="1" applyFill="1" applyBorder="1"/>
    <xf numFmtId="167" fontId="18" fillId="0" borderId="0" xfId="2" applyNumberFormat="1" applyFont="1" applyAlignment="1">
      <alignment horizontal="center"/>
    </xf>
    <xf numFmtId="2" fontId="18" fillId="0" borderId="0" xfId="2" applyNumberFormat="1" applyFont="1"/>
    <xf numFmtId="3" fontId="18" fillId="0" borderId="0" xfId="2" applyNumberFormat="1" applyFont="1" applyAlignment="1">
      <alignment horizontal="center"/>
    </xf>
    <xf numFmtId="164" fontId="18" fillId="0" borderId="0" xfId="2" applyNumberFormat="1" applyFont="1" applyAlignment="1">
      <alignment horizontal="center"/>
    </xf>
    <xf numFmtId="3" fontId="21" fillId="0" borderId="0" xfId="2" applyNumberFormat="1" applyFont="1"/>
    <xf numFmtId="3" fontId="24" fillId="0" borderId="0" xfId="2" applyNumberFormat="1" applyFont="1"/>
    <xf numFmtId="2" fontId="18" fillId="0" borderId="0" xfId="2" applyNumberFormat="1" applyFont="1" applyAlignment="1">
      <alignment horizontal="right"/>
    </xf>
    <xf numFmtId="2" fontId="18" fillId="0" borderId="0" xfId="2" applyNumberFormat="1" applyFont="1" applyAlignment="1">
      <alignment horizontal="center"/>
    </xf>
    <xf numFmtId="3" fontId="18" fillId="0" borderId="0" xfId="5" applyNumberFormat="1" applyFont="1"/>
    <xf numFmtId="3" fontId="18" fillId="0" borderId="0" xfId="2" applyNumberFormat="1" applyFont="1" applyAlignment="1">
      <alignment horizontal="right"/>
    </xf>
    <xf numFmtId="0" fontId="18" fillId="0" borderId="4" xfId="2" applyFont="1" applyBorder="1" applyAlignment="1">
      <alignment horizontal="center"/>
    </xf>
    <xf numFmtId="14" fontId="18" fillId="0" borderId="4" xfId="2" applyNumberFormat="1" applyFont="1" applyBorder="1" applyAlignment="1">
      <alignment horizontal="center"/>
    </xf>
    <xf numFmtId="2" fontId="18" fillId="0" borderId="4" xfId="2" applyNumberFormat="1" applyFont="1" applyBorder="1"/>
    <xf numFmtId="2" fontId="18" fillId="0" borderId="4" xfId="2" applyNumberFormat="1" applyFont="1" applyBorder="1" applyAlignment="1">
      <alignment horizontal="center"/>
    </xf>
    <xf numFmtId="3" fontId="18" fillId="0" borderId="4" xfId="2" applyNumberFormat="1" applyFont="1" applyBorder="1" applyAlignment="1">
      <alignment horizontal="center"/>
    </xf>
    <xf numFmtId="164" fontId="18" fillId="0" borderId="4" xfId="2" applyNumberFormat="1" applyFont="1" applyBorder="1" applyAlignment="1">
      <alignment horizontal="center"/>
    </xf>
    <xf numFmtId="3" fontId="18" fillId="0" borderId="4" xfId="2" applyNumberFormat="1" applyFont="1" applyBorder="1"/>
    <xf numFmtId="3" fontId="18" fillId="0" borderId="4" xfId="5" applyNumberFormat="1" applyFont="1" applyBorder="1"/>
    <xf numFmtId="3" fontId="18" fillId="0" borderId="4" xfId="2" applyNumberFormat="1" applyFont="1" applyBorder="1" applyAlignment="1">
      <alignment horizontal="right"/>
    </xf>
    <xf numFmtId="170" fontId="18" fillId="0" borderId="0" xfId="2" applyNumberFormat="1" applyFont="1" applyAlignment="1">
      <alignment horizontal="center"/>
    </xf>
    <xf numFmtId="170" fontId="18" fillId="0" borderId="4" xfId="2" applyNumberFormat="1" applyFont="1" applyBorder="1" applyAlignment="1">
      <alignment horizontal="center"/>
    </xf>
    <xf numFmtId="164" fontId="18" fillId="0" borderId="4" xfId="2" applyNumberFormat="1" applyFont="1" applyBorder="1"/>
    <xf numFmtId="164" fontId="26" fillId="0" borderId="0" xfId="2" applyNumberFormat="1" applyFont="1" applyAlignment="1">
      <alignment horizontal="center"/>
    </xf>
    <xf numFmtId="3" fontId="3" fillId="0" borderId="0" xfId="2" applyNumberFormat="1" applyFont="1"/>
    <xf numFmtId="167" fontId="18" fillId="0" borderId="0" xfId="1" applyNumberFormat="1" applyFont="1" applyBorder="1" applyAlignment="1">
      <alignment horizontal="left"/>
    </xf>
    <xf numFmtId="2" fontId="1" fillId="0" borderId="0" xfId="2" applyNumberFormat="1"/>
    <xf numFmtId="0" fontId="18" fillId="0" borderId="0" xfId="2" applyFont="1" applyAlignment="1">
      <alignment horizontal="left"/>
    </xf>
    <xf numFmtId="43" fontId="1" fillId="0" borderId="0" xfId="2" applyNumberFormat="1"/>
    <xf numFmtId="173" fontId="3" fillId="0" borderId="0" xfId="2" applyNumberFormat="1" applyFont="1"/>
    <xf numFmtId="39" fontId="3" fillId="0" borderId="0" xfId="2" applyNumberFormat="1" applyFont="1"/>
    <xf numFmtId="164" fontId="27" fillId="0" borderId="0" xfId="2" applyNumberFormat="1" applyFont="1" applyAlignment="1">
      <alignment horizontal="center"/>
    </xf>
    <xf numFmtId="3" fontId="27" fillId="0" borderId="0" xfId="2" applyNumberFormat="1" applyFont="1"/>
    <xf numFmtId="2" fontId="3" fillId="0" borderId="0" xfId="2" applyNumberFormat="1" applyFont="1" applyAlignment="1">
      <alignment horizontal="center"/>
    </xf>
    <xf numFmtId="173" fontId="1" fillId="0" borderId="0" xfId="2" applyNumberFormat="1"/>
    <xf numFmtId="14" fontId="3" fillId="0" borderId="0" xfId="2" applyNumberFormat="1" applyFont="1" applyAlignment="1">
      <alignment horizontal="center"/>
    </xf>
    <xf numFmtId="3" fontId="28" fillId="0" borderId="0" xfId="2" applyNumberFormat="1" applyFont="1"/>
    <xf numFmtId="164" fontId="3" fillId="0" borderId="0" xfId="2" applyNumberFormat="1" applyFont="1"/>
    <xf numFmtId="4" fontId="3" fillId="0" borderId="0" xfId="2" applyNumberFormat="1" applyFont="1"/>
    <xf numFmtId="0" fontId="15" fillId="0" borderId="1" xfId="0" applyFont="1" applyBorder="1" applyAlignment="1">
      <alignment horizontal="center" wrapText="1"/>
    </xf>
    <xf numFmtId="14" fontId="15" fillId="0" borderId="1" xfId="0" applyNumberFormat="1" applyFont="1" applyBorder="1" applyAlignment="1">
      <alignment horizontal="center" wrapText="1"/>
    </xf>
    <xf numFmtId="3" fontId="15" fillId="0" borderId="1" xfId="0" applyNumberFormat="1" applyFont="1" applyBorder="1" applyAlignment="1">
      <alignment horizontal="center" wrapText="1"/>
    </xf>
    <xf numFmtId="2" fontId="15" fillId="0" borderId="1" xfId="0" applyNumberFormat="1" applyFont="1" applyBorder="1" applyAlignment="1">
      <alignment horizontal="center" wrapText="1"/>
    </xf>
    <xf numFmtId="164" fontId="15" fillId="0" borderId="1" xfId="0" applyNumberFormat="1" applyFont="1" applyBorder="1" applyAlignment="1">
      <alignment horizontal="center" wrapText="1"/>
    </xf>
    <xf numFmtId="0" fontId="15" fillId="0" borderId="1" xfId="2" applyFont="1" applyBorder="1" applyAlignment="1">
      <alignment horizontal="center" wrapText="1"/>
    </xf>
    <xf numFmtId="173" fontId="15" fillId="0" borderId="1" xfId="2" applyNumberFormat="1" applyFont="1" applyBorder="1" applyAlignment="1">
      <alignment horizontal="center" wrapText="1"/>
    </xf>
    <xf numFmtId="14" fontId="15" fillId="0" borderId="1" xfId="2" applyNumberFormat="1" applyFont="1" applyBorder="1" applyAlignment="1">
      <alignment horizontal="center" wrapText="1"/>
    </xf>
    <xf numFmtId="3" fontId="15" fillId="0" borderId="1" xfId="2" applyNumberFormat="1" applyFont="1" applyBorder="1" applyAlignment="1">
      <alignment horizontal="center" wrapText="1"/>
    </xf>
    <xf numFmtId="164" fontId="15" fillId="0" borderId="1" xfId="2" applyNumberFormat="1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14" fontId="18" fillId="0" borderId="0" xfId="0" applyNumberFormat="1" applyFont="1" applyAlignment="1">
      <alignment horizontal="center"/>
    </xf>
    <xf numFmtId="3" fontId="18" fillId="0" borderId="0" xfId="0" applyNumberFormat="1" applyFont="1"/>
    <xf numFmtId="3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3" fontId="18" fillId="0" borderId="0" xfId="0" applyNumberFormat="1" applyFont="1" applyAlignment="1">
      <alignment horizontal="right"/>
    </xf>
    <xf numFmtId="0" fontId="18" fillId="0" borderId="2" xfId="0" applyFont="1" applyBorder="1"/>
    <xf numFmtId="0" fontId="18" fillId="0" borderId="3" xfId="0" applyFont="1" applyBorder="1"/>
    <xf numFmtId="3" fontId="18" fillId="0" borderId="3" xfId="0" applyNumberFormat="1" applyFont="1" applyBorder="1"/>
    <xf numFmtId="3" fontId="18" fillId="0" borderId="3" xfId="0" applyNumberFormat="1" applyFont="1" applyBorder="1" applyAlignment="1">
      <alignment horizontal="center"/>
    </xf>
    <xf numFmtId="164" fontId="18" fillId="0" borderId="3" xfId="0" applyNumberFormat="1" applyFont="1" applyBorder="1" applyAlignment="1">
      <alignment horizontal="center"/>
    </xf>
    <xf numFmtId="3" fontId="18" fillId="0" borderId="3" xfId="0" applyNumberFormat="1" applyFont="1" applyBorder="1" applyAlignment="1">
      <alignment horizontal="right"/>
    </xf>
    <xf numFmtId="0" fontId="18" fillId="0" borderId="0" xfId="2" applyFont="1" applyAlignment="1" applyProtection="1">
      <alignment horizontal="center"/>
      <protection locked="0"/>
    </xf>
    <xf numFmtId="1" fontId="18" fillId="0" borderId="0" xfId="2" applyNumberFormat="1" applyFont="1" applyAlignment="1" applyProtection="1">
      <alignment horizontal="center"/>
      <protection locked="0"/>
    </xf>
    <xf numFmtId="174" fontId="18" fillId="0" borderId="0" xfId="2" applyNumberFormat="1" applyFont="1" applyAlignment="1" applyProtection="1">
      <alignment horizontal="center"/>
      <protection locked="0"/>
    </xf>
    <xf numFmtId="3" fontId="18" fillId="0" borderId="0" xfId="2" applyNumberFormat="1" applyFont="1" applyAlignment="1" applyProtection="1">
      <alignment horizontal="center"/>
      <protection locked="0"/>
    </xf>
    <xf numFmtId="39" fontId="18" fillId="0" borderId="0" xfId="2" applyNumberFormat="1" applyFont="1" applyAlignment="1" applyProtection="1">
      <alignment horizontal="center"/>
      <protection locked="0"/>
    </xf>
    <xf numFmtId="164" fontId="18" fillId="0" borderId="0" xfId="2" applyNumberFormat="1" applyFont="1" applyAlignment="1" applyProtection="1">
      <alignment horizontal="center"/>
      <protection locked="0"/>
    </xf>
    <xf numFmtId="3" fontId="27" fillId="0" borderId="0" xfId="2" applyNumberFormat="1" applyFont="1" applyAlignment="1">
      <alignment horizontal="center"/>
    </xf>
    <xf numFmtId="3" fontId="3" fillId="0" borderId="0" xfId="2" applyNumberFormat="1" applyFont="1" applyAlignment="1">
      <alignment horizontal="center"/>
    </xf>
    <xf numFmtId="164" fontId="3" fillId="0" borderId="0" xfId="2" applyNumberFormat="1" applyFont="1" applyAlignment="1">
      <alignment horizontal="center"/>
    </xf>
    <xf numFmtId="164" fontId="0" fillId="0" borderId="0" xfId="4" applyNumberFormat="1" applyFont="1" applyBorder="1"/>
    <xf numFmtId="0" fontId="13" fillId="0" borderId="0" xfId="2" applyFont="1"/>
    <xf numFmtId="3" fontId="5" fillId="0" borderId="0" xfId="2" applyNumberFormat="1" applyFont="1"/>
    <xf numFmtId="10" fontId="5" fillId="0" borderId="0" xfId="2" applyNumberFormat="1" applyFont="1"/>
    <xf numFmtId="0" fontId="18" fillId="0" borderId="3" xfId="2" applyFont="1" applyBorder="1"/>
    <xf numFmtId="173" fontId="18" fillId="0" borderId="3" xfId="2" applyNumberFormat="1" applyFont="1" applyBorder="1"/>
    <xf numFmtId="0" fontId="18" fillId="0" borderId="3" xfId="2" applyFont="1" applyBorder="1" applyAlignment="1">
      <alignment horizontal="center"/>
    </xf>
    <xf numFmtId="3" fontId="18" fillId="0" borderId="3" xfId="2" applyNumberFormat="1" applyFont="1" applyBorder="1"/>
    <xf numFmtId="4" fontId="18" fillId="0" borderId="3" xfId="2" applyNumberFormat="1" applyFont="1" applyBorder="1" applyAlignment="1">
      <alignment horizontal="center"/>
    </xf>
    <xf numFmtId="3" fontId="18" fillId="0" borderId="3" xfId="2" applyNumberFormat="1" applyFont="1" applyBorder="1" applyAlignment="1">
      <alignment horizontal="center"/>
    </xf>
    <xf numFmtId="164" fontId="18" fillId="0" borderId="3" xfId="2" applyNumberFormat="1" applyFont="1" applyBorder="1" applyAlignment="1">
      <alignment horizontal="center"/>
    </xf>
    <xf numFmtId="2" fontId="18" fillId="0" borderId="0" xfId="0" applyNumberFormat="1" applyFont="1" applyAlignment="1">
      <alignment horizontal="right"/>
    </xf>
    <xf numFmtId="2" fontId="18" fillId="0" borderId="3" xfId="0" applyNumberFormat="1" applyFont="1" applyBorder="1" applyAlignment="1">
      <alignment horizontal="right"/>
    </xf>
    <xf numFmtId="3" fontId="18" fillId="0" borderId="0" xfId="2" applyNumberFormat="1" applyFont="1" applyAlignment="1" applyProtection="1">
      <alignment horizontal="right"/>
      <protection locked="0"/>
    </xf>
    <xf numFmtId="39" fontId="18" fillId="0" borderId="0" xfId="2" applyNumberFormat="1" applyFont="1" applyAlignment="1" applyProtection="1">
      <alignment horizontal="right"/>
      <protection locked="0"/>
    </xf>
    <xf numFmtId="3" fontId="18" fillId="0" borderId="3" xfId="2" applyNumberFormat="1" applyFont="1" applyBorder="1" applyAlignment="1">
      <alignment horizontal="right"/>
    </xf>
    <xf numFmtId="4" fontId="18" fillId="0" borderId="3" xfId="2" applyNumberFormat="1" applyFont="1" applyBorder="1" applyAlignment="1">
      <alignment horizontal="right"/>
    </xf>
    <xf numFmtId="164" fontId="18" fillId="0" borderId="0" xfId="2" applyNumberFormat="1" applyFont="1" applyAlignment="1" applyProtection="1">
      <alignment horizontal="right"/>
      <protection locked="0"/>
    </xf>
    <xf numFmtId="164" fontId="18" fillId="0" borderId="3" xfId="2" applyNumberFormat="1" applyFont="1" applyBorder="1" applyAlignment="1">
      <alignment horizontal="right"/>
    </xf>
    <xf numFmtId="39" fontId="1" fillId="0" borderId="0" xfId="2" applyNumberFormat="1"/>
    <xf numFmtId="3" fontId="2" fillId="0" borderId="0" xfId="2" applyNumberFormat="1" applyFont="1" applyAlignment="1">
      <alignment horizontal="center"/>
    </xf>
    <xf numFmtId="164" fontId="2" fillId="0" borderId="0" xfId="2" applyNumberFormat="1" applyFont="1" applyAlignment="1">
      <alignment horizontal="center"/>
    </xf>
    <xf numFmtId="164" fontId="5" fillId="0" borderId="0" xfId="2" applyNumberFormat="1" applyFont="1"/>
    <xf numFmtId="164" fontId="5" fillId="0" borderId="0" xfId="2" applyNumberFormat="1" applyFont="1" applyAlignment="1">
      <alignment horizontal="left"/>
    </xf>
    <xf numFmtId="0" fontId="1" fillId="0" borderId="0" xfId="2" applyAlignment="1">
      <alignment horizontal="right"/>
    </xf>
    <xf numFmtId="167" fontId="1" fillId="0" borderId="0" xfId="2" applyNumberFormat="1"/>
    <xf numFmtId="3" fontId="13" fillId="0" borderId="0" xfId="2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167" fontId="0" fillId="0" borderId="0" xfId="1" applyNumberFormat="1" applyFont="1"/>
    <xf numFmtId="167" fontId="13" fillId="0" borderId="0" xfId="1" applyNumberFormat="1" applyFont="1" applyAlignment="1">
      <alignment horizontal="center"/>
    </xf>
    <xf numFmtId="167" fontId="13" fillId="0" borderId="0" xfId="1" applyNumberFormat="1" applyFont="1"/>
    <xf numFmtId="167" fontId="5" fillId="0" borderId="0" xfId="1" applyNumberFormat="1" applyFont="1"/>
    <xf numFmtId="3" fontId="5" fillId="0" borderId="0" xfId="1" applyNumberFormat="1" applyFont="1"/>
    <xf numFmtId="167" fontId="0" fillId="0" borderId="5" xfId="1" applyNumberFormat="1" applyFont="1" applyBorder="1"/>
    <xf numFmtId="167" fontId="5" fillId="0" borderId="5" xfId="1" applyNumberFormat="1" applyFont="1" applyBorder="1"/>
    <xf numFmtId="3" fontId="5" fillId="0" borderId="5" xfId="1" applyNumberFormat="1" applyFont="1" applyBorder="1"/>
    <xf numFmtId="0" fontId="15" fillId="0" borderId="1" xfId="2" applyFont="1" applyBorder="1" applyAlignment="1">
      <alignment horizontal="center"/>
    </xf>
    <xf numFmtId="173" fontId="15" fillId="0" borderId="1" xfId="2" applyNumberFormat="1" applyFont="1" applyBorder="1" applyAlignment="1">
      <alignment horizontal="center"/>
    </xf>
    <xf numFmtId="14" fontId="15" fillId="0" borderId="1" xfId="2" applyNumberFormat="1" applyFont="1" applyBorder="1" applyAlignment="1">
      <alignment horizontal="center"/>
    </xf>
    <xf numFmtId="3" fontId="15" fillId="0" borderId="1" xfId="2" applyNumberFormat="1" applyFont="1" applyBorder="1" applyAlignment="1">
      <alignment horizontal="center"/>
    </xf>
    <xf numFmtId="164" fontId="15" fillId="0" borderId="1" xfId="2" applyNumberFormat="1" applyFont="1" applyBorder="1" applyAlignment="1">
      <alignment horizontal="center"/>
    </xf>
    <xf numFmtId="164" fontId="18" fillId="0" borderId="3" xfId="2" applyNumberFormat="1" applyFont="1" applyBorder="1"/>
    <xf numFmtId="0" fontId="1" fillId="0" borderId="6" xfId="2" applyBorder="1"/>
    <xf numFmtId="0" fontId="1" fillId="0" borderId="6" xfId="2" applyBorder="1" applyAlignment="1">
      <alignment horizontal="center"/>
    </xf>
    <xf numFmtId="164" fontId="1" fillId="0" borderId="6" xfId="2" applyNumberFormat="1" applyBorder="1" applyAlignment="1">
      <alignment horizontal="center"/>
    </xf>
    <xf numFmtId="3" fontId="1" fillId="0" borderId="6" xfId="2" applyNumberFormat="1" applyBorder="1" applyAlignment="1">
      <alignment horizontal="center"/>
    </xf>
    <xf numFmtId="0" fontId="1" fillId="0" borderId="2" xfId="2" applyBorder="1" applyAlignment="1">
      <alignment horizontal="center"/>
    </xf>
    <xf numFmtId="0" fontId="1" fillId="0" borderId="3" xfId="2" applyBorder="1" applyAlignment="1">
      <alignment horizontal="center"/>
    </xf>
    <xf numFmtId="14" fontId="1" fillId="0" borderId="3" xfId="2" applyNumberFormat="1" applyBorder="1" applyAlignment="1">
      <alignment horizontal="center"/>
    </xf>
    <xf numFmtId="0" fontId="1" fillId="0" borderId="8" xfId="2" applyBorder="1" applyAlignment="1">
      <alignment horizontal="center"/>
    </xf>
    <xf numFmtId="0" fontId="1" fillId="0" borderId="9" xfId="2" applyBorder="1" applyAlignment="1">
      <alignment horizontal="center"/>
    </xf>
    <xf numFmtId="3" fontId="1" fillId="0" borderId="3" xfId="2" applyNumberFormat="1" applyBorder="1" applyAlignment="1">
      <alignment horizontal="center"/>
    </xf>
    <xf numFmtId="2" fontId="1" fillId="0" borderId="3" xfId="2" applyNumberFormat="1" applyBorder="1" applyAlignment="1">
      <alignment horizontal="center"/>
    </xf>
    <xf numFmtId="164" fontId="1" fillId="0" borderId="8" xfId="4" applyNumberFormat="1" applyFont="1" applyBorder="1" applyAlignment="1" applyProtection="1">
      <alignment horizontal="center"/>
    </xf>
    <xf numFmtId="164" fontId="1" fillId="0" borderId="3" xfId="2" applyNumberFormat="1" applyBorder="1" applyAlignment="1">
      <alignment horizontal="center"/>
    </xf>
    <xf numFmtId="3" fontId="1" fillId="0" borderId="8" xfId="2" applyNumberFormat="1" applyBorder="1" applyAlignment="1">
      <alignment horizontal="center"/>
    </xf>
    <xf numFmtId="0" fontId="13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3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3" fontId="1" fillId="0" borderId="6" xfId="2" applyNumberFormat="1" applyBorder="1" applyAlignment="1">
      <alignment horizontal="center" vertical="center" wrapText="1"/>
    </xf>
    <xf numFmtId="0" fontId="1" fillId="0" borderId="7" xfId="2" applyBorder="1" applyAlignment="1">
      <alignment horizontal="center" vertical="center" wrapText="1"/>
    </xf>
    <xf numFmtId="3" fontId="1" fillId="0" borderId="0" xfId="2" applyNumberFormat="1" applyAlignment="1">
      <alignment horizontal="center" vertical="center" wrapText="1"/>
    </xf>
    <xf numFmtId="0" fontId="1" fillId="0" borderId="1" xfId="2" applyBorder="1" applyAlignment="1">
      <alignment horizontal="center" vertical="center" wrapText="1"/>
    </xf>
    <xf numFmtId="164" fontId="1" fillId="0" borderId="0" xfId="2" applyNumberFormat="1" applyAlignment="1">
      <alignment horizontal="center" vertical="center" wrapText="1"/>
    </xf>
    <xf numFmtId="3" fontId="1" fillId="0" borderId="1" xfId="2" applyNumberFormat="1" applyBorder="1" applyAlignment="1">
      <alignment horizontal="center" vertical="center" wrapText="1"/>
    </xf>
    <xf numFmtId="2" fontId="1" fillId="0" borderId="0" xfId="2" applyNumberFormat="1" applyAlignment="1">
      <alignment horizontal="center" vertical="center" wrapText="1"/>
    </xf>
    <xf numFmtId="164" fontId="1" fillId="0" borderId="6" xfId="2" applyNumberFormat="1" applyBorder="1" applyAlignment="1">
      <alignment horizontal="center" vertical="center" wrapText="1"/>
    </xf>
    <xf numFmtId="3" fontId="3" fillId="0" borderId="0" xfId="2" applyNumberFormat="1" applyFont="1" applyAlignment="1">
      <alignment horizontal="left" vertical="center" wrapText="1"/>
    </xf>
    <xf numFmtId="0" fontId="1" fillId="0" borderId="0" xfId="2" applyAlignment="1">
      <alignment horizontal="left" vertical="center" wrapText="1"/>
    </xf>
    <xf numFmtId="0" fontId="29" fillId="0" borderId="0" xfId="2" applyFont="1" applyAlignment="1">
      <alignment horizontal="center" vertical="center" wrapText="1"/>
    </xf>
    <xf numFmtId="0" fontId="1" fillId="0" borderId="0" xfId="2" applyAlignment="1">
      <alignment horizontal="center" vertical="center" wrapText="1"/>
    </xf>
    <xf numFmtId="14" fontId="1" fillId="0" borderId="0" xfId="2" applyNumberFormat="1" applyAlignment="1">
      <alignment horizontal="center" vertical="center" wrapText="1"/>
    </xf>
    <xf numFmtId="0" fontId="1" fillId="0" borderId="6" xfId="2" applyBorder="1" applyAlignment="1">
      <alignment horizontal="center" vertical="center" wrapText="1"/>
    </xf>
  </cellXfs>
  <cellStyles count="6">
    <cellStyle name="Comma" xfId="1" builtinId="3"/>
    <cellStyle name="Normal" xfId="0" builtinId="0"/>
    <cellStyle name="Normal 2" xfId="2" xr:uid="{00000000-0005-0000-0000-000002000000}"/>
    <cellStyle name="Normal_97CPCEGG" xfId="5" xr:uid="{408D21E1-4B4E-432B-8977-7AFF46E1D1C4}"/>
    <cellStyle name="Percent" xfId="3" builtinId="5"/>
    <cellStyle name="Percent 2" xfId="4" xr:uid="{923A57E7-61C3-4363-8E98-3B8A2685C268}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609600</xdr:colOff>
      <xdr:row>6</xdr:row>
      <xdr:rowOff>55245</xdr:rowOff>
    </xdr:from>
    <xdr:to>
      <xdr:col>13</xdr:col>
      <xdr:colOff>708660</xdr:colOff>
      <xdr:row>7</xdr:row>
      <xdr:rowOff>139065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317B92C-9D8C-4D39-8059-9B18908A9C54}"/>
            </a:ext>
          </a:extLst>
        </xdr:cNvPr>
        <xdr:cNvSpPr txBox="1">
          <a:spLocks noChangeArrowheads="1"/>
        </xdr:cNvSpPr>
      </xdr:nvSpPr>
      <xdr:spPr bwMode="auto">
        <a:xfrm>
          <a:off x="11039475" y="1064895"/>
          <a:ext cx="99060" cy="245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14</xdr:col>
      <xdr:colOff>609600</xdr:colOff>
      <xdr:row>6</xdr:row>
      <xdr:rowOff>55245</xdr:rowOff>
    </xdr:from>
    <xdr:ext cx="99060" cy="245745"/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8718D5CD-29B5-4E50-87BE-54683EC4BC1C}"/>
            </a:ext>
          </a:extLst>
        </xdr:cNvPr>
        <xdr:cNvSpPr txBox="1">
          <a:spLocks noChangeArrowheads="1"/>
        </xdr:cNvSpPr>
      </xdr:nvSpPr>
      <xdr:spPr bwMode="auto">
        <a:xfrm>
          <a:off x="11849100" y="1064895"/>
          <a:ext cx="99060" cy="245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609600</xdr:colOff>
      <xdr:row>6</xdr:row>
      <xdr:rowOff>55245</xdr:rowOff>
    </xdr:from>
    <xdr:ext cx="99060" cy="245745"/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F20B0219-96FA-4055-AA23-87D10478985F}"/>
            </a:ext>
          </a:extLst>
        </xdr:cNvPr>
        <xdr:cNvSpPr txBox="1">
          <a:spLocks noChangeArrowheads="1"/>
        </xdr:cNvSpPr>
      </xdr:nvSpPr>
      <xdr:spPr bwMode="auto">
        <a:xfrm>
          <a:off x="12763500" y="1064895"/>
          <a:ext cx="99060" cy="245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609600</xdr:colOff>
      <xdr:row>6</xdr:row>
      <xdr:rowOff>55245</xdr:rowOff>
    </xdr:from>
    <xdr:ext cx="99060" cy="245745"/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B641D8DA-B73D-4742-91FC-FBDE1102AE99}"/>
            </a:ext>
          </a:extLst>
        </xdr:cNvPr>
        <xdr:cNvSpPr txBox="1">
          <a:spLocks noChangeArrowheads="1"/>
        </xdr:cNvSpPr>
      </xdr:nvSpPr>
      <xdr:spPr bwMode="auto">
        <a:xfrm>
          <a:off x="13496925" y="1064895"/>
          <a:ext cx="99060" cy="245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609600</xdr:colOff>
      <xdr:row>6</xdr:row>
      <xdr:rowOff>55245</xdr:rowOff>
    </xdr:from>
    <xdr:ext cx="99060" cy="245745"/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212FCF88-76D9-4175-87DC-F42CDEDB05E0}"/>
            </a:ext>
          </a:extLst>
        </xdr:cNvPr>
        <xdr:cNvSpPr txBox="1">
          <a:spLocks noChangeArrowheads="1"/>
        </xdr:cNvSpPr>
      </xdr:nvSpPr>
      <xdr:spPr bwMode="auto">
        <a:xfrm>
          <a:off x="14306550" y="1064895"/>
          <a:ext cx="99060" cy="245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609600</xdr:colOff>
      <xdr:row>6</xdr:row>
      <xdr:rowOff>55245</xdr:rowOff>
    </xdr:from>
    <xdr:ext cx="99060" cy="245745"/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E02CD4DA-8F6E-4798-8D21-AE7751DBA5F5}"/>
            </a:ext>
          </a:extLst>
        </xdr:cNvPr>
        <xdr:cNvSpPr txBox="1">
          <a:spLocks noChangeArrowheads="1"/>
        </xdr:cNvSpPr>
      </xdr:nvSpPr>
      <xdr:spPr bwMode="auto">
        <a:xfrm>
          <a:off x="15068550" y="1064895"/>
          <a:ext cx="99060" cy="245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609600</xdr:colOff>
      <xdr:row>6</xdr:row>
      <xdr:rowOff>55245</xdr:rowOff>
    </xdr:from>
    <xdr:ext cx="99060" cy="245745"/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601DBD44-EB57-45AB-83A3-078976A8B7C8}"/>
            </a:ext>
          </a:extLst>
        </xdr:cNvPr>
        <xdr:cNvSpPr txBox="1">
          <a:spLocks noChangeArrowheads="1"/>
        </xdr:cNvSpPr>
      </xdr:nvSpPr>
      <xdr:spPr bwMode="auto">
        <a:xfrm>
          <a:off x="15944850" y="1064895"/>
          <a:ext cx="99060" cy="245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609600</xdr:colOff>
      <xdr:row>6</xdr:row>
      <xdr:rowOff>55245</xdr:rowOff>
    </xdr:from>
    <xdr:ext cx="99060" cy="245745"/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D61689A3-F659-4EDD-A044-6C4BB1ED8E38}"/>
            </a:ext>
          </a:extLst>
        </xdr:cNvPr>
        <xdr:cNvSpPr txBox="1">
          <a:spLocks noChangeArrowheads="1"/>
        </xdr:cNvSpPr>
      </xdr:nvSpPr>
      <xdr:spPr bwMode="auto">
        <a:xfrm>
          <a:off x="16611600" y="1064895"/>
          <a:ext cx="99060" cy="245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609600</xdr:colOff>
      <xdr:row>6</xdr:row>
      <xdr:rowOff>55245</xdr:rowOff>
    </xdr:from>
    <xdr:ext cx="99060" cy="245745"/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314FC29-4B31-4CBE-A174-90399CBC3F14}"/>
            </a:ext>
          </a:extLst>
        </xdr:cNvPr>
        <xdr:cNvSpPr txBox="1">
          <a:spLocks noChangeArrowheads="1"/>
        </xdr:cNvSpPr>
      </xdr:nvSpPr>
      <xdr:spPr bwMode="auto">
        <a:xfrm>
          <a:off x="17325975" y="1064895"/>
          <a:ext cx="99060" cy="245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609600</xdr:colOff>
      <xdr:row>6</xdr:row>
      <xdr:rowOff>55245</xdr:rowOff>
    </xdr:from>
    <xdr:ext cx="99060" cy="245745"/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B2727EC7-F9B5-48D0-B8DF-62CF941FD6AC}"/>
            </a:ext>
          </a:extLst>
        </xdr:cNvPr>
        <xdr:cNvSpPr txBox="1">
          <a:spLocks noChangeArrowheads="1"/>
        </xdr:cNvSpPr>
      </xdr:nvSpPr>
      <xdr:spPr bwMode="auto">
        <a:xfrm>
          <a:off x="11849100" y="1064895"/>
          <a:ext cx="99060" cy="245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609600</xdr:colOff>
      <xdr:row>6</xdr:row>
      <xdr:rowOff>55245</xdr:rowOff>
    </xdr:from>
    <xdr:ext cx="99060" cy="245745"/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F8431FFB-5AA8-4983-83F1-AC2AAA0B1A3C}"/>
            </a:ext>
          </a:extLst>
        </xdr:cNvPr>
        <xdr:cNvSpPr txBox="1">
          <a:spLocks noChangeArrowheads="1"/>
        </xdr:cNvSpPr>
      </xdr:nvSpPr>
      <xdr:spPr bwMode="auto">
        <a:xfrm>
          <a:off x="12763500" y="1064895"/>
          <a:ext cx="99060" cy="245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609600</xdr:colOff>
      <xdr:row>6</xdr:row>
      <xdr:rowOff>55245</xdr:rowOff>
    </xdr:from>
    <xdr:ext cx="99060" cy="245745"/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D6F34E88-B7D0-4D5A-AA24-7E431F670F12}"/>
            </a:ext>
          </a:extLst>
        </xdr:cNvPr>
        <xdr:cNvSpPr txBox="1">
          <a:spLocks noChangeArrowheads="1"/>
        </xdr:cNvSpPr>
      </xdr:nvSpPr>
      <xdr:spPr bwMode="auto">
        <a:xfrm>
          <a:off x="13496925" y="1064895"/>
          <a:ext cx="99060" cy="245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609600</xdr:colOff>
      <xdr:row>6</xdr:row>
      <xdr:rowOff>55245</xdr:rowOff>
    </xdr:from>
    <xdr:ext cx="99060" cy="245745"/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A9DDAB9F-5501-48DE-BAA2-A16B5D922B85}"/>
            </a:ext>
          </a:extLst>
        </xdr:cNvPr>
        <xdr:cNvSpPr txBox="1">
          <a:spLocks noChangeArrowheads="1"/>
        </xdr:cNvSpPr>
      </xdr:nvSpPr>
      <xdr:spPr bwMode="auto">
        <a:xfrm>
          <a:off x="14306550" y="1064895"/>
          <a:ext cx="99060" cy="245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609600</xdr:colOff>
      <xdr:row>6</xdr:row>
      <xdr:rowOff>55245</xdr:rowOff>
    </xdr:from>
    <xdr:ext cx="99060" cy="245745"/>
    <xdr:sp macro="" textlink="">
      <xdr:nvSpPr>
        <xdr:cNvPr id="15" name="Text Box 1">
          <a:extLst>
            <a:ext uri="{FF2B5EF4-FFF2-40B4-BE49-F238E27FC236}">
              <a16:creationId xmlns:a16="http://schemas.microsoft.com/office/drawing/2014/main" id="{59DFBC34-5075-499B-99F4-A9B1F419EFE0}"/>
            </a:ext>
          </a:extLst>
        </xdr:cNvPr>
        <xdr:cNvSpPr txBox="1">
          <a:spLocks noChangeArrowheads="1"/>
        </xdr:cNvSpPr>
      </xdr:nvSpPr>
      <xdr:spPr bwMode="auto">
        <a:xfrm>
          <a:off x="15068550" y="1064895"/>
          <a:ext cx="99060" cy="245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609600</xdr:colOff>
      <xdr:row>6</xdr:row>
      <xdr:rowOff>55245</xdr:rowOff>
    </xdr:from>
    <xdr:ext cx="99060" cy="245745"/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FF3E50DE-3F14-4E6F-9673-827367B36E50}"/>
            </a:ext>
          </a:extLst>
        </xdr:cNvPr>
        <xdr:cNvSpPr txBox="1">
          <a:spLocks noChangeArrowheads="1"/>
        </xdr:cNvSpPr>
      </xdr:nvSpPr>
      <xdr:spPr bwMode="auto">
        <a:xfrm>
          <a:off x="15944850" y="1064895"/>
          <a:ext cx="99060" cy="245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609600</xdr:colOff>
      <xdr:row>6</xdr:row>
      <xdr:rowOff>55245</xdr:rowOff>
    </xdr:from>
    <xdr:ext cx="99060" cy="245745"/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36E4E551-1E22-4600-BE06-50BD1FC839B0}"/>
            </a:ext>
          </a:extLst>
        </xdr:cNvPr>
        <xdr:cNvSpPr txBox="1">
          <a:spLocks noChangeArrowheads="1"/>
        </xdr:cNvSpPr>
      </xdr:nvSpPr>
      <xdr:spPr bwMode="auto">
        <a:xfrm>
          <a:off x="16611600" y="1064895"/>
          <a:ext cx="99060" cy="245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609600</xdr:colOff>
      <xdr:row>6</xdr:row>
      <xdr:rowOff>55245</xdr:rowOff>
    </xdr:from>
    <xdr:ext cx="99060" cy="245745"/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3DD307C3-7100-4700-803A-06CDE54ED7FA}"/>
            </a:ext>
          </a:extLst>
        </xdr:cNvPr>
        <xdr:cNvSpPr txBox="1">
          <a:spLocks noChangeArrowheads="1"/>
        </xdr:cNvSpPr>
      </xdr:nvSpPr>
      <xdr:spPr bwMode="auto">
        <a:xfrm>
          <a:off x="17325975" y="1064895"/>
          <a:ext cx="99060" cy="245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2450A-33B5-4777-AA7C-B31062874458}">
  <sheetPr>
    <tabColor theme="3" tint="-0.249977111117893"/>
  </sheetPr>
  <dimension ref="A1:CC54"/>
  <sheetViews>
    <sheetView tabSelected="1" zoomScale="80" zoomScaleNormal="80" workbookViewId="0">
      <pane xSplit="10" ySplit="3" topLeftCell="K4" activePane="bottomRight" state="frozen"/>
      <selection pane="topRight" activeCell="H1" sqref="H1"/>
      <selection pane="bottomLeft" activeCell="A4" sqref="A4"/>
      <selection pane="bottomRight"/>
    </sheetView>
  </sheetViews>
  <sheetFormatPr defaultColWidth="9.140625" defaultRowHeight="12.75" x14ac:dyDescent="0.2"/>
  <cols>
    <col min="1" max="1" width="10.28515625" style="26" bestFit="1" customWidth="1"/>
    <col min="2" max="2" width="9.7109375" style="26" customWidth="1"/>
    <col min="3" max="3" width="9.85546875" style="26" customWidth="1"/>
    <col min="4" max="4" width="8.42578125" style="26" customWidth="1"/>
    <col min="5" max="5" width="7.7109375" style="26" customWidth="1"/>
    <col min="6" max="6" width="10.28515625" style="26" customWidth="1"/>
    <col min="7" max="7" width="5.140625" style="26" customWidth="1"/>
    <col min="8" max="8" width="13.7109375" style="26" customWidth="1"/>
    <col min="9" max="9" width="10" style="26" bestFit="1" customWidth="1"/>
    <col min="10" max="10" width="11.28515625" style="26" bestFit="1" customWidth="1"/>
    <col min="11" max="11" width="19.5703125" style="26" customWidth="1"/>
    <col min="12" max="12" width="16.7109375" style="26" bestFit="1" customWidth="1"/>
    <col min="13" max="13" width="7.5703125" style="26" bestFit="1" customWidth="1"/>
    <col min="14" max="14" width="12.5703125" style="26" bestFit="1" customWidth="1"/>
    <col min="15" max="15" width="13.7109375" style="26" customWidth="1"/>
    <col min="16" max="16" width="12.5703125" style="26" bestFit="1" customWidth="1"/>
    <col min="17" max="17" width="14.140625" style="26" bestFit="1" customWidth="1"/>
    <col min="18" max="18" width="12" style="26" bestFit="1" customWidth="1"/>
    <col min="19" max="19" width="11.28515625" style="26" bestFit="1" customWidth="1"/>
    <col min="20" max="20" width="10" style="26" customWidth="1"/>
    <col min="21" max="21" width="10.7109375" style="26" customWidth="1"/>
    <col min="22" max="22" width="11.85546875" style="26" customWidth="1"/>
    <col min="23" max="23" width="8.140625" style="26" customWidth="1"/>
    <col min="24" max="24" width="7.28515625" style="26" customWidth="1"/>
    <col min="25" max="25" width="12.85546875" style="26" customWidth="1"/>
    <col min="26" max="26" width="10.7109375" style="26" customWidth="1"/>
    <col min="27" max="27" width="9.5703125" style="26" customWidth="1"/>
    <col min="28" max="28" width="10.140625" style="26" customWidth="1"/>
    <col min="29" max="29" width="10" style="26" customWidth="1"/>
    <col min="30" max="30" width="10.5703125" style="26" customWidth="1"/>
    <col min="31" max="31" width="10.28515625" style="26" customWidth="1"/>
    <col min="32" max="32" width="14.28515625" style="26" customWidth="1"/>
    <col min="33" max="33" width="10.5703125" style="26" customWidth="1"/>
    <col min="34" max="34" width="10.85546875" style="26" bestFit="1" customWidth="1"/>
    <col min="35" max="35" width="14" style="79" customWidth="1"/>
    <col min="36" max="36" width="14.7109375" style="26" customWidth="1"/>
    <col min="37" max="37" width="11" style="79" customWidth="1"/>
    <col min="38" max="38" width="15.28515625" style="26" customWidth="1"/>
    <col min="39" max="39" width="11.28515625" style="26" customWidth="1"/>
    <col min="40" max="40" width="11.42578125" style="26" bestFit="1" customWidth="1"/>
    <col min="41" max="41" width="15" style="26" customWidth="1"/>
    <col min="42" max="42" width="14.28515625" style="26" customWidth="1"/>
    <col min="43" max="43" width="11" style="26" customWidth="1"/>
    <col min="44" max="44" width="14.85546875" style="26" customWidth="1"/>
    <col min="45" max="46" width="17.140625" style="26" customWidth="1"/>
    <col min="47" max="47" width="15" style="26" bestFit="1" customWidth="1"/>
    <col min="48" max="48" width="14" style="26" bestFit="1" customWidth="1"/>
    <col min="49" max="49" width="11.5703125" style="26" bestFit="1" customWidth="1"/>
    <col min="50" max="50" width="15.85546875" style="26" customWidth="1"/>
    <col min="51" max="51" width="13.85546875" style="26" bestFit="1" customWidth="1"/>
    <col min="52" max="52" width="14.85546875" style="26" bestFit="1" customWidth="1"/>
    <col min="53" max="53" width="16.140625" style="26" customWidth="1"/>
    <col min="54" max="55" width="15.85546875" style="26" customWidth="1"/>
    <col min="56" max="56" width="33" style="26" customWidth="1"/>
    <col min="57" max="57" width="19.28515625" style="26" customWidth="1"/>
    <col min="58" max="58" width="15.85546875" style="26" customWidth="1"/>
    <col min="59" max="59" width="11.85546875" style="26" customWidth="1"/>
    <col min="60" max="60" width="15.140625" style="26" customWidth="1"/>
    <col min="61" max="61" width="11.140625" style="26" customWidth="1"/>
    <col min="62" max="63" width="10.7109375" style="26" customWidth="1"/>
    <col min="64" max="16384" width="9.140625" style="26"/>
  </cols>
  <sheetData>
    <row r="1" spans="1:81" ht="15" x14ac:dyDescent="0.2">
      <c r="A1" s="76" t="s">
        <v>54</v>
      </c>
      <c r="B1" s="77"/>
      <c r="C1" s="78"/>
      <c r="D1" s="79"/>
      <c r="E1" s="79"/>
      <c r="F1" s="79"/>
      <c r="G1" s="79"/>
      <c r="H1" s="41"/>
      <c r="I1" s="80"/>
      <c r="J1" s="41"/>
      <c r="K1" s="81"/>
      <c r="L1" s="81"/>
      <c r="M1" s="82"/>
      <c r="N1" s="41"/>
      <c r="O1" s="41"/>
      <c r="P1" s="41"/>
      <c r="Q1" s="41"/>
      <c r="R1" s="41"/>
      <c r="S1" s="41"/>
      <c r="T1" s="41"/>
      <c r="U1" s="41"/>
      <c r="V1" s="41"/>
      <c r="W1" s="82"/>
      <c r="X1" s="82"/>
      <c r="Y1" s="41"/>
      <c r="Z1" s="83"/>
      <c r="AA1" s="41"/>
      <c r="AB1" s="78"/>
      <c r="AC1" s="84"/>
      <c r="AD1" s="85"/>
      <c r="AE1" s="78"/>
      <c r="AF1" s="84"/>
      <c r="AG1" s="85"/>
      <c r="AH1" s="78"/>
      <c r="AI1" s="84"/>
      <c r="AJ1" s="85"/>
      <c r="AK1" s="78"/>
      <c r="AL1" s="84"/>
      <c r="AM1" s="85"/>
      <c r="AN1" s="82"/>
      <c r="AO1" s="86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87"/>
      <c r="BA1" s="87"/>
      <c r="BB1" s="87"/>
      <c r="BC1" s="87"/>
      <c r="BF1" s="281"/>
      <c r="BG1" s="281"/>
      <c r="BH1" s="281"/>
      <c r="BI1" s="281"/>
      <c r="BJ1" s="281"/>
    </row>
    <row r="2" spans="1:81" x14ac:dyDescent="0.2">
      <c r="A2" s="79"/>
      <c r="B2" s="79"/>
      <c r="C2" s="78"/>
      <c r="D2" s="79"/>
      <c r="E2" s="79"/>
      <c r="F2" s="79"/>
      <c r="G2" s="79"/>
      <c r="H2" s="81"/>
      <c r="I2" s="80"/>
      <c r="J2" s="41"/>
      <c r="K2" s="81"/>
      <c r="L2" s="81"/>
      <c r="M2" s="82"/>
      <c r="N2" s="109"/>
      <c r="O2" s="109"/>
      <c r="P2" s="110"/>
      <c r="Q2" s="109"/>
      <c r="R2" s="81"/>
      <c r="S2" s="109"/>
      <c r="T2" s="109"/>
      <c r="U2" s="81"/>
      <c r="V2" s="109"/>
      <c r="W2" s="82"/>
      <c r="X2" s="82"/>
      <c r="Y2" s="81"/>
      <c r="Z2" s="81"/>
      <c r="AA2" s="88"/>
      <c r="AB2" s="78"/>
      <c r="AC2" s="84"/>
      <c r="AD2" s="89"/>
      <c r="AE2" s="78"/>
      <c r="AF2" s="84"/>
      <c r="AG2" s="89"/>
      <c r="AH2" s="78"/>
      <c r="AI2" s="84"/>
      <c r="AJ2" s="89"/>
      <c r="AK2" s="78"/>
      <c r="AL2" s="84"/>
      <c r="AM2" s="89"/>
      <c r="AN2" s="82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2"/>
      <c r="BA2" s="87"/>
      <c r="BB2" s="87"/>
      <c r="BC2" s="87"/>
      <c r="BF2" s="79"/>
      <c r="BG2" s="81"/>
      <c r="BH2" s="81"/>
      <c r="BK2" s="81"/>
    </row>
    <row r="3" spans="1:81" x14ac:dyDescent="0.2">
      <c r="A3" s="152" t="s">
        <v>0</v>
      </c>
      <c r="B3" s="152" t="s">
        <v>1</v>
      </c>
      <c r="C3" s="114" t="s">
        <v>2</v>
      </c>
      <c r="D3" s="152" t="s">
        <v>3</v>
      </c>
      <c r="E3" s="152" t="s">
        <v>4</v>
      </c>
      <c r="F3" s="152" t="s">
        <v>5</v>
      </c>
      <c r="G3" s="152" t="s">
        <v>6</v>
      </c>
      <c r="H3" s="90" t="s">
        <v>7</v>
      </c>
      <c r="I3" s="90" t="s">
        <v>30</v>
      </c>
      <c r="J3" s="90" t="s">
        <v>9</v>
      </c>
      <c r="K3" s="90" t="s">
        <v>10</v>
      </c>
      <c r="L3" s="90" t="s">
        <v>11</v>
      </c>
      <c r="M3" s="137" t="s">
        <v>12</v>
      </c>
      <c r="N3" s="90" t="s">
        <v>13</v>
      </c>
      <c r="O3" s="90" t="s">
        <v>31</v>
      </c>
      <c r="P3" s="90" t="s">
        <v>29</v>
      </c>
      <c r="Q3" s="90" t="s">
        <v>16</v>
      </c>
      <c r="R3" s="90" t="s">
        <v>15</v>
      </c>
      <c r="S3" s="90" t="s">
        <v>32</v>
      </c>
      <c r="T3" s="90" t="s">
        <v>17</v>
      </c>
      <c r="U3" s="90" t="s">
        <v>18</v>
      </c>
      <c r="V3" s="90" t="s">
        <v>19</v>
      </c>
      <c r="W3" s="137" t="s">
        <v>20</v>
      </c>
      <c r="X3" s="137" t="s">
        <v>21</v>
      </c>
      <c r="Y3" s="90" t="s">
        <v>22</v>
      </c>
      <c r="Z3" s="90" t="s">
        <v>23</v>
      </c>
      <c r="AA3" s="90" t="s">
        <v>24</v>
      </c>
      <c r="AB3" s="111"/>
      <c r="AC3" s="112"/>
      <c r="AD3" s="113"/>
      <c r="AE3" s="114"/>
      <c r="AF3" s="115"/>
      <c r="AG3" s="113"/>
      <c r="AH3" s="114"/>
      <c r="AI3" s="115"/>
      <c r="AJ3" s="113"/>
      <c r="AK3" s="114"/>
      <c r="AL3" s="115"/>
      <c r="AM3" s="113"/>
      <c r="AN3" s="137"/>
      <c r="AO3" s="90"/>
      <c r="AP3" s="90"/>
      <c r="AQ3" s="90"/>
      <c r="AR3" s="90"/>
      <c r="AS3" s="116"/>
      <c r="AT3" s="90"/>
      <c r="AU3" s="116"/>
      <c r="AV3" s="116"/>
      <c r="AW3" s="116"/>
      <c r="AX3" s="116"/>
      <c r="AY3" s="116"/>
      <c r="AZ3" s="117"/>
      <c r="BA3" s="117"/>
      <c r="BB3" s="117"/>
      <c r="BC3" s="117"/>
      <c r="BD3" s="118"/>
      <c r="BE3" s="79"/>
      <c r="BF3" s="81"/>
      <c r="BG3" s="81"/>
      <c r="BH3" s="81"/>
      <c r="BI3" s="81"/>
      <c r="BJ3" s="81"/>
      <c r="BK3" s="79"/>
    </row>
    <row r="4" spans="1:81" x14ac:dyDescent="0.2">
      <c r="A4" s="93">
        <v>2023</v>
      </c>
      <c r="B4" s="174">
        <f>C4</f>
        <v>45162</v>
      </c>
      <c r="C4" s="100">
        <v>45162</v>
      </c>
      <c r="D4" s="93" t="s">
        <v>33</v>
      </c>
      <c r="E4" s="93" t="s">
        <v>26</v>
      </c>
      <c r="F4" s="93" t="s">
        <v>34</v>
      </c>
      <c r="G4" s="93">
        <v>1</v>
      </c>
      <c r="H4" s="155">
        <v>850000</v>
      </c>
      <c r="I4" s="156">
        <v>7.74</v>
      </c>
      <c r="J4" s="92">
        <v>6600000</v>
      </c>
      <c r="K4" s="157">
        <v>1282.300369147076</v>
      </c>
      <c r="L4" s="157">
        <v>1767</v>
      </c>
      <c r="M4" s="158"/>
      <c r="N4" s="92">
        <v>5147</v>
      </c>
      <c r="O4" s="159">
        <v>950</v>
      </c>
      <c r="P4" s="159">
        <v>1996</v>
      </c>
      <c r="Q4" s="159">
        <v>35</v>
      </c>
      <c r="R4" s="159"/>
      <c r="S4" s="159"/>
      <c r="T4" s="159">
        <v>6204</v>
      </c>
      <c r="U4" s="159"/>
      <c r="V4" s="159">
        <v>481</v>
      </c>
      <c r="W4" s="158">
        <v>0.1173853947856172</v>
      </c>
      <c r="X4" s="158">
        <v>0.24663289262325466</v>
      </c>
      <c r="Y4" s="92">
        <v>8128</v>
      </c>
      <c r="Z4" s="92">
        <v>6685</v>
      </c>
      <c r="AA4" s="92">
        <v>14813</v>
      </c>
      <c r="AB4" s="100"/>
      <c r="AC4" s="119"/>
      <c r="AD4" s="120"/>
      <c r="AE4" s="100"/>
      <c r="AF4" s="121"/>
      <c r="AG4" s="120"/>
      <c r="AH4" s="100"/>
      <c r="AI4" s="122"/>
      <c r="AJ4" s="120"/>
      <c r="AK4" s="100"/>
      <c r="AL4" s="138"/>
      <c r="AM4" s="120"/>
      <c r="AN4" s="139"/>
      <c r="AO4" s="92"/>
      <c r="AP4" s="92"/>
      <c r="AQ4" s="92"/>
      <c r="AR4" s="92"/>
      <c r="AS4" s="98"/>
      <c r="AT4" s="92"/>
      <c r="AU4" s="98"/>
      <c r="AV4" s="98"/>
      <c r="AW4" s="98"/>
      <c r="AX4" s="98"/>
      <c r="AY4" s="98"/>
      <c r="AZ4" s="97"/>
      <c r="BA4" s="97"/>
      <c r="BB4" s="97"/>
      <c r="BC4" s="97"/>
      <c r="BD4" s="123"/>
      <c r="BE4" s="124"/>
      <c r="BF4" s="92"/>
      <c r="BG4" s="91"/>
      <c r="BH4" s="91"/>
      <c r="BI4" s="125"/>
      <c r="BJ4" s="92"/>
      <c r="BK4" s="98"/>
      <c r="BL4" s="91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91"/>
      <c r="CC4" s="91"/>
    </row>
    <row r="5" spans="1:81" ht="13.15" customHeight="1" x14ac:dyDescent="0.2">
      <c r="A5" s="93">
        <f>A4</f>
        <v>2023</v>
      </c>
      <c r="B5" s="174">
        <f t="shared" ref="B5:B20" si="0">C5</f>
        <v>45163</v>
      </c>
      <c r="C5" s="100">
        <v>45163</v>
      </c>
      <c r="D5" s="93" t="s">
        <v>33</v>
      </c>
      <c r="E5" s="93" t="s">
        <v>26</v>
      </c>
      <c r="F5" s="93" t="s">
        <v>34</v>
      </c>
      <c r="G5" s="93">
        <v>2</v>
      </c>
      <c r="H5" s="155">
        <v>110000</v>
      </c>
      <c r="I5" s="156">
        <v>8.74</v>
      </c>
      <c r="J5" s="92">
        <v>1000000</v>
      </c>
      <c r="K5" s="157">
        <v>1841.6206261510129</v>
      </c>
      <c r="L5" s="157">
        <v>1497</v>
      </c>
      <c r="M5" s="153">
        <v>0.94669999999999999</v>
      </c>
      <c r="N5" s="154">
        <v>543</v>
      </c>
      <c r="O5" s="159">
        <v>271</v>
      </c>
      <c r="P5" s="159">
        <v>130</v>
      </c>
      <c r="Q5" s="159">
        <v>4</v>
      </c>
      <c r="R5" s="159"/>
      <c r="S5" s="159"/>
      <c r="T5" s="159">
        <v>1310</v>
      </c>
      <c r="U5" s="159"/>
      <c r="V5" s="159">
        <v>24</v>
      </c>
      <c r="W5" s="158">
        <v>0.28707627118644069</v>
      </c>
      <c r="X5" s="158">
        <v>0.13771186440677965</v>
      </c>
      <c r="Y5" s="92">
        <v>948</v>
      </c>
      <c r="Z5" s="92">
        <v>1334</v>
      </c>
      <c r="AA5" s="92">
        <v>2282</v>
      </c>
      <c r="AB5" s="100"/>
      <c r="AC5" s="122"/>
      <c r="AD5" s="120"/>
      <c r="AE5" s="100"/>
      <c r="AF5" s="119"/>
      <c r="AG5" s="120"/>
      <c r="AH5" s="100"/>
      <c r="AI5" s="122"/>
      <c r="AJ5" s="120"/>
      <c r="AK5" s="100"/>
      <c r="AL5" s="122"/>
      <c r="AM5" s="120"/>
      <c r="AN5" s="139"/>
      <c r="AO5" s="92"/>
      <c r="AP5" s="92"/>
      <c r="AQ5" s="92"/>
      <c r="AR5" s="92"/>
      <c r="AS5" s="98"/>
      <c r="AT5" s="41"/>
      <c r="AU5" s="98"/>
      <c r="AV5" s="98"/>
      <c r="AW5" s="98"/>
      <c r="AX5" s="98"/>
      <c r="AY5" s="98"/>
      <c r="AZ5" s="97"/>
      <c r="BA5" s="97"/>
      <c r="BB5" s="97"/>
      <c r="BC5" s="97"/>
      <c r="BD5" s="91"/>
      <c r="BE5" s="126"/>
      <c r="BF5" s="92"/>
      <c r="BG5" s="92"/>
      <c r="BH5" s="92"/>
      <c r="BI5" s="125"/>
      <c r="BJ5" s="92"/>
      <c r="BK5" s="98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</row>
    <row r="6" spans="1:81" x14ac:dyDescent="0.2">
      <c r="A6" s="93">
        <f t="shared" ref="A6:A20" si="1">A5</f>
        <v>2023</v>
      </c>
      <c r="B6" s="174">
        <f t="shared" si="0"/>
        <v>45164</v>
      </c>
      <c r="C6" s="100">
        <v>45164</v>
      </c>
      <c r="D6" s="93" t="s">
        <v>33</v>
      </c>
      <c r="E6" s="93" t="s">
        <v>26</v>
      </c>
      <c r="F6" s="93" t="s">
        <v>34</v>
      </c>
      <c r="G6" s="93">
        <v>3</v>
      </c>
      <c r="H6" s="155">
        <v>750000</v>
      </c>
      <c r="I6" s="156">
        <v>7.53</v>
      </c>
      <c r="J6" s="92">
        <v>5600000</v>
      </c>
      <c r="K6" s="157">
        <v>1199.9142918362975</v>
      </c>
      <c r="L6" s="157">
        <v>1377</v>
      </c>
      <c r="M6" s="158">
        <v>0.96</v>
      </c>
      <c r="N6" s="92">
        <v>4667</v>
      </c>
      <c r="O6" s="159">
        <v>2642</v>
      </c>
      <c r="P6" s="159">
        <v>1216</v>
      </c>
      <c r="Q6" s="159">
        <v>46</v>
      </c>
      <c r="R6" s="159"/>
      <c r="S6" s="159"/>
      <c r="T6" s="159">
        <v>10550</v>
      </c>
      <c r="U6" s="159"/>
      <c r="V6" s="159">
        <v>5870</v>
      </c>
      <c r="W6" s="158">
        <v>0.30991202346041058</v>
      </c>
      <c r="X6" s="158">
        <v>0.14263929618768328</v>
      </c>
      <c r="Y6" s="92">
        <v>8571</v>
      </c>
      <c r="Z6" s="92">
        <v>16420</v>
      </c>
      <c r="AA6" s="92">
        <v>24991</v>
      </c>
      <c r="AB6" s="100"/>
      <c r="AC6" s="122"/>
      <c r="AD6" s="120"/>
      <c r="AE6" s="100"/>
      <c r="AF6" s="119"/>
      <c r="AG6" s="120"/>
      <c r="AH6" s="100"/>
      <c r="AI6" s="122"/>
      <c r="AJ6" s="120"/>
      <c r="AK6" s="100"/>
      <c r="AL6" s="122"/>
      <c r="AM6" s="120"/>
      <c r="AN6" s="139"/>
      <c r="AO6" s="92"/>
      <c r="AP6" s="92"/>
      <c r="AQ6" s="92"/>
      <c r="AR6" s="92"/>
      <c r="AS6" s="98"/>
      <c r="AT6" s="92"/>
      <c r="AU6" s="98"/>
      <c r="AV6" s="98"/>
      <c r="AW6" s="98"/>
      <c r="AX6" s="98"/>
      <c r="AY6" s="98"/>
      <c r="AZ6" s="97"/>
      <c r="BA6" s="97"/>
      <c r="BB6" s="97"/>
      <c r="BC6" s="97"/>
      <c r="BD6" s="93"/>
      <c r="BE6" s="126"/>
      <c r="BF6" s="92"/>
      <c r="BG6" s="92"/>
      <c r="BH6" s="92"/>
      <c r="BI6" s="125"/>
      <c r="BJ6" s="92"/>
      <c r="BK6" s="125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</row>
    <row r="7" spans="1:81" x14ac:dyDescent="0.2">
      <c r="A7" s="93">
        <f t="shared" si="1"/>
        <v>2023</v>
      </c>
      <c r="B7" s="174">
        <f>C7</f>
        <v>45165</v>
      </c>
      <c r="C7" s="100">
        <v>45165</v>
      </c>
      <c r="D7" s="93" t="s">
        <v>33</v>
      </c>
      <c r="E7" s="93" t="s">
        <v>26</v>
      </c>
      <c r="F7" s="93" t="s">
        <v>34</v>
      </c>
      <c r="G7" s="93">
        <v>4</v>
      </c>
      <c r="H7" s="155">
        <v>840000</v>
      </c>
      <c r="I7" s="156">
        <v>7.55</v>
      </c>
      <c r="J7" s="92">
        <v>6300000</v>
      </c>
      <c r="K7" s="157">
        <v>1271.9563900666262</v>
      </c>
      <c r="L7" s="157">
        <v>1365</v>
      </c>
      <c r="M7" s="158"/>
      <c r="N7" s="92">
        <v>4953</v>
      </c>
      <c r="O7" s="92">
        <v>4914</v>
      </c>
      <c r="P7" s="92">
        <v>413</v>
      </c>
      <c r="Q7" s="92">
        <v>55</v>
      </c>
      <c r="R7" s="92"/>
      <c r="S7" s="92"/>
      <c r="T7" s="92">
        <v>8283</v>
      </c>
      <c r="U7" s="92"/>
      <c r="V7" s="92">
        <v>8536</v>
      </c>
      <c r="W7" s="158">
        <v>0.47801556420233465</v>
      </c>
      <c r="X7" s="158">
        <v>4.0175097276264594E-2</v>
      </c>
      <c r="Y7" s="92">
        <v>10335</v>
      </c>
      <c r="Z7" s="92">
        <v>16819</v>
      </c>
      <c r="AA7" s="92">
        <v>27154</v>
      </c>
      <c r="AB7" s="100"/>
      <c r="AC7" s="122"/>
      <c r="AD7" s="120"/>
      <c r="AE7" s="100"/>
      <c r="AF7" s="119"/>
      <c r="AG7" s="120"/>
      <c r="AH7" s="100"/>
      <c r="AI7" s="122"/>
      <c r="AJ7" s="120"/>
      <c r="AK7" s="100"/>
      <c r="AL7" s="122"/>
      <c r="AM7" s="120"/>
      <c r="AN7" s="139"/>
      <c r="AO7" s="92"/>
      <c r="AP7" s="92"/>
      <c r="AQ7" s="92"/>
      <c r="AR7" s="92"/>
      <c r="AS7" s="98"/>
      <c r="AT7" s="92"/>
      <c r="AU7" s="98"/>
      <c r="AV7" s="98"/>
      <c r="AW7" s="98"/>
      <c r="AX7" s="98"/>
      <c r="AY7" s="98"/>
      <c r="AZ7" s="97"/>
      <c r="BA7" s="97"/>
      <c r="BB7" s="97"/>
      <c r="BC7" s="97"/>
      <c r="BD7" s="93"/>
      <c r="BE7" s="126"/>
      <c r="BF7" s="92"/>
      <c r="BG7" s="92"/>
      <c r="BH7" s="92"/>
      <c r="BI7" s="125"/>
      <c r="BJ7" s="92"/>
      <c r="BK7" s="98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</row>
    <row r="8" spans="1:81" x14ac:dyDescent="0.2">
      <c r="A8" s="93">
        <f t="shared" si="1"/>
        <v>2023</v>
      </c>
      <c r="B8" s="174">
        <f t="shared" si="0"/>
        <v>45166</v>
      </c>
      <c r="C8" s="100">
        <v>45166</v>
      </c>
      <c r="D8" s="93" t="s">
        <v>33</v>
      </c>
      <c r="E8" s="93" t="s">
        <v>26</v>
      </c>
      <c r="F8" s="93" t="s">
        <v>34</v>
      </c>
      <c r="G8" s="93">
        <v>5</v>
      </c>
      <c r="H8" s="155">
        <v>1530000</v>
      </c>
      <c r="I8" s="156">
        <v>7.68</v>
      </c>
      <c r="J8" s="92">
        <v>11800000</v>
      </c>
      <c r="K8" s="157">
        <v>1328.3800517843072</v>
      </c>
      <c r="L8" s="157">
        <v>1357</v>
      </c>
      <c r="M8" s="158"/>
      <c r="N8" s="92">
        <v>8883</v>
      </c>
      <c r="O8" s="159">
        <v>2597</v>
      </c>
      <c r="P8" s="159">
        <v>212</v>
      </c>
      <c r="Q8" s="159">
        <v>42</v>
      </c>
      <c r="R8" s="159"/>
      <c r="S8" s="159"/>
      <c r="T8" s="159">
        <v>8454</v>
      </c>
      <c r="U8" s="159"/>
      <c r="V8" s="159">
        <v>4771</v>
      </c>
      <c r="W8" s="158">
        <v>0.22211768730756073</v>
      </c>
      <c r="X8" s="158">
        <v>1.8132056106739652E-2</v>
      </c>
      <c r="Y8" s="92">
        <v>11734</v>
      </c>
      <c r="Z8" s="92">
        <v>13225</v>
      </c>
      <c r="AA8" s="92">
        <v>24959</v>
      </c>
      <c r="AB8" s="100"/>
      <c r="AC8" s="122"/>
      <c r="AD8" s="120"/>
      <c r="AE8" s="100"/>
      <c r="AF8" s="119"/>
      <c r="AG8" s="120"/>
      <c r="AH8" s="100"/>
      <c r="AI8" s="119"/>
      <c r="AJ8" s="120"/>
      <c r="AK8" s="100"/>
      <c r="AL8" s="122"/>
      <c r="AM8" s="120"/>
      <c r="AN8" s="139"/>
      <c r="AO8" s="92"/>
      <c r="AP8" s="92"/>
      <c r="AQ8" s="92"/>
      <c r="AR8" s="92"/>
      <c r="AS8" s="98"/>
      <c r="AT8" s="92"/>
      <c r="AU8" s="98"/>
      <c r="AV8" s="98"/>
      <c r="AW8" s="98"/>
      <c r="AX8" s="98"/>
      <c r="AY8" s="98"/>
      <c r="AZ8" s="97"/>
      <c r="BA8" s="97"/>
      <c r="BB8" s="97"/>
      <c r="BC8" s="97"/>
      <c r="BD8" s="93"/>
      <c r="BE8" s="126"/>
      <c r="BF8" s="92"/>
      <c r="BG8" s="92"/>
      <c r="BH8" s="92"/>
      <c r="BI8" s="125"/>
      <c r="BJ8" s="92"/>
      <c r="BK8" s="98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</row>
    <row r="9" spans="1:81" x14ac:dyDescent="0.2">
      <c r="A9" s="93">
        <f t="shared" si="1"/>
        <v>2023</v>
      </c>
      <c r="B9" s="174">
        <f t="shared" si="0"/>
        <v>45167</v>
      </c>
      <c r="C9" s="100">
        <v>45167</v>
      </c>
      <c r="D9" s="93" t="s">
        <v>33</v>
      </c>
      <c r="E9" s="93" t="s">
        <v>26</v>
      </c>
      <c r="F9" s="93" t="s">
        <v>34</v>
      </c>
      <c r="G9" s="93">
        <v>6</v>
      </c>
      <c r="H9" s="155">
        <v>1960000</v>
      </c>
      <c r="I9" s="156">
        <v>7.37</v>
      </c>
      <c r="J9" s="92">
        <v>14400000</v>
      </c>
      <c r="K9" s="157">
        <v>1295.0804928500766</v>
      </c>
      <c r="L9" s="157">
        <v>1376</v>
      </c>
      <c r="M9" s="158"/>
      <c r="N9" s="92">
        <v>11119</v>
      </c>
      <c r="O9" s="159">
        <v>2009</v>
      </c>
      <c r="P9" s="159">
        <v>204</v>
      </c>
      <c r="Q9" s="159">
        <v>85</v>
      </c>
      <c r="R9" s="159"/>
      <c r="S9" s="159"/>
      <c r="T9" s="159">
        <v>11660</v>
      </c>
      <c r="U9" s="159"/>
      <c r="V9" s="159">
        <v>3539</v>
      </c>
      <c r="W9" s="158">
        <v>0.15069006900690068</v>
      </c>
      <c r="X9" s="158">
        <v>1.5301530153015301E-2</v>
      </c>
      <c r="Y9" s="92">
        <v>13417</v>
      </c>
      <c r="Z9" s="92">
        <v>15199</v>
      </c>
      <c r="AA9" s="92">
        <v>28616</v>
      </c>
      <c r="AB9" s="100"/>
      <c r="AC9" s="122"/>
      <c r="AD9" s="120"/>
      <c r="AE9" s="100"/>
      <c r="AF9" s="119"/>
      <c r="AG9" s="120"/>
      <c r="AH9" s="100"/>
      <c r="AI9" s="122"/>
      <c r="AJ9" s="120"/>
      <c r="AK9" s="100"/>
      <c r="AL9" s="122"/>
      <c r="AM9" s="120"/>
      <c r="AN9" s="139"/>
      <c r="AO9" s="92"/>
      <c r="AP9" s="92"/>
      <c r="AQ9" s="92"/>
      <c r="AR9" s="92"/>
      <c r="AS9" s="98"/>
      <c r="AT9" s="92"/>
      <c r="AU9" s="98"/>
      <c r="AV9" s="98"/>
      <c r="AW9" s="98"/>
      <c r="AX9" s="98"/>
      <c r="AY9" s="98"/>
      <c r="AZ9" s="97"/>
      <c r="BA9" s="97"/>
      <c r="BB9" s="97"/>
      <c r="BC9" s="97"/>
      <c r="BD9" s="93"/>
      <c r="BE9" s="126"/>
      <c r="BF9" s="92"/>
      <c r="BG9" s="92"/>
      <c r="BH9" s="92"/>
      <c r="BI9" s="125"/>
      <c r="BJ9" s="92"/>
      <c r="BK9" s="98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</row>
    <row r="10" spans="1:81" x14ac:dyDescent="0.2">
      <c r="A10" s="93">
        <f t="shared" si="1"/>
        <v>2023</v>
      </c>
      <c r="B10" s="174">
        <f t="shared" si="0"/>
        <v>45168</v>
      </c>
      <c r="C10" s="100">
        <v>45168</v>
      </c>
      <c r="D10" s="93" t="s">
        <v>33</v>
      </c>
      <c r="E10" s="93" t="s">
        <v>26</v>
      </c>
      <c r="F10" s="93" t="s">
        <v>34</v>
      </c>
      <c r="G10" s="93">
        <v>7</v>
      </c>
      <c r="H10" s="155">
        <v>2510000</v>
      </c>
      <c r="I10" s="156">
        <v>7.65</v>
      </c>
      <c r="J10" s="92">
        <v>19200000</v>
      </c>
      <c r="K10" s="157">
        <v>1351.636747624076</v>
      </c>
      <c r="L10" s="157">
        <v>1342</v>
      </c>
      <c r="M10" s="158"/>
      <c r="N10" s="92">
        <v>14205</v>
      </c>
      <c r="O10" s="159">
        <v>2137</v>
      </c>
      <c r="P10" s="159">
        <v>166</v>
      </c>
      <c r="Q10" s="159">
        <v>61</v>
      </c>
      <c r="R10" s="159"/>
      <c r="S10" s="159"/>
      <c r="T10" s="159">
        <v>13653</v>
      </c>
      <c r="U10" s="159"/>
      <c r="V10" s="159">
        <v>1963</v>
      </c>
      <c r="W10" s="158">
        <v>0.12945238672158954</v>
      </c>
      <c r="X10" s="158">
        <v>1.0055730554882481E-2</v>
      </c>
      <c r="Y10" s="92">
        <v>16569</v>
      </c>
      <c r="Z10" s="92">
        <v>15616</v>
      </c>
      <c r="AA10" s="92">
        <v>32185</v>
      </c>
      <c r="AB10" s="100"/>
      <c r="AC10" s="122"/>
      <c r="AD10" s="120"/>
      <c r="AE10" s="100"/>
      <c r="AF10" s="119"/>
      <c r="AG10" s="120"/>
      <c r="AH10" s="100"/>
      <c r="AI10" s="122"/>
      <c r="AJ10" s="120"/>
      <c r="AK10" s="100"/>
      <c r="AL10" s="122"/>
      <c r="AM10" s="120"/>
      <c r="AN10" s="139"/>
      <c r="AO10" s="92"/>
      <c r="AP10" s="92"/>
      <c r="AQ10" s="92"/>
      <c r="AR10" s="92"/>
      <c r="AS10" s="98"/>
      <c r="AT10" s="92"/>
      <c r="AU10" s="98"/>
      <c r="AV10" s="98"/>
      <c r="AW10" s="98"/>
      <c r="AX10" s="98"/>
      <c r="AY10" s="98"/>
      <c r="AZ10" s="97"/>
      <c r="BA10" s="97"/>
      <c r="BB10" s="97"/>
      <c r="BC10" s="97"/>
      <c r="BD10" s="93"/>
      <c r="BE10" s="126"/>
      <c r="BF10" s="92"/>
      <c r="BG10" s="92"/>
      <c r="BH10" s="92"/>
      <c r="BI10" s="125"/>
      <c r="BJ10" s="92"/>
      <c r="BK10" s="98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</row>
    <row r="11" spans="1:81" x14ac:dyDescent="0.2">
      <c r="A11" s="93">
        <f t="shared" si="1"/>
        <v>2023</v>
      </c>
      <c r="B11" s="174">
        <f t="shared" si="0"/>
        <v>45169</v>
      </c>
      <c r="C11" s="100">
        <v>45169</v>
      </c>
      <c r="D11" s="93" t="s">
        <v>33</v>
      </c>
      <c r="E11" s="93" t="s">
        <v>26</v>
      </c>
      <c r="F11" s="93" t="s">
        <v>34</v>
      </c>
      <c r="G11" s="93">
        <v>8</v>
      </c>
      <c r="H11" s="155">
        <v>2910000</v>
      </c>
      <c r="I11" s="156">
        <v>7.31</v>
      </c>
      <c r="J11" s="92">
        <v>21300000</v>
      </c>
      <c r="K11" s="157">
        <v>1330.0031220730566</v>
      </c>
      <c r="L11" s="157">
        <v>1450</v>
      </c>
      <c r="M11" s="158"/>
      <c r="N11" s="92">
        <v>16015</v>
      </c>
      <c r="O11" s="159">
        <v>908</v>
      </c>
      <c r="P11" s="159">
        <v>135</v>
      </c>
      <c r="Q11" s="159">
        <v>18</v>
      </c>
      <c r="R11" s="159"/>
      <c r="S11" s="159"/>
      <c r="T11" s="159">
        <v>8430</v>
      </c>
      <c r="U11" s="159"/>
      <c r="V11" s="159">
        <v>146</v>
      </c>
      <c r="W11" s="158">
        <v>5.3230155938562548E-2</v>
      </c>
      <c r="X11" s="158">
        <v>7.9141751670770318E-3</v>
      </c>
      <c r="Y11" s="92">
        <v>17076</v>
      </c>
      <c r="Z11" s="92">
        <v>8576</v>
      </c>
      <c r="AA11" s="92">
        <v>25652</v>
      </c>
      <c r="AB11" s="100"/>
      <c r="AC11" s="122"/>
      <c r="AD11" s="120"/>
      <c r="AE11" s="100"/>
      <c r="AF11" s="119"/>
      <c r="AG11" s="120"/>
      <c r="AH11" s="100"/>
      <c r="AI11" s="122"/>
      <c r="AJ11" s="120"/>
      <c r="AK11" s="100"/>
      <c r="AL11" s="122"/>
      <c r="AM11" s="120"/>
      <c r="AN11" s="139"/>
      <c r="AO11" s="92"/>
      <c r="AP11" s="92"/>
      <c r="AQ11" s="92"/>
      <c r="AR11" s="92"/>
      <c r="AS11" s="98"/>
      <c r="AT11" s="92"/>
      <c r="AU11" s="98"/>
      <c r="AV11" s="98"/>
      <c r="AW11" s="98"/>
      <c r="AX11" s="98"/>
      <c r="AY11" s="98"/>
      <c r="AZ11" s="97"/>
      <c r="BA11" s="97"/>
      <c r="BB11" s="97"/>
      <c r="BC11" s="97"/>
      <c r="BD11" s="93"/>
      <c r="BE11" s="126"/>
      <c r="BF11" s="92"/>
      <c r="BG11" s="92"/>
      <c r="BH11" s="92"/>
      <c r="BI11" s="125"/>
      <c r="BJ11" s="92"/>
      <c r="BK11" s="98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</row>
    <row r="12" spans="1:81" x14ac:dyDescent="0.2">
      <c r="A12" s="93">
        <f t="shared" si="1"/>
        <v>2023</v>
      </c>
      <c r="B12" s="174">
        <f t="shared" si="0"/>
        <v>45170</v>
      </c>
      <c r="C12" s="100">
        <v>45170</v>
      </c>
      <c r="D12" s="93" t="s">
        <v>33</v>
      </c>
      <c r="E12" s="93" t="s">
        <v>26</v>
      </c>
      <c r="F12" s="93" t="s">
        <v>34</v>
      </c>
      <c r="G12" s="93">
        <v>9</v>
      </c>
      <c r="H12" s="155">
        <v>2820000</v>
      </c>
      <c r="I12" s="156">
        <v>7.27</v>
      </c>
      <c r="J12" s="92">
        <v>20500000</v>
      </c>
      <c r="K12" s="157">
        <v>1339.9568599254853</v>
      </c>
      <c r="L12" s="157">
        <v>1419</v>
      </c>
      <c r="M12" s="158"/>
      <c r="N12" s="92">
        <v>15299</v>
      </c>
      <c r="O12" s="159">
        <v>958</v>
      </c>
      <c r="P12" s="159">
        <v>107</v>
      </c>
      <c r="Q12" s="159">
        <v>42</v>
      </c>
      <c r="R12" s="159"/>
      <c r="S12" s="159"/>
      <c r="T12" s="159">
        <v>10696</v>
      </c>
      <c r="U12" s="159"/>
      <c r="V12" s="159">
        <v>1586</v>
      </c>
      <c r="W12" s="158">
        <v>5.8543143485700319E-2</v>
      </c>
      <c r="X12" s="158">
        <v>6.5387435834759226E-3</v>
      </c>
      <c r="Y12" s="92">
        <v>16406</v>
      </c>
      <c r="Z12" s="92">
        <v>12282</v>
      </c>
      <c r="AA12" s="92">
        <v>28688</v>
      </c>
      <c r="AB12" s="100"/>
      <c r="AC12" s="122"/>
      <c r="AD12" s="120"/>
      <c r="AE12" s="100"/>
      <c r="AF12" s="119"/>
      <c r="AG12" s="120"/>
      <c r="AH12" s="100"/>
      <c r="AI12" s="122"/>
      <c r="AJ12" s="120"/>
      <c r="AK12" s="100"/>
      <c r="AL12" s="122"/>
      <c r="AM12" s="120"/>
      <c r="AN12" s="139"/>
      <c r="AO12" s="92"/>
      <c r="AP12" s="92"/>
      <c r="AQ12" s="92"/>
      <c r="AR12" s="92"/>
      <c r="AS12" s="98"/>
      <c r="AT12" s="92"/>
      <c r="AU12" s="98"/>
      <c r="AV12" s="98"/>
      <c r="AW12" s="98"/>
      <c r="AX12" s="98"/>
      <c r="AY12" s="98"/>
      <c r="AZ12" s="97"/>
      <c r="BA12" s="97"/>
      <c r="BB12" s="97"/>
      <c r="BC12" s="97"/>
      <c r="BD12" s="93"/>
      <c r="BE12" s="126"/>
      <c r="BF12" s="92"/>
      <c r="BG12" s="92"/>
      <c r="BH12" s="92"/>
      <c r="BI12" s="125"/>
      <c r="BJ12" s="92"/>
      <c r="BK12" s="98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</row>
    <row r="13" spans="1:81" x14ac:dyDescent="0.2">
      <c r="A13" s="93">
        <f t="shared" si="1"/>
        <v>2023</v>
      </c>
      <c r="B13" s="174">
        <f t="shared" si="0"/>
        <v>45171</v>
      </c>
      <c r="C13" s="100">
        <v>45171</v>
      </c>
      <c r="D13" s="93" t="s">
        <v>33</v>
      </c>
      <c r="E13" s="93" t="s">
        <v>26</v>
      </c>
      <c r="F13" s="93" t="s">
        <v>34</v>
      </c>
      <c r="G13" s="93">
        <v>10</v>
      </c>
      <c r="H13" s="155">
        <v>2440000</v>
      </c>
      <c r="I13" s="156">
        <v>7.16</v>
      </c>
      <c r="J13" s="92">
        <v>17500000</v>
      </c>
      <c r="K13" s="157">
        <v>1347.6051131988295</v>
      </c>
      <c r="L13" s="157">
        <v>1405</v>
      </c>
      <c r="M13" s="158"/>
      <c r="N13" s="92">
        <v>12986</v>
      </c>
      <c r="O13" s="159">
        <v>441</v>
      </c>
      <c r="P13" s="159">
        <v>102</v>
      </c>
      <c r="Q13" s="159">
        <v>31</v>
      </c>
      <c r="R13" s="159"/>
      <c r="S13" s="159"/>
      <c r="T13" s="159">
        <v>7283</v>
      </c>
      <c r="U13" s="159"/>
      <c r="V13" s="159">
        <v>310</v>
      </c>
      <c r="W13" s="158">
        <v>3.2596644245694431E-2</v>
      </c>
      <c r="X13" s="158">
        <v>7.5393598935619777E-3</v>
      </c>
      <c r="Y13" s="92">
        <v>13560</v>
      </c>
      <c r="Z13" s="92">
        <v>7593</v>
      </c>
      <c r="AA13" s="92">
        <v>21153</v>
      </c>
      <c r="AB13" s="100"/>
      <c r="AC13" s="122"/>
      <c r="AD13" s="120"/>
      <c r="AE13" s="100"/>
      <c r="AF13" s="119"/>
      <c r="AG13" s="120"/>
      <c r="AH13" s="127"/>
      <c r="AI13" s="128"/>
      <c r="AJ13" s="120"/>
      <c r="AK13" s="100"/>
      <c r="AL13" s="122"/>
      <c r="AM13" s="120"/>
      <c r="AN13" s="139"/>
      <c r="AO13" s="92"/>
      <c r="AP13" s="92"/>
      <c r="AQ13" s="92"/>
      <c r="AR13" s="92"/>
      <c r="AS13" s="98"/>
      <c r="AT13" s="92"/>
      <c r="AU13" s="98"/>
      <c r="AV13" s="98"/>
      <c r="AW13" s="98"/>
      <c r="AX13" s="98"/>
      <c r="AY13" s="98"/>
      <c r="AZ13" s="97"/>
      <c r="BA13" s="97"/>
      <c r="BB13" s="97"/>
      <c r="BC13" s="97"/>
      <c r="BD13" s="93"/>
      <c r="BE13" s="126"/>
      <c r="BF13" s="92"/>
      <c r="BG13" s="92"/>
      <c r="BH13" s="92"/>
      <c r="BI13" s="125"/>
      <c r="BJ13" s="92"/>
      <c r="BK13" s="98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</row>
    <row r="14" spans="1:81" x14ac:dyDescent="0.2">
      <c r="A14" s="93">
        <f t="shared" si="1"/>
        <v>2023</v>
      </c>
      <c r="B14" s="174">
        <f t="shared" si="0"/>
        <v>45172</v>
      </c>
      <c r="C14" s="100">
        <v>45172</v>
      </c>
      <c r="D14" s="93" t="s">
        <v>33</v>
      </c>
      <c r="E14" s="93" t="s">
        <v>26</v>
      </c>
      <c r="F14" s="93" t="s">
        <v>34</v>
      </c>
      <c r="G14" s="93">
        <v>11</v>
      </c>
      <c r="H14" s="155">
        <v>2700000</v>
      </c>
      <c r="I14" s="156">
        <v>6.86</v>
      </c>
      <c r="J14" s="92">
        <v>18500000</v>
      </c>
      <c r="K14" s="157">
        <v>1254.5775125457751</v>
      </c>
      <c r="L14" s="157">
        <v>1397</v>
      </c>
      <c r="M14" s="158"/>
      <c r="N14" s="92">
        <v>14746</v>
      </c>
      <c r="O14" s="159">
        <v>332</v>
      </c>
      <c r="P14" s="159">
        <v>264</v>
      </c>
      <c r="Q14" s="159">
        <v>31</v>
      </c>
      <c r="R14" s="159"/>
      <c r="S14" s="159"/>
      <c r="T14" s="159">
        <v>7328</v>
      </c>
      <c r="U14" s="159"/>
      <c r="V14" s="159">
        <v>230</v>
      </c>
      <c r="W14" s="158">
        <v>2.1639942641115892E-2</v>
      </c>
      <c r="X14" s="158">
        <v>1.7207665232694565E-2</v>
      </c>
      <c r="Y14" s="92">
        <v>15373</v>
      </c>
      <c r="Z14" s="92">
        <v>7558</v>
      </c>
      <c r="AA14" s="92">
        <v>22931</v>
      </c>
      <c r="AB14" s="100"/>
      <c r="AC14" s="122"/>
      <c r="AD14" s="120"/>
      <c r="AE14" s="100"/>
      <c r="AF14" s="119"/>
      <c r="AG14" s="120"/>
      <c r="AH14" s="127"/>
      <c r="AI14" s="129"/>
      <c r="AJ14" s="120"/>
      <c r="AK14" s="100"/>
      <c r="AL14" s="122"/>
      <c r="AM14" s="120"/>
      <c r="AN14" s="139"/>
      <c r="AO14" s="92"/>
      <c r="AP14" s="92"/>
      <c r="AQ14" s="92"/>
      <c r="AR14" s="92"/>
      <c r="AS14" s="98"/>
      <c r="AT14" s="92"/>
      <c r="AU14" s="98"/>
      <c r="AV14" s="98"/>
      <c r="AW14" s="98"/>
      <c r="AX14" s="98"/>
      <c r="AY14" s="98"/>
      <c r="AZ14" s="97"/>
      <c r="BA14" s="97"/>
      <c r="BB14" s="97"/>
      <c r="BC14" s="97"/>
      <c r="BD14" s="130"/>
      <c r="BE14" s="126"/>
      <c r="BF14" s="92"/>
      <c r="BG14" s="92"/>
      <c r="BH14" s="92"/>
      <c r="BI14" s="125"/>
      <c r="BJ14" s="92"/>
      <c r="BK14" s="98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</row>
    <row r="15" spans="1:81" ht="12.75" customHeight="1" x14ac:dyDescent="0.2">
      <c r="A15" s="93">
        <f t="shared" si="1"/>
        <v>2023</v>
      </c>
      <c r="B15" s="174">
        <f t="shared" si="0"/>
        <v>45173</v>
      </c>
      <c r="C15" s="100">
        <v>45173</v>
      </c>
      <c r="D15" s="93" t="s">
        <v>33</v>
      </c>
      <c r="E15" s="93" t="s">
        <v>26</v>
      </c>
      <c r="F15" s="93" t="s">
        <v>34</v>
      </c>
      <c r="G15" s="93">
        <v>12</v>
      </c>
      <c r="H15" s="103">
        <v>2839000</v>
      </c>
      <c r="I15" s="156">
        <v>6.92</v>
      </c>
      <c r="J15" s="92">
        <v>19600000</v>
      </c>
      <c r="K15" s="157">
        <v>1319.0658859950199</v>
      </c>
      <c r="L15" s="157">
        <v>1385</v>
      </c>
      <c r="M15" s="158"/>
      <c r="N15" s="92">
        <v>14859</v>
      </c>
      <c r="O15" s="159">
        <v>217</v>
      </c>
      <c r="P15" s="159">
        <v>346</v>
      </c>
      <c r="Q15" s="159">
        <v>27</v>
      </c>
      <c r="R15" s="159"/>
      <c r="S15" s="159"/>
      <c r="T15" s="160">
        <v>7159</v>
      </c>
      <c r="U15" s="159"/>
      <c r="V15" s="92">
        <v>129</v>
      </c>
      <c r="W15" s="158">
        <v>1.4070807936713786E-2</v>
      </c>
      <c r="X15" s="158">
        <v>2.2435481779276359E-2</v>
      </c>
      <c r="Y15" s="92">
        <v>15449</v>
      </c>
      <c r="Z15" s="92">
        <v>7288</v>
      </c>
      <c r="AA15" s="92">
        <v>22737</v>
      </c>
      <c r="AB15" s="100"/>
      <c r="AC15" s="122"/>
      <c r="AD15" s="120"/>
      <c r="AE15" s="100"/>
      <c r="AF15" s="119"/>
      <c r="AG15" s="120"/>
      <c r="AH15" s="100"/>
      <c r="AI15" s="119"/>
      <c r="AJ15" s="120"/>
      <c r="AK15" s="100"/>
      <c r="AL15" s="122"/>
      <c r="AM15" s="120"/>
      <c r="AN15" s="140"/>
      <c r="AO15" s="92"/>
      <c r="AP15" s="92"/>
      <c r="AQ15" s="92"/>
      <c r="AR15" s="92"/>
      <c r="AS15" s="98"/>
      <c r="AT15" s="92"/>
      <c r="AU15" s="98"/>
      <c r="AV15" s="98"/>
      <c r="AW15" s="98"/>
      <c r="AX15" s="98"/>
      <c r="AY15" s="98"/>
      <c r="AZ15" s="97"/>
      <c r="BA15" s="97"/>
      <c r="BB15" s="97"/>
      <c r="BC15" s="97"/>
      <c r="BD15" s="130"/>
      <c r="BE15" s="126"/>
      <c r="BF15" s="92"/>
      <c r="BG15" s="92"/>
      <c r="BH15" s="92"/>
      <c r="BI15" s="125"/>
      <c r="BJ15" s="92"/>
      <c r="BK15" s="98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</row>
    <row r="16" spans="1:81" x14ac:dyDescent="0.2">
      <c r="A16" s="93">
        <f t="shared" si="1"/>
        <v>2023</v>
      </c>
      <c r="B16" s="174">
        <f t="shared" si="0"/>
        <v>45174</v>
      </c>
      <c r="C16" s="100">
        <v>45174</v>
      </c>
      <c r="D16" s="93" t="s">
        <v>33</v>
      </c>
      <c r="E16" s="93" t="s">
        <v>26</v>
      </c>
      <c r="F16" s="93" t="s">
        <v>34</v>
      </c>
      <c r="G16" s="93">
        <v>13</v>
      </c>
      <c r="H16" s="103">
        <v>320000</v>
      </c>
      <c r="I16" s="156">
        <v>6.76</v>
      </c>
      <c r="J16" s="92">
        <v>2200000</v>
      </c>
      <c r="K16" s="157">
        <v>1212.121212121212</v>
      </c>
      <c r="L16" s="157">
        <v>1294</v>
      </c>
      <c r="M16" s="158"/>
      <c r="N16" s="92">
        <v>1815</v>
      </c>
      <c r="O16" s="159">
        <v>23</v>
      </c>
      <c r="P16" s="159">
        <v>96</v>
      </c>
      <c r="Q16" s="159">
        <v>6</v>
      </c>
      <c r="R16" s="159"/>
      <c r="S16" s="159">
        <v>10008</v>
      </c>
      <c r="T16" s="92">
        <v>1020</v>
      </c>
      <c r="U16" s="159"/>
      <c r="V16" s="92">
        <v>5260</v>
      </c>
      <c r="W16" s="158">
        <v>1.1892450879007239E-2</v>
      </c>
      <c r="X16" s="158">
        <v>4.963805584281282E-2</v>
      </c>
      <c r="Y16" s="92">
        <v>11948</v>
      </c>
      <c r="Z16" s="92">
        <v>6280</v>
      </c>
      <c r="AA16" s="92">
        <v>18228</v>
      </c>
      <c r="AB16" s="100"/>
      <c r="AC16" s="122"/>
      <c r="AD16" s="120"/>
      <c r="AE16" s="100"/>
      <c r="AG16" s="120"/>
      <c r="AH16" s="100"/>
      <c r="AI16" s="119"/>
      <c r="AJ16" s="120"/>
      <c r="AK16" s="100"/>
      <c r="AL16" s="122"/>
      <c r="AM16" s="120"/>
      <c r="AN16" s="140"/>
      <c r="AO16" s="92"/>
      <c r="AP16" s="92"/>
      <c r="AQ16" s="92"/>
      <c r="AR16" s="92"/>
      <c r="AS16" s="98"/>
      <c r="AT16" s="92"/>
      <c r="AU16" s="98"/>
      <c r="AV16" s="98"/>
      <c r="AW16" s="98"/>
      <c r="AX16" s="98"/>
      <c r="AY16" s="98"/>
      <c r="AZ16" s="97"/>
      <c r="BA16" s="97"/>
      <c r="BB16" s="97"/>
      <c r="BC16" s="97"/>
      <c r="BD16" s="130"/>
      <c r="BE16" s="126"/>
      <c r="BF16" s="92"/>
      <c r="BG16" s="92"/>
      <c r="BH16" s="92"/>
      <c r="BI16" s="125"/>
      <c r="BJ16" s="92"/>
      <c r="BK16" s="98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</row>
    <row r="17" spans="1:81" x14ac:dyDescent="0.2">
      <c r="A17" s="93">
        <f t="shared" si="1"/>
        <v>2023</v>
      </c>
      <c r="B17" s="174">
        <f t="shared" si="0"/>
        <v>45175</v>
      </c>
      <c r="C17" s="100">
        <v>45175</v>
      </c>
      <c r="D17" s="93" t="s">
        <v>33</v>
      </c>
      <c r="E17" s="93" t="s">
        <v>26</v>
      </c>
      <c r="F17" s="93" t="s">
        <v>34</v>
      </c>
      <c r="G17" s="93">
        <v>14</v>
      </c>
      <c r="H17" s="103">
        <v>2710000</v>
      </c>
      <c r="I17" s="161">
        <v>6.54</v>
      </c>
      <c r="J17" s="92">
        <v>17700000</v>
      </c>
      <c r="K17" s="157">
        <v>1224.3203984229094</v>
      </c>
      <c r="L17" s="157">
        <v>1235</v>
      </c>
      <c r="M17" s="158"/>
      <c r="N17" s="92">
        <v>14457</v>
      </c>
      <c r="O17" s="92">
        <v>145</v>
      </c>
      <c r="P17" s="159">
        <v>264</v>
      </c>
      <c r="Q17" s="159">
        <v>57</v>
      </c>
      <c r="R17" s="159"/>
      <c r="S17" s="159"/>
      <c r="T17" s="92">
        <v>8771</v>
      </c>
      <c r="U17" s="92"/>
      <c r="V17" s="92">
        <v>1735</v>
      </c>
      <c r="W17" s="158">
        <v>9.7538006188618315E-3</v>
      </c>
      <c r="X17" s="158">
        <v>1.7758643885376027E-2</v>
      </c>
      <c r="Y17" s="92">
        <v>14923</v>
      </c>
      <c r="Z17" s="92">
        <v>10506</v>
      </c>
      <c r="AA17" s="92">
        <v>25429</v>
      </c>
      <c r="AB17" s="100"/>
      <c r="AC17" s="122"/>
      <c r="AD17" s="120"/>
      <c r="AE17" s="100"/>
      <c r="AF17" s="119"/>
      <c r="AG17" s="120"/>
      <c r="AH17" s="100"/>
      <c r="AI17" s="119"/>
      <c r="AJ17" s="120"/>
      <c r="AK17" s="100"/>
      <c r="AL17" s="122"/>
      <c r="AM17" s="120"/>
      <c r="AN17" s="140"/>
      <c r="AO17" s="92"/>
      <c r="AP17" s="92"/>
      <c r="AQ17" s="92"/>
      <c r="AR17" s="92"/>
      <c r="AS17" s="98"/>
      <c r="AT17" s="92"/>
      <c r="AU17" s="98"/>
      <c r="AV17" s="98"/>
      <c r="AW17" s="98"/>
      <c r="AX17" s="98"/>
      <c r="AY17" s="98"/>
      <c r="AZ17" s="97"/>
      <c r="BA17" s="97"/>
      <c r="BB17" s="97"/>
      <c r="BC17" s="97"/>
      <c r="BD17" s="130"/>
      <c r="BE17" s="126"/>
      <c r="BF17" s="92"/>
      <c r="BG17" s="92"/>
      <c r="BH17" s="92"/>
      <c r="BI17" s="125"/>
      <c r="BJ17" s="92"/>
      <c r="BK17" s="98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</row>
    <row r="18" spans="1:81" x14ac:dyDescent="0.2">
      <c r="A18" s="93">
        <f t="shared" si="1"/>
        <v>2023</v>
      </c>
      <c r="B18" s="174">
        <f t="shared" si="0"/>
        <v>45176</v>
      </c>
      <c r="C18" s="100">
        <v>45176</v>
      </c>
      <c r="D18" s="93" t="s">
        <v>33</v>
      </c>
      <c r="E18" s="93" t="s">
        <v>26</v>
      </c>
      <c r="F18" s="93" t="s">
        <v>34</v>
      </c>
      <c r="G18" s="93">
        <v>15</v>
      </c>
      <c r="H18" s="103">
        <v>1125000</v>
      </c>
      <c r="I18" s="156">
        <v>6.95</v>
      </c>
      <c r="J18" s="92">
        <v>7800000</v>
      </c>
      <c r="K18" s="157">
        <v>1187.2146118721462</v>
      </c>
      <c r="L18" s="157">
        <v>1442</v>
      </c>
      <c r="M18" s="158"/>
      <c r="N18" s="92">
        <v>6570</v>
      </c>
      <c r="O18" s="92">
        <v>26</v>
      </c>
      <c r="P18" s="159">
        <v>109</v>
      </c>
      <c r="Q18" s="159">
        <v>20</v>
      </c>
      <c r="R18" s="159"/>
      <c r="S18" s="159">
        <v>3904</v>
      </c>
      <c r="T18" s="92">
        <v>3901</v>
      </c>
      <c r="U18" s="92"/>
      <c r="V18" s="92">
        <v>2774</v>
      </c>
      <c r="W18" s="158">
        <v>3.877703206562267E-3</v>
      </c>
      <c r="X18" s="158">
        <v>1.6256524981357195E-2</v>
      </c>
      <c r="Y18" s="92">
        <v>10629</v>
      </c>
      <c r="Z18" s="92">
        <v>6675</v>
      </c>
      <c r="AA18" s="92">
        <v>17304</v>
      </c>
      <c r="AB18" s="100"/>
      <c r="AC18" s="122"/>
      <c r="AD18" s="120"/>
      <c r="AE18" s="100"/>
      <c r="AF18" s="119"/>
      <c r="AG18" s="120"/>
      <c r="AH18" s="100"/>
      <c r="AI18" s="119"/>
      <c r="AJ18" s="120"/>
      <c r="AK18" s="100"/>
      <c r="AL18" s="122"/>
      <c r="AM18" s="120"/>
      <c r="AN18" s="140"/>
      <c r="AO18" s="92"/>
      <c r="AP18" s="92"/>
      <c r="AQ18" s="92"/>
      <c r="AR18" s="92"/>
      <c r="AS18" s="98"/>
      <c r="AT18" s="92"/>
      <c r="AU18" s="98"/>
      <c r="AV18" s="98"/>
      <c r="AW18" s="98"/>
      <c r="AX18" s="98"/>
      <c r="AY18" s="98"/>
      <c r="AZ18" s="97"/>
      <c r="BA18" s="97"/>
      <c r="BB18" s="97"/>
      <c r="BC18" s="97"/>
      <c r="BD18" s="130"/>
      <c r="BE18" s="126"/>
      <c r="BF18" s="92"/>
      <c r="BG18" s="92"/>
      <c r="BH18" s="92"/>
      <c r="BI18" s="125"/>
      <c r="BJ18" s="92"/>
      <c r="BK18" s="98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</row>
    <row r="19" spans="1:81" x14ac:dyDescent="0.2">
      <c r="A19" s="93">
        <f t="shared" si="1"/>
        <v>2023</v>
      </c>
      <c r="B19" s="174">
        <f t="shared" si="0"/>
        <v>45177</v>
      </c>
      <c r="C19" s="100">
        <v>45177</v>
      </c>
      <c r="D19" s="93" t="s">
        <v>33</v>
      </c>
      <c r="E19" s="93" t="s">
        <v>26</v>
      </c>
      <c r="F19" s="93" t="s">
        <v>34</v>
      </c>
      <c r="G19" s="93">
        <v>16</v>
      </c>
      <c r="H19" s="156"/>
      <c r="I19" s="162"/>
      <c r="J19" s="92"/>
      <c r="K19" s="157"/>
      <c r="L19" s="157"/>
      <c r="M19" s="158"/>
      <c r="N19" s="92"/>
      <c r="O19" s="92"/>
      <c r="P19" s="92"/>
      <c r="Q19" s="163"/>
      <c r="R19" s="164"/>
      <c r="S19" s="163">
        <v>7186</v>
      </c>
      <c r="T19" s="92"/>
      <c r="U19" s="92"/>
      <c r="V19" s="92">
        <v>4777</v>
      </c>
      <c r="W19" s="158"/>
      <c r="X19" s="158"/>
      <c r="Y19" s="92">
        <v>7186</v>
      </c>
      <c r="Z19" s="92">
        <v>4777</v>
      </c>
      <c r="AA19" s="92">
        <v>11963</v>
      </c>
      <c r="AB19" s="100"/>
      <c r="AC19" s="122"/>
      <c r="AD19" s="120"/>
      <c r="AE19" s="100"/>
      <c r="AF19" s="119"/>
      <c r="AG19" s="120"/>
      <c r="AH19" s="100"/>
      <c r="AI19" s="119"/>
      <c r="AJ19" s="120"/>
      <c r="AK19" s="100"/>
      <c r="AL19" s="122"/>
      <c r="AM19" s="120"/>
      <c r="AN19" s="140"/>
      <c r="AO19" s="92"/>
      <c r="AP19" s="92"/>
      <c r="AQ19" s="92"/>
      <c r="AR19" s="92"/>
      <c r="AS19" s="98"/>
      <c r="AT19" s="92"/>
      <c r="AU19" s="98"/>
      <c r="AV19" s="98"/>
      <c r="AW19" s="98"/>
      <c r="AX19" s="98"/>
      <c r="AY19" s="98"/>
      <c r="AZ19" s="97"/>
      <c r="BA19" s="97"/>
      <c r="BB19" s="97"/>
      <c r="BC19" s="97"/>
      <c r="BD19" s="130"/>
      <c r="BE19" s="126"/>
      <c r="BF19" s="92"/>
      <c r="BG19" s="92"/>
      <c r="BH19" s="92"/>
      <c r="BI19" s="125"/>
      <c r="BJ19" s="92"/>
      <c r="BK19" s="98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</row>
    <row r="20" spans="1:81" ht="13.9" customHeight="1" thickBot="1" x14ac:dyDescent="0.25">
      <c r="A20" s="165">
        <f t="shared" si="1"/>
        <v>2023</v>
      </c>
      <c r="B20" s="175">
        <f t="shared" si="0"/>
        <v>45178</v>
      </c>
      <c r="C20" s="166">
        <v>45178</v>
      </c>
      <c r="D20" s="165" t="s">
        <v>33</v>
      </c>
      <c r="E20" s="165" t="s">
        <v>26</v>
      </c>
      <c r="F20" s="165" t="s">
        <v>34</v>
      </c>
      <c r="G20" s="165">
        <v>17</v>
      </c>
      <c r="H20" s="167"/>
      <c r="I20" s="168"/>
      <c r="J20" s="171"/>
      <c r="K20" s="169"/>
      <c r="L20" s="169"/>
      <c r="M20" s="170"/>
      <c r="N20" s="171"/>
      <c r="O20" s="171"/>
      <c r="P20" s="171"/>
      <c r="Q20" s="172"/>
      <c r="R20" s="173"/>
      <c r="S20" s="172">
        <v>16621</v>
      </c>
      <c r="T20" s="171"/>
      <c r="U20" s="171"/>
      <c r="V20" s="171">
        <v>17088</v>
      </c>
      <c r="W20" s="170"/>
      <c r="X20" s="170"/>
      <c r="Y20" s="171">
        <v>16621</v>
      </c>
      <c r="Z20" s="171">
        <v>17088</v>
      </c>
      <c r="AA20" s="171">
        <v>33709</v>
      </c>
      <c r="AB20" s="100"/>
      <c r="AC20" s="122"/>
      <c r="AD20" s="120"/>
      <c r="AE20" s="100"/>
      <c r="AF20" s="119"/>
      <c r="AG20" s="120"/>
      <c r="AH20" s="100"/>
      <c r="AI20" s="119"/>
      <c r="AJ20" s="120"/>
      <c r="AK20" s="100"/>
      <c r="AL20" s="122"/>
      <c r="AM20" s="120"/>
      <c r="AN20" s="140"/>
      <c r="AO20" s="92"/>
      <c r="AP20" s="92"/>
      <c r="AQ20" s="92"/>
      <c r="AR20" s="92"/>
      <c r="AS20" s="98"/>
      <c r="AT20" s="92"/>
      <c r="AU20" s="98"/>
      <c r="AV20" s="98"/>
      <c r="AW20" s="98"/>
      <c r="AX20" s="98"/>
      <c r="AY20" s="98"/>
      <c r="AZ20" s="97"/>
      <c r="BA20" s="97"/>
      <c r="BB20" s="97"/>
      <c r="BC20" s="97"/>
      <c r="BD20" s="130"/>
      <c r="BE20" s="126"/>
      <c r="BF20" s="92"/>
      <c r="BG20" s="92"/>
      <c r="BH20" s="92"/>
      <c r="BI20" s="125"/>
      <c r="BJ20" s="92"/>
      <c r="BK20" s="98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1"/>
    </row>
    <row r="21" spans="1:81" ht="13.5" thickBot="1" x14ac:dyDescent="0.25">
      <c r="A21" s="151"/>
      <c r="B21" s="151"/>
      <c r="C21" s="151"/>
      <c r="D21" s="151"/>
      <c r="E21" s="151"/>
      <c r="F21" s="151"/>
      <c r="G21" s="151"/>
      <c r="H21" s="171">
        <v>26414000</v>
      </c>
      <c r="I21" s="168">
        <v>7.3353333333333346</v>
      </c>
      <c r="J21" s="171">
        <v>190000000</v>
      </c>
      <c r="K21" s="169">
        <v>1299.0209484220313</v>
      </c>
      <c r="L21" s="169">
        <v>1407.2</v>
      </c>
      <c r="M21" s="176">
        <v>0.95334999999999992</v>
      </c>
      <c r="N21" s="171">
        <v>146264</v>
      </c>
      <c r="O21" s="171">
        <v>18570</v>
      </c>
      <c r="P21" s="171">
        <v>5760</v>
      </c>
      <c r="Q21" s="171">
        <v>560</v>
      </c>
      <c r="R21" s="171">
        <v>0</v>
      </c>
      <c r="S21" s="171">
        <v>37719</v>
      </c>
      <c r="T21" s="171">
        <v>114702</v>
      </c>
      <c r="U21" s="171">
        <v>0</v>
      </c>
      <c r="V21" s="171">
        <v>59219</v>
      </c>
      <c r="W21" s="176">
        <v>8.8905698678144129E-2</v>
      </c>
      <c r="X21" s="176">
        <v>2.757656566430319E-2</v>
      </c>
      <c r="Y21" s="171">
        <v>208873</v>
      </c>
      <c r="Z21" s="171">
        <v>173921</v>
      </c>
      <c r="AA21" s="171">
        <v>382794</v>
      </c>
      <c r="AB21" s="132"/>
      <c r="AC21" s="133"/>
      <c r="AD21" s="131"/>
      <c r="AE21" s="132"/>
      <c r="AF21" s="134"/>
      <c r="AG21" s="131"/>
      <c r="AH21" s="132"/>
      <c r="AI21" s="134"/>
      <c r="AJ21" s="131"/>
      <c r="AK21" s="141"/>
      <c r="AL21" s="142"/>
      <c r="AM21" s="131"/>
      <c r="AN21" s="132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35"/>
      <c r="BA21" s="135"/>
      <c r="BB21" s="135"/>
      <c r="BC21" s="135"/>
      <c r="BD21" s="91"/>
      <c r="BE21" s="91"/>
      <c r="BF21" s="98"/>
      <c r="BG21" s="98"/>
      <c r="BH21" s="98"/>
      <c r="BI21" s="98"/>
      <c r="BJ21" s="98"/>
      <c r="BK21" s="98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</row>
    <row r="22" spans="1:81" x14ac:dyDescent="0.2">
      <c r="A22" s="91"/>
      <c r="B22" s="91"/>
      <c r="C22" s="91"/>
      <c r="D22" s="91"/>
      <c r="E22" s="91"/>
      <c r="F22" s="91"/>
      <c r="G22" s="91"/>
      <c r="H22" s="91"/>
      <c r="I22" s="94"/>
      <c r="J22" s="95"/>
      <c r="K22" s="95"/>
      <c r="L22" s="96"/>
      <c r="M22" s="97"/>
      <c r="N22" s="98"/>
      <c r="O22" s="98"/>
      <c r="P22" s="98"/>
      <c r="Q22" s="98"/>
      <c r="R22" s="98"/>
      <c r="S22" s="98"/>
      <c r="T22" s="98"/>
      <c r="U22" s="98"/>
      <c r="V22" s="98"/>
      <c r="W22" s="99"/>
      <c r="X22" s="99"/>
      <c r="Y22" s="92"/>
      <c r="Z22" s="92"/>
      <c r="AA22" s="92"/>
      <c r="AB22" s="91"/>
      <c r="AC22" s="91"/>
      <c r="AD22" s="120"/>
      <c r="AE22" s="91"/>
      <c r="AF22" s="91"/>
      <c r="AG22" s="120"/>
      <c r="AH22" s="91"/>
      <c r="AI22" s="93"/>
      <c r="AJ22" s="120"/>
      <c r="AK22" s="93"/>
      <c r="AL22" s="91"/>
      <c r="AM22" s="120"/>
      <c r="AN22" s="91"/>
      <c r="AO22" s="143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2"/>
      <c r="BI22" s="92"/>
      <c r="BJ22" s="92"/>
      <c r="BK22" s="96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</row>
    <row r="23" spans="1:81" x14ac:dyDescent="0.2">
      <c r="A23" s="91"/>
      <c r="B23" s="91"/>
      <c r="C23" s="91"/>
      <c r="D23" s="91"/>
      <c r="E23" s="91"/>
      <c r="F23" s="91"/>
      <c r="G23" s="91"/>
      <c r="H23" s="91"/>
      <c r="I23" s="94"/>
      <c r="J23" s="98"/>
      <c r="K23" s="95"/>
      <c r="L23" s="96"/>
      <c r="M23" s="97"/>
      <c r="N23" s="98"/>
      <c r="O23" s="98"/>
      <c r="P23" s="98"/>
      <c r="Q23" s="98"/>
      <c r="R23" s="98"/>
      <c r="S23" s="98"/>
      <c r="T23" s="98"/>
      <c r="U23" s="98"/>
      <c r="V23" s="98"/>
      <c r="W23" s="99"/>
      <c r="X23" s="99"/>
      <c r="Y23" s="99"/>
      <c r="Z23" s="33"/>
      <c r="AA23" s="92"/>
      <c r="AB23" s="91"/>
      <c r="AC23" s="91"/>
      <c r="AD23" s="120"/>
      <c r="AE23" s="120"/>
      <c r="AF23" s="120"/>
      <c r="AG23" s="120"/>
      <c r="AH23" s="120"/>
      <c r="AI23" s="120"/>
      <c r="AJ23" s="120"/>
      <c r="AK23" s="93"/>
      <c r="AL23" s="91"/>
      <c r="AM23" s="120"/>
      <c r="AN23" s="91"/>
      <c r="AO23" s="98"/>
      <c r="AP23" s="98"/>
      <c r="AQ23" s="98"/>
      <c r="AR23" s="98"/>
      <c r="AS23" s="98"/>
      <c r="AT23" s="98"/>
      <c r="AU23" s="98"/>
      <c r="AV23" s="125"/>
      <c r="AW23" s="98"/>
      <c r="AX23" s="98"/>
      <c r="AY23" s="98"/>
      <c r="AZ23" s="97"/>
      <c r="BA23" s="97"/>
      <c r="BB23" s="97"/>
      <c r="BC23" s="97"/>
      <c r="BD23" s="91"/>
      <c r="BE23" s="91"/>
      <c r="BF23" s="92"/>
      <c r="BG23" s="92"/>
      <c r="BH23" s="92"/>
      <c r="BI23" s="92"/>
      <c r="BJ23" s="92"/>
      <c r="BK23" s="96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</row>
    <row r="24" spans="1:81" s="91" customFormat="1" x14ac:dyDescent="0.2">
      <c r="A24" s="93"/>
      <c r="B24" s="93"/>
      <c r="C24" s="100"/>
      <c r="D24" s="93"/>
      <c r="E24" s="93"/>
      <c r="F24" s="93"/>
      <c r="G24" s="93"/>
      <c r="J24" s="92"/>
      <c r="K24" s="101"/>
      <c r="L24" s="101"/>
      <c r="P24" s="92"/>
      <c r="Y24" s="92"/>
      <c r="Z24" s="33"/>
      <c r="AA24" s="92"/>
      <c r="AB24" s="136"/>
      <c r="AD24" s="120"/>
      <c r="AE24" s="136"/>
      <c r="AG24" s="120"/>
      <c r="AH24" s="136"/>
      <c r="AI24" s="93"/>
      <c r="AJ24" s="120"/>
      <c r="AK24" s="100"/>
      <c r="AL24" s="93"/>
      <c r="AM24" s="120"/>
      <c r="AN24" s="102"/>
      <c r="AO24" s="144"/>
      <c r="AP24" s="144"/>
      <c r="AQ24" s="92"/>
      <c r="AR24" s="92"/>
      <c r="AS24" s="98"/>
      <c r="AT24" s="92"/>
      <c r="AU24" s="98"/>
      <c r="AV24" s="92"/>
      <c r="AW24" s="98"/>
      <c r="AX24" s="98"/>
      <c r="AY24" s="98"/>
      <c r="AZ24" s="97"/>
      <c r="BA24" s="97"/>
      <c r="BB24" s="97"/>
      <c r="BC24" s="97"/>
    </row>
    <row r="25" spans="1:81" x14ac:dyDescent="0.2">
      <c r="A25" s="91"/>
      <c r="B25" s="91"/>
      <c r="C25" s="91"/>
      <c r="D25" s="91"/>
      <c r="E25" s="91"/>
      <c r="F25" s="91"/>
      <c r="G25" s="91"/>
      <c r="H25" s="91"/>
      <c r="I25" s="91"/>
      <c r="J25" s="92"/>
      <c r="K25" s="101"/>
      <c r="L25" s="103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104"/>
      <c r="AB25" s="91"/>
      <c r="AC25" s="91"/>
      <c r="AD25" s="91"/>
      <c r="AE25" s="91"/>
      <c r="AF25" s="91"/>
      <c r="AG25" s="91"/>
      <c r="AH25" s="91"/>
      <c r="AI25" s="93"/>
      <c r="AJ25" s="91"/>
      <c r="AK25" s="93"/>
      <c r="AL25" s="91"/>
      <c r="AM25" s="91"/>
      <c r="AN25" s="91"/>
      <c r="AO25" s="91"/>
      <c r="AP25" s="91"/>
      <c r="AQ25" s="92"/>
      <c r="AR25" s="92"/>
      <c r="AS25" s="91"/>
      <c r="AT25" s="92"/>
      <c r="AU25" s="92"/>
      <c r="AV25" s="92"/>
      <c r="AW25" s="91"/>
      <c r="AX25" s="92"/>
      <c r="AY25" s="92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  <c r="BW25" s="91"/>
      <c r="BX25" s="91"/>
      <c r="BY25" s="91"/>
      <c r="BZ25" s="91"/>
      <c r="CA25" s="91"/>
      <c r="CB25" s="91"/>
      <c r="CC25" s="91"/>
    </row>
    <row r="26" spans="1:81" x14ac:dyDescent="0.2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2"/>
      <c r="L26" s="10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133"/>
      <c r="AG26" s="131"/>
      <c r="AH26" s="136"/>
      <c r="AI26" s="131"/>
      <c r="AJ26" s="91"/>
      <c r="AK26" s="93"/>
      <c r="AL26" s="142"/>
      <c r="AM26" s="91"/>
      <c r="AN26" s="91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7"/>
      <c r="BA26" s="97"/>
      <c r="BB26" s="97"/>
      <c r="BC26" s="97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</row>
    <row r="27" spans="1:81" x14ac:dyDescent="0.2">
      <c r="A27" s="91"/>
      <c r="B27" s="91"/>
      <c r="C27" s="91"/>
      <c r="D27" s="91"/>
      <c r="E27" s="91"/>
      <c r="F27" s="91"/>
      <c r="G27" s="91"/>
      <c r="H27" s="91"/>
      <c r="I27" s="91"/>
      <c r="J27" s="92"/>
      <c r="K27" s="92"/>
      <c r="L27" s="105"/>
      <c r="M27" s="91"/>
      <c r="N27" s="91"/>
      <c r="O27" s="92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3"/>
      <c r="AJ27" s="91"/>
      <c r="AK27" s="93"/>
      <c r="AL27" s="91"/>
      <c r="AM27" s="91"/>
      <c r="AN27" s="91"/>
      <c r="AO27" s="92"/>
      <c r="AP27" s="92"/>
      <c r="AQ27" s="91"/>
      <c r="AR27" s="91"/>
      <c r="AS27" s="91"/>
      <c r="AT27" s="92"/>
      <c r="AU27" s="92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1"/>
      <c r="CC27" s="91"/>
    </row>
    <row r="28" spans="1:81" x14ac:dyDescent="0.2">
      <c r="A28" s="91"/>
      <c r="B28" s="91"/>
      <c r="C28" s="91"/>
      <c r="D28" s="91"/>
      <c r="E28" s="102"/>
      <c r="F28" s="102"/>
      <c r="G28" s="91"/>
      <c r="H28" s="91"/>
      <c r="I28" s="91"/>
      <c r="J28" s="91"/>
      <c r="K28" s="91"/>
      <c r="L28" s="91"/>
      <c r="M28" s="91"/>
      <c r="N28" s="103"/>
      <c r="O28" s="92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3"/>
      <c r="AJ28" s="91"/>
      <c r="AK28" s="93"/>
      <c r="AL28" s="91"/>
      <c r="AM28" s="91"/>
      <c r="AN28" s="91"/>
      <c r="AO28" s="92"/>
      <c r="AP28" s="92"/>
      <c r="AQ28" s="91"/>
      <c r="AR28" s="91"/>
      <c r="AS28" s="91"/>
      <c r="AT28" s="92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</row>
    <row r="29" spans="1:81" ht="15" x14ac:dyDescent="0.2">
      <c r="A29" s="91"/>
      <c r="B29" s="91"/>
      <c r="C29" s="91"/>
      <c r="D29" s="91"/>
      <c r="E29" s="91"/>
      <c r="F29" s="91"/>
      <c r="G29" s="91"/>
      <c r="H29" s="91"/>
      <c r="I29" s="91"/>
      <c r="J29" s="177"/>
      <c r="K29" s="147"/>
      <c r="L29" s="147"/>
      <c r="M29" s="91"/>
      <c r="N29" s="91"/>
      <c r="O29" s="178"/>
      <c r="P29" s="147"/>
      <c r="Q29" s="91"/>
      <c r="R29" s="91"/>
      <c r="S29" s="91"/>
      <c r="T29" s="91"/>
      <c r="U29" s="91"/>
      <c r="X29" s="91"/>
      <c r="Y29" s="146"/>
      <c r="Z29" s="147"/>
      <c r="AA29" s="147"/>
      <c r="AB29" s="91"/>
      <c r="AC29" s="91"/>
      <c r="AD29" s="91"/>
      <c r="AE29" s="91"/>
      <c r="AF29" s="91"/>
      <c r="AG29" s="91"/>
      <c r="AH29" s="91"/>
      <c r="AI29" s="93"/>
      <c r="AJ29" s="91"/>
      <c r="AK29" s="93"/>
      <c r="AL29" s="91"/>
      <c r="AM29" s="91"/>
      <c r="AN29" s="91"/>
      <c r="AO29" s="92"/>
      <c r="AP29" s="91"/>
      <c r="AQ29" s="92"/>
      <c r="AR29" s="91"/>
      <c r="AS29" s="91"/>
      <c r="AT29" s="92"/>
      <c r="AU29" s="98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</row>
    <row r="30" spans="1:81" x14ac:dyDescent="0.2">
      <c r="H30" s="179"/>
      <c r="I30" s="179"/>
      <c r="J30" s="179"/>
      <c r="K30" s="179"/>
      <c r="L30" s="106"/>
      <c r="M30" s="91"/>
      <c r="N30" s="85"/>
      <c r="O30" s="180"/>
      <c r="AF30" s="91"/>
      <c r="AO30" s="41"/>
      <c r="AP30" s="41"/>
      <c r="AQ30" s="41"/>
      <c r="AT30" s="92"/>
      <c r="AU30" s="98"/>
    </row>
    <row r="31" spans="1:81" ht="15" x14ac:dyDescent="0.2">
      <c r="H31" s="91"/>
      <c r="I31" s="91"/>
      <c r="J31" s="105"/>
      <c r="K31" s="91"/>
      <c r="L31" s="92"/>
      <c r="M31" s="91"/>
      <c r="Y31" s="147"/>
      <c r="Z31" s="147"/>
      <c r="AB31" s="148"/>
      <c r="AF31" s="91"/>
      <c r="AO31" s="41"/>
      <c r="AP31" s="41"/>
      <c r="AQ31" s="41"/>
      <c r="AT31" s="92"/>
      <c r="AU31" s="98"/>
    </row>
    <row r="32" spans="1:81" ht="15" x14ac:dyDescent="0.2">
      <c r="H32" s="181"/>
      <c r="I32" s="91"/>
      <c r="J32" s="91"/>
      <c r="K32" s="91"/>
      <c r="L32" s="92"/>
      <c r="M32" s="91"/>
      <c r="Y32" s="149"/>
      <c r="Z32" s="150"/>
      <c r="AF32" s="91"/>
      <c r="AO32" s="41"/>
      <c r="AQ32" s="41"/>
      <c r="AT32" s="92"/>
      <c r="AU32" s="98"/>
    </row>
    <row r="33" spans="8:47" ht="15" x14ac:dyDescent="0.2">
      <c r="H33" s="179"/>
      <c r="I33" s="93"/>
      <c r="J33" s="107"/>
      <c r="K33" s="93"/>
      <c r="L33" s="106"/>
      <c r="M33" s="91"/>
      <c r="O33" s="182"/>
      <c r="R33" s="108"/>
      <c r="Y33" s="150"/>
      <c r="Z33" s="150"/>
      <c r="AF33" s="91"/>
      <c r="AO33" s="41"/>
      <c r="AQ33" s="41"/>
      <c r="AT33" s="92"/>
      <c r="AU33" s="98"/>
    </row>
    <row r="34" spans="8:47" ht="15" x14ac:dyDescent="0.2">
      <c r="H34" s="179"/>
      <c r="I34" s="93"/>
      <c r="J34" s="107"/>
      <c r="K34" s="93"/>
      <c r="L34" s="106"/>
      <c r="M34" s="91"/>
      <c r="Y34" s="150"/>
      <c r="Z34" s="150"/>
      <c r="AO34" s="41"/>
      <c r="AP34" s="41"/>
      <c r="AQ34" s="41"/>
      <c r="AR34" s="92"/>
      <c r="AS34" s="98"/>
      <c r="AT34" s="92"/>
      <c r="AU34" s="98"/>
    </row>
    <row r="35" spans="8:47" ht="15" x14ac:dyDescent="0.2">
      <c r="H35" s="179"/>
      <c r="I35" s="93"/>
      <c r="J35" s="107"/>
      <c r="K35" s="93"/>
      <c r="L35" s="106"/>
      <c r="M35" s="91"/>
      <c r="Y35" s="150"/>
      <c r="Z35" s="150"/>
      <c r="AO35" s="41"/>
      <c r="AP35" s="41"/>
      <c r="AR35" s="41"/>
      <c r="AS35" s="98"/>
      <c r="AT35" s="98"/>
      <c r="AU35" s="98"/>
    </row>
    <row r="36" spans="8:47" ht="15" x14ac:dyDescent="0.2">
      <c r="H36" s="179"/>
      <c r="I36" s="93"/>
      <c r="J36" s="107"/>
      <c r="K36" s="93"/>
      <c r="L36" s="106"/>
      <c r="M36" s="91"/>
      <c r="Y36" s="150"/>
      <c r="Z36" s="150"/>
      <c r="AO36" s="41"/>
      <c r="AP36" s="41"/>
      <c r="AR36" s="41"/>
      <c r="AS36" s="98"/>
      <c r="AT36" s="98"/>
      <c r="AU36" s="98"/>
    </row>
    <row r="37" spans="8:47" ht="15" x14ac:dyDescent="0.2">
      <c r="H37" s="179"/>
      <c r="I37" s="93"/>
      <c r="J37" s="107"/>
      <c r="K37" s="93"/>
      <c r="L37" s="106"/>
      <c r="M37" s="91"/>
      <c r="Y37" s="150"/>
      <c r="Z37" s="150"/>
      <c r="AN37" s="41"/>
      <c r="AO37" s="41"/>
      <c r="AP37" s="145"/>
      <c r="AQ37" s="41"/>
      <c r="AR37" s="41"/>
      <c r="AS37" s="41"/>
      <c r="AT37" s="41"/>
    </row>
    <row r="38" spans="8:47" ht="15" x14ac:dyDescent="0.2">
      <c r="H38" s="91"/>
      <c r="I38" s="91"/>
      <c r="J38" s="91"/>
      <c r="K38" s="91"/>
      <c r="L38" s="91"/>
      <c r="M38" s="91"/>
      <c r="Y38" s="150"/>
      <c r="Z38" s="150"/>
      <c r="AN38" s="41"/>
      <c r="AO38" s="41"/>
      <c r="AP38" s="145"/>
      <c r="AQ38" s="41"/>
      <c r="AS38" s="41"/>
      <c r="AT38" s="41"/>
    </row>
    <row r="39" spans="8:47" ht="15" x14ac:dyDescent="0.2">
      <c r="Y39" s="150"/>
      <c r="Z39" s="150"/>
      <c r="AN39" s="41"/>
      <c r="AO39" s="41"/>
      <c r="AP39" s="145"/>
      <c r="AQ39" s="41"/>
      <c r="AT39" s="41"/>
    </row>
    <row r="40" spans="8:47" ht="15" x14ac:dyDescent="0.2">
      <c r="Y40" s="150"/>
      <c r="Z40" s="150"/>
      <c r="AN40" s="41"/>
      <c r="AO40" s="41"/>
      <c r="AP40" s="145"/>
      <c r="AQ40" s="41"/>
      <c r="AT40" s="41"/>
    </row>
    <row r="41" spans="8:47" ht="15" x14ac:dyDescent="0.2">
      <c r="Y41" s="150"/>
      <c r="Z41" s="150"/>
      <c r="AN41" s="41"/>
      <c r="AO41" s="41"/>
      <c r="AP41" s="145"/>
      <c r="AQ41" s="41"/>
      <c r="AT41" s="41"/>
    </row>
    <row r="42" spans="8:47" ht="15" x14ac:dyDescent="0.2">
      <c r="Y42" s="150"/>
      <c r="Z42" s="150"/>
      <c r="AN42" s="41"/>
      <c r="AO42" s="41"/>
      <c r="AP42" s="145"/>
      <c r="AQ42" s="41"/>
      <c r="AT42" s="41"/>
    </row>
    <row r="43" spans="8:47" ht="15" x14ac:dyDescent="0.2">
      <c r="Y43" s="150"/>
      <c r="Z43" s="150"/>
      <c r="AN43" s="41"/>
      <c r="AO43" s="41"/>
      <c r="AP43" s="145"/>
      <c r="AQ43" s="41"/>
      <c r="AT43" s="41"/>
    </row>
    <row r="44" spans="8:47" ht="15" x14ac:dyDescent="0.2">
      <c r="Y44" s="150"/>
      <c r="Z44" s="150"/>
      <c r="AN44" s="41"/>
      <c r="AO44" s="41"/>
      <c r="AP44" s="145"/>
      <c r="AQ44" s="41"/>
      <c r="AT44" s="41"/>
    </row>
    <row r="45" spans="8:47" ht="15" x14ac:dyDescent="0.2">
      <c r="Y45" s="150"/>
      <c r="AN45" s="41"/>
      <c r="AO45" s="41"/>
      <c r="AP45" s="145"/>
      <c r="AT45" s="41"/>
    </row>
    <row r="46" spans="8:47" x14ac:dyDescent="0.2">
      <c r="AN46" s="41"/>
      <c r="AO46" s="41"/>
      <c r="AP46" s="145"/>
    </row>
    <row r="47" spans="8:47" x14ac:dyDescent="0.2">
      <c r="AN47" s="41"/>
      <c r="AO47" s="41"/>
      <c r="AP47" s="145"/>
    </row>
    <row r="48" spans="8:47" x14ac:dyDescent="0.2">
      <c r="AN48" s="41"/>
      <c r="AO48" s="41"/>
    </row>
    <row r="49" spans="40:41" x14ac:dyDescent="0.2">
      <c r="AN49" s="41"/>
      <c r="AO49" s="41"/>
    </row>
    <row r="50" spans="40:41" x14ac:dyDescent="0.2">
      <c r="AN50" s="41"/>
      <c r="AO50" s="41"/>
    </row>
    <row r="51" spans="40:41" x14ac:dyDescent="0.2">
      <c r="AN51" s="41"/>
      <c r="AO51" s="41"/>
    </row>
    <row r="52" spans="40:41" x14ac:dyDescent="0.2">
      <c r="AN52" s="41"/>
      <c r="AO52" s="41"/>
    </row>
    <row r="54" spans="40:41" x14ac:dyDescent="0.2">
      <c r="AN54" s="41"/>
      <c r="AO54" s="41"/>
    </row>
  </sheetData>
  <mergeCells count="1">
    <mergeCell ref="BF1:BJ1"/>
  </mergeCells>
  <conditionalFormatting sqref="AL4">
    <cfRule type="cellIs" dxfId="2" priority="1" operator="between">
      <formula>220</formula>
      <formula>235</formula>
    </cfRule>
    <cfRule type="cellIs" dxfId="1" priority="2" operator="between">
      <formula>270</formula>
      <formula>285</formula>
    </cfRule>
    <cfRule type="cellIs" dxfId="0" priority="3" operator="between">
      <formula>330</formula>
      <formula>350</formula>
    </cfRule>
  </conditionalFormatting>
  <printOptions horizontalCentered="1"/>
  <pageMargins left="0" right="0" top="0" bottom="0" header="0" footer="0"/>
  <pageSetup scale="50" fitToWidth="3" pageOrder="overThenDown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BL50"/>
  <sheetViews>
    <sheetView zoomScale="80" zoomScaleNormal="80"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H34" sqref="H34"/>
    </sheetView>
  </sheetViews>
  <sheetFormatPr defaultRowHeight="12.75" x14ac:dyDescent="0.2"/>
  <cols>
    <col min="1" max="1" width="12.5703125" style="12" customWidth="1"/>
    <col min="2" max="2" width="9.5703125" style="12" customWidth="1"/>
    <col min="3" max="3" width="10.85546875" style="12" customWidth="1"/>
    <col min="4" max="4" width="10.5703125" style="12" customWidth="1"/>
    <col min="5" max="5" width="9.5703125" style="12" customWidth="1"/>
    <col min="6" max="6" width="7.28515625" style="12" customWidth="1"/>
    <col min="7" max="7" width="6.140625" style="12" bestFit="1" customWidth="1"/>
    <col min="8" max="8" width="13.28515625" style="12" customWidth="1"/>
    <col min="9" max="9" width="12.7109375" style="12" bestFit="1" customWidth="1"/>
    <col min="10" max="10" width="15.5703125" style="12" bestFit="1" customWidth="1"/>
    <col min="11" max="11" width="15.42578125" style="12" customWidth="1"/>
    <col min="12" max="12" width="19.5703125" style="12" customWidth="1"/>
    <col min="13" max="13" width="8.7109375" style="12" customWidth="1"/>
    <col min="14" max="14" width="15" style="12" customWidth="1"/>
    <col min="15" max="15" width="15.140625" style="12" customWidth="1"/>
    <col min="16" max="16" width="18.5703125" style="12" customWidth="1"/>
    <col min="17" max="17" width="13.140625" style="12" customWidth="1"/>
    <col min="18" max="18" width="16.85546875" style="12" customWidth="1"/>
    <col min="19" max="19" width="12" style="12" customWidth="1"/>
    <col min="20" max="20" width="11.140625" style="12" customWidth="1"/>
    <col min="21" max="21" width="13.140625" style="12" customWidth="1"/>
    <col min="22" max="22" width="9.85546875" style="12" customWidth="1"/>
    <col min="23" max="23" width="7.7109375" style="12" bestFit="1" customWidth="1"/>
    <col min="24" max="24" width="14.5703125" style="12" customWidth="1"/>
    <col min="25" max="25" width="12.28515625" style="12" customWidth="1"/>
    <col min="26" max="26" width="11.5703125" style="12" customWidth="1"/>
    <col min="27" max="27" width="9.7109375" style="12" customWidth="1"/>
    <col min="28" max="28" width="10.7109375" style="12" customWidth="1"/>
    <col min="29" max="29" width="10.42578125" style="12" customWidth="1"/>
    <col min="30" max="30" width="11.140625" style="12" customWidth="1"/>
    <col min="31" max="31" width="11" style="12" bestFit="1" customWidth="1"/>
    <col min="32" max="32" width="12.140625" style="12" customWidth="1"/>
    <col min="33" max="33" width="10.7109375" style="12" customWidth="1"/>
    <col min="34" max="34" width="11" style="12" customWidth="1"/>
    <col min="35" max="35" width="14" style="12" customWidth="1"/>
    <col min="36" max="36" width="14.7109375" style="12" customWidth="1"/>
    <col min="37" max="37" width="11" style="12" customWidth="1"/>
    <col min="38" max="38" width="15.28515625" style="12" customWidth="1"/>
    <col min="39" max="39" width="11.28515625" style="12" customWidth="1"/>
    <col min="40" max="40" width="10.85546875" style="12" customWidth="1"/>
    <col min="41" max="41" width="15" style="12" customWidth="1"/>
    <col min="42" max="42" width="14.28515625" style="12" customWidth="1"/>
    <col min="43" max="43" width="11" style="12" customWidth="1"/>
    <col min="44" max="44" width="12.28515625" style="12" customWidth="1"/>
    <col min="45" max="45" width="17.140625" style="12" customWidth="1"/>
    <col min="46" max="46" width="15.5703125" style="12" customWidth="1"/>
    <col min="47" max="47" width="13.140625" style="12" customWidth="1"/>
    <col min="48" max="49" width="12.5703125" style="12" customWidth="1"/>
    <col min="50" max="50" width="16.28515625" style="12" customWidth="1"/>
    <col min="51" max="51" width="12.28515625" style="12" customWidth="1"/>
    <col min="52" max="52" width="16.28515625" style="12" customWidth="1"/>
    <col min="53" max="53" width="15.42578125" style="12" customWidth="1"/>
    <col min="54" max="54" width="15.28515625" style="12" customWidth="1"/>
    <col min="55" max="55" width="16.140625" style="12" customWidth="1"/>
    <col min="56" max="56" width="87.28515625" style="12" customWidth="1"/>
    <col min="57" max="57" width="3.5703125" style="12" customWidth="1"/>
    <col min="58" max="58" width="12.7109375" style="26" customWidth="1"/>
    <col min="59" max="59" width="13.85546875" style="26" customWidth="1"/>
    <col min="60" max="60" width="14.5703125" style="26" customWidth="1"/>
    <col min="61" max="61" width="1.28515625" style="26" customWidth="1"/>
    <col min="62" max="62" width="15" style="26" bestFit="1" customWidth="1"/>
    <col min="63" max="63" width="12.7109375" style="26" customWidth="1"/>
    <col min="64" max="64" width="16.7109375" style="26" customWidth="1"/>
    <col min="65" max="16384" width="9.140625" style="12"/>
  </cols>
  <sheetData>
    <row r="1" spans="1:64" ht="15.75" x14ac:dyDescent="0.25">
      <c r="A1" s="2" t="s">
        <v>55</v>
      </c>
      <c r="B1" s="3"/>
      <c r="C1" s="6"/>
      <c r="D1" s="9"/>
      <c r="E1" s="9"/>
      <c r="F1" s="9"/>
      <c r="G1" s="9"/>
      <c r="H1" s="283"/>
      <c r="I1" s="283"/>
      <c r="J1" s="5"/>
      <c r="K1" s="11"/>
      <c r="L1" s="11"/>
      <c r="M1" s="4"/>
      <c r="N1" s="283"/>
      <c r="O1" s="283"/>
      <c r="P1" s="283"/>
      <c r="Q1" s="283"/>
      <c r="R1" s="283"/>
      <c r="S1" s="283"/>
      <c r="T1" s="283"/>
      <c r="U1" s="283"/>
      <c r="V1" s="4"/>
      <c r="W1" s="4"/>
      <c r="X1" s="5"/>
      <c r="Y1" s="5"/>
      <c r="Z1" s="5"/>
      <c r="AA1" s="50"/>
      <c r="AB1" s="6"/>
      <c r="AC1" s="51"/>
      <c r="AD1" s="13"/>
      <c r="AE1" s="6"/>
      <c r="AF1" s="51"/>
      <c r="AG1" s="13"/>
      <c r="AH1" s="6"/>
      <c r="AI1" s="51"/>
      <c r="AJ1" s="13"/>
      <c r="AK1" s="6"/>
      <c r="AL1" s="51"/>
      <c r="AM1" s="13"/>
      <c r="AN1" s="4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14"/>
      <c r="BA1" s="14"/>
      <c r="BB1" s="14"/>
      <c r="BC1" s="14"/>
      <c r="BF1" s="39"/>
      <c r="BG1" s="39"/>
      <c r="BH1" s="39"/>
      <c r="BI1" s="39"/>
      <c r="BJ1" s="39"/>
      <c r="BK1" s="39"/>
      <c r="BL1" s="39"/>
    </row>
    <row r="2" spans="1:64" ht="15" x14ac:dyDescent="0.25">
      <c r="A2" s="9"/>
      <c r="B2" s="9"/>
      <c r="C2" s="6"/>
      <c r="D2" s="9"/>
      <c r="E2" s="9"/>
      <c r="F2" s="9"/>
      <c r="G2" s="33"/>
      <c r="H2" s="46"/>
      <c r="I2" s="46"/>
      <c r="J2" s="5"/>
      <c r="K2" s="11"/>
      <c r="L2" s="11"/>
      <c r="M2" s="4"/>
      <c r="N2" s="46"/>
      <c r="O2" s="46"/>
      <c r="P2" s="46"/>
      <c r="Q2" s="11"/>
      <c r="R2" s="46"/>
      <c r="S2" s="46"/>
      <c r="T2" s="11"/>
      <c r="U2" s="46"/>
      <c r="V2" s="4"/>
      <c r="W2" s="4"/>
      <c r="X2" s="11"/>
      <c r="Y2" s="11"/>
      <c r="Z2" s="11"/>
      <c r="AA2" s="50"/>
      <c r="AB2" s="284"/>
      <c r="AC2" s="284"/>
      <c r="AD2" s="10"/>
      <c r="AE2" s="6"/>
      <c r="AF2" s="51"/>
      <c r="AG2" s="10"/>
      <c r="AH2" s="6"/>
      <c r="AI2" s="51"/>
      <c r="AJ2" s="10"/>
      <c r="AK2" s="284"/>
      <c r="AL2" s="284"/>
      <c r="AM2" s="10"/>
      <c r="AN2" s="4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4"/>
      <c r="BA2" s="14"/>
      <c r="BB2" s="14"/>
      <c r="BC2" s="14"/>
      <c r="BF2" s="282"/>
      <c r="BG2" s="282"/>
      <c r="BH2" s="282"/>
      <c r="BI2" s="282"/>
      <c r="BJ2" s="282"/>
      <c r="BK2" s="282"/>
      <c r="BL2" s="282"/>
    </row>
    <row r="3" spans="1:64" s="15" customFormat="1" ht="30.75" customHeight="1" x14ac:dyDescent="0.2">
      <c r="A3" s="193" t="s">
        <v>0</v>
      </c>
      <c r="B3" s="193" t="s">
        <v>1</v>
      </c>
      <c r="C3" s="194" t="s">
        <v>2</v>
      </c>
      <c r="D3" s="193" t="s">
        <v>3</v>
      </c>
      <c r="E3" s="193" t="s">
        <v>4</v>
      </c>
      <c r="F3" s="193" t="s">
        <v>5</v>
      </c>
      <c r="G3" s="193" t="s">
        <v>6</v>
      </c>
      <c r="H3" s="195" t="s">
        <v>7</v>
      </c>
      <c r="I3" s="196" t="s">
        <v>8</v>
      </c>
      <c r="J3" s="195" t="s">
        <v>9</v>
      </c>
      <c r="K3" s="195" t="s">
        <v>10</v>
      </c>
      <c r="L3" s="195" t="s">
        <v>11</v>
      </c>
      <c r="M3" s="197" t="s">
        <v>12</v>
      </c>
      <c r="N3" s="195" t="s">
        <v>13</v>
      </c>
      <c r="O3" s="195" t="s">
        <v>14</v>
      </c>
      <c r="P3" s="195" t="s">
        <v>29</v>
      </c>
      <c r="Q3" s="195" t="s">
        <v>15</v>
      </c>
      <c r="R3" s="195" t="s">
        <v>16</v>
      </c>
      <c r="S3" s="195" t="s">
        <v>17</v>
      </c>
      <c r="T3" s="195" t="s">
        <v>18</v>
      </c>
      <c r="U3" s="195" t="s">
        <v>19</v>
      </c>
      <c r="V3" s="197" t="s">
        <v>20</v>
      </c>
      <c r="W3" s="197" t="s">
        <v>21</v>
      </c>
      <c r="X3" s="195" t="s">
        <v>22</v>
      </c>
      <c r="Y3" s="195" t="s">
        <v>23</v>
      </c>
      <c r="Z3" s="195" t="s">
        <v>24</v>
      </c>
      <c r="AA3" s="52"/>
      <c r="AB3" s="53"/>
      <c r="AC3" s="54"/>
      <c r="AD3" s="55"/>
      <c r="AE3" s="53"/>
      <c r="AF3" s="54"/>
      <c r="AG3" s="55"/>
      <c r="AH3" s="53"/>
      <c r="AI3" s="54"/>
      <c r="AJ3" s="55"/>
      <c r="AK3" s="53"/>
      <c r="AL3" s="54"/>
      <c r="AM3" s="55"/>
      <c r="AN3" s="56"/>
      <c r="AO3" s="57"/>
      <c r="AP3" s="57"/>
      <c r="AQ3" s="57"/>
      <c r="AR3" s="57"/>
      <c r="AS3" s="52"/>
      <c r="AT3" s="58"/>
      <c r="AU3" s="52"/>
      <c r="AV3" s="52"/>
      <c r="AW3" s="52"/>
      <c r="AX3" s="58"/>
      <c r="AY3" s="52"/>
      <c r="AZ3" s="59"/>
      <c r="BA3" s="60"/>
      <c r="BB3" s="60"/>
      <c r="BC3" s="60"/>
      <c r="BD3" s="61"/>
      <c r="BF3" s="16"/>
      <c r="BG3" s="16"/>
      <c r="BH3" s="16"/>
      <c r="BI3" s="16"/>
      <c r="BJ3" s="16"/>
      <c r="BK3" s="16"/>
      <c r="BL3" s="16"/>
    </row>
    <row r="4" spans="1:64" s="17" customFormat="1" ht="15" customHeight="1" x14ac:dyDescent="0.2">
      <c r="A4" s="203">
        <v>2023</v>
      </c>
      <c r="B4" s="204">
        <v>827</v>
      </c>
      <c r="C4" s="205">
        <v>45165</v>
      </c>
      <c r="D4" s="203" t="s">
        <v>25</v>
      </c>
      <c r="E4" s="203" t="s">
        <v>26</v>
      </c>
      <c r="F4" s="203" t="s">
        <v>27</v>
      </c>
      <c r="G4" s="203">
        <v>1</v>
      </c>
      <c r="H4" s="209">
        <v>160000</v>
      </c>
      <c r="I4" s="236">
        <v>6.99</v>
      </c>
      <c r="J4" s="206">
        <v>1120000</v>
      </c>
      <c r="K4" s="207">
        <v>1275.626423690205</v>
      </c>
      <c r="L4" s="207">
        <v>1411</v>
      </c>
      <c r="M4" s="208"/>
      <c r="N4" s="206">
        <v>878</v>
      </c>
      <c r="O4" s="206">
        <v>677</v>
      </c>
      <c r="P4" s="206">
        <v>246</v>
      </c>
      <c r="Q4" s="209">
        <v>41</v>
      </c>
      <c r="R4" s="209">
        <v>0</v>
      </c>
      <c r="S4" s="206">
        <v>2558</v>
      </c>
      <c r="T4" s="206">
        <v>61</v>
      </c>
      <c r="U4" s="206">
        <v>2988</v>
      </c>
      <c r="V4" s="208">
        <v>0.37590227651304831</v>
      </c>
      <c r="W4" s="208">
        <v>0.13659078289838977</v>
      </c>
      <c r="X4" s="206">
        <v>1842</v>
      </c>
      <c r="Y4" s="206">
        <v>5607</v>
      </c>
      <c r="Z4" s="206">
        <v>7449</v>
      </c>
      <c r="AA4" s="47"/>
      <c r="AB4" s="6"/>
      <c r="AC4" s="51"/>
      <c r="AD4" s="62"/>
      <c r="AE4" s="6"/>
      <c r="AF4" s="51"/>
      <c r="AG4" s="62"/>
      <c r="AH4" s="6"/>
      <c r="AI4" s="51"/>
      <c r="AJ4" s="62"/>
      <c r="AK4" s="6"/>
      <c r="AL4" s="9"/>
      <c r="AM4" s="62"/>
      <c r="AN4" s="4"/>
      <c r="AO4" s="8"/>
      <c r="AP4" s="5"/>
      <c r="AQ4" s="5"/>
      <c r="AR4" s="5"/>
      <c r="AS4" s="1"/>
      <c r="AT4" s="5"/>
      <c r="AU4" s="63"/>
      <c r="AV4" s="63"/>
      <c r="AW4" s="63"/>
      <c r="AX4" s="63"/>
      <c r="AY4" s="63"/>
      <c r="AZ4" s="49"/>
      <c r="BA4" s="48"/>
      <c r="BB4" s="48"/>
      <c r="BC4" s="48"/>
      <c r="BD4" s="12"/>
      <c r="BF4" s="18"/>
      <c r="BG4" s="18"/>
      <c r="BH4" s="19"/>
      <c r="BI4" s="19"/>
      <c r="BJ4" s="20"/>
      <c r="BK4" s="18"/>
      <c r="BL4" s="21"/>
    </row>
    <row r="5" spans="1:64" ht="15" customHeight="1" x14ac:dyDescent="0.2">
      <c r="A5" s="203">
        <v>2023</v>
      </c>
      <c r="B5" s="204">
        <v>828</v>
      </c>
      <c r="C5" s="205">
        <v>45166</v>
      </c>
      <c r="D5" s="203" t="s">
        <v>25</v>
      </c>
      <c r="E5" s="203" t="s">
        <v>26</v>
      </c>
      <c r="F5" s="203" t="s">
        <v>27</v>
      </c>
      <c r="G5" s="203">
        <v>2</v>
      </c>
      <c r="H5" s="209">
        <v>670000</v>
      </c>
      <c r="I5" s="236">
        <v>7.09</v>
      </c>
      <c r="J5" s="206">
        <v>4750000</v>
      </c>
      <c r="K5" s="207">
        <v>1279.6336206896551</v>
      </c>
      <c r="L5" s="207">
        <v>1354</v>
      </c>
      <c r="M5" s="208"/>
      <c r="N5" s="206">
        <v>3712</v>
      </c>
      <c r="O5" s="206">
        <v>2119</v>
      </c>
      <c r="P5" s="206">
        <v>808</v>
      </c>
      <c r="Q5" s="209">
        <v>3</v>
      </c>
      <c r="R5" s="209">
        <v>0</v>
      </c>
      <c r="S5" s="206">
        <v>11304</v>
      </c>
      <c r="T5" s="209">
        <v>33</v>
      </c>
      <c r="U5" s="206">
        <v>5094</v>
      </c>
      <c r="V5" s="208">
        <v>0.31917457448410907</v>
      </c>
      <c r="W5" s="208">
        <v>0.12170507606567255</v>
      </c>
      <c r="X5" s="206">
        <v>6642</v>
      </c>
      <c r="Y5" s="206">
        <v>16431</v>
      </c>
      <c r="Z5" s="206">
        <v>23073</v>
      </c>
      <c r="AA5" s="47"/>
      <c r="AB5" s="6"/>
      <c r="AC5" s="51"/>
      <c r="AD5" s="62"/>
      <c r="AE5" s="6"/>
      <c r="AF5" s="51"/>
      <c r="AG5" s="62"/>
      <c r="AH5" s="6"/>
      <c r="AI5" s="51"/>
      <c r="AJ5" s="62"/>
      <c r="AK5" s="6"/>
      <c r="AL5" s="9"/>
      <c r="AM5" s="62"/>
      <c r="AN5" s="4"/>
      <c r="AO5" s="8"/>
      <c r="AP5" s="5"/>
      <c r="AQ5" s="5"/>
      <c r="AR5" s="5"/>
      <c r="AS5" s="1"/>
      <c r="AT5" s="5"/>
      <c r="AU5" s="63"/>
      <c r="AV5" s="63"/>
      <c r="AW5" s="63"/>
      <c r="AX5" s="63"/>
      <c r="AY5" s="63"/>
      <c r="AZ5" s="49"/>
      <c r="BA5" s="48"/>
      <c r="BB5" s="48"/>
      <c r="BC5" s="48"/>
      <c r="BF5" s="22"/>
      <c r="BG5" s="22"/>
      <c r="BH5" s="23"/>
      <c r="BI5" s="23"/>
      <c r="BJ5" s="24"/>
      <c r="BK5" s="22"/>
      <c r="BL5" s="25"/>
    </row>
    <row r="6" spans="1:64" ht="15" customHeight="1" x14ac:dyDescent="0.2">
      <c r="A6" s="203">
        <v>2023</v>
      </c>
      <c r="B6" s="204">
        <v>829</v>
      </c>
      <c r="C6" s="205">
        <v>45167</v>
      </c>
      <c r="D6" s="203" t="s">
        <v>25</v>
      </c>
      <c r="E6" s="203" t="s">
        <v>26</v>
      </c>
      <c r="F6" s="203" t="s">
        <v>27</v>
      </c>
      <c r="G6" s="203">
        <v>3</v>
      </c>
      <c r="H6" s="209">
        <v>920000</v>
      </c>
      <c r="I6" s="236">
        <v>7.08</v>
      </c>
      <c r="J6" s="206">
        <v>6510000</v>
      </c>
      <c r="K6" s="207">
        <v>1248.8010742374831</v>
      </c>
      <c r="L6" s="207">
        <v>1314</v>
      </c>
      <c r="M6" s="208"/>
      <c r="N6" s="206">
        <v>5213</v>
      </c>
      <c r="O6" s="206">
        <v>1891</v>
      </c>
      <c r="P6" s="206">
        <v>1534</v>
      </c>
      <c r="Q6" s="209">
        <v>2</v>
      </c>
      <c r="R6" s="209">
        <v>156</v>
      </c>
      <c r="S6" s="206">
        <v>11468</v>
      </c>
      <c r="T6" s="209">
        <v>14</v>
      </c>
      <c r="U6" s="206">
        <v>1150</v>
      </c>
      <c r="V6" s="208">
        <v>0.21891641583699931</v>
      </c>
      <c r="W6" s="208">
        <v>0.17758740449178051</v>
      </c>
      <c r="X6" s="206">
        <v>8796</v>
      </c>
      <c r="Y6" s="206">
        <v>12632</v>
      </c>
      <c r="Z6" s="206">
        <v>21428</v>
      </c>
      <c r="AA6" s="47"/>
      <c r="AB6" s="6"/>
      <c r="AC6" s="51"/>
      <c r="AD6" s="62"/>
      <c r="AE6" s="6"/>
      <c r="AF6" s="51"/>
      <c r="AG6" s="62"/>
      <c r="AH6" s="6"/>
      <c r="AI6" s="51"/>
      <c r="AJ6" s="62"/>
      <c r="AK6" s="6"/>
      <c r="AL6" s="9"/>
      <c r="AM6" s="62"/>
      <c r="AN6" s="4"/>
      <c r="AO6" s="8"/>
      <c r="AP6" s="5"/>
      <c r="AQ6" s="5"/>
      <c r="AR6" s="5"/>
      <c r="AS6" s="1"/>
      <c r="AT6" s="5"/>
      <c r="AU6" s="63"/>
      <c r="AV6" s="63"/>
      <c r="AW6" s="63"/>
      <c r="AX6" s="63"/>
      <c r="AY6" s="63"/>
      <c r="AZ6" s="49"/>
      <c r="BA6" s="48"/>
      <c r="BB6" s="48"/>
      <c r="BC6" s="48"/>
      <c r="BF6" s="22"/>
      <c r="BG6" s="22"/>
      <c r="BH6" s="22"/>
      <c r="BI6" s="22"/>
      <c r="BJ6" s="24"/>
      <c r="BK6" s="22"/>
      <c r="BL6" s="25"/>
    </row>
    <row r="7" spans="1:64" ht="15" customHeight="1" x14ac:dyDescent="0.2">
      <c r="A7" s="203">
        <v>2023</v>
      </c>
      <c r="B7" s="204">
        <v>830</v>
      </c>
      <c r="C7" s="205">
        <v>45168</v>
      </c>
      <c r="D7" s="203" t="s">
        <v>25</v>
      </c>
      <c r="E7" s="203" t="s">
        <v>26</v>
      </c>
      <c r="F7" s="203" t="s">
        <v>27</v>
      </c>
      <c r="G7" s="203">
        <v>4</v>
      </c>
      <c r="H7" s="209">
        <v>1110000</v>
      </c>
      <c r="I7" s="236">
        <v>7.19</v>
      </c>
      <c r="J7" s="206">
        <v>7980000</v>
      </c>
      <c r="K7" s="207">
        <v>1326.6832917705735</v>
      </c>
      <c r="L7" s="207">
        <v>1449</v>
      </c>
      <c r="M7" s="208"/>
      <c r="N7" s="206">
        <v>6015</v>
      </c>
      <c r="O7" s="206">
        <v>2360</v>
      </c>
      <c r="P7" s="206">
        <v>669</v>
      </c>
      <c r="Q7" s="209">
        <v>9</v>
      </c>
      <c r="R7" s="209">
        <v>0</v>
      </c>
      <c r="S7" s="206">
        <v>11361</v>
      </c>
      <c r="T7" s="206">
        <v>12</v>
      </c>
      <c r="U7" s="206">
        <v>3970</v>
      </c>
      <c r="V7" s="208">
        <v>0.26094648385670055</v>
      </c>
      <c r="W7" s="208">
        <v>7.397169394073419E-2</v>
      </c>
      <c r="X7" s="206">
        <v>9053</v>
      </c>
      <c r="Y7" s="206">
        <v>15343</v>
      </c>
      <c r="Z7" s="206">
        <v>24396</v>
      </c>
      <c r="AA7" s="47"/>
      <c r="AB7" s="6"/>
      <c r="AC7" s="51"/>
      <c r="AD7" s="62"/>
      <c r="AE7" s="6"/>
      <c r="AF7" s="51"/>
      <c r="AG7" s="62"/>
      <c r="AH7" s="6"/>
      <c r="AI7" s="51"/>
      <c r="AJ7" s="62"/>
      <c r="AK7" s="6"/>
      <c r="AL7" s="9"/>
      <c r="AM7" s="62"/>
      <c r="AN7" s="4"/>
      <c r="AO7" s="8"/>
      <c r="AP7" s="5"/>
      <c r="AQ7" s="5"/>
      <c r="AR7" s="5"/>
      <c r="AS7" s="1"/>
      <c r="AT7" s="5"/>
      <c r="AU7" s="63"/>
      <c r="AV7" s="63"/>
      <c r="AW7" s="63"/>
      <c r="AX7" s="63"/>
      <c r="AY7" s="63"/>
      <c r="AZ7" s="49"/>
      <c r="BA7" s="48"/>
      <c r="BB7" s="48"/>
      <c r="BC7" s="48"/>
      <c r="BF7" s="22"/>
      <c r="BG7" s="22"/>
      <c r="BH7" s="22"/>
      <c r="BI7" s="22"/>
      <c r="BJ7" s="24"/>
      <c r="BK7" s="22"/>
      <c r="BL7" s="25"/>
    </row>
    <row r="8" spans="1:64" ht="15" customHeight="1" x14ac:dyDescent="0.2">
      <c r="A8" s="203">
        <v>2023</v>
      </c>
      <c r="B8" s="204">
        <v>831</v>
      </c>
      <c r="C8" s="205">
        <v>45169</v>
      </c>
      <c r="D8" s="203" t="s">
        <v>25</v>
      </c>
      <c r="E8" s="203" t="s">
        <v>26</v>
      </c>
      <c r="F8" s="203" t="s">
        <v>27</v>
      </c>
      <c r="G8" s="203">
        <v>5</v>
      </c>
      <c r="H8" s="209">
        <v>1430000</v>
      </c>
      <c r="I8" s="236">
        <v>7.12</v>
      </c>
      <c r="J8" s="206">
        <v>10180000</v>
      </c>
      <c r="K8" s="207">
        <v>1244.6509353221666</v>
      </c>
      <c r="L8" s="207">
        <v>1300</v>
      </c>
      <c r="M8" s="208"/>
      <c r="N8" s="206">
        <v>8179</v>
      </c>
      <c r="O8" s="206">
        <v>1857</v>
      </c>
      <c r="P8" s="206">
        <v>669</v>
      </c>
      <c r="Q8" s="209">
        <v>6</v>
      </c>
      <c r="R8" s="209">
        <v>1</v>
      </c>
      <c r="S8" s="206">
        <v>14998</v>
      </c>
      <c r="T8" s="206">
        <v>5</v>
      </c>
      <c r="U8" s="206">
        <v>1621</v>
      </c>
      <c r="V8" s="208">
        <v>0.17347034096216721</v>
      </c>
      <c r="W8" s="208">
        <v>6.2494161606725829E-2</v>
      </c>
      <c r="X8" s="206">
        <v>10712</v>
      </c>
      <c r="Y8" s="206">
        <v>16624</v>
      </c>
      <c r="Z8" s="206">
        <v>27336</v>
      </c>
      <c r="AA8" s="47"/>
      <c r="AB8" s="6"/>
      <c r="AC8" s="51"/>
      <c r="AD8" s="62"/>
      <c r="AE8" s="6"/>
      <c r="AF8" s="51"/>
      <c r="AG8" s="62"/>
      <c r="AH8" s="6"/>
      <c r="AI8" s="51"/>
      <c r="AJ8" s="62"/>
      <c r="AK8" s="6"/>
      <c r="AL8" s="9"/>
      <c r="AM8" s="62"/>
      <c r="AN8" s="4"/>
      <c r="AO8" s="8"/>
      <c r="AP8" s="5"/>
      <c r="AQ8" s="5"/>
      <c r="AR8" s="5"/>
      <c r="AS8" s="1"/>
      <c r="AT8" s="5"/>
      <c r="AU8" s="63"/>
      <c r="AV8" s="63"/>
      <c r="AW8" s="63"/>
      <c r="AX8" s="63"/>
      <c r="AY8" s="63"/>
      <c r="AZ8" s="49"/>
      <c r="BA8" s="48"/>
      <c r="BB8" s="48"/>
      <c r="BC8" s="48"/>
      <c r="BF8" s="22"/>
      <c r="BG8" s="22"/>
      <c r="BH8" s="22"/>
      <c r="BI8" s="22"/>
      <c r="BJ8" s="24"/>
      <c r="BK8" s="22"/>
      <c r="BL8" s="25"/>
    </row>
    <row r="9" spans="1:64" ht="15" customHeight="1" x14ac:dyDescent="0.2">
      <c r="A9" s="203">
        <v>2023</v>
      </c>
      <c r="B9" s="204">
        <v>901</v>
      </c>
      <c r="C9" s="205">
        <v>45170</v>
      </c>
      <c r="D9" s="203" t="s">
        <v>25</v>
      </c>
      <c r="E9" s="203" t="s">
        <v>26</v>
      </c>
      <c r="F9" s="203" t="s">
        <v>27</v>
      </c>
      <c r="G9" s="203">
        <v>6</v>
      </c>
      <c r="H9" s="209">
        <v>1590000</v>
      </c>
      <c r="I9" s="236">
        <v>6.84</v>
      </c>
      <c r="J9" s="206">
        <v>10880000</v>
      </c>
      <c r="K9" s="207">
        <v>1230.0734878462408</v>
      </c>
      <c r="L9" s="207">
        <v>1198</v>
      </c>
      <c r="M9" s="208"/>
      <c r="N9" s="206">
        <v>8845</v>
      </c>
      <c r="O9" s="206">
        <v>1651</v>
      </c>
      <c r="P9" s="206">
        <v>689</v>
      </c>
      <c r="Q9" s="209">
        <v>7</v>
      </c>
      <c r="R9" s="209">
        <v>4</v>
      </c>
      <c r="S9" s="206">
        <v>14462</v>
      </c>
      <c r="T9" s="206">
        <v>13</v>
      </c>
      <c r="U9" s="206">
        <v>3501</v>
      </c>
      <c r="V9" s="208">
        <v>0.14760840411265086</v>
      </c>
      <c r="W9" s="208">
        <v>6.1600357621814927E-2</v>
      </c>
      <c r="X9" s="206">
        <v>11196</v>
      </c>
      <c r="Y9" s="206">
        <v>17976</v>
      </c>
      <c r="Z9" s="206">
        <v>29172</v>
      </c>
      <c r="AA9" s="47"/>
      <c r="AB9" s="6"/>
      <c r="AC9" s="51"/>
      <c r="AD9" s="62"/>
      <c r="AE9" s="6"/>
      <c r="AF9" s="51"/>
      <c r="AG9" s="62"/>
      <c r="AH9" s="6"/>
      <c r="AI9" s="51"/>
      <c r="AJ9" s="62"/>
      <c r="AK9" s="6"/>
      <c r="AL9" s="9"/>
      <c r="AM9" s="62"/>
      <c r="AN9" s="4"/>
      <c r="AO9" s="8"/>
      <c r="AP9" s="5"/>
      <c r="AQ9" s="5"/>
      <c r="AR9" s="5"/>
      <c r="AS9" s="1"/>
      <c r="AT9" s="5"/>
      <c r="AU9" s="63"/>
      <c r="AV9" s="63"/>
      <c r="AW9" s="63"/>
      <c r="AX9" s="63"/>
      <c r="AY9" s="63"/>
      <c r="AZ9" s="49"/>
      <c r="BA9" s="48"/>
      <c r="BB9" s="48"/>
      <c r="BC9" s="48"/>
      <c r="BF9" s="22"/>
      <c r="BG9" s="22"/>
      <c r="BH9" s="22"/>
      <c r="BI9" s="22"/>
      <c r="BJ9" s="24"/>
      <c r="BK9" s="22"/>
      <c r="BL9" s="25"/>
    </row>
    <row r="10" spans="1:64" ht="15" customHeight="1" x14ac:dyDescent="0.2">
      <c r="A10" s="203">
        <v>2023</v>
      </c>
      <c r="B10" s="204">
        <v>902</v>
      </c>
      <c r="C10" s="205">
        <v>45171</v>
      </c>
      <c r="D10" s="203" t="s">
        <v>25</v>
      </c>
      <c r="E10" s="203" t="s">
        <v>26</v>
      </c>
      <c r="F10" s="203" t="s">
        <v>27</v>
      </c>
      <c r="G10" s="203">
        <v>7</v>
      </c>
      <c r="H10" s="209">
        <v>2220000</v>
      </c>
      <c r="I10" s="236">
        <v>7.06</v>
      </c>
      <c r="J10" s="206">
        <v>15670000</v>
      </c>
      <c r="K10" s="207">
        <v>1272.5353256456067</v>
      </c>
      <c r="L10" s="207">
        <v>1220</v>
      </c>
      <c r="M10" s="208"/>
      <c r="N10" s="206">
        <v>12314</v>
      </c>
      <c r="O10" s="206">
        <v>1448</v>
      </c>
      <c r="P10" s="206">
        <v>816</v>
      </c>
      <c r="Q10" s="209">
        <v>9</v>
      </c>
      <c r="R10" s="209">
        <v>7</v>
      </c>
      <c r="S10" s="206">
        <v>16225</v>
      </c>
      <c r="T10" s="206">
        <v>23</v>
      </c>
      <c r="U10" s="206">
        <v>3643</v>
      </c>
      <c r="V10" s="208">
        <v>9.9327754150089181E-2</v>
      </c>
      <c r="W10" s="208">
        <v>5.5974756482370693E-2</v>
      </c>
      <c r="X10" s="206">
        <v>14594</v>
      </c>
      <c r="Y10" s="206">
        <v>19891</v>
      </c>
      <c r="Z10" s="206">
        <v>34485</v>
      </c>
      <c r="AA10" s="47"/>
      <c r="AB10" s="6"/>
      <c r="AC10" s="51"/>
      <c r="AD10" s="62"/>
      <c r="AE10" s="6"/>
      <c r="AF10" s="51"/>
      <c r="AG10" s="62"/>
      <c r="AH10" s="6"/>
      <c r="AI10" s="51"/>
      <c r="AJ10" s="62"/>
      <c r="AK10" s="6"/>
      <c r="AL10" s="9"/>
      <c r="AM10" s="62"/>
      <c r="AN10" s="4"/>
      <c r="AO10" s="8"/>
      <c r="AP10" s="5"/>
      <c r="AQ10" s="5"/>
      <c r="AR10" s="5"/>
      <c r="AS10" s="1"/>
      <c r="AT10" s="5"/>
      <c r="AU10" s="63"/>
      <c r="AV10" s="63"/>
      <c r="AW10" s="63"/>
      <c r="AX10" s="63"/>
      <c r="AY10" s="63"/>
      <c r="AZ10" s="49"/>
      <c r="BA10" s="48"/>
      <c r="BB10" s="48"/>
      <c r="BC10" s="48"/>
      <c r="BF10" s="22"/>
      <c r="BG10" s="22"/>
      <c r="BH10" s="22"/>
      <c r="BI10" s="22"/>
      <c r="BJ10" s="24"/>
      <c r="BK10" s="22"/>
      <c r="BL10" s="25"/>
    </row>
    <row r="11" spans="1:64" ht="15" customHeight="1" x14ac:dyDescent="0.2">
      <c r="A11" s="203">
        <v>2023</v>
      </c>
      <c r="B11" s="204">
        <v>903</v>
      </c>
      <c r="C11" s="205">
        <v>45172</v>
      </c>
      <c r="D11" s="203" t="s">
        <v>25</v>
      </c>
      <c r="E11" s="203" t="s">
        <v>26</v>
      </c>
      <c r="F11" s="203" t="s">
        <v>27</v>
      </c>
      <c r="G11" s="203">
        <v>8</v>
      </c>
      <c r="H11" s="209">
        <v>1700000</v>
      </c>
      <c r="I11" s="236">
        <v>6.95</v>
      </c>
      <c r="J11" s="206">
        <v>11820000</v>
      </c>
      <c r="K11" s="207">
        <v>1285.7609050364408</v>
      </c>
      <c r="L11" s="207">
        <v>1247</v>
      </c>
      <c r="M11" s="208"/>
      <c r="N11" s="206">
        <v>9193</v>
      </c>
      <c r="O11" s="206">
        <v>681</v>
      </c>
      <c r="P11" s="206">
        <v>608</v>
      </c>
      <c r="Q11" s="209">
        <v>1</v>
      </c>
      <c r="R11" s="209">
        <v>7</v>
      </c>
      <c r="S11" s="206">
        <v>8779</v>
      </c>
      <c r="T11" s="206">
        <v>7</v>
      </c>
      <c r="U11" s="206">
        <v>338</v>
      </c>
      <c r="V11" s="208">
        <v>6.4968517458500283E-2</v>
      </c>
      <c r="W11" s="208">
        <v>5.8004197672199963E-2</v>
      </c>
      <c r="X11" s="206">
        <v>10490</v>
      </c>
      <c r="Y11" s="206">
        <v>9124</v>
      </c>
      <c r="Z11" s="206">
        <v>19614</v>
      </c>
      <c r="AA11" s="47"/>
      <c r="AB11" s="6"/>
      <c r="AC11" s="51"/>
      <c r="AD11" s="62"/>
      <c r="AE11" s="6"/>
      <c r="AF11" s="51"/>
      <c r="AG11" s="62"/>
      <c r="AH11" s="6"/>
      <c r="AI11" s="51"/>
      <c r="AJ11" s="62"/>
      <c r="AK11" s="6"/>
      <c r="AL11" s="9"/>
      <c r="AM11" s="62"/>
      <c r="AN11" s="4"/>
      <c r="AO11" s="8"/>
      <c r="AP11" s="5"/>
      <c r="AQ11" s="5"/>
      <c r="AR11" s="5"/>
      <c r="AS11" s="1"/>
      <c r="AT11" s="5"/>
      <c r="AU11" s="63"/>
      <c r="AV11" s="63"/>
      <c r="AW11" s="63"/>
      <c r="AX11" s="63"/>
      <c r="AY11" s="63"/>
      <c r="AZ11" s="49"/>
      <c r="BA11" s="48"/>
      <c r="BB11" s="48"/>
      <c r="BC11" s="48"/>
      <c r="BF11" s="22"/>
      <c r="BG11" s="22"/>
      <c r="BH11" s="22"/>
      <c r="BI11" s="22"/>
      <c r="BJ11" s="24"/>
      <c r="BK11" s="22"/>
      <c r="BL11" s="25"/>
    </row>
    <row r="12" spans="1:64" ht="15" customHeight="1" x14ac:dyDescent="0.2">
      <c r="A12" s="203">
        <v>2023</v>
      </c>
      <c r="B12" s="204">
        <v>904</v>
      </c>
      <c r="C12" s="205">
        <v>45173</v>
      </c>
      <c r="D12" s="203" t="s">
        <v>25</v>
      </c>
      <c r="E12" s="203" t="s">
        <v>26</v>
      </c>
      <c r="F12" s="203" t="s">
        <v>27</v>
      </c>
      <c r="G12" s="203">
        <v>9</v>
      </c>
      <c r="H12" s="209">
        <v>1940000</v>
      </c>
      <c r="I12" s="236">
        <v>6.69</v>
      </c>
      <c r="J12" s="206">
        <v>12980000</v>
      </c>
      <c r="K12" s="207">
        <v>1249.7592913537455</v>
      </c>
      <c r="L12" s="207">
        <v>1328</v>
      </c>
      <c r="M12" s="208"/>
      <c r="N12" s="206">
        <v>10386</v>
      </c>
      <c r="O12" s="206">
        <v>1068</v>
      </c>
      <c r="P12" s="206">
        <v>626</v>
      </c>
      <c r="Q12" s="209">
        <v>157</v>
      </c>
      <c r="R12" s="209">
        <v>8</v>
      </c>
      <c r="S12" s="206">
        <v>10881</v>
      </c>
      <c r="T12" s="92">
        <v>112</v>
      </c>
      <c r="U12" s="206">
        <v>2525</v>
      </c>
      <c r="V12" s="208">
        <v>8.8410596026490068E-2</v>
      </c>
      <c r="W12" s="208">
        <v>5.1821192052980129E-2</v>
      </c>
      <c r="X12" s="206">
        <v>12245</v>
      </c>
      <c r="Y12" s="206">
        <v>13518</v>
      </c>
      <c r="Z12" s="206">
        <v>25763</v>
      </c>
      <c r="AA12" s="47"/>
      <c r="AB12" s="6"/>
      <c r="AC12" s="51"/>
      <c r="AD12" s="62"/>
      <c r="AE12" s="6"/>
      <c r="AF12" s="51"/>
      <c r="AG12" s="62"/>
      <c r="AH12" s="6"/>
      <c r="AI12" s="51"/>
      <c r="AJ12" s="62"/>
      <c r="AK12" s="6"/>
      <c r="AL12" s="9"/>
      <c r="AM12" s="62"/>
      <c r="AN12" s="4"/>
      <c r="AO12" s="8"/>
      <c r="AP12" s="5"/>
      <c r="AQ12" s="5"/>
      <c r="AR12" s="5"/>
      <c r="AS12" s="1"/>
      <c r="AT12" s="5"/>
      <c r="AU12" s="63"/>
      <c r="AV12" s="63"/>
      <c r="AW12" s="63"/>
      <c r="AX12" s="63"/>
      <c r="AY12" s="63"/>
      <c r="AZ12" s="49"/>
      <c r="BA12" s="48"/>
      <c r="BB12" s="48"/>
      <c r="BC12" s="48"/>
      <c r="BF12" s="22"/>
      <c r="BG12" s="22"/>
      <c r="BH12" s="22"/>
      <c r="BI12" s="22"/>
      <c r="BJ12" s="24"/>
      <c r="BK12" s="22"/>
      <c r="BL12" s="25"/>
    </row>
    <row r="13" spans="1:64" ht="15" customHeight="1" x14ac:dyDescent="0.2">
      <c r="A13" s="203">
        <v>2023</v>
      </c>
      <c r="B13" s="204">
        <v>905</v>
      </c>
      <c r="C13" s="205">
        <v>45174</v>
      </c>
      <c r="D13" s="203" t="s">
        <v>25</v>
      </c>
      <c r="E13" s="203" t="s">
        <v>26</v>
      </c>
      <c r="F13" s="203" t="s">
        <v>27</v>
      </c>
      <c r="G13" s="203">
        <v>10</v>
      </c>
      <c r="H13" s="209">
        <v>2400000</v>
      </c>
      <c r="I13" s="236">
        <v>6.82</v>
      </c>
      <c r="J13" s="206">
        <v>16370000</v>
      </c>
      <c r="K13" s="207">
        <v>1296.3256255939182</v>
      </c>
      <c r="L13" s="207">
        <v>1304</v>
      </c>
      <c r="M13" s="208"/>
      <c r="N13" s="206">
        <v>12628</v>
      </c>
      <c r="O13" s="206">
        <v>1101</v>
      </c>
      <c r="P13" s="206">
        <v>595</v>
      </c>
      <c r="Q13" s="209">
        <v>57</v>
      </c>
      <c r="R13" s="209">
        <v>10</v>
      </c>
      <c r="S13" s="206">
        <v>9888</v>
      </c>
      <c r="T13" s="164">
        <v>36</v>
      </c>
      <c r="U13" s="206">
        <v>2712</v>
      </c>
      <c r="V13" s="208">
        <v>7.6864004468025687E-2</v>
      </c>
      <c r="W13" s="208">
        <v>4.1538676347388996E-2</v>
      </c>
      <c r="X13" s="206">
        <v>14391</v>
      </c>
      <c r="Y13" s="206">
        <v>12636</v>
      </c>
      <c r="Z13" s="206">
        <v>27027</v>
      </c>
      <c r="AA13" s="47"/>
      <c r="AB13" s="6"/>
      <c r="AC13" s="51"/>
      <c r="AD13" s="62"/>
      <c r="AE13" s="6"/>
      <c r="AF13" s="51"/>
      <c r="AG13" s="62"/>
      <c r="AH13" s="6"/>
      <c r="AI13" s="51"/>
      <c r="AJ13" s="62"/>
      <c r="AK13" s="6"/>
      <c r="AL13" s="51"/>
      <c r="AM13" s="62"/>
      <c r="AN13" s="4"/>
      <c r="AO13" s="8"/>
      <c r="AP13" s="5"/>
      <c r="AQ13" s="5"/>
      <c r="AR13" s="5"/>
      <c r="AS13" s="1"/>
      <c r="AT13" s="5"/>
      <c r="AU13" s="63"/>
      <c r="AV13" s="63"/>
      <c r="AW13" s="63"/>
      <c r="AX13" s="63"/>
      <c r="AY13" s="63"/>
      <c r="AZ13" s="49"/>
      <c r="BA13" s="48"/>
      <c r="BB13" s="48"/>
      <c r="BC13" s="48"/>
      <c r="BF13" s="22"/>
      <c r="BG13" s="22"/>
      <c r="BH13" s="22"/>
      <c r="BI13" s="22"/>
      <c r="BJ13" s="24"/>
      <c r="BK13" s="22"/>
      <c r="BL13" s="25"/>
    </row>
    <row r="14" spans="1:64" ht="15" customHeight="1" x14ac:dyDescent="0.2">
      <c r="A14" s="203">
        <v>2023</v>
      </c>
      <c r="B14" s="204">
        <v>906</v>
      </c>
      <c r="C14" s="205">
        <v>45175</v>
      </c>
      <c r="D14" s="203" t="s">
        <v>25</v>
      </c>
      <c r="E14" s="203" t="s">
        <v>26</v>
      </c>
      <c r="F14" s="203" t="s">
        <v>27</v>
      </c>
      <c r="G14" s="203">
        <v>11</v>
      </c>
      <c r="H14" s="209">
        <v>2210000</v>
      </c>
      <c r="I14" s="236">
        <v>6.49</v>
      </c>
      <c r="J14" s="206">
        <v>14340000</v>
      </c>
      <c r="K14" s="207">
        <v>1216.1818336018998</v>
      </c>
      <c r="L14" s="207">
        <v>1359</v>
      </c>
      <c r="M14" s="208"/>
      <c r="N14" s="206">
        <v>11791</v>
      </c>
      <c r="O14" s="206">
        <v>983</v>
      </c>
      <c r="P14" s="206">
        <v>567</v>
      </c>
      <c r="Q14" s="209">
        <v>165</v>
      </c>
      <c r="R14" s="209">
        <v>10</v>
      </c>
      <c r="S14" s="206">
        <v>8021</v>
      </c>
      <c r="T14" s="92">
        <v>101</v>
      </c>
      <c r="U14" s="206">
        <v>1798</v>
      </c>
      <c r="V14" s="208">
        <v>7.3682632486320371E-2</v>
      </c>
      <c r="W14" s="208">
        <v>4.2500562176748372E-2</v>
      </c>
      <c r="X14" s="206">
        <v>13516</v>
      </c>
      <c r="Y14" s="206">
        <v>9920</v>
      </c>
      <c r="Z14" s="206">
        <v>23436</v>
      </c>
      <c r="AA14" s="47"/>
      <c r="AB14" s="6"/>
      <c r="AC14" s="51"/>
      <c r="AD14" s="62"/>
      <c r="AE14" s="6"/>
      <c r="AF14" s="51"/>
      <c r="AG14" s="62"/>
      <c r="AH14" s="6"/>
      <c r="AI14" s="51"/>
      <c r="AJ14" s="62"/>
      <c r="AK14" s="6"/>
      <c r="AL14" s="51"/>
      <c r="AM14" s="62"/>
      <c r="AN14" s="4"/>
      <c r="AO14" s="8"/>
      <c r="AP14" s="5"/>
      <c r="AQ14" s="5"/>
      <c r="AR14" s="5"/>
      <c r="AS14" s="1"/>
      <c r="AT14" s="5"/>
      <c r="AU14" s="63"/>
      <c r="AV14" s="63"/>
      <c r="AW14" s="63"/>
      <c r="AX14" s="63"/>
      <c r="AY14" s="63"/>
      <c r="AZ14" s="49"/>
      <c r="BA14" s="48"/>
      <c r="BB14" s="48"/>
      <c r="BC14" s="48"/>
      <c r="BF14" s="22"/>
      <c r="BG14" s="22"/>
      <c r="BH14" s="22"/>
      <c r="BI14" s="22"/>
      <c r="BJ14" s="24"/>
      <c r="BK14" s="22"/>
      <c r="BL14" s="25"/>
    </row>
    <row r="15" spans="1:64" ht="15" customHeight="1" x14ac:dyDescent="0.2">
      <c r="A15" s="203">
        <v>2023</v>
      </c>
      <c r="B15" s="204">
        <v>907</v>
      </c>
      <c r="C15" s="205">
        <v>45176</v>
      </c>
      <c r="D15" s="203" t="s">
        <v>25</v>
      </c>
      <c r="E15" s="203" t="s">
        <v>26</v>
      </c>
      <c r="F15" s="203" t="s">
        <v>27</v>
      </c>
      <c r="G15" s="203">
        <v>12</v>
      </c>
      <c r="H15" s="209">
        <v>2200000</v>
      </c>
      <c r="I15" s="236">
        <v>6.67</v>
      </c>
      <c r="J15" s="206">
        <v>14670000</v>
      </c>
      <c r="K15" s="207">
        <v>1266.8393782383421</v>
      </c>
      <c r="L15" s="207">
        <v>1250</v>
      </c>
      <c r="M15" s="208"/>
      <c r="N15" s="206">
        <v>11580</v>
      </c>
      <c r="O15" s="206">
        <v>1307</v>
      </c>
      <c r="P15" s="206">
        <v>620</v>
      </c>
      <c r="Q15" s="209">
        <v>118</v>
      </c>
      <c r="R15" s="209">
        <v>13</v>
      </c>
      <c r="S15" s="206">
        <v>11553</v>
      </c>
      <c r="T15" s="92">
        <v>44</v>
      </c>
      <c r="U15" s="92">
        <v>400</v>
      </c>
      <c r="V15" s="208">
        <v>9.6764640556748355E-2</v>
      </c>
      <c r="W15" s="208">
        <v>4.5902124824165245E-2</v>
      </c>
      <c r="X15" s="206">
        <v>13638</v>
      </c>
      <c r="Y15" s="206">
        <v>11997</v>
      </c>
      <c r="Z15" s="206">
        <v>25635</v>
      </c>
      <c r="AA15" s="47"/>
      <c r="AB15" s="6"/>
      <c r="AC15" s="51"/>
      <c r="AD15" s="62"/>
      <c r="AE15" s="6"/>
      <c r="AF15" s="51"/>
      <c r="AG15" s="62"/>
      <c r="AH15" s="6"/>
      <c r="AI15" s="51"/>
      <c r="AJ15" s="62"/>
      <c r="AK15" s="6"/>
      <c r="AL15" s="51"/>
      <c r="AM15" s="62"/>
      <c r="AN15" s="4"/>
      <c r="AO15" s="8"/>
      <c r="AP15" s="5"/>
      <c r="AQ15" s="5"/>
      <c r="AR15" s="5"/>
      <c r="AS15" s="1"/>
      <c r="AT15" s="5"/>
      <c r="AU15" s="63"/>
      <c r="AV15" s="63"/>
      <c r="AW15" s="63"/>
      <c r="AX15" s="63"/>
      <c r="AY15" s="63"/>
      <c r="AZ15" s="49"/>
      <c r="BA15" s="48"/>
      <c r="BB15" s="48"/>
      <c r="BC15" s="48"/>
      <c r="BF15" s="22"/>
      <c r="BG15" s="22"/>
      <c r="BH15" s="22"/>
      <c r="BI15" s="22"/>
      <c r="BJ15" s="24"/>
      <c r="BK15" s="22"/>
      <c r="BL15" s="25"/>
    </row>
    <row r="16" spans="1:64" ht="15" customHeight="1" x14ac:dyDescent="0.2">
      <c r="A16" s="203">
        <v>2023</v>
      </c>
      <c r="B16" s="204">
        <v>908</v>
      </c>
      <c r="C16" s="205">
        <v>45177</v>
      </c>
      <c r="D16" s="203" t="s">
        <v>25</v>
      </c>
      <c r="E16" s="203" t="s">
        <v>26</v>
      </c>
      <c r="F16" s="203" t="s">
        <v>27</v>
      </c>
      <c r="G16" s="203">
        <v>13</v>
      </c>
      <c r="H16" s="209">
        <v>2170000</v>
      </c>
      <c r="I16" s="236">
        <v>6.59</v>
      </c>
      <c r="J16" s="206">
        <v>14300000</v>
      </c>
      <c r="K16" s="207">
        <v>1239.4903354424894</v>
      </c>
      <c r="L16" s="207">
        <v>1301</v>
      </c>
      <c r="M16" s="208"/>
      <c r="N16" s="206">
        <v>11537</v>
      </c>
      <c r="O16" s="206">
        <v>651</v>
      </c>
      <c r="P16" s="206">
        <v>513</v>
      </c>
      <c r="Q16" s="209">
        <v>363</v>
      </c>
      <c r="R16" s="209">
        <v>16</v>
      </c>
      <c r="S16" s="206">
        <v>11760</v>
      </c>
      <c r="T16" s="92">
        <v>81</v>
      </c>
      <c r="U16" s="206">
        <v>3353</v>
      </c>
      <c r="V16" s="208">
        <v>5.1255806629399263E-2</v>
      </c>
      <c r="W16" s="208">
        <v>4.0390520431462087E-2</v>
      </c>
      <c r="X16" s="206">
        <v>13080</v>
      </c>
      <c r="Y16" s="206">
        <v>15194</v>
      </c>
      <c r="Z16" s="206">
        <v>28274</v>
      </c>
      <c r="AA16" s="47"/>
      <c r="AB16" s="64"/>
      <c r="AC16" s="65"/>
      <c r="AD16" s="62"/>
      <c r="AE16" s="64"/>
      <c r="AF16" s="65"/>
      <c r="AG16" s="62"/>
      <c r="AH16" s="64"/>
      <c r="AI16" s="65"/>
      <c r="AJ16" s="62"/>
      <c r="AK16" s="64"/>
      <c r="AL16" s="65"/>
      <c r="AM16" s="62"/>
      <c r="AN16" s="66"/>
      <c r="AO16" s="67"/>
      <c r="AP16" s="68"/>
      <c r="AQ16" s="68"/>
      <c r="AR16" s="68"/>
      <c r="AS16" s="1"/>
      <c r="AT16" s="68"/>
      <c r="AU16" s="63"/>
      <c r="AV16" s="63"/>
      <c r="AW16" s="63"/>
      <c r="AX16" s="63"/>
      <c r="AY16" s="63"/>
      <c r="AZ16" s="49"/>
      <c r="BA16" s="48"/>
      <c r="BB16" s="48"/>
      <c r="BC16" s="48"/>
      <c r="BD16"/>
      <c r="BE16"/>
      <c r="BF16" s="22"/>
      <c r="BG16" s="22"/>
      <c r="BH16" s="22"/>
      <c r="BI16" s="22"/>
      <c r="BJ16" s="24"/>
      <c r="BK16" s="22"/>
      <c r="BL16" s="25"/>
    </row>
    <row r="17" spans="1:64" ht="15" customHeight="1" x14ac:dyDescent="0.2">
      <c r="A17" s="203">
        <v>2023</v>
      </c>
      <c r="B17" s="204">
        <v>908</v>
      </c>
      <c r="C17" s="205">
        <v>45177</v>
      </c>
      <c r="D17" s="203" t="s">
        <v>25</v>
      </c>
      <c r="E17" s="203" t="s">
        <v>26</v>
      </c>
      <c r="F17" s="203" t="s">
        <v>27</v>
      </c>
      <c r="G17" s="203" t="s">
        <v>28</v>
      </c>
      <c r="H17" s="209"/>
      <c r="I17" s="236"/>
      <c r="J17" s="206"/>
      <c r="K17" s="207"/>
      <c r="L17" s="207"/>
      <c r="M17" s="208"/>
      <c r="N17" s="206"/>
      <c r="O17" s="206"/>
      <c r="P17" s="206"/>
      <c r="Q17" s="209"/>
      <c r="R17" s="209">
        <v>1738</v>
      </c>
      <c r="S17" s="206"/>
      <c r="T17" s="92"/>
      <c r="U17" s="206">
        <v>1142</v>
      </c>
      <c r="V17" s="208"/>
      <c r="W17" s="208"/>
      <c r="X17" s="206">
        <v>1738</v>
      </c>
      <c r="Y17" s="206">
        <v>1142</v>
      </c>
      <c r="Z17" s="206">
        <v>2880</v>
      </c>
      <c r="AA17" s="47"/>
      <c r="AB17" s="6"/>
      <c r="AC17" s="51"/>
      <c r="AD17" s="62"/>
      <c r="AE17" s="6"/>
      <c r="AF17" s="51"/>
      <c r="AG17" s="62"/>
      <c r="AH17" s="6"/>
      <c r="AI17" s="51"/>
      <c r="AJ17" s="62"/>
      <c r="AK17" s="6"/>
      <c r="AL17" s="51"/>
      <c r="AM17" s="62"/>
      <c r="AN17" s="4"/>
      <c r="AO17" s="8"/>
      <c r="AP17" s="5"/>
      <c r="AQ17" s="5"/>
      <c r="AR17" s="5"/>
      <c r="AS17" s="1"/>
      <c r="AT17" s="68"/>
      <c r="AU17" s="63"/>
      <c r="AV17" s="63"/>
      <c r="AW17" s="63"/>
      <c r="AX17" s="63"/>
      <c r="AY17" s="63"/>
      <c r="AZ17" s="49"/>
      <c r="BA17" s="48"/>
      <c r="BB17" s="48"/>
      <c r="BC17" s="48"/>
      <c r="BF17" s="22"/>
      <c r="BG17" s="22"/>
      <c r="BH17" s="22"/>
      <c r="BI17" s="22"/>
      <c r="BJ17" s="24"/>
      <c r="BK17" s="22"/>
      <c r="BL17" s="25"/>
    </row>
    <row r="18" spans="1:64" ht="15" customHeight="1" x14ac:dyDescent="0.2">
      <c r="A18" s="203">
        <v>2023</v>
      </c>
      <c r="B18" s="204">
        <v>909</v>
      </c>
      <c r="C18" s="205">
        <v>45178</v>
      </c>
      <c r="D18" s="203" t="s">
        <v>25</v>
      </c>
      <c r="E18" s="203" t="s">
        <v>26</v>
      </c>
      <c r="F18" s="203" t="s">
        <v>27</v>
      </c>
      <c r="G18" s="203">
        <v>14</v>
      </c>
      <c r="H18" s="209">
        <v>1940000</v>
      </c>
      <c r="I18" s="236">
        <v>6.81</v>
      </c>
      <c r="J18" s="206">
        <v>13210000</v>
      </c>
      <c r="K18" s="207">
        <v>1269.4599269652124</v>
      </c>
      <c r="L18" s="207">
        <v>1377</v>
      </c>
      <c r="M18" s="208"/>
      <c r="N18" s="206">
        <v>10406</v>
      </c>
      <c r="O18" s="206">
        <v>484</v>
      </c>
      <c r="P18" s="206">
        <v>621</v>
      </c>
      <c r="Q18" s="209">
        <v>106</v>
      </c>
      <c r="R18" s="209">
        <v>17</v>
      </c>
      <c r="S18" s="206">
        <v>5980</v>
      </c>
      <c r="T18" s="92">
        <v>12</v>
      </c>
      <c r="U18" s="206">
        <v>0</v>
      </c>
      <c r="V18" s="208">
        <v>4.2046737902875511E-2</v>
      </c>
      <c r="W18" s="208">
        <v>5.394839718530102E-2</v>
      </c>
      <c r="X18" s="206">
        <v>11634</v>
      </c>
      <c r="Y18" s="206">
        <v>5992</v>
      </c>
      <c r="Z18" s="206">
        <v>17626</v>
      </c>
      <c r="AA18" s="47"/>
      <c r="AB18" s="64"/>
      <c r="AC18" s="65"/>
      <c r="AD18" s="62"/>
      <c r="AE18" s="64"/>
      <c r="AF18" s="65"/>
      <c r="AG18" s="62"/>
      <c r="AH18" s="64"/>
      <c r="AI18" s="65"/>
      <c r="AJ18" s="62"/>
      <c r="AK18" s="64"/>
      <c r="AL18" s="65"/>
      <c r="AM18" s="62"/>
      <c r="AN18" s="66"/>
      <c r="AO18" s="67"/>
      <c r="AP18" s="68"/>
      <c r="AQ18" s="68"/>
      <c r="AR18" s="68"/>
      <c r="AS18" s="1"/>
      <c r="AT18" s="68"/>
      <c r="AU18" s="63"/>
      <c r="AV18" s="63"/>
      <c r="AW18" s="63"/>
      <c r="AX18" s="63"/>
      <c r="AY18" s="63"/>
      <c r="AZ18" s="49"/>
      <c r="BA18" s="48"/>
      <c r="BB18" s="48"/>
      <c r="BC18" s="48"/>
      <c r="BE18"/>
      <c r="BF18" s="22"/>
      <c r="BG18" s="22"/>
      <c r="BH18" s="22"/>
      <c r="BI18" s="22"/>
      <c r="BJ18" s="24"/>
      <c r="BK18" s="22"/>
      <c r="BL18" s="25"/>
    </row>
    <row r="19" spans="1:64" ht="15" customHeight="1" x14ac:dyDescent="0.2">
      <c r="A19" s="203">
        <v>2023</v>
      </c>
      <c r="B19" s="204">
        <v>910</v>
      </c>
      <c r="C19" s="205">
        <v>45179</v>
      </c>
      <c r="D19" s="203" t="s">
        <v>25</v>
      </c>
      <c r="E19" s="203" t="s">
        <v>26</v>
      </c>
      <c r="F19" s="203" t="s">
        <v>27</v>
      </c>
      <c r="G19" s="203">
        <v>15</v>
      </c>
      <c r="H19" s="209">
        <v>2410000</v>
      </c>
      <c r="I19" s="236">
        <v>6.45</v>
      </c>
      <c r="J19" s="206">
        <v>15540000</v>
      </c>
      <c r="K19" s="207">
        <v>1257.9940095523355</v>
      </c>
      <c r="L19" s="207">
        <v>1283</v>
      </c>
      <c r="M19" s="208"/>
      <c r="N19" s="206">
        <v>12353</v>
      </c>
      <c r="O19" s="206">
        <v>298</v>
      </c>
      <c r="P19" s="206">
        <v>1102</v>
      </c>
      <c r="Q19" s="209">
        <v>247</v>
      </c>
      <c r="R19" s="209">
        <v>16</v>
      </c>
      <c r="S19" s="206">
        <v>19942</v>
      </c>
      <c r="T19" s="92">
        <v>122</v>
      </c>
      <c r="U19" s="206">
        <v>3677</v>
      </c>
      <c r="V19" s="208">
        <v>2.1667999709154367E-2</v>
      </c>
      <c r="W19" s="208">
        <v>8.0127972078819165E-2</v>
      </c>
      <c r="X19" s="206">
        <v>14016</v>
      </c>
      <c r="Y19" s="206">
        <v>23741</v>
      </c>
      <c r="Z19" s="206">
        <v>37757</v>
      </c>
      <c r="AA19" s="47"/>
      <c r="AB19" s="64"/>
      <c r="AC19" s="65"/>
      <c r="AD19" s="62"/>
      <c r="AE19" s="64"/>
      <c r="AF19" s="65"/>
      <c r="AG19" s="62"/>
      <c r="AH19" s="64"/>
      <c r="AI19" s="65"/>
      <c r="AJ19" s="62"/>
      <c r="AK19" s="64"/>
      <c r="AL19" s="65"/>
      <c r="AM19" s="62"/>
      <c r="AN19" s="66"/>
      <c r="AO19" s="67"/>
      <c r="AP19" s="68"/>
      <c r="AQ19" s="68"/>
      <c r="AR19" s="68"/>
      <c r="AS19" s="1"/>
      <c r="AT19" s="68"/>
      <c r="AU19" s="63"/>
      <c r="AV19" s="63"/>
      <c r="AW19" s="63"/>
      <c r="AX19" s="63"/>
      <c r="AY19" s="63"/>
      <c r="AZ19" s="49"/>
      <c r="BA19" s="48"/>
      <c r="BB19" s="48"/>
      <c r="BC19" s="48"/>
      <c r="BD19"/>
      <c r="BE19"/>
      <c r="BF19" s="22"/>
      <c r="BG19" s="22"/>
      <c r="BH19" s="22"/>
      <c r="BI19" s="22"/>
      <c r="BJ19" s="24"/>
      <c r="BK19" s="22"/>
      <c r="BL19" s="25"/>
    </row>
    <row r="20" spans="1:64" ht="15" customHeight="1" x14ac:dyDescent="0.2">
      <c r="A20" s="203">
        <v>2023</v>
      </c>
      <c r="B20" s="204">
        <v>911</v>
      </c>
      <c r="C20" s="205">
        <v>45180</v>
      </c>
      <c r="D20" s="203" t="s">
        <v>25</v>
      </c>
      <c r="E20" s="203" t="s">
        <v>26</v>
      </c>
      <c r="F20" s="203" t="s">
        <v>27</v>
      </c>
      <c r="G20" s="203">
        <v>16</v>
      </c>
      <c r="H20" s="209">
        <v>2480000</v>
      </c>
      <c r="I20" s="236">
        <v>6.36</v>
      </c>
      <c r="J20" s="206">
        <v>15770000</v>
      </c>
      <c r="K20" s="207">
        <v>1210.2839600920952</v>
      </c>
      <c r="L20" s="207">
        <v>1294</v>
      </c>
      <c r="M20" s="208"/>
      <c r="N20" s="206">
        <v>13030</v>
      </c>
      <c r="O20" s="206">
        <v>193</v>
      </c>
      <c r="P20" s="206">
        <v>970</v>
      </c>
      <c r="Q20" s="209">
        <v>45</v>
      </c>
      <c r="R20" s="209">
        <v>12</v>
      </c>
      <c r="S20" s="206">
        <v>13583</v>
      </c>
      <c r="T20" s="92">
        <v>46</v>
      </c>
      <c r="U20" s="206">
        <v>6782</v>
      </c>
      <c r="V20" s="208">
        <v>1.3598252659761854E-2</v>
      </c>
      <c r="W20" s="208">
        <v>6.8343549637145076E-2</v>
      </c>
      <c r="X20" s="206">
        <v>14250</v>
      </c>
      <c r="Y20" s="206">
        <v>20411</v>
      </c>
      <c r="Z20" s="206">
        <v>34661</v>
      </c>
      <c r="AA20" s="47"/>
      <c r="AB20" s="64"/>
      <c r="AC20" s="65"/>
      <c r="AD20" s="62"/>
      <c r="AE20" s="64"/>
      <c r="AF20" s="65"/>
      <c r="AG20" s="62"/>
      <c r="AH20" s="64"/>
      <c r="AI20" s="65"/>
      <c r="AJ20" s="62"/>
      <c r="AK20" s="64"/>
      <c r="AL20" s="65"/>
      <c r="AM20" s="62"/>
      <c r="AN20" s="66"/>
      <c r="AO20" s="67"/>
      <c r="AP20" s="68"/>
      <c r="AQ20" s="68"/>
      <c r="AR20" s="68"/>
      <c r="AS20" s="1"/>
      <c r="AT20" s="68"/>
      <c r="AU20" s="63"/>
      <c r="AV20" s="63"/>
      <c r="AW20" s="63"/>
      <c r="AX20" s="63"/>
      <c r="AY20" s="63"/>
      <c r="AZ20" s="49"/>
      <c r="BA20" s="48"/>
      <c r="BB20" s="48"/>
      <c r="BC20" s="48"/>
      <c r="BD20"/>
      <c r="BE20"/>
      <c r="BF20" s="22"/>
      <c r="BG20" s="22"/>
      <c r="BH20" s="22"/>
      <c r="BI20" s="22"/>
      <c r="BJ20" s="24"/>
      <c r="BK20" s="22"/>
      <c r="BL20" s="25"/>
    </row>
    <row r="21" spans="1:64" ht="15" customHeight="1" thickBot="1" x14ac:dyDescent="0.25">
      <c r="A21" s="203">
        <v>2023</v>
      </c>
      <c r="B21" s="204">
        <v>912</v>
      </c>
      <c r="C21" s="205">
        <v>45181</v>
      </c>
      <c r="D21" s="203" t="s">
        <v>25</v>
      </c>
      <c r="E21" s="203" t="s">
        <v>26</v>
      </c>
      <c r="F21" s="203" t="s">
        <v>27</v>
      </c>
      <c r="G21" s="203">
        <v>17</v>
      </c>
      <c r="H21" s="209">
        <v>153000</v>
      </c>
      <c r="I21" s="236">
        <v>5.95</v>
      </c>
      <c r="J21" s="206">
        <v>910000</v>
      </c>
      <c r="K21" s="207">
        <v>1091.1270983213428</v>
      </c>
      <c r="L21" s="207">
        <v>1369</v>
      </c>
      <c r="M21" s="208"/>
      <c r="N21" s="206">
        <v>834</v>
      </c>
      <c r="O21" s="206">
        <v>7</v>
      </c>
      <c r="P21" s="206">
        <v>35</v>
      </c>
      <c r="Q21" s="209">
        <v>29</v>
      </c>
      <c r="R21" s="209">
        <v>0</v>
      </c>
      <c r="S21" s="206">
        <v>1003</v>
      </c>
      <c r="T21" s="92">
        <v>21</v>
      </c>
      <c r="U21" s="206">
        <v>0</v>
      </c>
      <c r="V21" s="208">
        <v>7.9908675799086754E-3</v>
      </c>
      <c r="W21" s="208">
        <v>3.9954337899543377E-2</v>
      </c>
      <c r="X21" s="206">
        <v>905</v>
      </c>
      <c r="Y21" s="206">
        <v>1024</v>
      </c>
      <c r="Z21" s="206">
        <v>1929</v>
      </c>
      <c r="AA21" s="47"/>
      <c r="AB21" s="64"/>
      <c r="AC21" s="65"/>
      <c r="AD21" s="62"/>
      <c r="AE21" s="64"/>
      <c r="AF21" s="65"/>
      <c r="AG21" s="62"/>
      <c r="AH21" s="64"/>
      <c r="AI21" s="65"/>
      <c r="AJ21" s="62"/>
      <c r="AK21" s="64"/>
      <c r="AL21" s="65"/>
      <c r="AM21" s="62"/>
      <c r="AN21" s="66"/>
      <c r="AO21" s="67"/>
      <c r="AP21" s="68"/>
      <c r="AQ21" s="68"/>
      <c r="AR21" s="68"/>
      <c r="AS21" s="1"/>
      <c r="AT21" s="68"/>
      <c r="AU21" s="63"/>
      <c r="AV21" s="63"/>
      <c r="AW21" s="63"/>
      <c r="AX21" s="63"/>
      <c r="AY21" s="63"/>
      <c r="AZ21" s="49"/>
      <c r="BA21" s="48"/>
      <c r="BB21" s="48"/>
      <c r="BC21" s="48"/>
      <c r="BD21"/>
      <c r="BE21"/>
      <c r="BF21" s="22"/>
      <c r="BG21" s="22"/>
      <c r="BH21" s="22"/>
      <c r="BI21" s="22"/>
      <c r="BJ21" s="24"/>
      <c r="BK21" s="22"/>
      <c r="BL21" s="25"/>
    </row>
    <row r="22" spans="1:64" ht="15" hidden="1" customHeight="1" x14ac:dyDescent="0.2">
      <c r="A22" s="203"/>
      <c r="B22" s="204"/>
      <c r="C22" s="205"/>
      <c r="D22" s="203" t="s">
        <v>25</v>
      </c>
      <c r="E22" s="203" t="s">
        <v>26</v>
      </c>
      <c r="F22" s="203" t="s">
        <v>27</v>
      </c>
      <c r="G22" s="203">
        <v>19</v>
      </c>
      <c r="H22" s="209"/>
      <c r="I22" s="236"/>
      <c r="J22" s="206">
        <v>0</v>
      </c>
      <c r="K22" s="207" t="e">
        <v>#DIV/0!</v>
      </c>
      <c r="L22" s="207"/>
      <c r="M22" s="208"/>
      <c r="N22" s="206"/>
      <c r="O22" s="206"/>
      <c r="P22" s="206"/>
      <c r="Q22" s="209"/>
      <c r="R22" s="209"/>
      <c r="S22" s="206"/>
      <c r="T22" s="92"/>
      <c r="U22" s="206"/>
      <c r="V22" s="208" t="e">
        <v>#DIV/0!</v>
      </c>
      <c r="W22" s="208" t="e">
        <v>#DIV/0!</v>
      </c>
      <c r="X22" s="206">
        <v>0</v>
      </c>
      <c r="Y22" s="206">
        <v>0</v>
      </c>
      <c r="Z22" s="206">
        <v>0</v>
      </c>
      <c r="AA22" s="47"/>
      <c r="AB22" s="6"/>
      <c r="AC22" s="51"/>
      <c r="AD22" s="62"/>
      <c r="AE22" s="6"/>
      <c r="AF22" s="51"/>
      <c r="AG22" s="62"/>
      <c r="AH22" s="6"/>
      <c r="AI22" s="51"/>
      <c r="AJ22" s="62"/>
      <c r="AK22" s="6"/>
      <c r="AL22" s="51"/>
      <c r="AM22" s="62"/>
      <c r="AN22" s="4"/>
      <c r="AO22" s="8"/>
      <c r="AP22" s="5"/>
      <c r="AQ22" s="5"/>
      <c r="AR22" s="5"/>
      <c r="AS22" s="1"/>
      <c r="AT22" s="5"/>
      <c r="AU22" s="63"/>
      <c r="AV22" s="63"/>
      <c r="AW22" s="63"/>
      <c r="AX22" s="63"/>
      <c r="AY22" s="63"/>
      <c r="AZ22" s="49"/>
      <c r="BA22" s="48"/>
      <c r="BB22" s="48"/>
      <c r="BC22" s="48"/>
      <c r="BF22" s="22"/>
      <c r="BG22" s="22"/>
      <c r="BH22" s="22"/>
      <c r="BI22" s="22"/>
      <c r="BJ22" s="24"/>
      <c r="BK22" s="22"/>
      <c r="BL22" s="25"/>
    </row>
    <row r="23" spans="1:64" ht="15" hidden="1" customHeight="1" thickBot="1" x14ac:dyDescent="0.25">
      <c r="A23" s="203"/>
      <c r="B23" s="204"/>
      <c r="C23" s="205"/>
      <c r="D23" s="203" t="s">
        <v>25</v>
      </c>
      <c r="E23" s="203" t="s">
        <v>26</v>
      </c>
      <c r="F23" s="203" t="s">
        <v>27</v>
      </c>
      <c r="G23" s="203">
        <v>20</v>
      </c>
      <c r="H23" s="209"/>
      <c r="I23" s="236"/>
      <c r="J23" s="206">
        <v>0</v>
      </c>
      <c r="K23" s="207" t="e">
        <v>#DIV/0!</v>
      </c>
      <c r="L23" s="207"/>
      <c r="M23" s="208"/>
      <c r="N23" s="206"/>
      <c r="O23" s="206"/>
      <c r="P23" s="206"/>
      <c r="Q23" s="209"/>
      <c r="R23" s="209"/>
      <c r="S23" s="206"/>
      <c r="T23" s="92"/>
      <c r="U23" s="206"/>
      <c r="V23" s="208" t="e">
        <v>#DIV/0!</v>
      </c>
      <c r="W23" s="208" t="e">
        <v>#DIV/0!</v>
      </c>
      <c r="X23" s="206">
        <v>0</v>
      </c>
      <c r="Y23" s="206">
        <v>0</v>
      </c>
      <c r="Z23" s="206">
        <v>0</v>
      </c>
      <c r="AA23" s="47"/>
      <c r="AB23" s="6"/>
      <c r="AC23" s="51"/>
      <c r="AD23" s="62"/>
      <c r="AE23" s="6"/>
      <c r="AF23" s="51"/>
      <c r="AG23" s="62"/>
      <c r="AH23" s="6"/>
      <c r="AI23" s="51"/>
      <c r="AJ23" s="62"/>
      <c r="AK23" s="6"/>
      <c r="AL23" s="51"/>
      <c r="AM23" s="62"/>
      <c r="AN23" s="4"/>
      <c r="AO23" s="8"/>
      <c r="AP23" s="5"/>
      <c r="AQ23" s="5"/>
      <c r="AR23" s="5"/>
      <c r="AS23" s="1"/>
      <c r="AT23" s="5"/>
      <c r="AU23" s="63"/>
      <c r="AV23" s="63"/>
      <c r="AW23" s="63"/>
      <c r="AX23" s="63"/>
      <c r="AY23" s="63"/>
      <c r="AZ23" s="49"/>
      <c r="BA23" s="48"/>
      <c r="BB23" s="48"/>
      <c r="BC23" s="48"/>
      <c r="BF23" s="22"/>
      <c r="BG23" s="22"/>
      <c r="BH23" s="22"/>
      <c r="BI23" s="22"/>
      <c r="BJ23" s="24"/>
      <c r="BK23" s="22"/>
      <c r="BL23" s="25"/>
    </row>
    <row r="24" spans="1:64" ht="15" customHeight="1" thickBot="1" x14ac:dyDescent="0.25">
      <c r="A24" s="210"/>
      <c r="B24" s="211"/>
      <c r="C24" s="211"/>
      <c r="D24" s="211"/>
      <c r="E24" s="211"/>
      <c r="F24" s="211"/>
      <c r="G24" s="211"/>
      <c r="H24" s="215">
        <v>27703000</v>
      </c>
      <c r="I24" s="237">
        <v>6.7735294117647067</v>
      </c>
      <c r="J24" s="212">
        <v>187000000</v>
      </c>
      <c r="K24" s="213">
        <v>1255.927035340578</v>
      </c>
      <c r="L24" s="213">
        <v>1315.1764705882354</v>
      </c>
      <c r="M24" s="214"/>
      <c r="N24" s="215">
        <v>148894</v>
      </c>
      <c r="O24" s="215">
        <v>18776</v>
      </c>
      <c r="P24" s="215">
        <v>11688</v>
      </c>
      <c r="Q24" s="215">
        <v>1365</v>
      </c>
      <c r="R24" s="215">
        <v>2015</v>
      </c>
      <c r="S24" s="215">
        <v>183766</v>
      </c>
      <c r="T24" s="215">
        <v>743</v>
      </c>
      <c r="U24" s="215">
        <v>44694</v>
      </c>
      <c r="V24" s="214">
        <v>0.10468448577704925</v>
      </c>
      <c r="W24" s="214">
        <v>6.5165757869735386E-2</v>
      </c>
      <c r="X24" s="212">
        <v>182738</v>
      </c>
      <c r="Y24" s="212">
        <v>229203</v>
      </c>
      <c r="Z24" s="212">
        <v>411941</v>
      </c>
      <c r="AA24" s="69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70"/>
      <c r="BA24" s="71"/>
      <c r="BB24" s="71"/>
      <c r="BC24" s="71"/>
      <c r="BF24" s="25"/>
      <c r="BG24" s="25"/>
      <c r="BH24" s="25"/>
      <c r="BI24" s="25"/>
      <c r="BJ24" s="25"/>
      <c r="BK24" s="25"/>
      <c r="BL24" s="25"/>
    </row>
    <row r="25" spans="1:64" ht="14.25" x14ac:dyDescent="0.2">
      <c r="I25" s="9"/>
      <c r="L25" s="9"/>
      <c r="M25" s="9"/>
      <c r="N25" s="11"/>
      <c r="O25" s="11"/>
      <c r="P25" s="5"/>
      <c r="S25" s="5"/>
      <c r="V25" s="14"/>
      <c r="AO25" s="5"/>
      <c r="AS25" s="72"/>
      <c r="AU25" s="73"/>
      <c r="BF25" s="22"/>
      <c r="BG25" s="22"/>
      <c r="BH25" s="22"/>
      <c r="BI25" s="22"/>
      <c r="BJ25" s="22"/>
      <c r="BK25" s="22"/>
      <c r="BL25" s="22"/>
    </row>
    <row r="26" spans="1:64" ht="15" x14ac:dyDescent="0.2">
      <c r="H26" s="5"/>
      <c r="J26" s="35"/>
      <c r="K26" s="36"/>
      <c r="L26" s="5"/>
      <c r="N26" s="5"/>
      <c r="O26" s="9"/>
      <c r="P26" s="13"/>
      <c r="W26" s="14"/>
      <c r="Y26" s="33"/>
      <c r="Z26" s="5"/>
      <c r="AA26" s="5"/>
      <c r="AS26" s="30"/>
      <c r="AU26" s="11"/>
      <c r="AX26" s="5"/>
      <c r="AY26" s="5"/>
      <c r="AZ26" s="74"/>
    </row>
    <row r="27" spans="1:64" ht="15" x14ac:dyDescent="0.2">
      <c r="J27" s="37"/>
      <c r="K27" s="38"/>
      <c r="N27" s="27"/>
      <c r="O27" s="11"/>
      <c r="P27" s="5"/>
      <c r="X27" s="44"/>
      <c r="Y27" s="33"/>
      <c r="Z27" s="45"/>
      <c r="AO27" s="11"/>
      <c r="AQ27" s="5"/>
      <c r="AR27" s="5"/>
      <c r="AS27" s="5"/>
      <c r="AT27" s="5"/>
      <c r="AU27" s="5"/>
      <c r="AY27" s="5"/>
    </row>
    <row r="28" spans="1:64" ht="15" x14ac:dyDescent="0.2">
      <c r="I28" s="28"/>
      <c r="J28" s="44"/>
      <c r="K28" s="45"/>
      <c r="L28" s="45"/>
      <c r="N28" s="27"/>
      <c r="O28" s="5"/>
      <c r="P28" s="5"/>
      <c r="W28" s="14"/>
      <c r="AO28" s="29"/>
      <c r="AU28" s="5"/>
      <c r="AY28" s="5"/>
    </row>
    <row r="29" spans="1:64" ht="12" customHeight="1" x14ac:dyDescent="0.45">
      <c r="B29" s="40"/>
      <c r="I29" s="28"/>
      <c r="J29" s="1"/>
      <c r="N29" s="7"/>
      <c r="P29" s="13"/>
      <c r="Q29" s="5"/>
      <c r="X29" s="5"/>
      <c r="AY29" s="5"/>
    </row>
    <row r="30" spans="1:64" x14ac:dyDescent="0.2">
      <c r="J30" s="5"/>
      <c r="K30" s="5"/>
      <c r="L30" s="5"/>
      <c r="N30" s="5"/>
      <c r="O30" s="5"/>
      <c r="P30" s="5"/>
      <c r="Q30" s="5"/>
      <c r="AS30" s="42"/>
      <c r="AY30" s="5"/>
    </row>
    <row r="31" spans="1:64" x14ac:dyDescent="0.2">
      <c r="J31" s="5"/>
      <c r="N31" s="5"/>
      <c r="O31" s="5"/>
      <c r="P31" s="13"/>
      <c r="Q31" s="5"/>
      <c r="X31" s="28"/>
      <c r="AQ31" s="5"/>
      <c r="AR31" s="5"/>
      <c r="AS31" s="42"/>
    </row>
    <row r="32" spans="1:64" x14ac:dyDescent="0.2">
      <c r="J32" s="34"/>
      <c r="K32" s="5"/>
      <c r="L32" s="5"/>
      <c r="N32" s="5"/>
      <c r="O32" s="5"/>
      <c r="P32" s="13"/>
      <c r="X32" s="28"/>
      <c r="AQ32" s="5"/>
      <c r="AR32" s="5"/>
    </row>
    <row r="33" spans="9:56" x14ac:dyDescent="0.2">
      <c r="I33" s="28"/>
      <c r="J33" s="5"/>
      <c r="N33" s="5"/>
      <c r="O33" s="5"/>
      <c r="P33" s="13"/>
      <c r="X33" s="28"/>
      <c r="AS33" s="30"/>
      <c r="AT33" s="43"/>
      <c r="AU33" s="32"/>
    </row>
    <row r="34" spans="9:56" x14ac:dyDescent="0.2">
      <c r="J34" s="30"/>
      <c r="N34" s="5"/>
      <c r="Q34" s="31"/>
      <c r="X34" s="28"/>
    </row>
    <row r="35" spans="9:56" x14ac:dyDescent="0.2">
      <c r="J35" s="32"/>
      <c r="X35" s="28"/>
      <c r="BD35" s="5"/>
    </row>
    <row r="36" spans="9:56" x14ac:dyDescent="0.2">
      <c r="Q36" s="5"/>
      <c r="X36" s="28"/>
    </row>
    <row r="37" spans="9:56" x14ac:dyDescent="0.2">
      <c r="X37" s="28"/>
      <c r="BD37" s="5"/>
    </row>
    <row r="38" spans="9:56" x14ac:dyDescent="0.2">
      <c r="X38" s="28"/>
    </row>
    <row r="39" spans="9:56" x14ac:dyDescent="0.2">
      <c r="X39" s="28"/>
    </row>
    <row r="40" spans="9:56" x14ac:dyDescent="0.2">
      <c r="X40" s="28"/>
    </row>
    <row r="41" spans="9:56" x14ac:dyDescent="0.2">
      <c r="X41" s="28"/>
    </row>
    <row r="42" spans="9:56" x14ac:dyDescent="0.2">
      <c r="X42" s="28"/>
    </row>
    <row r="43" spans="9:56" x14ac:dyDescent="0.2">
      <c r="X43" s="28"/>
      <c r="BD43" s="5"/>
    </row>
    <row r="44" spans="9:56" x14ac:dyDescent="0.2">
      <c r="U44" s="5"/>
    </row>
    <row r="45" spans="9:56" x14ac:dyDescent="0.2">
      <c r="U45" s="5"/>
      <c r="BD45" s="5"/>
    </row>
    <row r="46" spans="9:56" x14ac:dyDescent="0.2">
      <c r="S46" s="5"/>
    </row>
    <row r="47" spans="9:56" x14ac:dyDescent="0.2">
      <c r="S47" s="5"/>
    </row>
    <row r="48" spans="9:56" x14ac:dyDescent="0.2">
      <c r="S48" s="5"/>
      <c r="U48" s="5"/>
    </row>
    <row r="50" spans="21:21" x14ac:dyDescent="0.2">
      <c r="U50" s="5"/>
    </row>
  </sheetData>
  <mergeCells count="5">
    <mergeCell ref="BF2:BL2"/>
    <mergeCell ref="H1:I1"/>
    <mergeCell ref="N1:U1"/>
    <mergeCell ref="AB2:AC2"/>
    <mergeCell ref="AK2:AL2"/>
  </mergeCells>
  <phoneticPr fontId="0" type="noConversion"/>
  <pageMargins left="0.25" right="0.25" top="0.75" bottom="0.75" header="0.3" footer="0.3"/>
  <pageSetup scale="50" fitToHeight="0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B2040-35BD-4A1B-ABB1-E89185507FE8}">
  <sheetPr>
    <tabColor rgb="FF92D050"/>
    <pageSetUpPr fitToPage="1"/>
  </sheetPr>
  <dimension ref="A1:AA47"/>
  <sheetViews>
    <sheetView zoomScale="80" zoomScaleNormal="8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A6" sqref="A6"/>
    </sheetView>
  </sheetViews>
  <sheetFormatPr defaultColWidth="9.140625" defaultRowHeight="12.75" x14ac:dyDescent="0.2"/>
  <cols>
    <col min="1" max="1" width="13.42578125" style="26" customWidth="1"/>
    <col min="2" max="2" width="8.7109375" style="188" customWidth="1"/>
    <col min="3" max="4" width="10.140625" style="26" customWidth="1"/>
    <col min="5" max="5" width="9.42578125" style="26" customWidth="1"/>
    <col min="6" max="6" width="6.7109375" style="26" customWidth="1"/>
    <col min="7" max="7" width="8.85546875" style="26" customWidth="1"/>
    <col min="8" max="9" width="12.28515625" style="26" customWidth="1"/>
    <col min="10" max="10" width="12.5703125" style="26" customWidth="1"/>
    <col min="11" max="11" width="14.85546875" style="26" customWidth="1"/>
    <col min="12" max="12" width="19.42578125" style="26" customWidth="1"/>
    <col min="13" max="13" width="9.28515625" style="26" customWidth="1"/>
    <col min="14" max="14" width="14.7109375" style="26" customWidth="1"/>
    <col min="15" max="15" width="15.140625" style="26" customWidth="1"/>
    <col min="16" max="16" width="13" style="26" customWidth="1"/>
    <col min="17" max="17" width="16" style="26" customWidth="1"/>
    <col min="18" max="18" width="13" style="26" customWidth="1"/>
    <col min="19" max="19" width="12.7109375" style="26" customWidth="1"/>
    <col min="20" max="20" width="12.5703125" style="26" customWidth="1"/>
    <col min="21" max="21" width="10.85546875" style="26" customWidth="1"/>
    <col min="22" max="22" width="14.140625" style="26" customWidth="1"/>
    <col min="23" max="23" width="10.7109375" style="26" customWidth="1"/>
    <col min="24" max="24" width="8.85546875" style="26" customWidth="1"/>
    <col min="25" max="25" width="15.28515625" style="26" customWidth="1"/>
    <col min="26" max="26" width="12.7109375" style="26" customWidth="1"/>
    <col min="27" max="27" width="12" style="26" customWidth="1"/>
    <col min="28" max="16354" width="9.140625" style="26"/>
    <col min="16355" max="16355" width="9.140625" style="26" customWidth="1"/>
    <col min="16356" max="16384" width="9.140625" style="26"/>
  </cols>
  <sheetData>
    <row r="1" spans="1:27" ht="15" x14ac:dyDescent="0.2">
      <c r="A1" s="147" t="s">
        <v>38</v>
      </c>
      <c r="B1" s="183"/>
      <c r="C1" s="2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</row>
    <row r="2" spans="1:27" ht="15" x14ac:dyDescent="0.2">
      <c r="A2" s="147"/>
      <c r="B2" s="183"/>
      <c r="C2" s="147"/>
      <c r="D2" s="147"/>
      <c r="E2" s="147"/>
      <c r="F2" s="147"/>
      <c r="G2" s="147"/>
      <c r="H2" s="147"/>
      <c r="I2" s="184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</row>
    <row r="3" spans="1:27" x14ac:dyDescent="0.2">
      <c r="A3" s="198" t="s">
        <v>0</v>
      </c>
      <c r="B3" s="199" t="s">
        <v>1</v>
      </c>
      <c r="C3" s="200" t="s">
        <v>2</v>
      </c>
      <c r="D3" s="198" t="s">
        <v>3</v>
      </c>
      <c r="E3" s="198" t="s">
        <v>4</v>
      </c>
      <c r="F3" s="198" t="s">
        <v>5</v>
      </c>
      <c r="G3" s="198" t="s">
        <v>6</v>
      </c>
      <c r="H3" s="201" t="s">
        <v>7</v>
      </c>
      <c r="I3" s="198" t="s">
        <v>8</v>
      </c>
      <c r="J3" s="201" t="s">
        <v>9</v>
      </c>
      <c r="K3" s="201" t="s">
        <v>10</v>
      </c>
      <c r="L3" s="201" t="s">
        <v>11</v>
      </c>
      <c r="M3" s="202" t="s">
        <v>12</v>
      </c>
      <c r="N3" s="201" t="s">
        <v>13</v>
      </c>
      <c r="O3" s="201" t="s">
        <v>14</v>
      </c>
      <c r="P3" s="201" t="s">
        <v>29</v>
      </c>
      <c r="Q3" s="201" t="s">
        <v>16</v>
      </c>
      <c r="R3" s="201" t="s">
        <v>15</v>
      </c>
      <c r="S3" s="201" t="s">
        <v>32</v>
      </c>
      <c r="T3" s="201" t="s">
        <v>17</v>
      </c>
      <c r="U3" s="201" t="s">
        <v>18</v>
      </c>
      <c r="V3" s="201" t="s">
        <v>19</v>
      </c>
      <c r="W3" s="202" t="s">
        <v>20</v>
      </c>
      <c r="X3" s="202" t="s">
        <v>21</v>
      </c>
      <c r="Y3" s="201" t="s">
        <v>22</v>
      </c>
      <c r="Z3" s="201" t="s">
        <v>23</v>
      </c>
      <c r="AA3" s="201" t="s">
        <v>24</v>
      </c>
    </row>
    <row r="4" spans="1:27" s="79" customFormat="1" x14ac:dyDescent="0.2">
      <c r="A4" s="216">
        <v>2023</v>
      </c>
      <c r="B4" s="217">
        <v>824</v>
      </c>
      <c r="C4" s="218">
        <v>45162</v>
      </c>
      <c r="D4" s="216" t="s">
        <v>35</v>
      </c>
      <c r="E4" s="216" t="s">
        <v>26</v>
      </c>
      <c r="F4" s="216" t="s">
        <v>34</v>
      </c>
      <c r="G4" s="216">
        <v>1</v>
      </c>
      <c r="H4" s="238">
        <v>630000</v>
      </c>
      <c r="I4" s="239">
        <v>7.84</v>
      </c>
      <c r="J4" s="164">
        <v>4940000</v>
      </c>
      <c r="K4" s="164">
        <v>1233.1502745881178</v>
      </c>
      <c r="L4" s="238">
        <v>1277</v>
      </c>
      <c r="M4" s="242"/>
      <c r="N4" s="238">
        <v>4006</v>
      </c>
      <c r="O4" s="238">
        <v>1259</v>
      </c>
      <c r="P4" s="238">
        <v>319</v>
      </c>
      <c r="Q4" s="238">
        <v>0</v>
      </c>
      <c r="R4" s="238">
        <v>33</v>
      </c>
      <c r="S4" s="238"/>
      <c r="T4" s="238">
        <v>7567</v>
      </c>
      <c r="U4" s="238">
        <v>94</v>
      </c>
      <c r="V4" s="238">
        <v>14855</v>
      </c>
      <c r="W4" s="158">
        <v>0.22546561604584528</v>
      </c>
      <c r="X4" s="158">
        <v>5.7127507163323779E-2</v>
      </c>
      <c r="Y4" s="164">
        <v>5617</v>
      </c>
      <c r="Z4" s="164">
        <v>22516</v>
      </c>
      <c r="AA4" s="164">
        <v>28133</v>
      </c>
    </row>
    <row r="5" spans="1:27" x14ac:dyDescent="0.2">
      <c r="A5" s="216">
        <v>2023</v>
      </c>
      <c r="B5" s="217">
        <v>825</v>
      </c>
      <c r="C5" s="218">
        <f>C4+1</f>
        <v>45163</v>
      </c>
      <c r="D5" s="216" t="s">
        <v>35</v>
      </c>
      <c r="E5" s="216" t="s">
        <v>26</v>
      </c>
      <c r="F5" s="216" t="s">
        <v>34</v>
      </c>
      <c r="G5" s="216">
        <v>2</v>
      </c>
      <c r="H5" s="238">
        <v>600000</v>
      </c>
      <c r="I5" s="239">
        <v>7.64</v>
      </c>
      <c r="J5" s="164">
        <v>4580000</v>
      </c>
      <c r="K5" s="164">
        <v>1153.0715005035247</v>
      </c>
      <c r="L5" s="238">
        <v>1212</v>
      </c>
      <c r="M5" s="242"/>
      <c r="N5" s="238">
        <v>3972</v>
      </c>
      <c r="O5" s="238">
        <v>2168</v>
      </c>
      <c r="P5" s="238">
        <v>251</v>
      </c>
      <c r="Q5" s="238">
        <v>0</v>
      </c>
      <c r="R5" s="238">
        <v>11</v>
      </c>
      <c r="S5" s="238"/>
      <c r="T5" s="238">
        <v>7978</v>
      </c>
      <c r="U5" s="238">
        <v>70</v>
      </c>
      <c r="V5" s="238">
        <v>15050</v>
      </c>
      <c r="W5" s="158">
        <v>0.33922703802221876</v>
      </c>
      <c r="X5" s="158">
        <v>3.9273979033015174E-2</v>
      </c>
      <c r="Y5" s="164">
        <v>6402</v>
      </c>
      <c r="Z5" s="164">
        <v>23098</v>
      </c>
      <c r="AA5" s="164">
        <v>29500</v>
      </c>
    </row>
    <row r="6" spans="1:27" x14ac:dyDescent="0.2">
      <c r="A6" s="216">
        <v>2023</v>
      </c>
      <c r="B6" s="217">
        <v>826</v>
      </c>
      <c r="C6" s="218">
        <f t="shared" ref="C6:C19" si="0">C5+1</f>
        <v>45164</v>
      </c>
      <c r="D6" s="216" t="s">
        <v>35</v>
      </c>
      <c r="E6" s="216" t="s">
        <v>26</v>
      </c>
      <c r="F6" s="216" t="s">
        <v>34</v>
      </c>
      <c r="G6" s="216">
        <v>3</v>
      </c>
      <c r="H6" s="238">
        <v>680000</v>
      </c>
      <c r="I6" s="239">
        <v>7.65</v>
      </c>
      <c r="J6" s="164">
        <v>5200000</v>
      </c>
      <c r="K6" s="164">
        <v>1141.101601931095</v>
      </c>
      <c r="L6" s="238">
        <v>1308</v>
      </c>
      <c r="M6" s="242">
        <v>0.97750000000000004</v>
      </c>
      <c r="N6" s="238">
        <v>4557</v>
      </c>
      <c r="O6" s="238">
        <v>2516</v>
      </c>
      <c r="P6" s="238">
        <v>198</v>
      </c>
      <c r="Q6" s="238">
        <v>0</v>
      </c>
      <c r="R6" s="238">
        <v>1</v>
      </c>
      <c r="S6" s="238"/>
      <c r="T6" s="238">
        <v>8486</v>
      </c>
      <c r="U6" s="238">
        <v>11</v>
      </c>
      <c r="V6" s="238">
        <v>17188</v>
      </c>
      <c r="W6" s="158">
        <v>0.34603218264337782</v>
      </c>
      <c r="X6" s="158">
        <v>2.7231467473524961E-2</v>
      </c>
      <c r="Y6" s="164">
        <v>7272</v>
      </c>
      <c r="Z6" s="164">
        <v>25685</v>
      </c>
      <c r="AA6" s="164">
        <v>32957</v>
      </c>
    </row>
    <row r="7" spans="1:27" x14ac:dyDescent="0.2">
      <c r="A7" s="216">
        <v>2023</v>
      </c>
      <c r="B7" s="217">
        <v>827</v>
      </c>
      <c r="C7" s="218">
        <f t="shared" si="0"/>
        <v>45165</v>
      </c>
      <c r="D7" s="216" t="s">
        <v>35</v>
      </c>
      <c r="E7" s="216" t="s">
        <v>26</v>
      </c>
      <c r="F7" s="216" t="s">
        <v>34</v>
      </c>
      <c r="G7" s="216">
        <v>4</v>
      </c>
      <c r="H7" s="238">
        <v>750000</v>
      </c>
      <c r="I7" s="239">
        <v>7.58</v>
      </c>
      <c r="J7" s="164">
        <v>5690000</v>
      </c>
      <c r="K7" s="164">
        <v>1156.0341324664771</v>
      </c>
      <c r="L7" s="238">
        <v>1213</v>
      </c>
      <c r="M7" s="242"/>
      <c r="N7" s="238">
        <v>4922</v>
      </c>
      <c r="O7" s="238">
        <v>2508</v>
      </c>
      <c r="P7" s="238">
        <v>164</v>
      </c>
      <c r="Q7" s="238">
        <v>0</v>
      </c>
      <c r="R7" s="238">
        <v>5</v>
      </c>
      <c r="S7" s="238"/>
      <c r="T7" s="238">
        <v>7105</v>
      </c>
      <c r="U7" s="238">
        <v>18</v>
      </c>
      <c r="V7" s="238">
        <v>17061</v>
      </c>
      <c r="W7" s="158">
        <v>0.33026073215696605</v>
      </c>
      <c r="X7" s="158">
        <v>2.1595996839610217E-2</v>
      </c>
      <c r="Y7" s="164">
        <v>7599</v>
      </c>
      <c r="Z7" s="164">
        <v>24184</v>
      </c>
      <c r="AA7" s="164">
        <v>31783</v>
      </c>
    </row>
    <row r="8" spans="1:27" x14ac:dyDescent="0.2">
      <c r="A8" s="216">
        <v>2023</v>
      </c>
      <c r="B8" s="217">
        <v>828</v>
      </c>
      <c r="C8" s="218">
        <f t="shared" si="0"/>
        <v>45166</v>
      </c>
      <c r="D8" s="216" t="s">
        <v>35</v>
      </c>
      <c r="E8" s="216" t="s">
        <v>26</v>
      </c>
      <c r="F8" s="216" t="s">
        <v>34</v>
      </c>
      <c r="G8" s="216">
        <v>5</v>
      </c>
      <c r="H8" s="238">
        <v>1280000</v>
      </c>
      <c r="I8" s="239">
        <v>7.42</v>
      </c>
      <c r="J8" s="164">
        <v>9500000</v>
      </c>
      <c r="K8" s="164">
        <v>1127.998100213726</v>
      </c>
      <c r="L8" s="238">
        <v>1257</v>
      </c>
      <c r="M8" s="242"/>
      <c r="N8" s="238">
        <v>8422</v>
      </c>
      <c r="O8" s="238">
        <v>2012</v>
      </c>
      <c r="P8" s="238">
        <v>205</v>
      </c>
      <c r="Q8" s="238">
        <v>0</v>
      </c>
      <c r="R8" s="238">
        <v>11</v>
      </c>
      <c r="S8" s="238"/>
      <c r="T8" s="238">
        <v>10418</v>
      </c>
      <c r="U8" s="238">
        <v>21</v>
      </c>
      <c r="V8" s="238">
        <v>12406</v>
      </c>
      <c r="W8" s="158">
        <v>0.18911551837578719</v>
      </c>
      <c r="X8" s="158">
        <v>1.9268728263934581E-2</v>
      </c>
      <c r="Y8" s="164">
        <v>10650</v>
      </c>
      <c r="Z8" s="164">
        <v>22845</v>
      </c>
      <c r="AA8" s="164">
        <v>33495</v>
      </c>
    </row>
    <row r="9" spans="1:27" x14ac:dyDescent="0.2">
      <c r="A9" s="216">
        <v>2023</v>
      </c>
      <c r="B9" s="217">
        <v>829</v>
      </c>
      <c r="C9" s="218">
        <f t="shared" si="0"/>
        <v>45167</v>
      </c>
      <c r="D9" s="216" t="s">
        <v>35</v>
      </c>
      <c r="E9" s="216" t="s">
        <v>26</v>
      </c>
      <c r="F9" s="216" t="s">
        <v>34</v>
      </c>
      <c r="G9" s="216">
        <v>6</v>
      </c>
      <c r="H9" s="238">
        <v>1270000</v>
      </c>
      <c r="I9" s="239">
        <v>7.62</v>
      </c>
      <c r="J9" s="164">
        <v>9680000</v>
      </c>
      <c r="K9" s="164">
        <v>1172.6226529376136</v>
      </c>
      <c r="L9" s="238">
        <v>1232</v>
      </c>
      <c r="M9" s="242"/>
      <c r="N9" s="238">
        <v>8255</v>
      </c>
      <c r="O9" s="238">
        <v>1603</v>
      </c>
      <c r="P9" s="238">
        <v>67</v>
      </c>
      <c r="Q9" s="238">
        <v>0</v>
      </c>
      <c r="R9" s="238">
        <v>2</v>
      </c>
      <c r="S9" s="238"/>
      <c r="T9" s="238">
        <v>8898</v>
      </c>
      <c r="U9" s="238">
        <v>5</v>
      </c>
      <c r="V9" s="238">
        <v>12470</v>
      </c>
      <c r="W9" s="158">
        <v>0.16151133501259446</v>
      </c>
      <c r="X9" s="158">
        <v>6.7506297229219143E-3</v>
      </c>
      <c r="Y9" s="164">
        <v>9927</v>
      </c>
      <c r="Z9" s="164">
        <v>21373</v>
      </c>
      <c r="AA9" s="164">
        <v>31300</v>
      </c>
    </row>
    <row r="10" spans="1:27" x14ac:dyDescent="0.2">
      <c r="A10" s="216">
        <v>2023</v>
      </c>
      <c r="B10" s="217">
        <v>830</v>
      </c>
      <c r="C10" s="218">
        <f t="shared" si="0"/>
        <v>45168</v>
      </c>
      <c r="D10" s="216" t="s">
        <v>35</v>
      </c>
      <c r="E10" s="216" t="s">
        <v>26</v>
      </c>
      <c r="F10" s="216" t="s">
        <v>34</v>
      </c>
      <c r="G10" s="216">
        <v>7</v>
      </c>
      <c r="H10" s="238">
        <v>1400000</v>
      </c>
      <c r="I10" s="239">
        <v>7.36</v>
      </c>
      <c r="J10" s="164">
        <v>10300000</v>
      </c>
      <c r="K10" s="164">
        <v>1119.6869224915752</v>
      </c>
      <c r="L10" s="238">
        <v>1191</v>
      </c>
      <c r="M10" s="242"/>
      <c r="N10" s="238">
        <v>9199</v>
      </c>
      <c r="O10" s="238">
        <v>994</v>
      </c>
      <c r="P10" s="238">
        <v>107</v>
      </c>
      <c r="Q10" s="238">
        <v>0</v>
      </c>
      <c r="R10" s="238">
        <v>9</v>
      </c>
      <c r="S10" s="238"/>
      <c r="T10" s="238">
        <v>10241</v>
      </c>
      <c r="U10" s="238">
        <v>21</v>
      </c>
      <c r="V10" s="238">
        <v>7770</v>
      </c>
      <c r="W10" s="158">
        <v>9.6504854368932039E-2</v>
      </c>
      <c r="X10" s="158">
        <v>1.0388349514563107E-2</v>
      </c>
      <c r="Y10" s="164">
        <v>10309</v>
      </c>
      <c r="Z10" s="164">
        <v>18032</v>
      </c>
      <c r="AA10" s="164">
        <v>28341</v>
      </c>
    </row>
    <row r="11" spans="1:27" x14ac:dyDescent="0.2">
      <c r="A11" s="216">
        <v>2023</v>
      </c>
      <c r="B11" s="217">
        <v>830</v>
      </c>
      <c r="C11" s="218">
        <f t="shared" si="0"/>
        <v>45169</v>
      </c>
      <c r="D11" s="216" t="s">
        <v>35</v>
      </c>
      <c r="E11" s="216" t="s">
        <v>26</v>
      </c>
      <c r="F11" s="216" t="s">
        <v>34</v>
      </c>
      <c r="G11" s="216"/>
      <c r="H11" s="238"/>
      <c r="I11" s="239"/>
      <c r="J11" s="164"/>
      <c r="K11" s="164"/>
      <c r="L11" s="238"/>
      <c r="M11" s="242"/>
      <c r="N11" s="238"/>
      <c r="O11" s="238"/>
      <c r="P11" s="238"/>
      <c r="Q11" s="238"/>
      <c r="R11" s="238"/>
      <c r="S11" s="238"/>
      <c r="T11" s="238"/>
      <c r="U11" s="238"/>
      <c r="V11" s="238"/>
      <c r="W11" s="158"/>
      <c r="X11" s="158"/>
      <c r="Y11" s="164"/>
      <c r="Z11" s="164"/>
      <c r="AA11" s="164"/>
    </row>
    <row r="12" spans="1:27" x14ac:dyDescent="0.2">
      <c r="A12" s="216">
        <v>2023</v>
      </c>
      <c r="B12" s="217">
        <v>901</v>
      </c>
      <c r="C12" s="218">
        <v>45170</v>
      </c>
      <c r="D12" s="216" t="s">
        <v>35</v>
      </c>
      <c r="E12" s="216" t="s">
        <v>26</v>
      </c>
      <c r="F12" s="216" t="s">
        <v>34</v>
      </c>
      <c r="G12" s="216">
        <v>8</v>
      </c>
      <c r="H12" s="238">
        <v>1690000</v>
      </c>
      <c r="I12" s="239">
        <v>7.13</v>
      </c>
      <c r="J12" s="164">
        <v>12050000</v>
      </c>
      <c r="K12" s="164">
        <v>1180.7937285644291</v>
      </c>
      <c r="L12" s="238">
        <v>1223</v>
      </c>
      <c r="M12" s="242"/>
      <c r="N12" s="238">
        <v>10205</v>
      </c>
      <c r="O12" s="238">
        <v>450</v>
      </c>
      <c r="P12" s="238">
        <v>119</v>
      </c>
      <c r="Q12" s="238">
        <v>0</v>
      </c>
      <c r="R12" s="238">
        <v>20</v>
      </c>
      <c r="S12" s="238"/>
      <c r="T12" s="238">
        <v>9398</v>
      </c>
      <c r="U12" s="238">
        <v>5</v>
      </c>
      <c r="V12" s="238">
        <v>7300</v>
      </c>
      <c r="W12" s="158">
        <v>4.1767217375162431E-2</v>
      </c>
      <c r="X12" s="158">
        <v>1.1045108594765176E-2</v>
      </c>
      <c r="Y12" s="164">
        <v>10794</v>
      </c>
      <c r="Z12" s="164">
        <v>16703</v>
      </c>
      <c r="AA12" s="164">
        <v>27497</v>
      </c>
    </row>
    <row r="13" spans="1:27" x14ac:dyDescent="0.2">
      <c r="A13" s="216">
        <v>2023</v>
      </c>
      <c r="B13" s="217">
        <v>902</v>
      </c>
      <c r="C13" s="218">
        <f>C12+1</f>
        <v>45171</v>
      </c>
      <c r="D13" s="216" t="s">
        <v>35</v>
      </c>
      <c r="E13" s="216" t="s">
        <v>26</v>
      </c>
      <c r="F13" s="216" t="s">
        <v>34</v>
      </c>
      <c r="G13" s="216">
        <v>9</v>
      </c>
      <c r="H13" s="238">
        <v>1760000</v>
      </c>
      <c r="I13" s="239">
        <v>6.92</v>
      </c>
      <c r="J13" s="164">
        <v>12180000</v>
      </c>
      <c r="K13" s="164">
        <v>1089.153178932308</v>
      </c>
      <c r="L13" s="238">
        <v>1326</v>
      </c>
      <c r="M13" s="242"/>
      <c r="N13" s="238">
        <v>11183</v>
      </c>
      <c r="O13" s="238">
        <v>197</v>
      </c>
      <c r="P13" s="238">
        <v>126</v>
      </c>
      <c r="Q13" s="238">
        <v>0</v>
      </c>
      <c r="R13" s="238">
        <v>2</v>
      </c>
      <c r="S13" s="238"/>
      <c r="T13" s="238">
        <v>9217</v>
      </c>
      <c r="U13" s="238">
        <v>2</v>
      </c>
      <c r="V13" s="238">
        <v>8510</v>
      </c>
      <c r="W13" s="158">
        <v>1.7121501825134711E-2</v>
      </c>
      <c r="X13" s="158">
        <v>1.095080827394403E-2</v>
      </c>
      <c r="Y13" s="164">
        <v>11508</v>
      </c>
      <c r="Z13" s="164">
        <v>17729</v>
      </c>
      <c r="AA13" s="164">
        <v>29237</v>
      </c>
    </row>
    <row r="14" spans="1:27" x14ac:dyDescent="0.2">
      <c r="A14" s="216">
        <v>2023</v>
      </c>
      <c r="B14" s="217">
        <v>903</v>
      </c>
      <c r="C14" s="218">
        <f t="shared" si="0"/>
        <v>45172</v>
      </c>
      <c r="D14" s="216" t="s">
        <v>35</v>
      </c>
      <c r="E14" s="216" t="s">
        <v>26</v>
      </c>
      <c r="F14" s="216" t="s">
        <v>34</v>
      </c>
      <c r="G14" s="216">
        <v>10</v>
      </c>
      <c r="H14" s="238">
        <v>1750000</v>
      </c>
      <c r="I14" s="239">
        <v>6.94</v>
      </c>
      <c r="J14" s="164">
        <v>12150000</v>
      </c>
      <c r="K14" s="164">
        <v>1123.1281198003328</v>
      </c>
      <c r="L14" s="238">
        <v>1279</v>
      </c>
      <c r="M14" s="242"/>
      <c r="N14" s="238">
        <v>10818</v>
      </c>
      <c r="O14" s="238">
        <v>181</v>
      </c>
      <c r="P14" s="238">
        <v>121</v>
      </c>
      <c r="Q14" s="238">
        <v>0</v>
      </c>
      <c r="R14" s="238">
        <v>9</v>
      </c>
      <c r="S14" s="238"/>
      <c r="T14" s="238">
        <v>10743</v>
      </c>
      <c r="U14" s="238">
        <v>4</v>
      </c>
      <c r="V14" s="238">
        <v>2920</v>
      </c>
      <c r="W14" s="158">
        <v>1.6276978417266188E-2</v>
      </c>
      <c r="X14" s="158">
        <v>1.0881294964028777E-2</v>
      </c>
      <c r="Y14" s="164">
        <v>11129</v>
      </c>
      <c r="Z14" s="164">
        <v>13667</v>
      </c>
      <c r="AA14" s="164">
        <v>24796</v>
      </c>
    </row>
    <row r="15" spans="1:27" x14ac:dyDescent="0.2">
      <c r="A15" s="216">
        <v>2023</v>
      </c>
      <c r="B15" s="217">
        <v>904</v>
      </c>
      <c r="C15" s="218">
        <f t="shared" si="0"/>
        <v>45173</v>
      </c>
      <c r="D15" s="216" t="s">
        <v>35</v>
      </c>
      <c r="E15" s="216" t="s">
        <v>26</v>
      </c>
      <c r="F15" s="216" t="s">
        <v>34</v>
      </c>
      <c r="G15" s="216">
        <v>11</v>
      </c>
      <c r="H15" s="238">
        <v>2280000</v>
      </c>
      <c r="I15" s="239">
        <v>6.84</v>
      </c>
      <c r="J15" s="164">
        <v>15600000</v>
      </c>
      <c r="K15" s="164">
        <v>1145.2903604727994</v>
      </c>
      <c r="L15" s="238">
        <v>1090</v>
      </c>
      <c r="M15" s="242"/>
      <c r="N15" s="238">
        <v>13621</v>
      </c>
      <c r="O15" s="238">
        <v>225</v>
      </c>
      <c r="P15" s="238">
        <v>136</v>
      </c>
      <c r="Q15" s="238">
        <v>0</v>
      </c>
      <c r="R15" s="238">
        <v>7</v>
      </c>
      <c r="S15" s="238"/>
      <c r="T15" s="238">
        <v>13797</v>
      </c>
      <c r="U15" s="238">
        <v>14</v>
      </c>
      <c r="V15" s="238">
        <v>1990</v>
      </c>
      <c r="W15" s="158">
        <v>1.6092118437991704E-2</v>
      </c>
      <c r="X15" s="158">
        <v>9.726791589186096E-3</v>
      </c>
      <c r="Y15" s="164">
        <v>13989</v>
      </c>
      <c r="Z15" s="164">
        <v>15801</v>
      </c>
      <c r="AA15" s="164">
        <v>29790</v>
      </c>
    </row>
    <row r="16" spans="1:27" x14ac:dyDescent="0.2">
      <c r="A16" s="216">
        <v>2023</v>
      </c>
      <c r="B16" s="217">
        <v>905</v>
      </c>
      <c r="C16" s="218">
        <f t="shared" si="0"/>
        <v>45174</v>
      </c>
      <c r="D16" s="216" t="s">
        <v>35</v>
      </c>
      <c r="E16" s="216" t="s">
        <v>26</v>
      </c>
      <c r="F16" s="216" t="s">
        <v>34</v>
      </c>
      <c r="G16" s="216">
        <v>12</v>
      </c>
      <c r="H16" s="238">
        <v>2250000</v>
      </c>
      <c r="I16" s="239">
        <v>6.67</v>
      </c>
      <c r="J16" s="164">
        <v>15010000</v>
      </c>
      <c r="K16" s="164">
        <v>1124.5972877800255</v>
      </c>
      <c r="L16" s="238">
        <v>1189</v>
      </c>
      <c r="M16" s="242">
        <v>0.97460000000000002</v>
      </c>
      <c r="N16" s="238">
        <v>13347</v>
      </c>
      <c r="O16" s="238">
        <v>227</v>
      </c>
      <c r="P16" s="238">
        <v>270</v>
      </c>
      <c r="Q16" s="238">
        <v>0</v>
      </c>
      <c r="R16" s="238">
        <v>26</v>
      </c>
      <c r="S16" s="238"/>
      <c r="T16" s="238">
        <v>13281</v>
      </c>
      <c r="U16" s="238">
        <v>35</v>
      </c>
      <c r="V16" s="238">
        <v>1790</v>
      </c>
      <c r="W16" s="158">
        <v>1.6396995088124821E-2</v>
      </c>
      <c r="X16" s="158">
        <v>1.9503033805258595E-2</v>
      </c>
      <c r="Y16" s="164">
        <v>13870</v>
      </c>
      <c r="Z16" s="164">
        <v>15106</v>
      </c>
      <c r="AA16" s="164">
        <v>28976</v>
      </c>
    </row>
    <row r="17" spans="1:27" x14ac:dyDescent="0.2">
      <c r="A17" s="216">
        <v>2023</v>
      </c>
      <c r="B17" s="217">
        <v>906</v>
      </c>
      <c r="C17" s="218">
        <f t="shared" si="0"/>
        <v>45175</v>
      </c>
      <c r="D17" s="216" t="s">
        <v>35</v>
      </c>
      <c r="E17" s="216" t="s">
        <v>26</v>
      </c>
      <c r="F17" s="216" t="s">
        <v>34</v>
      </c>
      <c r="G17" s="216">
        <v>13</v>
      </c>
      <c r="H17" s="238">
        <v>1190000</v>
      </c>
      <c r="I17" s="239">
        <v>6.62</v>
      </c>
      <c r="J17" s="164">
        <v>7880000</v>
      </c>
      <c r="K17" s="164">
        <v>1081.6746739876457</v>
      </c>
      <c r="L17" s="238">
        <v>1190</v>
      </c>
      <c r="M17" s="242"/>
      <c r="N17" s="238">
        <v>7285</v>
      </c>
      <c r="O17" s="238">
        <v>110</v>
      </c>
      <c r="P17" s="238">
        <v>183</v>
      </c>
      <c r="Q17" s="238">
        <v>0</v>
      </c>
      <c r="R17" s="238">
        <v>2</v>
      </c>
      <c r="S17" s="238"/>
      <c r="T17" s="238">
        <v>6937</v>
      </c>
      <c r="U17" s="238">
        <v>5</v>
      </c>
      <c r="V17" s="238">
        <v>131</v>
      </c>
      <c r="W17" s="158">
        <v>1.4515703351807865E-2</v>
      </c>
      <c r="X17" s="158">
        <v>2.414885193982581E-2</v>
      </c>
      <c r="Y17" s="164">
        <v>7580</v>
      </c>
      <c r="Z17" s="164">
        <v>7073</v>
      </c>
      <c r="AA17" s="164">
        <v>14653</v>
      </c>
    </row>
    <row r="18" spans="1:27" x14ac:dyDescent="0.2">
      <c r="A18" s="216">
        <v>2023</v>
      </c>
      <c r="B18" s="217">
        <v>907</v>
      </c>
      <c r="C18" s="218">
        <f t="shared" si="0"/>
        <v>45176</v>
      </c>
      <c r="D18" s="216" t="s">
        <v>35</v>
      </c>
      <c r="E18" s="216" t="s">
        <v>26</v>
      </c>
      <c r="F18" s="216" t="s">
        <v>34</v>
      </c>
      <c r="G18" s="216">
        <v>14</v>
      </c>
      <c r="H18" s="238">
        <v>2350000</v>
      </c>
      <c r="I18" s="239">
        <v>6.58</v>
      </c>
      <c r="J18" s="164">
        <v>15460000</v>
      </c>
      <c r="K18" s="164">
        <v>1068.1959510813238</v>
      </c>
      <c r="L18" s="238">
        <v>1048</v>
      </c>
      <c r="M18" s="242"/>
      <c r="N18" s="238">
        <v>14473</v>
      </c>
      <c r="O18" s="238">
        <v>257</v>
      </c>
      <c r="P18" s="238">
        <v>726</v>
      </c>
      <c r="Q18" s="238">
        <v>0</v>
      </c>
      <c r="R18" s="238">
        <v>15</v>
      </c>
      <c r="S18" s="238"/>
      <c r="T18" s="238">
        <v>15756</v>
      </c>
      <c r="U18" s="238">
        <v>25</v>
      </c>
      <c r="V18" s="238">
        <v>3725</v>
      </c>
      <c r="W18" s="158">
        <v>1.6627846790890268E-2</v>
      </c>
      <c r="X18" s="158">
        <v>4.6972049689440992E-2</v>
      </c>
      <c r="Y18" s="164">
        <v>15471</v>
      </c>
      <c r="Z18" s="164">
        <v>19506</v>
      </c>
      <c r="AA18" s="164">
        <v>34977</v>
      </c>
    </row>
    <row r="19" spans="1:27" ht="13.5" thickBot="1" x14ac:dyDescent="0.25">
      <c r="A19" s="216">
        <v>2023</v>
      </c>
      <c r="B19" s="217">
        <v>908</v>
      </c>
      <c r="C19" s="218">
        <f t="shared" si="0"/>
        <v>45177</v>
      </c>
      <c r="D19" s="216" t="s">
        <v>35</v>
      </c>
      <c r="E19" s="216" t="s">
        <v>26</v>
      </c>
      <c r="F19" s="216" t="s">
        <v>34</v>
      </c>
      <c r="G19" s="216" t="s">
        <v>36</v>
      </c>
      <c r="H19" s="238">
        <v>1205000</v>
      </c>
      <c r="I19" s="239">
        <v>6.46</v>
      </c>
      <c r="J19" s="164">
        <v>7780000</v>
      </c>
      <c r="K19" s="164">
        <v>1054.6292530839094</v>
      </c>
      <c r="L19" s="238">
        <v>1203</v>
      </c>
      <c r="M19" s="242"/>
      <c r="N19" s="238">
        <v>7377</v>
      </c>
      <c r="O19" s="238">
        <v>160</v>
      </c>
      <c r="P19" s="238">
        <v>424</v>
      </c>
      <c r="Q19" s="238">
        <v>0</v>
      </c>
      <c r="R19" s="238">
        <v>192</v>
      </c>
      <c r="S19" s="238"/>
      <c r="T19" s="238">
        <v>7422</v>
      </c>
      <c r="U19" s="238">
        <v>178</v>
      </c>
      <c r="V19" s="238">
        <v>3451</v>
      </c>
      <c r="W19" s="158">
        <v>2.0097977640999874E-2</v>
      </c>
      <c r="X19" s="158">
        <v>5.3259640748649667E-2</v>
      </c>
      <c r="Y19" s="164">
        <v>8153</v>
      </c>
      <c r="Z19" s="164">
        <v>11051</v>
      </c>
      <c r="AA19" s="164">
        <v>19204</v>
      </c>
    </row>
    <row r="20" spans="1:27" ht="13.5" thickBot="1" x14ac:dyDescent="0.25">
      <c r="A20" s="229"/>
      <c r="B20" s="230"/>
      <c r="C20" s="229"/>
      <c r="D20" s="229"/>
      <c r="E20" s="229"/>
      <c r="F20" s="229"/>
      <c r="G20" s="231"/>
      <c r="H20" s="240">
        <f>ROUND(SUM(H4:H19),-3)</f>
        <v>21085000</v>
      </c>
      <c r="I20" s="241">
        <v>7.1513333333333327</v>
      </c>
      <c r="J20" s="240">
        <v>148000000</v>
      </c>
      <c r="K20" s="240">
        <v>1124.2612540070797</v>
      </c>
      <c r="L20" s="240">
        <v>1215.8666666666666</v>
      </c>
      <c r="M20" s="243">
        <v>0.97605000000000008</v>
      </c>
      <c r="N20" s="240">
        <v>131642</v>
      </c>
      <c r="O20" s="240">
        <v>14867</v>
      </c>
      <c r="P20" s="240">
        <v>3416</v>
      </c>
      <c r="Q20" s="240">
        <v>0</v>
      </c>
      <c r="R20" s="240">
        <v>345</v>
      </c>
      <c r="S20" s="240">
        <v>0</v>
      </c>
      <c r="T20" s="240">
        <v>147244</v>
      </c>
      <c r="U20" s="240">
        <v>508</v>
      </c>
      <c r="V20" s="240">
        <v>126617</v>
      </c>
      <c r="W20" s="235">
        <v>9.9162914790728696E-2</v>
      </c>
      <c r="X20" s="235">
        <v>2.2784725696181424E-2</v>
      </c>
      <c r="Y20" s="232">
        <v>150270</v>
      </c>
      <c r="Z20" s="232">
        <v>274369</v>
      </c>
      <c r="AA20" s="232">
        <v>424639</v>
      </c>
    </row>
    <row r="21" spans="1:27" ht="15" x14ac:dyDescent="0.2">
      <c r="A21" s="147"/>
      <c r="B21" s="183"/>
      <c r="C21" s="147"/>
      <c r="D21" s="147"/>
      <c r="E21" s="147"/>
      <c r="F21" s="147"/>
      <c r="G21" s="147"/>
      <c r="H21" s="147"/>
      <c r="I21" s="178"/>
      <c r="J21" s="178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</row>
    <row r="22" spans="1:27" ht="15.75" x14ac:dyDescent="0.25">
      <c r="A22" s="77"/>
      <c r="B22" s="77"/>
      <c r="C22" s="189"/>
      <c r="D22" s="77"/>
      <c r="E22" s="77"/>
      <c r="F22" s="77"/>
      <c r="G22" s="77"/>
      <c r="H22" s="178"/>
      <c r="I22" s="187"/>
      <c r="J22" s="186"/>
      <c r="K22" s="222"/>
      <c r="L22" s="223"/>
      <c r="M22" s="224"/>
      <c r="N22" s="178"/>
      <c r="O22" s="178"/>
      <c r="P22" s="147"/>
      <c r="Q22" s="178"/>
      <c r="R22" s="178"/>
      <c r="S22" s="178"/>
      <c r="T22" s="178"/>
      <c r="U22" s="178"/>
      <c r="V22" s="190"/>
      <c r="W22" s="185"/>
      <c r="X22" s="185"/>
      <c r="Y22" s="186"/>
      <c r="Z22" s="186"/>
      <c r="AA22" s="186"/>
    </row>
    <row r="23" spans="1:27" ht="15" x14ac:dyDescent="0.2">
      <c r="A23" s="147"/>
      <c r="B23" s="183"/>
      <c r="C23" s="147"/>
      <c r="D23" s="147"/>
      <c r="E23" s="147"/>
      <c r="F23" s="147"/>
      <c r="G23" s="147"/>
      <c r="H23" s="147"/>
      <c r="I23" s="178"/>
      <c r="J23" s="178"/>
      <c r="K23" s="147"/>
      <c r="L23" s="147"/>
      <c r="M23" s="147"/>
      <c r="N23" s="178"/>
      <c r="O23" s="178"/>
      <c r="P23" s="147"/>
      <c r="Q23" s="147"/>
      <c r="R23" s="191"/>
      <c r="S23" s="191"/>
      <c r="T23" s="147"/>
      <c r="U23" s="147"/>
      <c r="V23" s="147"/>
      <c r="W23" s="147"/>
      <c r="X23" s="147"/>
      <c r="Y23" s="147"/>
      <c r="Z23" s="147"/>
      <c r="AA23" s="147"/>
    </row>
    <row r="24" spans="1:27" ht="15" x14ac:dyDescent="0.2">
      <c r="A24" s="26" t="s">
        <v>37</v>
      </c>
      <c r="H24" s="147"/>
      <c r="I24" s="192"/>
      <c r="J24" s="178"/>
      <c r="K24" s="147"/>
      <c r="L24" s="147"/>
      <c r="M24" s="178"/>
      <c r="N24" s="147"/>
      <c r="P24" s="147"/>
      <c r="Q24" s="147"/>
      <c r="R24" s="191"/>
      <c r="S24" s="147"/>
      <c r="T24" s="147"/>
      <c r="U24" s="147"/>
    </row>
    <row r="25" spans="1:27" ht="15" x14ac:dyDescent="0.2">
      <c r="H25" s="147"/>
      <c r="I25" s="147"/>
      <c r="J25" s="224"/>
      <c r="K25" s="147"/>
      <c r="L25" s="147"/>
      <c r="M25" s="178"/>
      <c r="N25" s="147"/>
      <c r="O25" s="147"/>
      <c r="P25" s="147"/>
      <c r="Q25" s="147"/>
      <c r="R25" s="147"/>
      <c r="S25" s="147"/>
      <c r="T25" s="147"/>
      <c r="U25" s="147"/>
      <c r="Y25" s="224"/>
      <c r="Z25" s="147"/>
      <c r="AA25" s="147"/>
    </row>
    <row r="26" spans="1:27" x14ac:dyDescent="0.2">
      <c r="M26" s="41"/>
      <c r="N26" s="41"/>
    </row>
    <row r="27" spans="1:27" ht="15" x14ac:dyDescent="0.2">
      <c r="J27" s="41"/>
      <c r="N27" s="85"/>
      <c r="Y27" s="147"/>
      <c r="Z27" s="147"/>
    </row>
    <row r="28" spans="1:27" ht="15" x14ac:dyDescent="0.2">
      <c r="J28" s="41"/>
      <c r="Y28" s="149"/>
      <c r="Z28" s="150"/>
    </row>
    <row r="29" spans="1:27" ht="15" x14ac:dyDescent="0.2">
      <c r="Y29" s="149"/>
      <c r="Z29" s="150"/>
      <c r="AA29" s="41"/>
    </row>
    <row r="30" spans="1:27" ht="15" x14ac:dyDescent="0.2">
      <c r="I30" s="41"/>
      <c r="J30" s="41"/>
      <c r="K30" s="41"/>
      <c r="L30" s="41"/>
      <c r="M30" s="41"/>
      <c r="N30" s="225"/>
      <c r="O30" s="225"/>
      <c r="Y30" s="149"/>
      <c r="Z30" s="150"/>
    </row>
    <row r="31" spans="1:27" ht="15" x14ac:dyDescent="0.2">
      <c r="I31" s="41"/>
      <c r="J31" s="41"/>
      <c r="K31" s="41"/>
      <c r="L31" s="41"/>
      <c r="M31" s="41"/>
      <c r="Y31" s="149"/>
      <c r="Z31" s="150"/>
    </row>
    <row r="32" spans="1:27" ht="15" x14ac:dyDescent="0.2">
      <c r="I32" s="41"/>
      <c r="J32" s="41"/>
      <c r="K32" s="41"/>
      <c r="L32" s="41"/>
      <c r="M32" s="41"/>
      <c r="N32" s="118"/>
      <c r="O32" s="118"/>
      <c r="P32" s="118"/>
      <c r="Q32" s="226"/>
      <c r="Y32" s="149"/>
      <c r="Z32" s="150"/>
    </row>
    <row r="33" spans="9:26" ht="15" x14ac:dyDescent="0.2">
      <c r="I33" s="41"/>
      <c r="J33" s="41"/>
      <c r="K33" s="41"/>
      <c r="L33" s="41"/>
      <c r="M33" s="41"/>
      <c r="N33" s="227"/>
      <c r="O33" s="41"/>
      <c r="P33" s="227"/>
      <c r="Q33" s="228"/>
      <c r="Y33" s="149"/>
      <c r="Z33" s="150"/>
    </row>
    <row r="34" spans="9:26" ht="15" x14ac:dyDescent="0.2">
      <c r="I34" s="41"/>
      <c r="J34" s="41"/>
      <c r="K34" s="41"/>
      <c r="L34" s="41"/>
      <c r="M34" s="41"/>
      <c r="N34" s="227"/>
      <c r="O34" s="41"/>
      <c r="P34" s="227"/>
      <c r="Q34" s="228"/>
      <c r="Y34" s="149"/>
      <c r="Z34" s="150"/>
    </row>
    <row r="35" spans="9:26" ht="15" x14ac:dyDescent="0.2">
      <c r="I35" s="41"/>
      <c r="J35" s="41"/>
      <c r="K35" s="41"/>
      <c r="L35" s="41"/>
      <c r="M35" s="41"/>
      <c r="N35" s="227"/>
      <c r="O35" s="41"/>
      <c r="P35" s="227"/>
      <c r="Q35" s="228"/>
      <c r="Y35" s="149"/>
      <c r="Z35" s="150"/>
    </row>
    <row r="36" spans="9:26" ht="15" x14ac:dyDescent="0.2">
      <c r="I36" s="41"/>
      <c r="J36" s="41"/>
      <c r="K36" s="41"/>
      <c r="L36" s="41"/>
      <c r="M36" s="41"/>
      <c r="N36" s="227"/>
      <c r="O36" s="41"/>
      <c r="P36" s="227"/>
      <c r="Q36" s="228"/>
      <c r="Y36" s="149"/>
      <c r="Z36" s="150"/>
    </row>
    <row r="37" spans="9:26" ht="15" x14ac:dyDescent="0.2">
      <c r="I37" s="41"/>
      <c r="J37" s="41"/>
      <c r="K37" s="41"/>
      <c r="L37" s="41"/>
      <c r="M37" s="41"/>
      <c r="N37" s="227"/>
      <c r="O37" s="41"/>
      <c r="P37" s="227"/>
      <c r="Q37" s="228"/>
      <c r="Y37" s="149"/>
      <c r="Z37" s="150"/>
    </row>
    <row r="38" spans="9:26" ht="15" x14ac:dyDescent="0.2">
      <c r="I38" s="41"/>
      <c r="J38" s="41"/>
      <c r="K38" s="41"/>
      <c r="L38" s="41"/>
      <c r="M38" s="41"/>
      <c r="N38" s="227"/>
      <c r="O38" s="41"/>
      <c r="P38" s="227"/>
      <c r="Q38" s="228"/>
      <c r="Y38" s="149"/>
      <c r="Z38" s="150"/>
    </row>
    <row r="39" spans="9:26" ht="15" x14ac:dyDescent="0.2">
      <c r="I39" s="41"/>
      <c r="J39" s="41"/>
      <c r="K39" s="41"/>
      <c r="L39" s="41"/>
      <c r="M39" s="41"/>
      <c r="N39" s="227"/>
      <c r="O39" s="41"/>
      <c r="P39" s="227"/>
      <c r="Q39" s="228"/>
      <c r="V39" s="149"/>
      <c r="W39" s="150"/>
      <c r="Y39" s="149"/>
      <c r="Z39" s="150"/>
    </row>
    <row r="40" spans="9:26" ht="15" x14ac:dyDescent="0.2">
      <c r="I40" s="41"/>
      <c r="J40" s="41"/>
      <c r="K40" s="41"/>
      <c r="L40" s="41"/>
      <c r="M40" s="41"/>
      <c r="N40" s="227"/>
      <c r="O40" s="41"/>
      <c r="P40" s="227"/>
      <c r="Q40" s="228"/>
      <c r="V40" s="149"/>
      <c r="W40" s="150"/>
      <c r="Y40" s="149"/>
      <c r="Z40" s="150"/>
    </row>
    <row r="41" spans="9:26" ht="15" x14ac:dyDescent="0.2">
      <c r="I41" s="41"/>
      <c r="J41" s="41"/>
      <c r="K41" s="41"/>
      <c r="L41" s="41"/>
      <c r="M41" s="41"/>
      <c r="N41" s="227"/>
      <c r="O41" s="41"/>
      <c r="P41" s="227"/>
      <c r="Q41" s="228"/>
      <c r="V41" s="149"/>
      <c r="W41" s="150"/>
      <c r="Y41" s="149"/>
      <c r="Z41" s="150"/>
    </row>
    <row r="42" spans="9:26" ht="15" x14ac:dyDescent="0.2">
      <c r="I42" s="41"/>
      <c r="J42" s="41"/>
      <c r="K42" s="41"/>
      <c r="L42" s="41"/>
      <c r="M42" s="41"/>
      <c r="N42" s="227"/>
      <c r="O42" s="41"/>
      <c r="P42" s="227"/>
      <c r="Q42" s="228"/>
      <c r="V42" s="149"/>
      <c r="W42" s="150"/>
    </row>
    <row r="43" spans="9:26" ht="15" x14ac:dyDescent="0.2">
      <c r="I43" s="41"/>
      <c r="J43" s="41"/>
      <c r="K43" s="41"/>
      <c r="L43" s="41"/>
      <c r="M43" s="41"/>
      <c r="N43" s="227"/>
      <c r="O43" s="41"/>
      <c r="P43" s="227"/>
      <c r="Q43" s="228"/>
      <c r="V43" s="149"/>
      <c r="W43" s="150"/>
    </row>
    <row r="44" spans="9:26" ht="15" x14ac:dyDescent="0.2">
      <c r="I44" s="41"/>
      <c r="J44" s="41"/>
      <c r="K44" s="41"/>
      <c r="L44" s="41"/>
      <c r="M44" s="41"/>
      <c r="N44" s="227"/>
      <c r="O44" s="41"/>
      <c r="P44" s="227"/>
      <c r="Q44" s="228"/>
      <c r="V44" s="149"/>
    </row>
    <row r="45" spans="9:26" x14ac:dyDescent="0.2">
      <c r="I45" s="41"/>
      <c r="J45" s="41"/>
      <c r="K45" s="41"/>
      <c r="L45" s="41"/>
      <c r="M45" s="41"/>
      <c r="N45" s="227"/>
      <c r="O45" s="41"/>
      <c r="P45" s="227"/>
      <c r="Q45" s="228"/>
    </row>
    <row r="46" spans="9:26" x14ac:dyDescent="0.2">
      <c r="I46" s="41"/>
      <c r="J46" s="41"/>
      <c r="K46" s="41"/>
      <c r="L46" s="41"/>
      <c r="M46" s="41"/>
      <c r="N46" s="227"/>
      <c r="O46" s="227"/>
      <c r="P46" s="227"/>
      <c r="Q46" s="228"/>
    </row>
    <row r="47" spans="9:26" x14ac:dyDescent="0.2">
      <c r="I47" s="41"/>
      <c r="J47" s="41"/>
      <c r="K47" s="41"/>
      <c r="L47" s="41"/>
      <c r="M47" s="41"/>
      <c r="N47" s="41"/>
      <c r="O47" s="41"/>
    </row>
  </sheetData>
  <pageMargins left="0.75" right="0.75" top="1" bottom="1" header="0.5" footer="0.5"/>
  <pageSetup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D90B-22AD-48D9-B4DC-0FC8D498FB3D}">
  <sheetPr>
    <tabColor theme="9" tint="0.79998168889431442"/>
    <pageSetUpPr fitToPage="1"/>
  </sheetPr>
  <dimension ref="A1:AA44"/>
  <sheetViews>
    <sheetView zoomScale="80" zoomScaleNormal="80" workbookViewId="0">
      <pane xSplit="7" ySplit="3" topLeftCell="H4" activePane="bottomRight" state="frozen"/>
      <selection pane="topRight" activeCell="H1" sqref="H1"/>
      <selection pane="bottomLeft" activeCell="A4" sqref="A4"/>
      <selection pane="bottomRight"/>
    </sheetView>
  </sheetViews>
  <sheetFormatPr defaultRowHeight="12.75" x14ac:dyDescent="0.2"/>
  <cols>
    <col min="1" max="1" width="13.28515625" style="26" customWidth="1"/>
    <col min="2" max="2" width="10.140625" style="188" customWidth="1"/>
    <col min="3" max="3" width="9.85546875" style="26" bestFit="1" customWidth="1"/>
    <col min="4" max="4" width="10.140625" style="26" customWidth="1"/>
    <col min="5" max="5" width="9.140625" style="26"/>
    <col min="6" max="6" width="9.85546875" style="26" customWidth="1"/>
    <col min="7" max="7" width="9.140625" style="26"/>
    <col min="8" max="8" width="11.5703125" style="26" bestFit="1" customWidth="1"/>
    <col min="9" max="9" width="13.42578125" style="26" customWidth="1"/>
    <col min="10" max="10" width="14.5703125" style="26" customWidth="1"/>
    <col min="11" max="11" width="15.5703125" style="26" customWidth="1"/>
    <col min="12" max="12" width="17.85546875" style="26" customWidth="1"/>
    <col min="13" max="13" width="10.42578125" style="26" bestFit="1" customWidth="1"/>
    <col min="14" max="14" width="14.140625" style="26" customWidth="1"/>
    <col min="15" max="15" width="14.42578125" style="26" customWidth="1"/>
    <col min="16" max="16" width="11.85546875" style="26" customWidth="1"/>
    <col min="17" max="17" width="15.140625" style="26" customWidth="1"/>
    <col min="18" max="18" width="14.140625" style="26" customWidth="1"/>
    <col min="19" max="19" width="13.42578125" style="26" customWidth="1"/>
    <col min="20" max="20" width="12.140625" style="26" customWidth="1"/>
    <col min="21" max="21" width="12.5703125" style="26" customWidth="1"/>
    <col min="22" max="22" width="14.28515625" style="26" customWidth="1"/>
    <col min="23" max="24" width="9.28515625" style="26" bestFit="1" customWidth="1"/>
    <col min="25" max="25" width="14" style="26" customWidth="1"/>
    <col min="26" max="27" width="12.42578125" style="26" customWidth="1"/>
    <col min="28" max="16384" width="9.140625" style="26"/>
  </cols>
  <sheetData>
    <row r="1" spans="1:27" x14ac:dyDescent="0.2">
      <c r="A1" s="26" t="s">
        <v>52</v>
      </c>
    </row>
    <row r="2" spans="1:27" x14ac:dyDescent="0.2">
      <c r="I2" s="244"/>
    </row>
    <row r="3" spans="1:27" x14ac:dyDescent="0.2">
      <c r="A3" s="261" t="s">
        <v>0</v>
      </c>
      <c r="B3" s="262" t="s">
        <v>1</v>
      </c>
      <c r="C3" s="263" t="s">
        <v>2</v>
      </c>
      <c r="D3" s="261" t="s">
        <v>3</v>
      </c>
      <c r="E3" s="261" t="s">
        <v>4</v>
      </c>
      <c r="F3" s="261" t="s">
        <v>5</v>
      </c>
      <c r="G3" s="261" t="s">
        <v>6</v>
      </c>
      <c r="H3" s="264" t="s">
        <v>7</v>
      </c>
      <c r="I3" s="261" t="s">
        <v>8</v>
      </c>
      <c r="J3" s="264" t="s">
        <v>9</v>
      </c>
      <c r="K3" s="264" t="s">
        <v>10</v>
      </c>
      <c r="L3" s="264" t="s">
        <v>11</v>
      </c>
      <c r="M3" s="265" t="s">
        <v>12</v>
      </c>
      <c r="N3" s="264" t="s">
        <v>13</v>
      </c>
      <c r="O3" s="264" t="s">
        <v>14</v>
      </c>
      <c r="P3" s="264" t="s">
        <v>29</v>
      </c>
      <c r="Q3" s="264" t="s">
        <v>16</v>
      </c>
      <c r="R3" s="264" t="s">
        <v>15</v>
      </c>
      <c r="S3" s="264" t="s">
        <v>32</v>
      </c>
      <c r="T3" s="264" t="s">
        <v>17</v>
      </c>
      <c r="U3" s="264" t="s">
        <v>18</v>
      </c>
      <c r="V3" s="264" t="s">
        <v>19</v>
      </c>
      <c r="W3" s="265" t="s">
        <v>20</v>
      </c>
      <c r="X3" s="265" t="s">
        <v>21</v>
      </c>
      <c r="Y3" s="264" t="s">
        <v>22</v>
      </c>
      <c r="Z3" s="264" t="s">
        <v>23</v>
      </c>
      <c r="AA3" s="264" t="s">
        <v>24</v>
      </c>
    </row>
    <row r="4" spans="1:27" s="79" customFormat="1" x14ac:dyDescent="0.2">
      <c r="A4" s="216">
        <v>2023</v>
      </c>
      <c r="B4" s="217">
        <v>707</v>
      </c>
      <c r="C4" s="218">
        <v>45114</v>
      </c>
      <c r="D4" s="216" t="s">
        <v>35</v>
      </c>
      <c r="E4" s="216" t="s">
        <v>39</v>
      </c>
      <c r="F4" s="216" t="s">
        <v>40</v>
      </c>
      <c r="G4" s="216">
        <v>1</v>
      </c>
      <c r="H4" s="238">
        <v>1540000</v>
      </c>
      <c r="I4" s="220">
        <v>5.2</v>
      </c>
      <c r="J4" s="164">
        <v>8008000</v>
      </c>
      <c r="K4" s="157">
        <v>1904.3995243757431</v>
      </c>
      <c r="L4" s="219">
        <v>1849</v>
      </c>
      <c r="M4" s="221"/>
      <c r="N4" s="238">
        <v>4205</v>
      </c>
      <c r="O4" s="238">
        <v>248</v>
      </c>
      <c r="P4" s="238">
        <v>195</v>
      </c>
      <c r="Q4" s="238">
        <v>0</v>
      </c>
      <c r="R4" s="238">
        <v>63</v>
      </c>
      <c r="S4" s="238">
        <v>0</v>
      </c>
      <c r="T4" s="238">
        <v>3917</v>
      </c>
      <c r="U4" s="238">
        <v>33</v>
      </c>
      <c r="V4" s="238">
        <v>25</v>
      </c>
      <c r="W4" s="158">
        <v>5.3356282271944923E-2</v>
      </c>
      <c r="X4" s="158">
        <v>4.1953528399311532E-2</v>
      </c>
      <c r="Y4" s="164">
        <v>4711</v>
      </c>
      <c r="Z4" s="164">
        <v>3975</v>
      </c>
      <c r="AA4" s="164">
        <v>8686</v>
      </c>
    </row>
    <row r="5" spans="1:27" s="79" customFormat="1" x14ac:dyDescent="0.2">
      <c r="A5" s="216">
        <v>2023</v>
      </c>
      <c r="B5" s="217">
        <v>708</v>
      </c>
      <c r="C5" s="218">
        <v>45115</v>
      </c>
      <c r="D5" s="216" t="s">
        <v>35</v>
      </c>
      <c r="E5" s="216" t="s">
        <v>39</v>
      </c>
      <c r="F5" s="216" t="s">
        <v>40</v>
      </c>
      <c r="G5" s="216">
        <v>2</v>
      </c>
      <c r="H5" s="238">
        <v>2100000</v>
      </c>
      <c r="I5" s="220">
        <v>5.14</v>
      </c>
      <c r="J5" s="164">
        <v>10794000</v>
      </c>
      <c r="K5" s="157">
        <v>1834.4663494221618</v>
      </c>
      <c r="L5" s="219">
        <v>1921</v>
      </c>
      <c r="M5" s="221"/>
      <c r="N5" s="238">
        <v>5884</v>
      </c>
      <c r="O5" s="238">
        <v>565</v>
      </c>
      <c r="P5" s="238">
        <v>270</v>
      </c>
      <c r="Q5" s="238">
        <v>0</v>
      </c>
      <c r="R5" s="238">
        <v>43</v>
      </c>
      <c r="S5" s="238">
        <v>0</v>
      </c>
      <c r="T5" s="238">
        <v>5626</v>
      </c>
      <c r="U5" s="238">
        <v>33</v>
      </c>
      <c r="V5" s="238">
        <v>5</v>
      </c>
      <c r="W5" s="158">
        <v>8.4089894329513318E-2</v>
      </c>
      <c r="X5" s="158">
        <v>4.0184551272510791E-2</v>
      </c>
      <c r="Y5" s="164">
        <v>6762</v>
      </c>
      <c r="Z5" s="164">
        <v>5664</v>
      </c>
      <c r="AA5" s="164">
        <v>12426</v>
      </c>
    </row>
    <row r="6" spans="1:27" x14ac:dyDescent="0.2">
      <c r="A6" s="216">
        <v>2023</v>
      </c>
      <c r="B6" s="217">
        <v>709</v>
      </c>
      <c r="C6" s="218">
        <v>45116</v>
      </c>
      <c r="D6" s="216" t="s">
        <v>35</v>
      </c>
      <c r="E6" s="216" t="s">
        <v>39</v>
      </c>
      <c r="F6" s="216" t="s">
        <v>40</v>
      </c>
      <c r="G6" s="216">
        <v>3</v>
      </c>
      <c r="H6" s="238">
        <v>2160000</v>
      </c>
      <c r="I6" s="220">
        <v>5.22</v>
      </c>
      <c r="J6" s="164">
        <v>11275000</v>
      </c>
      <c r="K6" s="157">
        <v>1824.4336569579289</v>
      </c>
      <c r="L6" s="219">
        <v>1808</v>
      </c>
      <c r="M6" s="221">
        <v>0.98299999999999998</v>
      </c>
      <c r="N6" s="238">
        <v>6180</v>
      </c>
      <c r="O6" s="238">
        <v>597</v>
      </c>
      <c r="P6" s="238">
        <v>276</v>
      </c>
      <c r="Q6" s="238">
        <v>0</v>
      </c>
      <c r="R6" s="238">
        <v>38</v>
      </c>
      <c r="S6" s="238">
        <v>0</v>
      </c>
      <c r="T6" s="238">
        <v>5215</v>
      </c>
      <c r="U6" s="238">
        <v>67</v>
      </c>
      <c r="V6" s="238">
        <v>70</v>
      </c>
      <c r="W6" s="158">
        <v>8.4644831986388766E-2</v>
      </c>
      <c r="X6" s="158">
        <v>3.9132284134410888E-2</v>
      </c>
      <c r="Y6" s="164">
        <v>7091</v>
      </c>
      <c r="Z6" s="164">
        <v>5352</v>
      </c>
      <c r="AA6" s="164">
        <v>12443</v>
      </c>
    </row>
    <row r="7" spans="1:27" x14ac:dyDescent="0.2">
      <c r="A7" s="216">
        <v>2023</v>
      </c>
      <c r="B7" s="217">
        <v>710</v>
      </c>
      <c r="C7" s="218">
        <v>45117</v>
      </c>
      <c r="D7" s="216" t="s">
        <v>35</v>
      </c>
      <c r="E7" s="216" t="s">
        <v>39</v>
      </c>
      <c r="F7" s="216" t="s">
        <v>40</v>
      </c>
      <c r="G7" s="216">
        <v>4</v>
      </c>
      <c r="H7" s="238">
        <v>2510000</v>
      </c>
      <c r="I7" s="220">
        <v>5.07</v>
      </c>
      <c r="J7" s="164">
        <v>12726000</v>
      </c>
      <c r="K7" s="157">
        <v>1734.9693251533743</v>
      </c>
      <c r="L7" s="219">
        <v>1848</v>
      </c>
      <c r="M7" s="221"/>
      <c r="N7" s="238">
        <v>7335</v>
      </c>
      <c r="O7" s="238">
        <v>791</v>
      </c>
      <c r="P7" s="238">
        <v>281</v>
      </c>
      <c r="Q7" s="238">
        <v>0</v>
      </c>
      <c r="R7" s="238">
        <v>28</v>
      </c>
      <c r="S7" s="238">
        <v>0</v>
      </c>
      <c r="T7" s="238">
        <v>5450</v>
      </c>
      <c r="U7" s="238">
        <v>32</v>
      </c>
      <c r="V7" s="238">
        <v>285</v>
      </c>
      <c r="W7" s="158">
        <v>9.4088259783513734E-2</v>
      </c>
      <c r="X7" s="158">
        <v>3.3424527179731177E-2</v>
      </c>
      <c r="Y7" s="164">
        <v>8435</v>
      </c>
      <c r="Z7" s="164">
        <v>5767</v>
      </c>
      <c r="AA7" s="164">
        <v>14202</v>
      </c>
    </row>
    <row r="8" spans="1:27" x14ac:dyDescent="0.2">
      <c r="A8" s="216">
        <v>2023</v>
      </c>
      <c r="B8" s="217">
        <v>711</v>
      </c>
      <c r="C8" s="218">
        <v>45118</v>
      </c>
      <c r="D8" s="216" t="s">
        <v>35</v>
      </c>
      <c r="E8" s="216" t="s">
        <v>39</v>
      </c>
      <c r="F8" s="216" t="s">
        <v>40</v>
      </c>
      <c r="G8" s="216">
        <v>5</v>
      </c>
      <c r="H8" s="238">
        <v>2390000</v>
      </c>
      <c r="I8" s="220">
        <v>5.33</v>
      </c>
      <c r="J8" s="164">
        <v>12739000</v>
      </c>
      <c r="K8" s="157">
        <v>1777.7002511861569</v>
      </c>
      <c r="L8" s="219">
        <v>1828</v>
      </c>
      <c r="M8" s="221"/>
      <c r="N8" s="238">
        <v>7166</v>
      </c>
      <c r="O8" s="238">
        <v>774</v>
      </c>
      <c r="P8" s="238">
        <v>307</v>
      </c>
      <c r="Q8" s="238">
        <v>0</v>
      </c>
      <c r="R8" s="238">
        <v>128</v>
      </c>
      <c r="S8" s="238">
        <v>0</v>
      </c>
      <c r="T8" s="238">
        <v>6454</v>
      </c>
      <c r="U8" s="238">
        <v>85</v>
      </c>
      <c r="V8" s="238">
        <v>163</v>
      </c>
      <c r="W8" s="158">
        <v>9.3852309930883962E-2</v>
      </c>
      <c r="X8" s="158">
        <v>3.7225657814963016E-2</v>
      </c>
      <c r="Y8" s="164">
        <v>8375</v>
      </c>
      <c r="Z8" s="164">
        <v>6702</v>
      </c>
      <c r="AA8" s="164">
        <v>15077</v>
      </c>
    </row>
    <row r="9" spans="1:27" x14ac:dyDescent="0.2">
      <c r="A9" s="216">
        <v>2023</v>
      </c>
      <c r="B9" s="217">
        <v>712</v>
      </c>
      <c r="C9" s="218">
        <v>45119</v>
      </c>
      <c r="D9" s="216" t="s">
        <v>35</v>
      </c>
      <c r="E9" s="216" t="s">
        <v>39</v>
      </c>
      <c r="F9" s="216" t="s">
        <v>40</v>
      </c>
      <c r="G9" s="216">
        <v>6</v>
      </c>
      <c r="H9" s="238">
        <v>2460000</v>
      </c>
      <c r="I9" s="220">
        <v>5.0999999999999996</v>
      </c>
      <c r="J9" s="164">
        <v>12546000</v>
      </c>
      <c r="K9" s="157">
        <v>1657.9886348619004</v>
      </c>
      <c r="L9" s="219">
        <v>1698</v>
      </c>
      <c r="M9" s="221"/>
      <c r="N9" s="238">
        <v>7567</v>
      </c>
      <c r="O9" s="238">
        <v>526</v>
      </c>
      <c r="P9" s="238">
        <v>389</v>
      </c>
      <c r="Q9" s="238">
        <v>0</v>
      </c>
      <c r="R9" s="238">
        <v>29</v>
      </c>
      <c r="S9" s="238">
        <v>0</v>
      </c>
      <c r="T9" s="238">
        <v>6239</v>
      </c>
      <c r="U9" s="238">
        <v>30</v>
      </c>
      <c r="V9" s="238">
        <v>180</v>
      </c>
      <c r="W9" s="158">
        <v>6.2013676019806646E-2</v>
      </c>
      <c r="X9" s="158">
        <v>4.5861825041263855E-2</v>
      </c>
      <c r="Y9" s="164">
        <v>8511</v>
      </c>
      <c r="Z9" s="164">
        <v>6449</v>
      </c>
      <c r="AA9" s="164">
        <v>14960</v>
      </c>
    </row>
    <row r="10" spans="1:27" x14ac:dyDescent="0.2">
      <c r="A10" s="216">
        <v>2023</v>
      </c>
      <c r="B10" s="217">
        <v>713</v>
      </c>
      <c r="C10" s="218">
        <v>45120</v>
      </c>
      <c r="D10" s="216" t="s">
        <v>35</v>
      </c>
      <c r="E10" s="216" t="s">
        <v>39</v>
      </c>
      <c r="F10" s="216" t="s">
        <v>40</v>
      </c>
      <c r="G10" s="216">
        <v>7</v>
      </c>
      <c r="H10" s="238">
        <v>2430000</v>
      </c>
      <c r="I10" s="220">
        <v>4.88</v>
      </c>
      <c r="J10" s="164">
        <v>11858000</v>
      </c>
      <c r="K10" s="157">
        <v>1654.5276963862145</v>
      </c>
      <c r="L10" s="219">
        <v>1787</v>
      </c>
      <c r="M10" s="221"/>
      <c r="N10" s="238">
        <v>7167</v>
      </c>
      <c r="O10" s="238">
        <v>508</v>
      </c>
      <c r="P10" s="238">
        <v>353</v>
      </c>
      <c r="Q10" s="238">
        <v>0</v>
      </c>
      <c r="R10" s="238">
        <v>68</v>
      </c>
      <c r="S10" s="238">
        <v>0</v>
      </c>
      <c r="T10" s="238">
        <v>5671</v>
      </c>
      <c r="U10" s="238">
        <v>66</v>
      </c>
      <c r="V10" s="238">
        <v>405</v>
      </c>
      <c r="W10" s="158">
        <v>6.3278525161933233E-2</v>
      </c>
      <c r="X10" s="158">
        <v>4.3971101145989039E-2</v>
      </c>
      <c r="Y10" s="164">
        <v>8096</v>
      </c>
      <c r="Z10" s="164">
        <v>6142</v>
      </c>
      <c r="AA10" s="164">
        <v>14238</v>
      </c>
    </row>
    <row r="11" spans="1:27" x14ac:dyDescent="0.2">
      <c r="A11" s="216">
        <v>2023</v>
      </c>
      <c r="B11" s="217">
        <v>714</v>
      </c>
      <c r="C11" s="218">
        <v>45121</v>
      </c>
      <c r="D11" s="216" t="s">
        <v>35</v>
      </c>
      <c r="E11" s="216" t="s">
        <v>39</v>
      </c>
      <c r="F11" s="216" t="s">
        <v>40</v>
      </c>
      <c r="G11" s="216">
        <v>8</v>
      </c>
      <c r="H11" s="238">
        <v>2440000</v>
      </c>
      <c r="I11" s="220">
        <v>5.22</v>
      </c>
      <c r="J11" s="164">
        <v>12737000</v>
      </c>
      <c r="K11" s="157">
        <v>1845.4071283685889</v>
      </c>
      <c r="L11" s="219">
        <v>1831</v>
      </c>
      <c r="M11" s="221"/>
      <c r="N11" s="238">
        <v>6902</v>
      </c>
      <c r="O11" s="238">
        <v>320</v>
      </c>
      <c r="P11" s="238">
        <v>513</v>
      </c>
      <c r="Q11" s="238">
        <v>0</v>
      </c>
      <c r="R11" s="238">
        <v>56</v>
      </c>
      <c r="S11" s="238">
        <v>0</v>
      </c>
      <c r="T11" s="238">
        <v>4617</v>
      </c>
      <c r="U11" s="238">
        <v>40</v>
      </c>
      <c r="V11" s="238">
        <v>408</v>
      </c>
      <c r="W11" s="158">
        <v>4.1370394311570781E-2</v>
      </c>
      <c r="X11" s="158">
        <v>6.632191338073691E-2</v>
      </c>
      <c r="Y11" s="164">
        <v>7791</v>
      </c>
      <c r="Z11" s="164">
        <v>5065</v>
      </c>
      <c r="AA11" s="164">
        <v>12856</v>
      </c>
    </row>
    <row r="12" spans="1:27" x14ac:dyDescent="0.2">
      <c r="A12" s="216">
        <v>2023</v>
      </c>
      <c r="B12" s="217">
        <v>715</v>
      </c>
      <c r="C12" s="218">
        <v>45122</v>
      </c>
      <c r="D12" s="216" t="s">
        <v>35</v>
      </c>
      <c r="E12" s="216" t="s">
        <v>39</v>
      </c>
      <c r="F12" s="216" t="s">
        <v>40</v>
      </c>
      <c r="G12" s="216">
        <v>9</v>
      </c>
      <c r="H12" s="238">
        <v>2500000</v>
      </c>
      <c r="I12" s="220">
        <v>5.1100000000000003</v>
      </c>
      <c r="J12" s="164">
        <v>12775000</v>
      </c>
      <c r="K12" s="157">
        <v>1767.6767676767677</v>
      </c>
      <c r="L12" s="219">
        <v>1898</v>
      </c>
      <c r="M12" s="221"/>
      <c r="N12" s="238">
        <v>7227</v>
      </c>
      <c r="O12" s="238">
        <v>285</v>
      </c>
      <c r="P12" s="238">
        <v>378</v>
      </c>
      <c r="Q12" s="238">
        <v>0</v>
      </c>
      <c r="R12" s="238">
        <v>134</v>
      </c>
      <c r="S12" s="238">
        <v>0</v>
      </c>
      <c r="T12" s="238">
        <v>4308</v>
      </c>
      <c r="U12" s="238">
        <v>156</v>
      </c>
      <c r="V12" s="238">
        <v>9</v>
      </c>
      <c r="W12" s="158">
        <v>3.6121673003802278E-2</v>
      </c>
      <c r="X12" s="158">
        <v>4.7908745247148291E-2</v>
      </c>
      <c r="Y12" s="164">
        <v>8024</v>
      </c>
      <c r="Z12" s="164">
        <v>4473</v>
      </c>
      <c r="AA12" s="164">
        <v>12497</v>
      </c>
    </row>
    <row r="13" spans="1:27" x14ac:dyDescent="0.2">
      <c r="A13" s="216">
        <v>2023</v>
      </c>
      <c r="B13" s="217">
        <v>716</v>
      </c>
      <c r="C13" s="218">
        <v>45123</v>
      </c>
      <c r="D13" s="216" t="s">
        <v>35</v>
      </c>
      <c r="E13" s="216" t="s">
        <v>39</v>
      </c>
      <c r="F13" s="216" t="s">
        <v>40</v>
      </c>
      <c r="G13" s="216">
        <v>10</v>
      </c>
      <c r="H13" s="238">
        <v>2290000</v>
      </c>
      <c r="I13" s="220">
        <v>5.07</v>
      </c>
      <c r="J13" s="164">
        <v>11610000</v>
      </c>
      <c r="K13" s="157">
        <v>1744.0288418206399</v>
      </c>
      <c r="L13" s="219">
        <v>1908</v>
      </c>
      <c r="M13" s="221">
        <v>0.96</v>
      </c>
      <c r="N13" s="238">
        <v>6657</v>
      </c>
      <c r="O13" s="238">
        <v>520</v>
      </c>
      <c r="P13" s="238">
        <v>347</v>
      </c>
      <c r="Q13" s="238">
        <v>0</v>
      </c>
      <c r="R13" s="238">
        <v>30</v>
      </c>
      <c r="S13" s="238">
        <v>0</v>
      </c>
      <c r="T13" s="238">
        <v>4823</v>
      </c>
      <c r="U13" s="238">
        <v>48</v>
      </c>
      <c r="V13" s="238">
        <v>15</v>
      </c>
      <c r="W13" s="158">
        <v>6.9112174375332264E-2</v>
      </c>
      <c r="X13" s="158">
        <v>4.6119085592769803E-2</v>
      </c>
      <c r="Y13" s="164">
        <v>7554</v>
      </c>
      <c r="Z13" s="164">
        <v>4886</v>
      </c>
      <c r="AA13" s="164">
        <v>12440</v>
      </c>
    </row>
    <row r="14" spans="1:27" x14ac:dyDescent="0.2">
      <c r="A14" s="216">
        <v>2023</v>
      </c>
      <c r="B14" s="217">
        <v>717</v>
      </c>
      <c r="C14" s="218">
        <v>45124</v>
      </c>
      <c r="D14" s="216" t="s">
        <v>35</v>
      </c>
      <c r="E14" s="216" t="s">
        <v>39</v>
      </c>
      <c r="F14" s="216" t="s">
        <v>40</v>
      </c>
      <c r="G14" s="216">
        <v>11</v>
      </c>
      <c r="H14" s="238">
        <v>2400000</v>
      </c>
      <c r="I14" s="220">
        <v>5.09</v>
      </c>
      <c r="J14" s="164">
        <v>12216000</v>
      </c>
      <c r="K14" s="157">
        <v>1786.4872769815736</v>
      </c>
      <c r="L14" s="219">
        <v>1917</v>
      </c>
      <c r="M14" s="221"/>
      <c r="N14" s="238">
        <v>6838</v>
      </c>
      <c r="O14" s="238">
        <v>466</v>
      </c>
      <c r="P14" s="238">
        <v>322</v>
      </c>
      <c r="Q14" s="238">
        <v>0</v>
      </c>
      <c r="R14" s="238">
        <v>46</v>
      </c>
      <c r="S14" s="238">
        <v>0</v>
      </c>
      <c r="T14" s="238">
        <v>6245</v>
      </c>
      <c r="U14" s="238">
        <v>14</v>
      </c>
      <c r="V14" s="238">
        <v>121</v>
      </c>
      <c r="W14" s="158">
        <v>6.1106740099659058E-2</v>
      </c>
      <c r="X14" s="158">
        <v>4.222397062680304E-2</v>
      </c>
      <c r="Y14" s="164">
        <v>7672</v>
      </c>
      <c r="Z14" s="164">
        <v>6380</v>
      </c>
      <c r="AA14" s="164">
        <v>14052</v>
      </c>
    </row>
    <row r="15" spans="1:27" x14ac:dyDescent="0.2">
      <c r="A15" s="216">
        <v>2023</v>
      </c>
      <c r="B15" s="217">
        <v>718</v>
      </c>
      <c r="C15" s="218">
        <v>45125</v>
      </c>
      <c r="D15" s="216" t="s">
        <v>35</v>
      </c>
      <c r="E15" s="216" t="s">
        <v>39</v>
      </c>
      <c r="F15" s="216" t="s">
        <v>40</v>
      </c>
      <c r="G15" s="216">
        <v>12</v>
      </c>
      <c r="H15" s="238">
        <v>2430000</v>
      </c>
      <c r="I15" s="220">
        <v>5.0599999999999996</v>
      </c>
      <c r="J15" s="164">
        <v>12296000</v>
      </c>
      <c r="K15" s="157">
        <v>1747.3355122921701</v>
      </c>
      <c r="L15" s="219">
        <v>1862</v>
      </c>
      <c r="M15" s="221"/>
      <c r="N15" s="238">
        <v>7037</v>
      </c>
      <c r="O15" s="238">
        <v>248</v>
      </c>
      <c r="P15" s="238">
        <v>527</v>
      </c>
      <c r="Q15" s="238">
        <v>0</v>
      </c>
      <c r="R15" s="238">
        <v>27</v>
      </c>
      <c r="S15" s="238">
        <v>0</v>
      </c>
      <c r="T15" s="238">
        <v>5131</v>
      </c>
      <c r="U15" s="238">
        <v>18</v>
      </c>
      <c r="V15" s="238">
        <v>0</v>
      </c>
      <c r="W15" s="158">
        <v>3.1746031746031744E-2</v>
      </c>
      <c r="X15" s="158">
        <v>6.7460317460317457E-2</v>
      </c>
      <c r="Y15" s="164">
        <v>7839</v>
      </c>
      <c r="Z15" s="164">
        <v>5149</v>
      </c>
      <c r="AA15" s="164">
        <v>12988</v>
      </c>
    </row>
    <row r="16" spans="1:27" x14ac:dyDescent="0.2">
      <c r="A16" s="216">
        <v>2023</v>
      </c>
      <c r="B16" s="217">
        <v>719</v>
      </c>
      <c r="C16" s="218">
        <v>45126</v>
      </c>
      <c r="D16" s="216" t="s">
        <v>35</v>
      </c>
      <c r="E16" s="216" t="s">
        <v>39</v>
      </c>
      <c r="F16" s="216" t="s">
        <v>40</v>
      </c>
      <c r="G16" s="216">
        <v>13</v>
      </c>
      <c r="H16" s="238">
        <v>2320000</v>
      </c>
      <c r="I16" s="220">
        <v>4.93</v>
      </c>
      <c r="J16" s="164">
        <v>11438000</v>
      </c>
      <c r="K16" s="157">
        <v>1535.3020134228188</v>
      </c>
      <c r="L16" s="219">
        <v>1779</v>
      </c>
      <c r="M16" s="221"/>
      <c r="N16" s="238">
        <v>7450</v>
      </c>
      <c r="O16" s="238">
        <v>252</v>
      </c>
      <c r="P16" s="238">
        <v>487</v>
      </c>
      <c r="Q16" s="238">
        <v>0</v>
      </c>
      <c r="R16" s="238">
        <v>194</v>
      </c>
      <c r="S16" s="238">
        <v>113</v>
      </c>
      <c r="T16" s="238">
        <v>4008</v>
      </c>
      <c r="U16" s="238">
        <v>148</v>
      </c>
      <c r="V16" s="238">
        <v>0</v>
      </c>
      <c r="W16" s="158">
        <v>3.0772988154841863E-2</v>
      </c>
      <c r="X16" s="158">
        <v>5.94700207595555E-2</v>
      </c>
      <c r="Y16" s="164">
        <v>8496</v>
      </c>
      <c r="Z16" s="164">
        <v>4156</v>
      </c>
      <c r="AA16" s="164">
        <v>12652</v>
      </c>
    </row>
    <row r="17" spans="1:27" x14ac:dyDescent="0.2">
      <c r="A17" s="216">
        <v>2023</v>
      </c>
      <c r="B17" s="217">
        <v>720</v>
      </c>
      <c r="C17" s="218">
        <v>45127</v>
      </c>
      <c r="D17" s="216" t="s">
        <v>35</v>
      </c>
      <c r="E17" s="216" t="s">
        <v>39</v>
      </c>
      <c r="F17" s="216" t="s">
        <v>40</v>
      </c>
      <c r="G17" s="216" t="s">
        <v>41</v>
      </c>
      <c r="H17" s="238"/>
      <c r="I17" s="220"/>
      <c r="J17" s="164">
        <v>0</v>
      </c>
      <c r="K17" s="157" t="s">
        <v>46</v>
      </c>
      <c r="L17" s="219"/>
      <c r="M17" s="221"/>
      <c r="N17" s="238">
        <v>0</v>
      </c>
      <c r="O17" s="238">
        <v>0</v>
      </c>
      <c r="P17" s="238">
        <v>0</v>
      </c>
      <c r="Q17" s="238">
        <v>0</v>
      </c>
      <c r="R17" s="238">
        <v>45</v>
      </c>
      <c r="S17" s="238">
        <v>7514</v>
      </c>
      <c r="T17" s="238">
        <v>0</v>
      </c>
      <c r="U17" s="238">
        <v>18</v>
      </c>
      <c r="V17" s="238">
        <v>6265</v>
      </c>
      <c r="W17" s="158"/>
      <c r="X17" s="158"/>
      <c r="Y17" s="164">
        <v>7559</v>
      </c>
      <c r="Z17" s="164">
        <v>6283</v>
      </c>
      <c r="AA17" s="164">
        <v>13842</v>
      </c>
    </row>
    <row r="18" spans="1:27" x14ac:dyDescent="0.2">
      <c r="A18" s="216">
        <v>2023</v>
      </c>
      <c r="B18" s="217">
        <v>721</v>
      </c>
      <c r="C18" s="218">
        <v>45128</v>
      </c>
      <c r="D18" s="216" t="s">
        <v>35</v>
      </c>
      <c r="E18" s="216" t="s">
        <v>39</v>
      </c>
      <c r="F18" s="216" t="s">
        <v>40</v>
      </c>
      <c r="G18" s="216" t="s">
        <v>42</v>
      </c>
      <c r="H18" s="238"/>
      <c r="I18" s="220"/>
      <c r="J18" s="164">
        <v>0</v>
      </c>
      <c r="K18" s="157" t="s">
        <v>46</v>
      </c>
      <c r="L18" s="219"/>
      <c r="M18" s="221"/>
      <c r="N18" s="238">
        <v>0</v>
      </c>
      <c r="O18" s="238">
        <v>0</v>
      </c>
      <c r="P18" s="238">
        <v>0</v>
      </c>
      <c r="Q18" s="238">
        <v>50</v>
      </c>
      <c r="R18" s="238">
        <v>25</v>
      </c>
      <c r="S18" s="238">
        <v>8216</v>
      </c>
      <c r="T18" s="238">
        <v>0</v>
      </c>
      <c r="U18" s="238">
        <v>15</v>
      </c>
      <c r="V18" s="238">
        <v>6088</v>
      </c>
      <c r="W18" s="158"/>
      <c r="X18" s="158"/>
      <c r="Y18" s="164">
        <v>8291</v>
      </c>
      <c r="Z18" s="164">
        <v>6103</v>
      </c>
      <c r="AA18" s="164">
        <v>14394</v>
      </c>
    </row>
    <row r="19" spans="1:27" x14ac:dyDescent="0.2">
      <c r="A19" s="216">
        <v>2023</v>
      </c>
      <c r="B19" s="217">
        <v>722</v>
      </c>
      <c r="C19" s="218">
        <v>45129</v>
      </c>
      <c r="D19" s="216" t="s">
        <v>35</v>
      </c>
      <c r="E19" s="216" t="s">
        <v>39</v>
      </c>
      <c r="F19" s="216" t="s">
        <v>40</v>
      </c>
      <c r="G19" s="216" t="s">
        <v>43</v>
      </c>
      <c r="H19" s="238"/>
      <c r="I19" s="220"/>
      <c r="J19" s="164">
        <v>0</v>
      </c>
      <c r="K19" s="157" t="s">
        <v>46</v>
      </c>
      <c r="L19" s="219"/>
      <c r="M19" s="221"/>
      <c r="N19" s="238">
        <v>0</v>
      </c>
      <c r="O19" s="238">
        <v>0</v>
      </c>
      <c r="P19" s="238">
        <v>0</v>
      </c>
      <c r="Q19" s="238">
        <v>0</v>
      </c>
      <c r="R19" s="238">
        <v>36</v>
      </c>
      <c r="S19" s="238">
        <v>6019</v>
      </c>
      <c r="T19" s="238">
        <v>0</v>
      </c>
      <c r="U19" s="238">
        <v>23</v>
      </c>
      <c r="V19" s="238">
        <v>4177</v>
      </c>
      <c r="W19" s="158"/>
      <c r="X19" s="158"/>
      <c r="Y19" s="164">
        <v>6055</v>
      </c>
      <c r="Z19" s="164">
        <v>4200</v>
      </c>
      <c r="AA19" s="164">
        <v>10255</v>
      </c>
    </row>
    <row r="20" spans="1:27" x14ac:dyDescent="0.2">
      <c r="A20" s="216">
        <v>2023</v>
      </c>
      <c r="B20" s="217">
        <v>723</v>
      </c>
      <c r="C20" s="218">
        <v>45130</v>
      </c>
      <c r="D20" s="216" t="s">
        <v>35</v>
      </c>
      <c r="E20" s="216" t="s">
        <v>39</v>
      </c>
      <c r="F20" s="216" t="s">
        <v>40</v>
      </c>
      <c r="G20" s="216" t="s">
        <v>44</v>
      </c>
      <c r="H20" s="238"/>
      <c r="I20" s="220"/>
      <c r="J20" s="164">
        <v>0</v>
      </c>
      <c r="K20" s="157" t="s">
        <v>46</v>
      </c>
      <c r="L20" s="219"/>
      <c r="M20" s="221"/>
      <c r="N20" s="238">
        <v>0</v>
      </c>
      <c r="O20" s="238">
        <v>0</v>
      </c>
      <c r="P20" s="238">
        <v>0</v>
      </c>
      <c r="Q20" s="238">
        <v>0</v>
      </c>
      <c r="R20" s="238">
        <v>20</v>
      </c>
      <c r="S20" s="238">
        <v>3679</v>
      </c>
      <c r="T20" s="238">
        <v>0</v>
      </c>
      <c r="U20" s="238">
        <v>12</v>
      </c>
      <c r="V20" s="238">
        <v>3245</v>
      </c>
      <c r="W20" s="158"/>
      <c r="X20" s="158"/>
      <c r="Y20" s="164">
        <v>3699</v>
      </c>
      <c r="Z20" s="164">
        <v>3257</v>
      </c>
      <c r="AA20" s="164">
        <v>6956</v>
      </c>
    </row>
    <row r="21" spans="1:27" ht="13.5" thickBot="1" x14ac:dyDescent="0.25">
      <c r="A21" s="216">
        <v>2023</v>
      </c>
      <c r="B21" s="217">
        <v>724</v>
      </c>
      <c r="C21" s="218">
        <v>45131</v>
      </c>
      <c r="D21" s="216" t="s">
        <v>35</v>
      </c>
      <c r="E21" s="216" t="s">
        <v>39</v>
      </c>
      <c r="F21" s="216" t="s">
        <v>40</v>
      </c>
      <c r="G21" s="216" t="s">
        <v>45</v>
      </c>
      <c r="H21" s="238"/>
      <c r="I21" s="220"/>
      <c r="J21" s="164">
        <v>0</v>
      </c>
      <c r="K21" s="157" t="s">
        <v>46</v>
      </c>
      <c r="L21" s="219"/>
      <c r="M21" s="221"/>
      <c r="N21" s="238">
        <v>0</v>
      </c>
      <c r="O21" s="238">
        <v>0</v>
      </c>
      <c r="P21" s="238">
        <v>0</v>
      </c>
      <c r="Q21" s="238">
        <v>0</v>
      </c>
      <c r="R21" s="238">
        <v>117</v>
      </c>
      <c r="S21" s="238">
        <v>1026</v>
      </c>
      <c r="T21" s="238">
        <v>0</v>
      </c>
      <c r="U21" s="238">
        <v>66</v>
      </c>
      <c r="V21" s="238">
        <v>1321</v>
      </c>
      <c r="W21" s="158"/>
      <c r="X21" s="158"/>
      <c r="Y21" s="164">
        <v>1143</v>
      </c>
      <c r="Z21" s="164">
        <v>1387</v>
      </c>
      <c r="AA21" s="164">
        <v>2530</v>
      </c>
    </row>
    <row r="22" spans="1:27" ht="13.5" thickBot="1" x14ac:dyDescent="0.25">
      <c r="A22" s="229"/>
      <c r="B22" s="230"/>
      <c r="C22" s="229"/>
      <c r="D22" s="229"/>
      <c r="E22" s="229"/>
      <c r="F22" s="229"/>
      <c r="G22" s="231"/>
      <c r="H22" s="232">
        <v>29970000</v>
      </c>
      <c r="I22" s="233">
        <v>5.1092307692307708</v>
      </c>
      <c r="J22" s="232">
        <v>153000000</v>
      </c>
      <c r="K22" s="234">
        <v>1746.2763225475089</v>
      </c>
      <c r="L22" s="234">
        <v>1841.0769230769231</v>
      </c>
      <c r="M22" s="235">
        <v>0.97150000000000003</v>
      </c>
      <c r="N22" s="232">
        <v>87615</v>
      </c>
      <c r="O22" s="232">
        <v>6100</v>
      </c>
      <c r="P22" s="232">
        <v>4645</v>
      </c>
      <c r="Q22" s="232">
        <v>50</v>
      </c>
      <c r="R22" s="232">
        <v>1127</v>
      </c>
      <c r="S22" s="232">
        <v>26567</v>
      </c>
      <c r="T22" s="232">
        <v>67704</v>
      </c>
      <c r="U22" s="232">
        <v>904</v>
      </c>
      <c r="V22" s="232">
        <v>22782</v>
      </c>
      <c r="W22" s="266">
        <v>6.1965675475017121E-2</v>
      </c>
      <c r="X22" s="266">
        <v>4.7019809850423942E-2</v>
      </c>
      <c r="Y22" s="232">
        <v>126104</v>
      </c>
      <c r="Z22" s="232">
        <v>91390</v>
      </c>
      <c r="AA22" s="232">
        <v>217494</v>
      </c>
    </row>
    <row r="23" spans="1:27" x14ac:dyDescent="0.2">
      <c r="I23" s="83"/>
      <c r="J23" s="41"/>
    </row>
    <row r="24" spans="1:27" x14ac:dyDescent="0.2">
      <c r="I24" s="75"/>
      <c r="J24" s="248"/>
      <c r="P24" s="249"/>
      <c r="Q24" s="41"/>
      <c r="R24" s="41"/>
      <c r="Z24" s="249"/>
      <c r="AA24" s="250"/>
    </row>
    <row r="25" spans="1:27" x14ac:dyDescent="0.2">
      <c r="A25" s="79"/>
      <c r="B25" s="79"/>
      <c r="C25" s="78"/>
      <c r="D25" s="79"/>
      <c r="E25" s="79"/>
      <c r="F25" s="79"/>
      <c r="G25" s="79"/>
      <c r="H25" s="41"/>
      <c r="I25" s="80"/>
      <c r="J25" s="41"/>
      <c r="K25" s="81"/>
      <c r="L25" s="81"/>
      <c r="M25" s="82"/>
      <c r="N25" s="41"/>
      <c r="O25" s="41"/>
      <c r="P25" s="41"/>
      <c r="Q25" s="41"/>
      <c r="R25" s="41"/>
      <c r="S25" s="41"/>
      <c r="T25" s="41"/>
      <c r="U25" s="41"/>
      <c r="V25" s="41"/>
      <c r="W25" s="82"/>
      <c r="X25" s="82"/>
      <c r="Y25" s="81"/>
      <c r="Z25" s="81"/>
      <c r="AA25" s="81"/>
    </row>
    <row r="26" spans="1:27" x14ac:dyDescent="0.2">
      <c r="A26" s="79"/>
      <c r="B26" s="79"/>
      <c r="C26" s="78"/>
      <c r="D26" s="79"/>
      <c r="E26" s="79"/>
      <c r="F26" s="79"/>
      <c r="G26" s="79"/>
      <c r="H26" s="81"/>
      <c r="I26" s="80"/>
      <c r="J26" s="245"/>
      <c r="K26" s="245"/>
      <c r="L26" s="81"/>
      <c r="M26" s="82"/>
      <c r="N26" s="81"/>
      <c r="O26" s="81"/>
      <c r="P26" s="81"/>
      <c r="Q26" s="81"/>
      <c r="R26" s="81"/>
      <c r="S26" s="81"/>
      <c r="T26" s="81"/>
      <c r="U26" s="81"/>
      <c r="V26" s="81"/>
      <c r="W26" s="246"/>
      <c r="X26" s="246"/>
      <c r="Y26" s="251"/>
      <c r="Z26" s="245"/>
      <c r="AA26" s="252"/>
    </row>
    <row r="27" spans="1:27" x14ac:dyDescent="0.2">
      <c r="J27" s="41"/>
      <c r="M27" s="41"/>
      <c r="Y27" s="247"/>
    </row>
    <row r="28" spans="1:27" x14ac:dyDescent="0.2">
      <c r="J28" s="41"/>
      <c r="Y28" s="247"/>
    </row>
    <row r="29" spans="1:27" x14ac:dyDescent="0.2">
      <c r="J29" s="85"/>
      <c r="Y29" s="247"/>
    </row>
    <row r="30" spans="1:27" x14ac:dyDescent="0.2">
      <c r="H30" s="253"/>
      <c r="I30" s="254"/>
      <c r="J30" s="254"/>
      <c r="K30" s="255"/>
      <c r="L30" s="253"/>
      <c r="Y30" s="247"/>
    </row>
    <row r="31" spans="1:27" x14ac:dyDescent="0.2">
      <c r="H31" s="253"/>
      <c r="I31" s="253"/>
      <c r="J31" s="256"/>
      <c r="K31" s="257"/>
      <c r="Y31" s="247"/>
    </row>
    <row r="32" spans="1:27" x14ac:dyDescent="0.2">
      <c r="H32" s="253"/>
      <c r="I32" s="253"/>
      <c r="J32" s="256"/>
      <c r="K32" s="257"/>
      <c r="Y32" s="247"/>
    </row>
    <row r="33" spans="8:25" x14ac:dyDescent="0.2">
      <c r="H33" s="253"/>
      <c r="I33" s="253"/>
      <c r="J33" s="256"/>
      <c r="K33" s="257"/>
      <c r="Y33" s="247"/>
    </row>
    <row r="34" spans="8:25" x14ac:dyDescent="0.2">
      <c r="H34" s="253"/>
      <c r="I34" s="253"/>
      <c r="J34" s="256"/>
      <c r="K34" s="257"/>
      <c r="Y34" s="247"/>
    </row>
    <row r="35" spans="8:25" x14ac:dyDescent="0.2">
      <c r="H35" s="253"/>
      <c r="I35" s="253"/>
      <c r="J35" s="256"/>
      <c r="K35" s="257"/>
      <c r="Y35" s="247"/>
    </row>
    <row r="36" spans="8:25" x14ac:dyDescent="0.2">
      <c r="H36" s="253"/>
      <c r="I36" s="253"/>
      <c r="J36" s="256"/>
      <c r="K36" s="257"/>
      <c r="Y36" s="247"/>
    </row>
    <row r="37" spans="8:25" x14ac:dyDescent="0.2">
      <c r="H37" s="253"/>
      <c r="I37" s="253"/>
      <c r="J37" s="256"/>
      <c r="K37" s="257"/>
      <c r="Y37" s="247"/>
    </row>
    <row r="38" spans="8:25" x14ac:dyDescent="0.2">
      <c r="H38" s="253"/>
      <c r="I38" s="253"/>
      <c r="J38" s="256"/>
      <c r="K38" s="257"/>
      <c r="Y38" s="247"/>
    </row>
    <row r="39" spans="8:25" x14ac:dyDescent="0.2">
      <c r="H39" s="253"/>
      <c r="I39" s="253"/>
      <c r="J39" s="256"/>
      <c r="K39" s="257"/>
      <c r="Y39" s="247"/>
    </row>
    <row r="40" spans="8:25" x14ac:dyDescent="0.2">
      <c r="H40" s="253"/>
      <c r="I40" s="253"/>
      <c r="J40" s="256"/>
      <c r="K40" s="257"/>
      <c r="Y40" s="247"/>
    </row>
    <row r="41" spans="8:25" x14ac:dyDescent="0.2">
      <c r="H41" s="253"/>
      <c r="I41" s="253"/>
      <c r="J41" s="256"/>
      <c r="K41" s="257"/>
      <c r="Y41" s="247"/>
    </row>
    <row r="42" spans="8:25" x14ac:dyDescent="0.2">
      <c r="H42" s="253"/>
      <c r="I42" s="253"/>
      <c r="J42" s="256"/>
      <c r="K42" s="257"/>
      <c r="Y42" s="87"/>
    </row>
    <row r="43" spans="8:25" ht="13.5" thickBot="1" x14ac:dyDescent="0.25">
      <c r="H43" s="253"/>
      <c r="I43" s="258"/>
      <c r="J43" s="259"/>
      <c r="K43" s="260"/>
      <c r="Y43" s="87"/>
    </row>
    <row r="44" spans="8:25" ht="13.5" thickTop="1" x14ac:dyDescent="0.2">
      <c r="H44" s="253"/>
      <c r="I44" s="256"/>
      <c r="J44" s="256"/>
      <c r="K44" s="257"/>
      <c r="Y44" s="87"/>
    </row>
  </sheetData>
  <pageMargins left="0.75" right="0.75" top="1" bottom="1" header="0.5" footer="0.5"/>
  <pageSetup scale="45" fitToWidth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402D2-E185-416C-B4DC-EAB9AD8EE95F}">
  <sheetPr>
    <tabColor rgb="FF00B0F0"/>
  </sheetPr>
  <dimension ref="A1:AA60"/>
  <sheetViews>
    <sheetView zoomScale="90" zoomScaleNormal="90" workbookViewId="0">
      <pane ySplit="4" topLeftCell="A5" activePane="bottomLeft" state="frozen"/>
      <selection pane="bottomLeft" activeCell="A2" sqref="A2:AA2"/>
    </sheetView>
  </sheetViews>
  <sheetFormatPr defaultRowHeight="12.75" x14ac:dyDescent="0.2"/>
  <cols>
    <col min="1" max="1" width="7.28515625" style="26" customWidth="1"/>
    <col min="2" max="2" width="7.5703125" style="26" customWidth="1"/>
    <col min="3" max="3" width="10.85546875" style="26" customWidth="1"/>
    <col min="4" max="4" width="11.140625" style="26" customWidth="1"/>
    <col min="5" max="5" width="8.28515625" style="26" customWidth="1"/>
    <col min="6" max="6" width="16.85546875" style="26" customWidth="1"/>
    <col min="7" max="7" width="5.42578125" style="26" customWidth="1"/>
    <col min="8" max="8" width="6.7109375" style="26" customWidth="1"/>
    <col min="9" max="9" width="8" style="26" customWidth="1"/>
    <col min="10" max="10" width="11.140625" style="26" customWidth="1"/>
    <col min="11" max="11" width="9" style="26" customWidth="1"/>
    <col min="12" max="12" width="9.42578125" style="26" customWidth="1"/>
    <col min="13" max="13" width="8.140625" style="267" customWidth="1"/>
    <col min="14" max="14" width="7" style="26" customWidth="1"/>
    <col min="15" max="15" width="7.28515625" style="26" customWidth="1"/>
    <col min="16" max="16" width="7" style="26" customWidth="1"/>
    <col min="17" max="17" width="7.7109375" style="26" customWidth="1"/>
    <col min="18" max="19" width="8" style="26" customWidth="1"/>
    <col min="20" max="20" width="5.85546875" style="26" customWidth="1"/>
    <col min="21" max="21" width="6.140625" style="26" customWidth="1"/>
    <col min="22" max="22" width="7" style="26" customWidth="1"/>
    <col min="23" max="23" width="7.28515625" style="26" customWidth="1"/>
    <col min="24" max="24" width="7.140625" style="26" customWidth="1"/>
    <col min="25" max="25" width="8.5703125" style="26" customWidth="1"/>
    <col min="26" max="26" width="6.7109375" style="26" customWidth="1"/>
    <col min="27" max="27" width="6.140625" style="267" customWidth="1"/>
    <col min="28" max="16384" width="9.140625" style="26"/>
  </cols>
  <sheetData>
    <row r="1" spans="1:27" ht="15.6" customHeight="1" x14ac:dyDescent="0.2">
      <c r="A1" s="293" t="s">
        <v>53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</row>
    <row r="2" spans="1:27" x14ac:dyDescent="0.2">
      <c r="A2" s="294"/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</row>
    <row r="3" spans="1:27" ht="12" customHeight="1" x14ac:dyDescent="0.2">
      <c r="A3" s="295" t="s">
        <v>0</v>
      </c>
      <c r="B3" s="296" t="s">
        <v>1</v>
      </c>
      <c r="C3" s="297" t="s">
        <v>2</v>
      </c>
      <c r="D3" s="296" t="s">
        <v>3</v>
      </c>
      <c r="E3" s="296" t="s">
        <v>4</v>
      </c>
      <c r="F3" s="298" t="s">
        <v>5</v>
      </c>
      <c r="G3" s="296" t="s">
        <v>6</v>
      </c>
      <c r="H3" s="287" t="s">
        <v>7</v>
      </c>
      <c r="I3" s="291" t="s">
        <v>47</v>
      </c>
      <c r="J3" s="287" t="s">
        <v>9</v>
      </c>
      <c r="K3" s="287" t="s">
        <v>10</v>
      </c>
      <c r="L3" s="287" t="s">
        <v>11</v>
      </c>
      <c r="M3" s="292" t="s">
        <v>12</v>
      </c>
      <c r="N3" s="287" t="s">
        <v>13</v>
      </c>
      <c r="O3" s="287" t="s">
        <v>14</v>
      </c>
      <c r="P3" s="287" t="s">
        <v>29</v>
      </c>
      <c r="Q3" s="287" t="s">
        <v>16</v>
      </c>
      <c r="R3" s="287" t="s">
        <v>15</v>
      </c>
      <c r="S3" s="287" t="s">
        <v>32</v>
      </c>
      <c r="T3" s="287" t="s">
        <v>17</v>
      </c>
      <c r="U3" s="287" t="s">
        <v>18</v>
      </c>
      <c r="V3" s="287" t="s">
        <v>19</v>
      </c>
      <c r="W3" s="289" t="s">
        <v>20</v>
      </c>
      <c r="X3" s="289" t="s">
        <v>21</v>
      </c>
      <c r="Y3" s="287" t="s">
        <v>22</v>
      </c>
      <c r="Z3" s="287" t="s">
        <v>23</v>
      </c>
      <c r="AA3" s="285" t="s">
        <v>24</v>
      </c>
    </row>
    <row r="4" spans="1:27" ht="12" customHeight="1" x14ac:dyDescent="0.2">
      <c r="A4" s="288"/>
      <c r="B4" s="288"/>
      <c r="C4" s="288"/>
      <c r="D4" s="288"/>
      <c r="E4" s="288"/>
      <c r="F4" s="286"/>
      <c r="G4" s="288"/>
      <c r="H4" s="288"/>
      <c r="I4" s="288"/>
      <c r="J4" s="288"/>
      <c r="K4" s="288"/>
      <c r="L4" s="288"/>
      <c r="M4" s="286"/>
      <c r="N4" s="288"/>
      <c r="O4" s="288"/>
      <c r="P4" s="288"/>
      <c r="Q4" s="288"/>
      <c r="R4" s="288"/>
      <c r="S4" s="290"/>
      <c r="T4" s="288"/>
      <c r="U4" s="288"/>
      <c r="V4" s="288"/>
      <c r="W4" s="288"/>
      <c r="X4" s="288"/>
      <c r="Y4" s="288"/>
      <c r="Z4" s="288"/>
      <c r="AA4" s="286"/>
    </row>
    <row r="5" spans="1:27" x14ac:dyDescent="0.2">
      <c r="A5" s="79">
        <v>2023</v>
      </c>
      <c r="B5" s="79">
        <v>630</v>
      </c>
      <c r="C5" s="78">
        <v>45107</v>
      </c>
      <c r="D5" s="79" t="s">
        <v>48</v>
      </c>
      <c r="E5" s="79" t="s">
        <v>49</v>
      </c>
      <c r="F5" s="268" t="s">
        <v>50</v>
      </c>
      <c r="G5" s="79"/>
      <c r="H5" s="81"/>
      <c r="I5" s="80"/>
      <c r="J5" s="81"/>
      <c r="K5" s="81"/>
      <c r="L5" s="81"/>
      <c r="M5" s="269"/>
      <c r="N5" s="81">
        <v>0</v>
      </c>
      <c r="O5" s="81">
        <v>0</v>
      </c>
      <c r="P5" s="81">
        <v>0</v>
      </c>
      <c r="Q5" s="81">
        <v>0</v>
      </c>
      <c r="R5" s="81">
        <v>3</v>
      </c>
      <c r="S5" s="81">
        <v>0</v>
      </c>
      <c r="T5" s="81">
        <v>0</v>
      </c>
      <c r="U5" s="81">
        <v>10</v>
      </c>
      <c r="V5" s="81">
        <v>0</v>
      </c>
      <c r="W5" s="82"/>
      <c r="X5" s="82"/>
      <c r="Y5" s="81">
        <v>3</v>
      </c>
      <c r="Z5" s="81">
        <v>10</v>
      </c>
      <c r="AA5" s="270">
        <v>13</v>
      </c>
    </row>
    <row r="6" spans="1:27" x14ac:dyDescent="0.2">
      <c r="A6" s="79">
        <v>2023</v>
      </c>
      <c r="B6" s="79">
        <v>701</v>
      </c>
      <c r="C6" s="78">
        <v>45108</v>
      </c>
      <c r="D6" s="79" t="s">
        <v>48</v>
      </c>
      <c r="E6" s="79" t="s">
        <v>49</v>
      </c>
      <c r="F6" s="268" t="s">
        <v>50</v>
      </c>
      <c r="G6" s="79"/>
      <c r="H6" s="81"/>
      <c r="I6" s="80"/>
      <c r="J6" s="81"/>
      <c r="K6" s="81"/>
      <c r="L6" s="81"/>
      <c r="M6" s="269"/>
      <c r="N6" s="81">
        <v>0</v>
      </c>
      <c r="O6" s="81">
        <v>0</v>
      </c>
      <c r="P6" s="81">
        <v>0</v>
      </c>
      <c r="Q6" s="81">
        <v>0</v>
      </c>
      <c r="R6" s="81">
        <v>22</v>
      </c>
      <c r="S6" s="81">
        <v>0</v>
      </c>
      <c r="T6" s="81">
        <v>0</v>
      </c>
      <c r="U6" s="81">
        <v>25</v>
      </c>
      <c r="V6" s="81">
        <v>0</v>
      </c>
      <c r="W6" s="82"/>
      <c r="X6" s="82"/>
      <c r="Y6" s="81">
        <v>22</v>
      </c>
      <c r="Z6" s="81">
        <v>25</v>
      </c>
      <c r="AA6" s="270">
        <v>47</v>
      </c>
    </row>
    <row r="7" spans="1:27" x14ac:dyDescent="0.2">
      <c r="A7" s="79">
        <v>2023</v>
      </c>
      <c r="B7" s="79">
        <v>702</v>
      </c>
      <c r="C7" s="78">
        <v>45109</v>
      </c>
      <c r="D7" s="79" t="s">
        <v>48</v>
      </c>
      <c r="E7" s="79" t="s">
        <v>49</v>
      </c>
      <c r="F7" s="268" t="s">
        <v>50</v>
      </c>
      <c r="G7" s="79"/>
      <c r="H7" s="81"/>
      <c r="I7" s="80"/>
      <c r="J7" s="81"/>
      <c r="K7" s="81"/>
      <c r="L7" s="81"/>
      <c r="M7" s="269"/>
      <c r="N7" s="81">
        <v>0</v>
      </c>
      <c r="O7" s="81">
        <v>0</v>
      </c>
      <c r="P7" s="81">
        <v>0</v>
      </c>
      <c r="Q7" s="81">
        <v>0</v>
      </c>
      <c r="R7" s="81">
        <v>11</v>
      </c>
      <c r="S7" s="81">
        <v>0</v>
      </c>
      <c r="T7" s="81">
        <v>0</v>
      </c>
      <c r="U7" s="81">
        <v>24</v>
      </c>
      <c r="V7" s="81">
        <v>0</v>
      </c>
      <c r="W7" s="82"/>
      <c r="X7" s="82"/>
      <c r="Y7" s="81">
        <v>11</v>
      </c>
      <c r="Z7" s="81">
        <v>24</v>
      </c>
      <c r="AA7" s="270">
        <v>35</v>
      </c>
    </row>
    <row r="8" spans="1:27" x14ac:dyDescent="0.2">
      <c r="A8" s="79">
        <v>2023</v>
      </c>
      <c r="B8" s="79">
        <v>703</v>
      </c>
      <c r="C8" s="78">
        <v>45110</v>
      </c>
      <c r="D8" s="79" t="s">
        <v>48</v>
      </c>
      <c r="E8" s="79" t="s">
        <v>49</v>
      </c>
      <c r="F8" s="268" t="s">
        <v>50</v>
      </c>
      <c r="G8" s="79"/>
      <c r="H8" s="81"/>
      <c r="I8" s="80"/>
      <c r="J8" s="81"/>
      <c r="K8" s="81"/>
      <c r="L8" s="81"/>
      <c r="M8" s="269"/>
      <c r="N8" s="81">
        <v>0</v>
      </c>
      <c r="O8" s="81">
        <v>0</v>
      </c>
      <c r="P8" s="81">
        <v>0</v>
      </c>
      <c r="Q8" s="81">
        <v>0</v>
      </c>
      <c r="R8" s="81">
        <v>7</v>
      </c>
      <c r="S8" s="81">
        <v>0</v>
      </c>
      <c r="T8" s="81">
        <v>0</v>
      </c>
      <c r="U8" s="81">
        <v>18</v>
      </c>
      <c r="V8" s="81">
        <v>0</v>
      </c>
      <c r="W8" s="82"/>
      <c r="X8" s="82"/>
      <c r="Y8" s="81">
        <v>7</v>
      </c>
      <c r="Z8" s="81">
        <v>18</v>
      </c>
      <c r="AA8" s="270">
        <v>25</v>
      </c>
    </row>
    <row r="9" spans="1:27" x14ac:dyDescent="0.2">
      <c r="A9" s="79">
        <v>2023</v>
      </c>
      <c r="B9" s="79">
        <v>704</v>
      </c>
      <c r="C9" s="78">
        <v>45111</v>
      </c>
      <c r="D9" s="79" t="s">
        <v>48</v>
      </c>
      <c r="E9" s="79" t="s">
        <v>49</v>
      </c>
      <c r="F9" s="268" t="s">
        <v>50</v>
      </c>
      <c r="G9" s="79"/>
      <c r="H9" s="81"/>
      <c r="I9" s="80"/>
      <c r="J9" s="81"/>
      <c r="K9" s="81"/>
      <c r="L9" s="81"/>
      <c r="M9" s="269"/>
      <c r="N9" s="81">
        <v>0</v>
      </c>
      <c r="O9" s="81">
        <v>0</v>
      </c>
      <c r="P9" s="81">
        <v>0</v>
      </c>
      <c r="Q9" s="81">
        <v>0</v>
      </c>
      <c r="R9" s="81">
        <v>15</v>
      </c>
      <c r="S9" s="81">
        <v>0</v>
      </c>
      <c r="T9" s="81">
        <v>0</v>
      </c>
      <c r="U9" s="81">
        <v>16</v>
      </c>
      <c r="V9" s="81">
        <v>0</v>
      </c>
      <c r="W9" s="82"/>
      <c r="X9" s="82"/>
      <c r="Y9" s="81">
        <v>15</v>
      </c>
      <c r="Z9" s="81">
        <v>16</v>
      </c>
      <c r="AA9" s="270">
        <v>31</v>
      </c>
    </row>
    <row r="10" spans="1:27" x14ac:dyDescent="0.2">
      <c r="A10" s="79">
        <v>2023</v>
      </c>
      <c r="B10" s="79">
        <v>705</v>
      </c>
      <c r="C10" s="78">
        <v>45112</v>
      </c>
      <c r="D10" s="79" t="s">
        <v>48</v>
      </c>
      <c r="E10" s="79" t="s">
        <v>49</v>
      </c>
      <c r="F10" s="268" t="s">
        <v>50</v>
      </c>
      <c r="G10" s="79"/>
      <c r="H10" s="81"/>
      <c r="I10" s="80"/>
      <c r="J10" s="81"/>
      <c r="K10" s="81"/>
      <c r="L10" s="81"/>
      <c r="M10" s="269"/>
      <c r="N10" s="81">
        <v>0</v>
      </c>
      <c r="O10" s="81">
        <v>0</v>
      </c>
      <c r="P10" s="81">
        <v>0</v>
      </c>
      <c r="Q10" s="81">
        <v>0</v>
      </c>
      <c r="R10" s="81">
        <v>28</v>
      </c>
      <c r="S10" s="81">
        <v>0</v>
      </c>
      <c r="T10" s="81">
        <v>0</v>
      </c>
      <c r="U10" s="81">
        <v>37</v>
      </c>
      <c r="V10" s="81">
        <v>0</v>
      </c>
      <c r="W10" s="82"/>
      <c r="X10" s="82"/>
      <c r="Y10" s="81">
        <v>28</v>
      </c>
      <c r="Z10" s="81">
        <v>37</v>
      </c>
      <c r="AA10" s="270">
        <v>65</v>
      </c>
    </row>
    <row r="11" spans="1:27" x14ac:dyDescent="0.2">
      <c r="A11" s="79">
        <v>2023</v>
      </c>
      <c r="B11" s="79">
        <v>706</v>
      </c>
      <c r="C11" s="78">
        <v>45113</v>
      </c>
      <c r="D11" s="79" t="s">
        <v>48</v>
      </c>
      <c r="E11" s="79" t="s">
        <v>49</v>
      </c>
      <c r="F11" s="268" t="s">
        <v>50</v>
      </c>
      <c r="G11" s="79"/>
      <c r="H11" s="81"/>
      <c r="I11" s="80"/>
      <c r="J11" s="81"/>
      <c r="K11" s="81"/>
      <c r="L11" s="81"/>
      <c r="M11" s="269"/>
      <c r="N11" s="81">
        <v>0</v>
      </c>
      <c r="O11" s="81">
        <v>0</v>
      </c>
      <c r="P11" s="81">
        <v>0</v>
      </c>
      <c r="Q11" s="81">
        <v>0</v>
      </c>
      <c r="R11" s="81">
        <v>38</v>
      </c>
      <c r="S11" s="81">
        <v>0</v>
      </c>
      <c r="T11" s="81">
        <v>0</v>
      </c>
      <c r="U11" s="81">
        <v>19</v>
      </c>
      <c r="V11" s="81">
        <v>0</v>
      </c>
      <c r="W11" s="82"/>
      <c r="X11" s="82"/>
      <c r="Y11" s="81">
        <v>38</v>
      </c>
      <c r="Z11" s="81">
        <v>19</v>
      </c>
      <c r="AA11" s="270">
        <v>57</v>
      </c>
    </row>
    <row r="12" spans="1:27" x14ac:dyDescent="0.2">
      <c r="A12" s="79">
        <v>2023</v>
      </c>
      <c r="B12" s="79">
        <v>707</v>
      </c>
      <c r="C12" s="78">
        <v>45114</v>
      </c>
      <c r="D12" s="79" t="s">
        <v>48</v>
      </c>
      <c r="E12" s="79" t="s">
        <v>49</v>
      </c>
      <c r="F12" s="268" t="s">
        <v>50</v>
      </c>
      <c r="G12" s="79"/>
      <c r="H12" s="81"/>
      <c r="I12" s="80"/>
      <c r="J12" s="81"/>
      <c r="K12" s="81"/>
      <c r="L12" s="81"/>
      <c r="M12" s="269"/>
      <c r="N12" s="81">
        <v>0</v>
      </c>
      <c r="O12" s="81">
        <v>0</v>
      </c>
      <c r="P12" s="81">
        <v>0</v>
      </c>
      <c r="Q12" s="81">
        <v>0</v>
      </c>
      <c r="R12" s="81">
        <v>22</v>
      </c>
      <c r="S12" s="81">
        <v>0</v>
      </c>
      <c r="T12" s="81">
        <v>0</v>
      </c>
      <c r="U12" s="81">
        <v>3</v>
      </c>
      <c r="V12" s="81">
        <v>0</v>
      </c>
      <c r="W12" s="82"/>
      <c r="X12" s="82"/>
      <c r="Y12" s="81">
        <v>22</v>
      </c>
      <c r="Z12" s="81">
        <v>3</v>
      </c>
      <c r="AA12" s="270">
        <v>25</v>
      </c>
    </row>
    <row r="13" spans="1:27" x14ac:dyDescent="0.2">
      <c r="A13" s="79">
        <v>2023</v>
      </c>
      <c r="B13" s="79">
        <v>708</v>
      </c>
      <c r="C13" s="78">
        <v>45115</v>
      </c>
      <c r="D13" s="79" t="s">
        <v>48</v>
      </c>
      <c r="E13" s="79" t="s">
        <v>49</v>
      </c>
      <c r="F13" s="268" t="s">
        <v>50</v>
      </c>
      <c r="G13" s="79"/>
      <c r="H13" s="81"/>
      <c r="I13" s="80"/>
      <c r="J13" s="81"/>
      <c r="K13" s="81"/>
      <c r="L13" s="81"/>
      <c r="M13" s="269"/>
      <c r="N13" s="81">
        <v>0</v>
      </c>
      <c r="O13" s="81">
        <v>0</v>
      </c>
      <c r="P13" s="81">
        <v>0</v>
      </c>
      <c r="Q13" s="81">
        <v>0</v>
      </c>
      <c r="R13" s="81">
        <v>9</v>
      </c>
      <c r="S13" s="81">
        <v>0</v>
      </c>
      <c r="T13" s="81">
        <v>0</v>
      </c>
      <c r="U13" s="81">
        <v>0</v>
      </c>
      <c r="V13" s="81">
        <v>0</v>
      </c>
      <c r="W13" s="82"/>
      <c r="X13" s="82"/>
      <c r="Y13" s="81">
        <v>9</v>
      </c>
      <c r="Z13" s="81">
        <v>0</v>
      </c>
      <c r="AA13" s="270">
        <v>9</v>
      </c>
    </row>
    <row r="14" spans="1:27" x14ac:dyDescent="0.2">
      <c r="A14" s="79">
        <v>2023</v>
      </c>
      <c r="B14" s="79">
        <v>709</v>
      </c>
      <c r="C14" s="78">
        <v>45116</v>
      </c>
      <c r="D14" s="79" t="s">
        <v>48</v>
      </c>
      <c r="E14" s="79" t="s">
        <v>49</v>
      </c>
      <c r="F14" s="268" t="s">
        <v>50</v>
      </c>
      <c r="G14" s="79"/>
      <c r="H14" s="81"/>
      <c r="I14" s="80"/>
      <c r="J14" s="81"/>
      <c r="K14" s="81"/>
      <c r="L14" s="81"/>
      <c r="M14" s="269"/>
      <c r="N14" s="81">
        <v>0</v>
      </c>
      <c r="O14" s="81">
        <v>0</v>
      </c>
      <c r="P14" s="81">
        <v>0</v>
      </c>
      <c r="Q14" s="81">
        <v>0</v>
      </c>
      <c r="R14" s="81">
        <v>34</v>
      </c>
      <c r="S14" s="81">
        <v>0</v>
      </c>
      <c r="T14" s="81">
        <v>0</v>
      </c>
      <c r="U14" s="81">
        <v>1</v>
      </c>
      <c r="V14" s="81">
        <v>0</v>
      </c>
      <c r="W14" s="82"/>
      <c r="X14" s="82"/>
      <c r="Y14" s="81">
        <v>34</v>
      </c>
      <c r="Z14" s="81">
        <v>1</v>
      </c>
      <c r="AA14" s="270">
        <v>35</v>
      </c>
    </row>
    <row r="15" spans="1:27" x14ac:dyDescent="0.2">
      <c r="A15" s="79">
        <v>2023</v>
      </c>
      <c r="B15" s="79">
        <v>710</v>
      </c>
      <c r="C15" s="78">
        <v>45117</v>
      </c>
      <c r="D15" s="79" t="s">
        <v>48</v>
      </c>
      <c r="E15" s="79" t="s">
        <v>49</v>
      </c>
      <c r="F15" s="268" t="s">
        <v>50</v>
      </c>
      <c r="G15" s="79"/>
      <c r="H15" s="81"/>
      <c r="I15" s="80"/>
      <c r="J15" s="81"/>
      <c r="K15" s="81"/>
      <c r="L15" s="81"/>
      <c r="M15" s="269"/>
      <c r="N15" s="81">
        <v>0</v>
      </c>
      <c r="O15" s="81">
        <v>0</v>
      </c>
      <c r="P15" s="81">
        <v>0</v>
      </c>
      <c r="Q15" s="81">
        <v>0</v>
      </c>
      <c r="R15" s="81">
        <v>41</v>
      </c>
      <c r="S15" s="81">
        <v>0</v>
      </c>
      <c r="T15" s="81">
        <v>0</v>
      </c>
      <c r="U15" s="81">
        <v>1</v>
      </c>
      <c r="V15" s="81">
        <v>0</v>
      </c>
      <c r="W15" s="82"/>
      <c r="X15" s="82"/>
      <c r="Y15" s="81">
        <v>41</v>
      </c>
      <c r="Z15" s="81">
        <v>1</v>
      </c>
      <c r="AA15" s="270">
        <v>42</v>
      </c>
    </row>
    <row r="16" spans="1:27" x14ac:dyDescent="0.2">
      <c r="A16" s="79">
        <v>2023</v>
      </c>
      <c r="B16" s="79">
        <v>711</v>
      </c>
      <c r="C16" s="78">
        <v>45118</v>
      </c>
      <c r="D16" s="79" t="s">
        <v>48</v>
      </c>
      <c r="E16" s="79" t="s">
        <v>49</v>
      </c>
      <c r="F16" s="268" t="s">
        <v>50</v>
      </c>
      <c r="G16" s="79"/>
      <c r="H16" s="81"/>
      <c r="I16" s="80"/>
      <c r="J16" s="81"/>
      <c r="K16" s="81"/>
      <c r="L16" s="81"/>
      <c r="M16" s="269"/>
      <c r="N16" s="81">
        <v>0</v>
      </c>
      <c r="O16" s="81">
        <v>0</v>
      </c>
      <c r="P16" s="81">
        <v>0</v>
      </c>
      <c r="Q16" s="81">
        <v>0</v>
      </c>
      <c r="R16" s="81">
        <v>35</v>
      </c>
      <c r="S16" s="81">
        <v>0</v>
      </c>
      <c r="T16" s="81">
        <v>0</v>
      </c>
      <c r="U16" s="81">
        <v>0</v>
      </c>
      <c r="V16" s="81">
        <v>0</v>
      </c>
      <c r="W16" s="82"/>
      <c r="X16" s="82"/>
      <c r="Y16" s="81">
        <v>35</v>
      </c>
      <c r="Z16" s="81">
        <v>0</v>
      </c>
      <c r="AA16" s="270">
        <v>35</v>
      </c>
    </row>
    <row r="17" spans="1:27" x14ac:dyDescent="0.2">
      <c r="A17" s="79">
        <v>2023</v>
      </c>
      <c r="B17" s="79">
        <v>712</v>
      </c>
      <c r="C17" s="78">
        <v>45119</v>
      </c>
      <c r="D17" s="79" t="s">
        <v>48</v>
      </c>
      <c r="E17" s="79" t="s">
        <v>49</v>
      </c>
      <c r="F17" s="268" t="s">
        <v>50</v>
      </c>
      <c r="G17" s="79"/>
      <c r="H17" s="81"/>
      <c r="I17" s="80"/>
      <c r="J17" s="81"/>
      <c r="K17" s="81"/>
      <c r="L17" s="81"/>
      <c r="M17" s="269"/>
      <c r="N17" s="81">
        <v>0</v>
      </c>
      <c r="O17" s="81">
        <v>0</v>
      </c>
      <c r="P17" s="81">
        <v>0</v>
      </c>
      <c r="Q17" s="81">
        <v>0</v>
      </c>
      <c r="R17" s="81">
        <v>25</v>
      </c>
      <c r="S17" s="81">
        <v>0</v>
      </c>
      <c r="T17" s="81">
        <v>0</v>
      </c>
      <c r="U17" s="81">
        <v>0</v>
      </c>
      <c r="V17" s="81">
        <v>0</v>
      </c>
      <c r="W17" s="82"/>
      <c r="X17" s="82"/>
      <c r="Y17" s="81">
        <v>25</v>
      </c>
      <c r="Z17" s="81">
        <v>0</v>
      </c>
      <c r="AA17" s="270">
        <v>25</v>
      </c>
    </row>
    <row r="18" spans="1:27" x14ac:dyDescent="0.2">
      <c r="A18" s="79">
        <v>2023</v>
      </c>
      <c r="B18" s="79">
        <v>713</v>
      </c>
      <c r="C18" s="78">
        <v>45120</v>
      </c>
      <c r="D18" s="79" t="s">
        <v>48</v>
      </c>
      <c r="E18" s="79" t="s">
        <v>49</v>
      </c>
      <c r="F18" s="268" t="s">
        <v>50</v>
      </c>
      <c r="G18" s="79"/>
      <c r="H18" s="81"/>
      <c r="I18" s="80"/>
      <c r="J18" s="81"/>
      <c r="K18" s="81"/>
      <c r="L18" s="81"/>
      <c r="M18" s="269"/>
      <c r="N18" s="81">
        <v>0</v>
      </c>
      <c r="O18" s="81">
        <v>0</v>
      </c>
      <c r="P18" s="81">
        <v>0</v>
      </c>
      <c r="Q18" s="81">
        <v>0</v>
      </c>
      <c r="R18" s="81">
        <v>0</v>
      </c>
      <c r="S18" s="81">
        <v>0</v>
      </c>
      <c r="T18" s="81">
        <v>0</v>
      </c>
      <c r="U18" s="81">
        <v>0</v>
      </c>
      <c r="V18" s="81">
        <v>0</v>
      </c>
      <c r="W18" s="82"/>
      <c r="X18" s="82"/>
      <c r="Y18" s="81">
        <v>0</v>
      </c>
      <c r="Z18" s="81">
        <v>0</v>
      </c>
      <c r="AA18" s="270">
        <v>0</v>
      </c>
    </row>
    <row r="19" spans="1:27" x14ac:dyDescent="0.2">
      <c r="A19" s="79">
        <v>2023</v>
      </c>
      <c r="B19" s="79">
        <v>714</v>
      </c>
      <c r="C19" s="78">
        <v>45121</v>
      </c>
      <c r="D19" s="79" t="s">
        <v>48</v>
      </c>
      <c r="E19" s="79" t="s">
        <v>49</v>
      </c>
      <c r="F19" s="268" t="s">
        <v>50</v>
      </c>
      <c r="G19" s="79"/>
      <c r="H19" s="81"/>
      <c r="I19" s="80"/>
      <c r="J19" s="81"/>
      <c r="K19" s="81"/>
      <c r="L19" s="81"/>
      <c r="M19" s="269"/>
      <c r="N19" s="81">
        <v>0</v>
      </c>
      <c r="O19" s="81">
        <v>0</v>
      </c>
      <c r="P19" s="81">
        <v>0</v>
      </c>
      <c r="Q19" s="81">
        <v>0</v>
      </c>
      <c r="R19" s="81">
        <v>0</v>
      </c>
      <c r="S19" s="81">
        <v>0</v>
      </c>
      <c r="T19" s="81">
        <v>0</v>
      </c>
      <c r="U19" s="81">
        <v>0</v>
      </c>
      <c r="V19" s="81">
        <v>0</v>
      </c>
      <c r="W19" s="82"/>
      <c r="X19" s="82"/>
      <c r="Y19" s="81">
        <v>0</v>
      </c>
      <c r="Z19" s="81">
        <v>0</v>
      </c>
      <c r="AA19" s="270">
        <v>0</v>
      </c>
    </row>
    <row r="20" spans="1:27" x14ac:dyDescent="0.2">
      <c r="A20" s="79">
        <v>2023</v>
      </c>
      <c r="B20" s="79">
        <v>715</v>
      </c>
      <c r="C20" s="78">
        <v>45122</v>
      </c>
      <c r="D20" s="79" t="s">
        <v>48</v>
      </c>
      <c r="E20" s="79" t="s">
        <v>49</v>
      </c>
      <c r="F20" s="268" t="s">
        <v>50</v>
      </c>
      <c r="G20" s="79"/>
      <c r="H20" s="81"/>
      <c r="I20" s="80"/>
      <c r="J20" s="81"/>
      <c r="K20" s="81"/>
      <c r="L20" s="81"/>
      <c r="M20" s="269"/>
      <c r="N20" s="81">
        <v>0</v>
      </c>
      <c r="O20" s="81">
        <v>0</v>
      </c>
      <c r="P20" s="81">
        <v>0</v>
      </c>
      <c r="Q20" s="81">
        <v>0</v>
      </c>
      <c r="R20" s="81">
        <v>0</v>
      </c>
      <c r="S20" s="81">
        <v>0</v>
      </c>
      <c r="T20" s="81">
        <v>0</v>
      </c>
      <c r="U20" s="81">
        <v>0</v>
      </c>
      <c r="V20" s="81">
        <v>0</v>
      </c>
      <c r="W20" s="82"/>
      <c r="X20" s="82"/>
      <c r="Y20" s="81">
        <v>0</v>
      </c>
      <c r="Z20" s="81">
        <v>0</v>
      </c>
      <c r="AA20" s="270">
        <v>0</v>
      </c>
    </row>
    <row r="21" spans="1:27" x14ac:dyDescent="0.2">
      <c r="A21" s="79">
        <v>2023</v>
      </c>
      <c r="B21" s="79">
        <v>716</v>
      </c>
      <c r="C21" s="78">
        <v>45123</v>
      </c>
      <c r="D21" s="79" t="s">
        <v>48</v>
      </c>
      <c r="E21" s="79" t="s">
        <v>49</v>
      </c>
      <c r="F21" s="268" t="s">
        <v>50</v>
      </c>
      <c r="G21" s="79"/>
      <c r="H21" s="81"/>
      <c r="I21" s="80"/>
      <c r="J21" s="81"/>
      <c r="K21" s="81"/>
      <c r="L21" s="81"/>
      <c r="M21" s="269"/>
      <c r="N21" s="81">
        <v>0</v>
      </c>
      <c r="O21" s="81">
        <v>0</v>
      </c>
      <c r="P21" s="81">
        <v>0</v>
      </c>
      <c r="Q21" s="81">
        <v>0</v>
      </c>
      <c r="R21" s="81">
        <v>0</v>
      </c>
      <c r="S21" s="81">
        <v>0</v>
      </c>
      <c r="T21" s="81">
        <v>0</v>
      </c>
      <c r="U21" s="81">
        <v>0</v>
      </c>
      <c r="V21" s="81">
        <v>0</v>
      </c>
      <c r="W21" s="82"/>
      <c r="X21" s="82"/>
      <c r="Y21" s="81">
        <v>0</v>
      </c>
      <c r="Z21" s="81">
        <v>0</v>
      </c>
      <c r="AA21" s="270">
        <v>0</v>
      </c>
    </row>
    <row r="22" spans="1:27" x14ac:dyDescent="0.2">
      <c r="A22" s="79">
        <v>2023</v>
      </c>
      <c r="B22" s="79">
        <v>717</v>
      </c>
      <c r="C22" s="78">
        <v>45124</v>
      </c>
      <c r="D22" s="79" t="s">
        <v>48</v>
      </c>
      <c r="E22" s="79" t="s">
        <v>49</v>
      </c>
      <c r="F22" s="268" t="s">
        <v>50</v>
      </c>
      <c r="G22" s="79"/>
      <c r="H22" s="81"/>
      <c r="I22" s="80"/>
      <c r="J22" s="81"/>
      <c r="K22" s="81"/>
      <c r="L22" s="81"/>
      <c r="M22" s="269"/>
      <c r="N22" s="81">
        <v>0</v>
      </c>
      <c r="O22" s="81">
        <v>0</v>
      </c>
      <c r="P22" s="81">
        <v>0</v>
      </c>
      <c r="Q22" s="81">
        <v>0</v>
      </c>
      <c r="R22" s="81">
        <v>0</v>
      </c>
      <c r="S22" s="81">
        <v>0</v>
      </c>
      <c r="T22" s="81">
        <v>0</v>
      </c>
      <c r="U22" s="81">
        <v>0</v>
      </c>
      <c r="V22" s="81">
        <v>0</v>
      </c>
      <c r="W22" s="82"/>
      <c r="X22" s="82"/>
      <c r="Y22" s="81">
        <v>0</v>
      </c>
      <c r="Z22" s="81">
        <v>0</v>
      </c>
      <c r="AA22" s="270">
        <v>0</v>
      </c>
    </row>
    <row r="23" spans="1:27" x14ac:dyDescent="0.2">
      <c r="A23" s="79">
        <v>2023</v>
      </c>
      <c r="B23" s="79">
        <v>718</v>
      </c>
      <c r="C23" s="78">
        <v>45125</v>
      </c>
      <c r="D23" s="79" t="s">
        <v>48</v>
      </c>
      <c r="E23" s="79" t="s">
        <v>49</v>
      </c>
      <c r="F23" s="268" t="s">
        <v>50</v>
      </c>
      <c r="G23" s="79"/>
      <c r="H23" s="81"/>
      <c r="I23" s="80"/>
      <c r="J23" s="81"/>
      <c r="K23" s="81"/>
      <c r="L23" s="81"/>
      <c r="M23" s="269"/>
      <c r="N23" s="81">
        <v>0</v>
      </c>
      <c r="O23" s="81">
        <v>0</v>
      </c>
      <c r="P23" s="81">
        <v>0</v>
      </c>
      <c r="Q23" s="81">
        <v>0</v>
      </c>
      <c r="R23" s="81">
        <v>0</v>
      </c>
      <c r="S23" s="81">
        <v>0</v>
      </c>
      <c r="T23" s="81">
        <v>0</v>
      </c>
      <c r="U23" s="81">
        <v>0</v>
      </c>
      <c r="V23" s="81">
        <v>0</v>
      </c>
      <c r="W23" s="82"/>
      <c r="X23" s="82"/>
      <c r="Y23" s="81">
        <v>0</v>
      </c>
      <c r="Z23" s="81">
        <v>0</v>
      </c>
      <c r="AA23" s="270">
        <v>0</v>
      </c>
    </row>
    <row r="24" spans="1:27" x14ac:dyDescent="0.2">
      <c r="A24" s="79">
        <v>2023</v>
      </c>
      <c r="B24" s="79">
        <v>719</v>
      </c>
      <c r="C24" s="78">
        <v>45126</v>
      </c>
      <c r="D24" s="79" t="s">
        <v>48</v>
      </c>
      <c r="E24" s="79" t="s">
        <v>49</v>
      </c>
      <c r="F24" s="268" t="s">
        <v>50</v>
      </c>
      <c r="G24" s="79"/>
      <c r="H24" s="81"/>
      <c r="I24" s="80"/>
      <c r="J24" s="81"/>
      <c r="K24" s="81"/>
      <c r="L24" s="81"/>
      <c r="M24" s="269"/>
      <c r="N24" s="81">
        <v>0</v>
      </c>
      <c r="O24" s="81">
        <v>0</v>
      </c>
      <c r="P24" s="81">
        <v>0</v>
      </c>
      <c r="Q24" s="81">
        <v>0</v>
      </c>
      <c r="R24" s="81">
        <v>0</v>
      </c>
      <c r="S24" s="81">
        <v>0</v>
      </c>
      <c r="T24" s="81">
        <v>0</v>
      </c>
      <c r="U24" s="81">
        <v>0</v>
      </c>
      <c r="V24" s="81">
        <v>0</v>
      </c>
      <c r="W24" s="82"/>
      <c r="X24" s="82"/>
      <c r="Y24" s="81">
        <v>0</v>
      </c>
      <c r="Z24" s="81">
        <v>0</v>
      </c>
      <c r="AA24" s="270">
        <v>0</v>
      </c>
    </row>
    <row r="25" spans="1:27" x14ac:dyDescent="0.2">
      <c r="A25" s="79">
        <v>2023</v>
      </c>
      <c r="B25" s="79">
        <v>720</v>
      </c>
      <c r="C25" s="78">
        <v>45127</v>
      </c>
      <c r="D25" s="79" t="s">
        <v>48</v>
      </c>
      <c r="E25" s="79" t="s">
        <v>49</v>
      </c>
      <c r="F25" s="268" t="s">
        <v>50</v>
      </c>
      <c r="G25" s="79"/>
      <c r="H25" s="81"/>
      <c r="I25" s="80"/>
      <c r="J25" s="81"/>
      <c r="K25" s="81"/>
      <c r="L25" s="81"/>
      <c r="M25" s="269"/>
      <c r="N25" s="81">
        <v>0</v>
      </c>
      <c r="O25" s="81">
        <v>0</v>
      </c>
      <c r="P25" s="81">
        <v>0</v>
      </c>
      <c r="Q25" s="81">
        <v>0</v>
      </c>
      <c r="R25" s="81">
        <v>0</v>
      </c>
      <c r="S25" s="81">
        <v>0</v>
      </c>
      <c r="T25" s="81">
        <v>0</v>
      </c>
      <c r="U25" s="81">
        <v>0</v>
      </c>
      <c r="V25" s="81">
        <v>0</v>
      </c>
      <c r="W25" s="82"/>
      <c r="X25" s="82"/>
      <c r="Y25" s="81">
        <v>0</v>
      </c>
      <c r="Z25" s="81">
        <v>0</v>
      </c>
      <c r="AA25" s="270">
        <v>0</v>
      </c>
    </row>
    <row r="26" spans="1:27" x14ac:dyDescent="0.2">
      <c r="A26" s="79">
        <v>2023</v>
      </c>
      <c r="B26" s="79">
        <v>721</v>
      </c>
      <c r="C26" s="78">
        <v>45128</v>
      </c>
      <c r="D26" s="79" t="s">
        <v>48</v>
      </c>
      <c r="E26" s="79" t="s">
        <v>49</v>
      </c>
      <c r="F26" s="268" t="s">
        <v>50</v>
      </c>
      <c r="G26" s="79"/>
      <c r="H26" s="81"/>
      <c r="I26" s="80"/>
      <c r="J26" s="81"/>
      <c r="K26" s="81"/>
      <c r="L26" s="81"/>
      <c r="M26" s="269"/>
      <c r="N26" s="81">
        <v>0</v>
      </c>
      <c r="O26" s="81">
        <v>0</v>
      </c>
      <c r="P26" s="81">
        <v>0</v>
      </c>
      <c r="Q26" s="81">
        <v>0</v>
      </c>
      <c r="R26" s="81">
        <v>0</v>
      </c>
      <c r="S26" s="81">
        <v>0</v>
      </c>
      <c r="T26" s="81">
        <v>0</v>
      </c>
      <c r="U26" s="81">
        <v>0</v>
      </c>
      <c r="V26" s="81">
        <v>0</v>
      </c>
      <c r="W26" s="82"/>
      <c r="X26" s="82"/>
      <c r="Y26" s="81">
        <v>0</v>
      </c>
      <c r="Z26" s="81">
        <v>0</v>
      </c>
      <c r="AA26" s="270">
        <v>0</v>
      </c>
    </row>
    <row r="27" spans="1:27" x14ac:dyDescent="0.2">
      <c r="A27" s="79">
        <v>2023</v>
      </c>
      <c r="B27" s="79">
        <v>722</v>
      </c>
      <c r="C27" s="78">
        <v>45129</v>
      </c>
      <c r="D27" s="79" t="s">
        <v>48</v>
      </c>
      <c r="E27" s="79" t="s">
        <v>49</v>
      </c>
      <c r="F27" s="268" t="s">
        <v>50</v>
      </c>
      <c r="G27" s="79"/>
      <c r="H27" s="81"/>
      <c r="I27" s="80"/>
      <c r="J27" s="81"/>
      <c r="K27" s="81"/>
      <c r="L27" s="81"/>
      <c r="M27" s="269"/>
      <c r="N27" s="81">
        <v>0</v>
      </c>
      <c r="O27" s="81">
        <v>0</v>
      </c>
      <c r="P27" s="81">
        <v>0</v>
      </c>
      <c r="Q27" s="81">
        <v>0</v>
      </c>
      <c r="R27" s="81">
        <v>0</v>
      </c>
      <c r="S27" s="81">
        <v>0</v>
      </c>
      <c r="T27" s="81">
        <v>0</v>
      </c>
      <c r="U27" s="81">
        <v>0</v>
      </c>
      <c r="V27" s="81">
        <v>0</v>
      </c>
      <c r="W27" s="82"/>
      <c r="X27" s="82"/>
      <c r="Y27" s="81">
        <v>0</v>
      </c>
      <c r="Z27" s="81">
        <v>0</v>
      </c>
      <c r="AA27" s="270">
        <v>0</v>
      </c>
    </row>
    <row r="28" spans="1:27" x14ac:dyDescent="0.2">
      <c r="A28" s="79">
        <v>2023</v>
      </c>
      <c r="B28" s="79">
        <v>723</v>
      </c>
      <c r="C28" s="78">
        <v>45130</v>
      </c>
      <c r="D28" s="79" t="s">
        <v>48</v>
      </c>
      <c r="E28" s="79" t="s">
        <v>49</v>
      </c>
      <c r="F28" s="268" t="s">
        <v>50</v>
      </c>
      <c r="G28" s="79"/>
      <c r="H28" s="81"/>
      <c r="I28" s="80"/>
      <c r="J28" s="81"/>
      <c r="K28" s="81"/>
      <c r="L28" s="81"/>
      <c r="M28" s="269"/>
      <c r="N28" s="81">
        <v>0</v>
      </c>
      <c r="O28" s="81">
        <v>0</v>
      </c>
      <c r="P28" s="81">
        <v>0</v>
      </c>
      <c r="Q28" s="81">
        <v>0</v>
      </c>
      <c r="R28" s="81">
        <v>0</v>
      </c>
      <c r="S28" s="81">
        <v>0</v>
      </c>
      <c r="T28" s="81">
        <v>0</v>
      </c>
      <c r="U28" s="81">
        <v>0</v>
      </c>
      <c r="V28" s="81">
        <v>0</v>
      </c>
      <c r="W28" s="82"/>
      <c r="X28" s="82"/>
      <c r="Y28" s="81">
        <v>0</v>
      </c>
      <c r="Z28" s="81">
        <v>0</v>
      </c>
      <c r="AA28" s="270">
        <v>0</v>
      </c>
    </row>
    <row r="29" spans="1:27" x14ac:dyDescent="0.2">
      <c r="A29" s="79">
        <v>2023</v>
      </c>
      <c r="B29" s="79">
        <v>724</v>
      </c>
      <c r="C29" s="78">
        <v>45131</v>
      </c>
      <c r="D29" s="79" t="s">
        <v>48</v>
      </c>
      <c r="E29" s="79" t="s">
        <v>49</v>
      </c>
      <c r="F29" s="268" t="s">
        <v>50</v>
      </c>
      <c r="G29" s="79"/>
      <c r="H29" s="81"/>
      <c r="I29" s="80"/>
      <c r="J29" s="81"/>
      <c r="K29" s="81"/>
      <c r="L29" s="81"/>
      <c r="M29" s="269"/>
      <c r="N29" s="81">
        <v>0</v>
      </c>
      <c r="O29" s="81">
        <v>0</v>
      </c>
      <c r="P29" s="81">
        <v>0</v>
      </c>
      <c r="Q29" s="81">
        <v>0</v>
      </c>
      <c r="R29" s="81">
        <v>0</v>
      </c>
      <c r="S29" s="81">
        <v>0</v>
      </c>
      <c r="T29" s="81">
        <v>0</v>
      </c>
      <c r="U29" s="81">
        <v>0</v>
      </c>
      <c r="V29" s="81">
        <v>0</v>
      </c>
      <c r="W29" s="82"/>
      <c r="X29" s="82"/>
      <c r="Y29" s="81">
        <v>0</v>
      </c>
      <c r="Z29" s="81">
        <v>0</v>
      </c>
      <c r="AA29" s="270">
        <v>0</v>
      </c>
    </row>
    <row r="30" spans="1:27" x14ac:dyDescent="0.2">
      <c r="A30" s="79">
        <v>2023</v>
      </c>
      <c r="B30" s="79">
        <v>725</v>
      </c>
      <c r="C30" s="78">
        <v>45132</v>
      </c>
      <c r="D30" s="79" t="s">
        <v>48</v>
      </c>
      <c r="E30" s="79" t="s">
        <v>49</v>
      </c>
      <c r="F30" s="268" t="s">
        <v>50</v>
      </c>
      <c r="G30" s="79"/>
      <c r="H30" s="81"/>
      <c r="I30" s="80"/>
      <c r="J30" s="81"/>
      <c r="K30" s="81"/>
      <c r="L30" s="81"/>
      <c r="M30" s="269"/>
      <c r="N30" s="81">
        <v>0</v>
      </c>
      <c r="O30" s="81">
        <v>0</v>
      </c>
      <c r="P30" s="81">
        <v>0</v>
      </c>
      <c r="Q30" s="81">
        <v>0</v>
      </c>
      <c r="R30" s="81">
        <v>0</v>
      </c>
      <c r="S30" s="81">
        <v>0</v>
      </c>
      <c r="T30" s="81">
        <v>0</v>
      </c>
      <c r="U30" s="81">
        <v>0</v>
      </c>
      <c r="V30" s="81">
        <v>0</v>
      </c>
      <c r="W30" s="82"/>
      <c r="X30" s="82"/>
      <c r="Y30" s="81">
        <v>0</v>
      </c>
      <c r="Z30" s="81">
        <v>0</v>
      </c>
      <c r="AA30" s="270">
        <v>0</v>
      </c>
    </row>
    <row r="31" spans="1:27" x14ac:dyDescent="0.2">
      <c r="A31" s="79">
        <v>2023</v>
      </c>
      <c r="B31" s="79">
        <v>726</v>
      </c>
      <c r="C31" s="78">
        <v>45133</v>
      </c>
      <c r="D31" s="79" t="s">
        <v>48</v>
      </c>
      <c r="E31" s="79" t="s">
        <v>49</v>
      </c>
      <c r="F31" s="268" t="s">
        <v>50</v>
      </c>
      <c r="G31" s="79"/>
      <c r="H31" s="81"/>
      <c r="I31" s="80"/>
      <c r="J31" s="81"/>
      <c r="K31" s="81"/>
      <c r="L31" s="81"/>
      <c r="M31" s="269"/>
      <c r="N31" s="81">
        <v>0</v>
      </c>
      <c r="O31" s="81">
        <v>0</v>
      </c>
      <c r="P31" s="81">
        <v>0</v>
      </c>
      <c r="Q31" s="81">
        <v>0</v>
      </c>
      <c r="R31" s="81">
        <v>0</v>
      </c>
      <c r="S31" s="81">
        <v>0</v>
      </c>
      <c r="T31" s="81">
        <v>0</v>
      </c>
      <c r="U31" s="81">
        <v>0</v>
      </c>
      <c r="V31" s="81">
        <v>0</v>
      </c>
      <c r="W31" s="82"/>
      <c r="X31" s="82"/>
      <c r="Y31" s="81">
        <v>0</v>
      </c>
      <c r="Z31" s="81">
        <v>0</v>
      </c>
      <c r="AA31" s="270">
        <v>0</v>
      </c>
    </row>
    <row r="32" spans="1:27" x14ac:dyDescent="0.2">
      <c r="A32" s="79">
        <v>2023</v>
      </c>
      <c r="B32" s="79">
        <v>727</v>
      </c>
      <c r="C32" s="78">
        <v>45134</v>
      </c>
      <c r="D32" s="79" t="s">
        <v>48</v>
      </c>
      <c r="E32" s="79" t="s">
        <v>49</v>
      </c>
      <c r="F32" s="268" t="s">
        <v>50</v>
      </c>
      <c r="G32" s="79"/>
      <c r="H32" s="81"/>
      <c r="I32" s="80"/>
      <c r="J32" s="81"/>
      <c r="K32" s="81"/>
      <c r="L32" s="81"/>
      <c r="M32" s="269"/>
      <c r="N32" s="81">
        <v>0</v>
      </c>
      <c r="O32" s="81">
        <v>0</v>
      </c>
      <c r="P32" s="81">
        <v>0</v>
      </c>
      <c r="Q32" s="81">
        <v>0</v>
      </c>
      <c r="R32" s="81">
        <v>0</v>
      </c>
      <c r="S32" s="81">
        <v>0</v>
      </c>
      <c r="T32" s="81">
        <v>0</v>
      </c>
      <c r="U32" s="81">
        <v>0</v>
      </c>
      <c r="V32" s="81">
        <v>0</v>
      </c>
      <c r="W32" s="82"/>
      <c r="X32" s="82"/>
      <c r="Y32" s="81">
        <v>0</v>
      </c>
      <c r="Z32" s="81">
        <v>0</v>
      </c>
      <c r="AA32" s="270">
        <v>0</v>
      </c>
    </row>
    <row r="33" spans="1:27" x14ac:dyDescent="0.2">
      <c r="A33" s="79">
        <v>2023</v>
      </c>
      <c r="B33" s="79">
        <v>728</v>
      </c>
      <c r="C33" s="78">
        <v>45135</v>
      </c>
      <c r="D33" s="79" t="s">
        <v>48</v>
      </c>
      <c r="E33" s="79" t="s">
        <v>49</v>
      </c>
      <c r="F33" s="268" t="s">
        <v>50</v>
      </c>
      <c r="G33" s="79"/>
      <c r="H33" s="81"/>
      <c r="I33" s="80"/>
      <c r="J33" s="81"/>
      <c r="K33" s="81"/>
      <c r="L33" s="81"/>
      <c r="M33" s="269"/>
      <c r="N33" s="81">
        <v>0</v>
      </c>
      <c r="O33" s="81">
        <v>0</v>
      </c>
      <c r="P33" s="81">
        <v>0</v>
      </c>
      <c r="Q33" s="81">
        <v>0</v>
      </c>
      <c r="R33" s="81">
        <v>0</v>
      </c>
      <c r="S33" s="81">
        <v>0</v>
      </c>
      <c r="T33" s="81">
        <v>0</v>
      </c>
      <c r="U33" s="81">
        <v>0</v>
      </c>
      <c r="V33" s="81">
        <v>0</v>
      </c>
      <c r="W33" s="82"/>
      <c r="X33" s="82"/>
      <c r="Y33" s="81">
        <v>0</v>
      </c>
      <c r="Z33" s="81">
        <v>0</v>
      </c>
      <c r="AA33" s="270">
        <v>0</v>
      </c>
    </row>
    <row r="34" spans="1:27" x14ac:dyDescent="0.2">
      <c r="A34" s="79">
        <v>2023</v>
      </c>
      <c r="B34" s="79">
        <v>729</v>
      </c>
      <c r="C34" s="78">
        <v>45136</v>
      </c>
      <c r="D34" s="79" t="s">
        <v>48</v>
      </c>
      <c r="E34" s="79" t="s">
        <v>49</v>
      </c>
      <c r="F34" s="268" t="s">
        <v>50</v>
      </c>
      <c r="G34" s="79"/>
      <c r="H34" s="81"/>
      <c r="I34" s="80"/>
      <c r="J34" s="81"/>
      <c r="K34" s="81"/>
      <c r="L34" s="81"/>
      <c r="M34" s="269"/>
      <c r="N34" s="81">
        <v>0</v>
      </c>
      <c r="O34" s="81">
        <v>0</v>
      </c>
      <c r="P34" s="81">
        <v>0</v>
      </c>
      <c r="Q34" s="81">
        <v>0</v>
      </c>
      <c r="R34" s="81">
        <v>0</v>
      </c>
      <c r="S34" s="81">
        <v>0</v>
      </c>
      <c r="T34" s="81">
        <v>0</v>
      </c>
      <c r="U34" s="81">
        <v>0</v>
      </c>
      <c r="V34" s="81">
        <v>0</v>
      </c>
      <c r="W34" s="82"/>
      <c r="X34" s="82"/>
      <c r="Y34" s="81">
        <v>0</v>
      </c>
      <c r="Z34" s="81">
        <v>0</v>
      </c>
      <c r="AA34" s="270">
        <v>0</v>
      </c>
    </row>
    <row r="35" spans="1:27" x14ac:dyDescent="0.2">
      <c r="A35" s="79">
        <v>2023</v>
      </c>
      <c r="B35" s="79">
        <v>730</v>
      </c>
      <c r="C35" s="78">
        <v>45137</v>
      </c>
      <c r="D35" s="79" t="s">
        <v>48</v>
      </c>
      <c r="E35" s="79" t="s">
        <v>49</v>
      </c>
      <c r="F35" s="268" t="s">
        <v>50</v>
      </c>
      <c r="G35" s="79"/>
      <c r="H35" s="81"/>
      <c r="I35" s="80"/>
      <c r="J35" s="81"/>
      <c r="K35" s="81"/>
      <c r="L35" s="81"/>
      <c r="M35" s="269"/>
      <c r="N35" s="81">
        <v>0</v>
      </c>
      <c r="O35" s="81">
        <v>0</v>
      </c>
      <c r="P35" s="81">
        <v>0</v>
      </c>
      <c r="Q35" s="81">
        <v>0</v>
      </c>
      <c r="R35" s="81">
        <v>0</v>
      </c>
      <c r="S35" s="81">
        <v>0</v>
      </c>
      <c r="T35" s="81">
        <v>0</v>
      </c>
      <c r="U35" s="81">
        <v>0</v>
      </c>
      <c r="V35" s="81">
        <v>0</v>
      </c>
      <c r="W35" s="82"/>
      <c r="X35" s="82"/>
      <c r="Y35" s="81">
        <v>0</v>
      </c>
      <c r="Z35" s="81">
        <v>0</v>
      </c>
      <c r="AA35" s="270">
        <v>0</v>
      </c>
    </row>
    <row r="36" spans="1:27" x14ac:dyDescent="0.2">
      <c r="A36" s="79">
        <v>2023</v>
      </c>
      <c r="B36" s="79">
        <v>731</v>
      </c>
      <c r="C36" s="78">
        <v>45138</v>
      </c>
      <c r="D36" s="79" t="s">
        <v>48</v>
      </c>
      <c r="E36" s="79" t="s">
        <v>49</v>
      </c>
      <c r="F36" s="268" t="s">
        <v>50</v>
      </c>
      <c r="G36" s="79"/>
      <c r="H36" s="81"/>
      <c r="I36" s="80"/>
      <c r="J36" s="81"/>
      <c r="K36" s="81"/>
      <c r="L36" s="81"/>
      <c r="M36" s="269"/>
      <c r="N36" s="81">
        <v>0</v>
      </c>
      <c r="O36" s="81">
        <v>0</v>
      </c>
      <c r="P36" s="81">
        <v>0</v>
      </c>
      <c r="Q36" s="81">
        <v>7</v>
      </c>
      <c r="R36" s="81">
        <v>0</v>
      </c>
      <c r="S36" s="81">
        <v>0</v>
      </c>
      <c r="T36" s="81">
        <v>0</v>
      </c>
      <c r="U36" s="81">
        <v>1</v>
      </c>
      <c r="V36" s="81">
        <v>0</v>
      </c>
      <c r="W36" s="82"/>
      <c r="X36" s="82"/>
      <c r="Y36" s="81">
        <v>7</v>
      </c>
      <c r="Z36" s="81">
        <v>1</v>
      </c>
      <c r="AA36" s="270">
        <v>8</v>
      </c>
    </row>
    <row r="37" spans="1:27" x14ac:dyDescent="0.2">
      <c r="A37" s="79">
        <v>2023</v>
      </c>
      <c r="B37" s="79">
        <v>801</v>
      </c>
      <c r="C37" s="78">
        <v>45139</v>
      </c>
      <c r="D37" s="79" t="s">
        <v>48</v>
      </c>
      <c r="E37" s="79" t="s">
        <v>49</v>
      </c>
      <c r="F37" s="268" t="s">
        <v>50</v>
      </c>
      <c r="G37" s="79">
        <v>1</v>
      </c>
      <c r="H37" s="81"/>
      <c r="I37" s="80"/>
      <c r="J37" s="81">
        <v>355200</v>
      </c>
      <c r="K37" s="81"/>
      <c r="L37" s="81">
        <v>3200</v>
      </c>
      <c r="M37" s="269">
        <v>0.97099999999999997</v>
      </c>
      <c r="N37" s="81">
        <v>111</v>
      </c>
      <c r="O37" s="81">
        <v>0</v>
      </c>
      <c r="P37" s="81">
        <v>3</v>
      </c>
      <c r="Q37" s="81">
        <v>0</v>
      </c>
      <c r="R37" s="81">
        <v>5</v>
      </c>
      <c r="S37" s="81">
        <v>0</v>
      </c>
      <c r="T37" s="81">
        <v>76</v>
      </c>
      <c r="U37" s="81">
        <v>11</v>
      </c>
      <c r="V37" s="81">
        <v>18</v>
      </c>
      <c r="W37" s="82">
        <v>0</v>
      </c>
      <c r="X37" s="82">
        <v>2.6315789473684209E-2</v>
      </c>
      <c r="Y37" s="81">
        <v>119</v>
      </c>
      <c r="Z37" s="81">
        <v>105</v>
      </c>
      <c r="AA37" s="270">
        <v>224</v>
      </c>
    </row>
    <row r="38" spans="1:27" x14ac:dyDescent="0.2">
      <c r="A38" s="79">
        <v>2023</v>
      </c>
      <c r="B38" s="79">
        <v>802</v>
      </c>
      <c r="C38" s="78">
        <v>45140</v>
      </c>
      <c r="D38" s="79" t="s">
        <v>48</v>
      </c>
      <c r="E38" s="79" t="s">
        <v>49</v>
      </c>
      <c r="F38" s="268" t="s">
        <v>50</v>
      </c>
      <c r="G38" s="79"/>
      <c r="H38" s="81"/>
      <c r="I38" s="80"/>
      <c r="J38" s="81">
        <v>0</v>
      </c>
      <c r="K38" s="81"/>
      <c r="L38" s="81"/>
      <c r="M38" s="269"/>
      <c r="N38" s="81">
        <v>0</v>
      </c>
      <c r="O38" s="81">
        <v>0</v>
      </c>
      <c r="P38" s="81">
        <v>0</v>
      </c>
      <c r="Q38" s="81">
        <v>8</v>
      </c>
      <c r="R38" s="81">
        <v>0</v>
      </c>
      <c r="S38" s="81">
        <v>0</v>
      </c>
      <c r="T38" s="81">
        <v>0</v>
      </c>
      <c r="U38" s="81">
        <v>3</v>
      </c>
      <c r="V38" s="81">
        <v>0</v>
      </c>
      <c r="W38" s="82"/>
      <c r="X38" s="82"/>
      <c r="Y38" s="81">
        <v>8</v>
      </c>
      <c r="Z38" s="81">
        <v>3</v>
      </c>
      <c r="AA38" s="270">
        <v>11</v>
      </c>
    </row>
    <row r="39" spans="1:27" x14ac:dyDescent="0.2">
      <c r="A39" s="79">
        <v>2023</v>
      </c>
      <c r="B39" s="79">
        <v>803</v>
      </c>
      <c r="C39" s="78">
        <v>45141</v>
      </c>
      <c r="D39" s="79" t="s">
        <v>48</v>
      </c>
      <c r="E39" s="79" t="s">
        <v>49</v>
      </c>
      <c r="F39" s="268" t="s">
        <v>50</v>
      </c>
      <c r="G39" s="79">
        <v>2</v>
      </c>
      <c r="H39" s="81"/>
      <c r="I39" s="80"/>
      <c r="J39" s="81">
        <v>707200</v>
      </c>
      <c r="K39" s="81"/>
      <c r="L39" s="81">
        <v>3200</v>
      </c>
      <c r="M39" s="269">
        <v>0.99099999999999999</v>
      </c>
      <c r="N39" s="81">
        <v>221</v>
      </c>
      <c r="O39" s="81">
        <v>0</v>
      </c>
      <c r="P39" s="81">
        <v>7</v>
      </c>
      <c r="Q39" s="81">
        <v>0</v>
      </c>
      <c r="R39" s="81">
        <v>3</v>
      </c>
      <c r="S39" s="81">
        <v>0</v>
      </c>
      <c r="T39" s="81">
        <v>148</v>
      </c>
      <c r="U39" s="81">
        <v>5</v>
      </c>
      <c r="V39" s="81">
        <v>25</v>
      </c>
      <c r="W39" s="82">
        <v>0</v>
      </c>
      <c r="X39" s="82">
        <v>3.0701754385964911E-2</v>
      </c>
      <c r="Y39" s="81">
        <v>231</v>
      </c>
      <c r="Z39" s="81">
        <v>178</v>
      </c>
      <c r="AA39" s="270">
        <v>409</v>
      </c>
    </row>
    <row r="40" spans="1:27" x14ac:dyDescent="0.2">
      <c r="A40" s="79">
        <v>2023</v>
      </c>
      <c r="B40" s="79">
        <v>804</v>
      </c>
      <c r="C40" s="78">
        <v>45142</v>
      </c>
      <c r="D40" s="79" t="s">
        <v>48</v>
      </c>
      <c r="E40" s="79" t="s">
        <v>49</v>
      </c>
      <c r="F40" s="268" t="s">
        <v>50</v>
      </c>
      <c r="G40" s="79"/>
      <c r="H40" s="81"/>
      <c r="I40" s="80"/>
      <c r="J40" s="81"/>
      <c r="K40" s="81"/>
      <c r="L40" s="81"/>
      <c r="M40" s="269"/>
      <c r="N40" s="81">
        <v>0</v>
      </c>
      <c r="O40" s="81">
        <v>0</v>
      </c>
      <c r="P40" s="81">
        <v>0</v>
      </c>
      <c r="Q40" s="81">
        <v>8</v>
      </c>
      <c r="R40" s="81">
        <v>3</v>
      </c>
      <c r="S40" s="81">
        <v>0</v>
      </c>
      <c r="T40" s="81">
        <v>0</v>
      </c>
      <c r="U40" s="81">
        <v>0</v>
      </c>
      <c r="V40" s="81">
        <v>0</v>
      </c>
      <c r="W40" s="82"/>
      <c r="X40" s="82"/>
      <c r="Y40" s="81">
        <v>11</v>
      </c>
      <c r="Z40" s="81">
        <v>0</v>
      </c>
      <c r="AA40" s="270">
        <v>11</v>
      </c>
    </row>
    <row r="41" spans="1:27" x14ac:dyDescent="0.2">
      <c r="A41" s="79">
        <v>2023</v>
      </c>
      <c r="B41" s="79">
        <v>805</v>
      </c>
      <c r="C41" s="78">
        <v>45143</v>
      </c>
      <c r="D41" s="79" t="s">
        <v>48</v>
      </c>
      <c r="E41" s="79" t="s">
        <v>49</v>
      </c>
      <c r="F41" s="268" t="s">
        <v>50</v>
      </c>
      <c r="G41" s="79">
        <v>3</v>
      </c>
      <c r="H41" s="81"/>
      <c r="I41" s="80"/>
      <c r="J41" s="81">
        <v>707200</v>
      </c>
      <c r="K41" s="81"/>
      <c r="L41" s="81">
        <v>3200</v>
      </c>
      <c r="M41" s="269">
        <v>0.99099999999999999</v>
      </c>
      <c r="N41" s="81">
        <v>221</v>
      </c>
      <c r="O41" s="81">
        <v>2</v>
      </c>
      <c r="P41" s="81">
        <v>8</v>
      </c>
      <c r="Q41" s="81">
        <v>0</v>
      </c>
      <c r="R41" s="81">
        <v>4</v>
      </c>
      <c r="S41" s="81">
        <v>0</v>
      </c>
      <c r="T41" s="81">
        <v>146</v>
      </c>
      <c r="U41" s="81">
        <v>8</v>
      </c>
      <c r="V41" s="81">
        <v>22</v>
      </c>
      <c r="W41" s="82">
        <v>8.658008658008658E-3</v>
      </c>
      <c r="X41" s="82">
        <v>3.4632034632034632E-2</v>
      </c>
      <c r="Y41" s="81">
        <v>235</v>
      </c>
      <c r="Z41" s="81">
        <v>176</v>
      </c>
      <c r="AA41" s="270">
        <v>411</v>
      </c>
    </row>
    <row r="42" spans="1:27" x14ac:dyDescent="0.2">
      <c r="A42" s="79">
        <v>2023</v>
      </c>
      <c r="B42" s="79">
        <v>806</v>
      </c>
      <c r="C42" s="78">
        <v>45144</v>
      </c>
      <c r="D42" s="79" t="s">
        <v>48</v>
      </c>
      <c r="E42" s="79" t="s">
        <v>49</v>
      </c>
      <c r="F42" s="268" t="s">
        <v>50</v>
      </c>
      <c r="G42" s="79"/>
      <c r="H42" s="81"/>
      <c r="I42" s="80"/>
      <c r="J42" s="81"/>
      <c r="K42" s="81"/>
      <c r="L42" s="81"/>
      <c r="M42" s="269"/>
      <c r="N42" s="81">
        <v>0</v>
      </c>
      <c r="O42" s="81">
        <v>0</v>
      </c>
      <c r="P42" s="81">
        <v>0</v>
      </c>
      <c r="Q42" s="81">
        <v>10</v>
      </c>
      <c r="R42" s="81">
        <v>0</v>
      </c>
      <c r="S42" s="81">
        <v>0</v>
      </c>
      <c r="T42" s="81">
        <v>0</v>
      </c>
      <c r="U42" s="81">
        <v>2</v>
      </c>
      <c r="V42" s="81">
        <v>0</v>
      </c>
      <c r="W42" s="82"/>
      <c r="X42" s="82"/>
      <c r="Y42" s="81">
        <v>10</v>
      </c>
      <c r="Z42" s="81">
        <v>2</v>
      </c>
      <c r="AA42" s="270">
        <v>12</v>
      </c>
    </row>
    <row r="43" spans="1:27" x14ac:dyDescent="0.2">
      <c r="A43" s="79">
        <v>2023</v>
      </c>
      <c r="B43" s="79">
        <v>807</v>
      </c>
      <c r="C43" s="78">
        <v>45145</v>
      </c>
      <c r="D43" s="79" t="s">
        <v>48</v>
      </c>
      <c r="E43" s="79" t="s">
        <v>49</v>
      </c>
      <c r="F43" s="268" t="s">
        <v>50</v>
      </c>
      <c r="G43" s="79">
        <v>4</v>
      </c>
      <c r="H43" s="81"/>
      <c r="I43" s="80"/>
      <c r="J43" s="81">
        <v>1420800</v>
      </c>
      <c r="K43" s="81"/>
      <c r="L43" s="81">
        <v>3200</v>
      </c>
      <c r="M43" s="269">
        <v>0.97799999999999998</v>
      </c>
      <c r="N43" s="81">
        <v>444</v>
      </c>
      <c r="O43" s="81">
        <v>3</v>
      </c>
      <c r="P43" s="81">
        <v>17</v>
      </c>
      <c r="Q43" s="81">
        <v>0</v>
      </c>
      <c r="R43" s="81">
        <v>12</v>
      </c>
      <c r="S43" s="81">
        <v>0</v>
      </c>
      <c r="T43" s="81">
        <v>298</v>
      </c>
      <c r="U43" s="81">
        <v>9</v>
      </c>
      <c r="V43" s="81">
        <v>30</v>
      </c>
      <c r="W43" s="82">
        <v>6.4655172413793103E-3</v>
      </c>
      <c r="X43" s="82">
        <v>3.6637931034482756E-2</v>
      </c>
      <c r="Y43" s="81">
        <v>476</v>
      </c>
      <c r="Z43" s="81">
        <v>337</v>
      </c>
      <c r="AA43" s="270">
        <v>813</v>
      </c>
    </row>
    <row r="44" spans="1:27" x14ac:dyDescent="0.2">
      <c r="A44" s="79">
        <v>2023</v>
      </c>
      <c r="B44" s="79">
        <v>808</v>
      </c>
      <c r="C44" s="78">
        <v>45146</v>
      </c>
      <c r="D44" s="79" t="s">
        <v>48</v>
      </c>
      <c r="E44" s="79" t="s">
        <v>49</v>
      </c>
      <c r="F44" s="268" t="s">
        <v>50</v>
      </c>
      <c r="G44" s="79"/>
      <c r="H44" s="81"/>
      <c r="I44" s="80"/>
      <c r="J44" s="81"/>
      <c r="K44" s="81"/>
      <c r="L44" s="81"/>
      <c r="M44" s="269"/>
      <c r="N44" s="81">
        <v>0</v>
      </c>
      <c r="O44" s="81">
        <v>0</v>
      </c>
      <c r="P44" s="81">
        <v>0</v>
      </c>
      <c r="Q44" s="81">
        <v>11</v>
      </c>
      <c r="R44" s="81">
        <v>1</v>
      </c>
      <c r="S44" s="81">
        <v>0</v>
      </c>
      <c r="T44" s="81">
        <v>0</v>
      </c>
      <c r="U44" s="81">
        <v>2</v>
      </c>
      <c r="V44" s="81">
        <v>0</v>
      </c>
      <c r="W44" s="82"/>
      <c r="X44" s="82"/>
      <c r="Y44" s="81">
        <v>12</v>
      </c>
      <c r="Z44" s="81">
        <v>2</v>
      </c>
      <c r="AA44" s="270">
        <v>14</v>
      </c>
    </row>
    <row r="45" spans="1:27" x14ac:dyDescent="0.2">
      <c r="A45" s="79">
        <v>2023</v>
      </c>
      <c r="B45" s="79">
        <v>809</v>
      </c>
      <c r="C45" s="78">
        <v>45147</v>
      </c>
      <c r="D45" s="79" t="s">
        <v>48</v>
      </c>
      <c r="E45" s="79" t="s">
        <v>49</v>
      </c>
      <c r="F45" s="268" t="s">
        <v>50</v>
      </c>
      <c r="G45" s="79">
        <v>5</v>
      </c>
      <c r="H45" s="81"/>
      <c r="I45" s="80"/>
      <c r="J45" s="81">
        <v>1414400</v>
      </c>
      <c r="K45" s="81"/>
      <c r="L45" s="81">
        <v>3200</v>
      </c>
      <c r="M45" s="269">
        <v>0.97499999999999998</v>
      </c>
      <c r="N45" s="81">
        <v>442</v>
      </c>
      <c r="O45" s="81">
        <v>0</v>
      </c>
      <c r="P45" s="81">
        <v>6</v>
      </c>
      <c r="Q45" s="81">
        <v>0</v>
      </c>
      <c r="R45" s="81">
        <v>0</v>
      </c>
      <c r="S45" s="81">
        <v>0</v>
      </c>
      <c r="T45" s="81">
        <v>296</v>
      </c>
      <c r="U45" s="81">
        <v>11</v>
      </c>
      <c r="V45" s="81">
        <v>25</v>
      </c>
      <c r="W45" s="82">
        <v>0</v>
      </c>
      <c r="X45" s="82">
        <v>1.3392857142857142E-2</v>
      </c>
      <c r="Y45" s="81">
        <v>448</v>
      </c>
      <c r="Z45" s="81">
        <v>332</v>
      </c>
      <c r="AA45" s="270">
        <v>780</v>
      </c>
    </row>
    <row r="46" spans="1:27" x14ac:dyDescent="0.2">
      <c r="A46" s="79">
        <v>2023</v>
      </c>
      <c r="B46" s="79">
        <v>810</v>
      </c>
      <c r="C46" s="78">
        <v>45148</v>
      </c>
      <c r="D46" s="79" t="s">
        <v>48</v>
      </c>
      <c r="E46" s="79" t="s">
        <v>49</v>
      </c>
      <c r="F46" s="268" t="s">
        <v>50</v>
      </c>
      <c r="G46" s="79"/>
      <c r="H46" s="81"/>
      <c r="I46" s="80"/>
      <c r="J46" s="81"/>
      <c r="K46" s="81"/>
      <c r="L46" s="81"/>
      <c r="M46" s="269"/>
      <c r="N46" s="81">
        <v>0</v>
      </c>
      <c r="O46" s="81">
        <v>0</v>
      </c>
      <c r="P46" s="81">
        <v>0</v>
      </c>
      <c r="Q46" s="81">
        <v>4</v>
      </c>
      <c r="R46" s="81">
        <v>11</v>
      </c>
      <c r="S46" s="81">
        <v>0</v>
      </c>
      <c r="T46" s="81">
        <v>0</v>
      </c>
      <c r="U46" s="81">
        <v>4</v>
      </c>
      <c r="V46" s="81">
        <v>0</v>
      </c>
      <c r="W46" s="82"/>
      <c r="X46" s="82"/>
      <c r="Y46" s="81">
        <v>15</v>
      </c>
      <c r="Z46" s="81">
        <v>4</v>
      </c>
      <c r="AA46" s="270">
        <v>19</v>
      </c>
    </row>
    <row r="47" spans="1:27" x14ac:dyDescent="0.2">
      <c r="A47" s="79">
        <v>2023</v>
      </c>
      <c r="B47" s="79">
        <v>811</v>
      </c>
      <c r="C47" s="78">
        <v>45149</v>
      </c>
      <c r="D47" s="79" t="s">
        <v>48</v>
      </c>
      <c r="E47" s="79" t="s">
        <v>49</v>
      </c>
      <c r="F47" s="268" t="s">
        <v>50</v>
      </c>
      <c r="G47" s="79">
        <v>6</v>
      </c>
      <c r="H47" s="81"/>
      <c r="I47" s="80"/>
      <c r="J47" s="81">
        <v>1769600</v>
      </c>
      <c r="K47" s="81"/>
      <c r="L47" s="81">
        <v>3200</v>
      </c>
      <c r="M47" s="269">
        <v>0.97899999999999998</v>
      </c>
      <c r="N47" s="81">
        <v>553</v>
      </c>
      <c r="O47" s="81">
        <v>3</v>
      </c>
      <c r="P47" s="81">
        <v>11</v>
      </c>
      <c r="Q47" s="81">
        <v>0</v>
      </c>
      <c r="R47" s="81">
        <v>23</v>
      </c>
      <c r="S47" s="81">
        <v>0</v>
      </c>
      <c r="T47" s="81">
        <v>370</v>
      </c>
      <c r="U47" s="81">
        <v>40</v>
      </c>
      <c r="V47" s="81">
        <v>23</v>
      </c>
      <c r="W47" s="82">
        <v>5.2910052910052907E-3</v>
      </c>
      <c r="X47" s="82">
        <v>1.9400352733686066E-2</v>
      </c>
      <c r="Y47" s="81">
        <v>590</v>
      </c>
      <c r="Z47" s="81">
        <v>433</v>
      </c>
      <c r="AA47" s="270">
        <v>1023</v>
      </c>
    </row>
    <row r="48" spans="1:27" x14ac:dyDescent="0.2">
      <c r="A48" s="79">
        <v>2023</v>
      </c>
      <c r="B48" s="79">
        <v>812</v>
      </c>
      <c r="C48" s="78">
        <v>45150</v>
      </c>
      <c r="D48" s="79" t="s">
        <v>48</v>
      </c>
      <c r="E48" s="79" t="s">
        <v>49</v>
      </c>
      <c r="F48" s="268" t="s">
        <v>50</v>
      </c>
      <c r="G48" s="79"/>
      <c r="H48" s="81"/>
      <c r="I48" s="80"/>
      <c r="J48" s="81"/>
      <c r="K48" s="81"/>
      <c r="L48" s="81"/>
      <c r="M48" s="269"/>
      <c r="N48" s="81">
        <v>0</v>
      </c>
      <c r="O48" s="81">
        <v>0</v>
      </c>
      <c r="P48" s="81">
        <v>0</v>
      </c>
      <c r="Q48" s="81">
        <v>5</v>
      </c>
      <c r="R48" s="81">
        <v>3</v>
      </c>
      <c r="S48" s="81">
        <v>0</v>
      </c>
      <c r="T48" s="81">
        <v>0</v>
      </c>
      <c r="U48" s="81">
        <v>2</v>
      </c>
      <c r="V48" s="81">
        <v>0</v>
      </c>
      <c r="W48" s="82"/>
      <c r="X48" s="82"/>
      <c r="Y48" s="81">
        <v>8</v>
      </c>
      <c r="Z48" s="81">
        <v>2</v>
      </c>
      <c r="AA48" s="270">
        <v>10</v>
      </c>
    </row>
    <row r="49" spans="1:27" x14ac:dyDescent="0.2">
      <c r="A49" s="79">
        <v>2023</v>
      </c>
      <c r="B49" s="79">
        <v>813</v>
      </c>
      <c r="C49" s="78">
        <v>45151</v>
      </c>
      <c r="D49" s="79" t="s">
        <v>48</v>
      </c>
      <c r="E49" s="79" t="s">
        <v>49</v>
      </c>
      <c r="F49" s="268" t="s">
        <v>50</v>
      </c>
      <c r="G49" s="79">
        <v>7</v>
      </c>
      <c r="H49" s="81"/>
      <c r="I49" s="80"/>
      <c r="J49" s="81">
        <v>1420800</v>
      </c>
      <c r="K49" s="81"/>
      <c r="L49" s="81">
        <v>3200</v>
      </c>
      <c r="M49" s="269">
        <v>0.97899999999999998</v>
      </c>
      <c r="N49" s="81">
        <v>444</v>
      </c>
      <c r="O49" s="81">
        <v>1</v>
      </c>
      <c r="P49" s="81">
        <v>6</v>
      </c>
      <c r="Q49" s="81">
        <v>0</v>
      </c>
      <c r="R49" s="81">
        <v>16</v>
      </c>
      <c r="S49" s="81">
        <v>0</v>
      </c>
      <c r="T49" s="81">
        <v>296</v>
      </c>
      <c r="U49" s="81">
        <v>17</v>
      </c>
      <c r="V49" s="81">
        <v>23</v>
      </c>
      <c r="W49" s="82">
        <v>2.2172949002217295E-3</v>
      </c>
      <c r="X49" s="82">
        <v>1.3303769401330377E-2</v>
      </c>
      <c r="Y49" s="81">
        <v>467</v>
      </c>
      <c r="Z49" s="81">
        <v>336</v>
      </c>
      <c r="AA49" s="270">
        <v>803</v>
      </c>
    </row>
    <row r="50" spans="1:27" x14ac:dyDescent="0.2">
      <c r="A50" s="79">
        <v>2023</v>
      </c>
      <c r="B50" s="79">
        <v>814</v>
      </c>
      <c r="C50" s="78">
        <v>45152</v>
      </c>
      <c r="D50" s="79" t="s">
        <v>48</v>
      </c>
      <c r="E50" s="79" t="s">
        <v>49</v>
      </c>
      <c r="F50" s="268" t="s">
        <v>50</v>
      </c>
      <c r="G50" s="79"/>
      <c r="H50" s="81"/>
      <c r="I50" s="80"/>
      <c r="J50" s="81"/>
      <c r="K50" s="81"/>
      <c r="L50" s="81"/>
      <c r="M50" s="269"/>
      <c r="N50" s="81">
        <v>0</v>
      </c>
      <c r="O50" s="81">
        <v>0</v>
      </c>
      <c r="P50" s="81">
        <v>0</v>
      </c>
      <c r="Q50" s="81">
        <v>7</v>
      </c>
      <c r="R50" s="81">
        <v>7</v>
      </c>
      <c r="S50" s="81">
        <v>0</v>
      </c>
      <c r="T50" s="81">
        <v>0</v>
      </c>
      <c r="U50" s="81">
        <v>6</v>
      </c>
      <c r="V50" s="81">
        <v>0</v>
      </c>
      <c r="W50" s="82"/>
      <c r="X50" s="82"/>
      <c r="Y50" s="81">
        <v>14</v>
      </c>
      <c r="Z50" s="81">
        <v>6</v>
      </c>
      <c r="AA50" s="270">
        <v>20</v>
      </c>
    </row>
    <row r="51" spans="1:27" x14ac:dyDescent="0.2">
      <c r="A51" s="79">
        <v>2023</v>
      </c>
      <c r="B51" s="79">
        <v>815</v>
      </c>
      <c r="C51" s="78">
        <v>45153</v>
      </c>
      <c r="D51" s="79" t="s">
        <v>48</v>
      </c>
      <c r="E51" s="79" t="s">
        <v>49</v>
      </c>
      <c r="F51" s="268" t="s">
        <v>50</v>
      </c>
      <c r="G51" s="79">
        <v>8</v>
      </c>
      <c r="H51" s="81"/>
      <c r="I51" s="80"/>
      <c r="J51" s="81">
        <v>1062400</v>
      </c>
      <c r="K51" s="81"/>
      <c r="L51" s="81">
        <v>3200</v>
      </c>
      <c r="M51" s="269">
        <v>0.97299999999999998</v>
      </c>
      <c r="N51" s="81">
        <v>332</v>
      </c>
      <c r="O51" s="81">
        <v>0</v>
      </c>
      <c r="P51" s="81">
        <v>6</v>
      </c>
      <c r="Q51" s="81">
        <v>0</v>
      </c>
      <c r="R51" s="81">
        <v>10</v>
      </c>
      <c r="S51" s="81">
        <v>0</v>
      </c>
      <c r="T51" s="81">
        <v>222</v>
      </c>
      <c r="U51" s="81">
        <v>8</v>
      </c>
      <c r="V51" s="81">
        <v>22</v>
      </c>
      <c r="W51" s="82">
        <v>0</v>
      </c>
      <c r="X51" s="82">
        <v>1.7751479289940829E-2</v>
      </c>
      <c r="Y51" s="81">
        <v>348</v>
      </c>
      <c r="Z51" s="81">
        <v>252</v>
      </c>
      <c r="AA51" s="270">
        <v>600</v>
      </c>
    </row>
    <row r="52" spans="1:27" x14ac:dyDescent="0.2">
      <c r="A52" s="79">
        <v>2023</v>
      </c>
      <c r="B52" s="79">
        <v>816</v>
      </c>
      <c r="C52" s="78">
        <v>45154</v>
      </c>
      <c r="D52" s="79" t="s">
        <v>48</v>
      </c>
      <c r="E52" s="79" t="s">
        <v>49</v>
      </c>
      <c r="F52" s="268" t="s">
        <v>50</v>
      </c>
      <c r="G52" s="79"/>
      <c r="H52" s="81"/>
      <c r="I52" s="80"/>
      <c r="J52" s="81"/>
      <c r="K52" s="81"/>
      <c r="L52" s="81"/>
      <c r="M52" s="269"/>
      <c r="N52" s="81">
        <v>0</v>
      </c>
      <c r="O52" s="81">
        <v>0</v>
      </c>
      <c r="P52" s="81">
        <v>0</v>
      </c>
      <c r="Q52" s="81">
        <v>10</v>
      </c>
      <c r="R52" s="81">
        <v>27</v>
      </c>
      <c r="S52" s="81">
        <v>0</v>
      </c>
      <c r="T52" s="81">
        <v>0</v>
      </c>
      <c r="U52" s="81">
        <v>18</v>
      </c>
      <c r="V52" s="81">
        <v>0</v>
      </c>
      <c r="W52" s="82"/>
      <c r="X52" s="82"/>
      <c r="Y52" s="81">
        <v>37</v>
      </c>
      <c r="Z52" s="81">
        <v>18</v>
      </c>
      <c r="AA52" s="270">
        <v>55</v>
      </c>
    </row>
    <row r="53" spans="1:27" x14ac:dyDescent="0.2">
      <c r="A53" s="79">
        <v>2023</v>
      </c>
      <c r="B53" s="79">
        <v>817</v>
      </c>
      <c r="C53" s="78">
        <v>45155</v>
      </c>
      <c r="D53" s="79" t="s">
        <v>48</v>
      </c>
      <c r="E53" s="79" t="s">
        <v>49</v>
      </c>
      <c r="F53" s="268" t="s">
        <v>50</v>
      </c>
      <c r="G53" s="79">
        <v>9</v>
      </c>
      <c r="H53" s="81"/>
      <c r="I53" s="80"/>
      <c r="J53" s="81">
        <v>1766400</v>
      </c>
      <c r="K53" s="81"/>
      <c r="L53" s="81">
        <v>3200</v>
      </c>
      <c r="M53" s="269">
        <v>0.99099999999999999</v>
      </c>
      <c r="N53" s="81">
        <v>552</v>
      </c>
      <c r="O53" s="81">
        <v>2</v>
      </c>
      <c r="P53" s="81">
        <v>10</v>
      </c>
      <c r="Q53" s="81">
        <v>0</v>
      </c>
      <c r="R53" s="81">
        <v>15</v>
      </c>
      <c r="S53" s="81">
        <v>0</v>
      </c>
      <c r="T53" s="81">
        <v>370</v>
      </c>
      <c r="U53" s="81">
        <v>17</v>
      </c>
      <c r="V53" s="81">
        <v>28</v>
      </c>
      <c r="W53" s="82">
        <v>3.5460992907801418E-3</v>
      </c>
      <c r="X53" s="82">
        <v>1.7730496453900711E-2</v>
      </c>
      <c r="Y53" s="81">
        <v>579</v>
      </c>
      <c r="Z53" s="81">
        <v>415</v>
      </c>
      <c r="AA53" s="270">
        <v>994</v>
      </c>
    </row>
    <row r="54" spans="1:27" x14ac:dyDescent="0.2">
      <c r="A54" s="79">
        <v>2023</v>
      </c>
      <c r="B54" s="79">
        <v>818</v>
      </c>
      <c r="C54" s="78">
        <v>45156</v>
      </c>
      <c r="D54" s="79" t="s">
        <v>48</v>
      </c>
      <c r="E54" s="79" t="s">
        <v>49</v>
      </c>
      <c r="F54" s="268" t="s">
        <v>50</v>
      </c>
      <c r="G54" s="79"/>
      <c r="H54" s="81"/>
      <c r="I54" s="80"/>
      <c r="J54" s="81"/>
      <c r="K54" s="81"/>
      <c r="L54" s="81"/>
      <c r="M54" s="269"/>
      <c r="N54" s="81">
        <v>0</v>
      </c>
      <c r="O54" s="81">
        <v>0</v>
      </c>
      <c r="P54" s="81">
        <v>0</v>
      </c>
      <c r="Q54" s="81">
        <v>13</v>
      </c>
      <c r="R54" s="81">
        <v>35</v>
      </c>
      <c r="S54" s="81">
        <v>0</v>
      </c>
      <c r="T54" s="81">
        <v>0</v>
      </c>
      <c r="U54" s="81">
        <v>25</v>
      </c>
      <c r="V54" s="81">
        <v>0</v>
      </c>
      <c r="W54" s="82"/>
      <c r="X54" s="82"/>
      <c r="Y54" s="81">
        <v>48</v>
      </c>
      <c r="Z54" s="81">
        <v>25</v>
      </c>
      <c r="AA54" s="270">
        <v>73</v>
      </c>
    </row>
    <row r="55" spans="1:27" x14ac:dyDescent="0.2">
      <c r="A55" s="79">
        <v>2023</v>
      </c>
      <c r="B55" s="79">
        <v>819</v>
      </c>
      <c r="C55" s="78">
        <v>45157</v>
      </c>
      <c r="D55" s="79" t="s">
        <v>48</v>
      </c>
      <c r="E55" s="79" t="s">
        <v>49</v>
      </c>
      <c r="F55" s="268" t="s">
        <v>50</v>
      </c>
      <c r="G55" s="79">
        <v>10</v>
      </c>
      <c r="H55" s="81"/>
      <c r="I55" s="80"/>
      <c r="J55" s="81">
        <v>1065600</v>
      </c>
      <c r="K55" s="81"/>
      <c r="L55" s="81">
        <v>3200</v>
      </c>
      <c r="M55" s="269">
        <v>1</v>
      </c>
      <c r="N55" s="81">
        <v>333</v>
      </c>
      <c r="O55" s="81">
        <v>0</v>
      </c>
      <c r="P55" s="81">
        <v>9</v>
      </c>
      <c r="Q55" s="81">
        <v>0</v>
      </c>
      <c r="R55" s="81">
        <v>10</v>
      </c>
      <c r="S55" s="81">
        <v>0</v>
      </c>
      <c r="T55" s="81">
        <v>226</v>
      </c>
      <c r="U55" s="81">
        <v>18</v>
      </c>
      <c r="V55" s="81">
        <v>31</v>
      </c>
      <c r="W55" s="82">
        <v>0</v>
      </c>
      <c r="X55" s="82">
        <v>2.6315789473684209E-2</v>
      </c>
      <c r="Y55" s="81">
        <v>352</v>
      </c>
      <c r="Z55" s="81">
        <v>275</v>
      </c>
      <c r="AA55" s="270">
        <v>627</v>
      </c>
    </row>
    <row r="56" spans="1:27" x14ac:dyDescent="0.2">
      <c r="A56" s="79">
        <v>2023</v>
      </c>
      <c r="B56" s="79">
        <v>820</v>
      </c>
      <c r="C56" s="78">
        <v>45158</v>
      </c>
      <c r="D56" s="79" t="s">
        <v>48</v>
      </c>
      <c r="E56" s="79" t="s">
        <v>49</v>
      </c>
      <c r="F56" s="268" t="s">
        <v>50</v>
      </c>
      <c r="G56" s="79"/>
      <c r="H56" s="81"/>
      <c r="I56" s="80"/>
      <c r="J56" s="81"/>
      <c r="K56" s="81"/>
      <c r="L56" s="81"/>
      <c r="M56" s="269"/>
      <c r="N56" s="81">
        <v>0</v>
      </c>
      <c r="O56" s="81">
        <v>0</v>
      </c>
      <c r="P56" s="81">
        <v>0</v>
      </c>
      <c r="Q56" s="81">
        <v>3</v>
      </c>
      <c r="R56" s="81">
        <v>0</v>
      </c>
      <c r="S56" s="81">
        <v>0</v>
      </c>
      <c r="T56" s="81">
        <v>0</v>
      </c>
      <c r="U56" s="81">
        <v>0</v>
      </c>
      <c r="V56" s="81">
        <v>0</v>
      </c>
      <c r="W56" s="82"/>
      <c r="X56" s="82"/>
      <c r="Y56" s="81">
        <v>3</v>
      </c>
      <c r="Z56" s="81">
        <v>0</v>
      </c>
      <c r="AA56" s="270">
        <v>3</v>
      </c>
    </row>
    <row r="57" spans="1:27" x14ac:dyDescent="0.2">
      <c r="A57" s="79">
        <v>2023</v>
      </c>
      <c r="B57" s="79">
        <v>821</v>
      </c>
      <c r="C57" s="78">
        <v>45159</v>
      </c>
      <c r="D57" s="79" t="s">
        <v>48</v>
      </c>
      <c r="E57" s="79" t="s">
        <v>49</v>
      </c>
      <c r="F57" s="268" t="s">
        <v>50</v>
      </c>
      <c r="G57" s="79">
        <v>11</v>
      </c>
      <c r="H57" s="81"/>
      <c r="I57" s="80"/>
      <c r="J57" s="81">
        <v>710400</v>
      </c>
      <c r="K57" s="81"/>
      <c r="L57" s="81">
        <v>3200</v>
      </c>
      <c r="M57" s="269">
        <v>0.94899999999999995</v>
      </c>
      <c r="N57" s="81">
        <v>222</v>
      </c>
      <c r="O57" s="81">
        <v>5</v>
      </c>
      <c r="P57" s="81">
        <v>4</v>
      </c>
      <c r="Q57" s="81">
        <v>0</v>
      </c>
      <c r="R57" s="81">
        <v>11</v>
      </c>
      <c r="S57" s="81">
        <v>0</v>
      </c>
      <c r="T57" s="81">
        <v>148</v>
      </c>
      <c r="U57" s="81">
        <v>7</v>
      </c>
      <c r="V57" s="81">
        <v>13</v>
      </c>
      <c r="W57" s="82">
        <v>2.1645021645021644E-2</v>
      </c>
      <c r="X57" s="82">
        <v>1.7316017316017316E-2</v>
      </c>
      <c r="Y57" s="81">
        <v>242</v>
      </c>
      <c r="Z57" s="81">
        <v>168</v>
      </c>
      <c r="AA57" s="270">
        <v>410</v>
      </c>
    </row>
    <row r="58" spans="1:27" ht="13.5" thickBot="1" x14ac:dyDescent="0.25">
      <c r="A58" s="79">
        <v>2023</v>
      </c>
      <c r="B58" s="79">
        <v>822</v>
      </c>
      <c r="C58" s="78">
        <v>45160</v>
      </c>
      <c r="D58" s="79" t="s">
        <v>48</v>
      </c>
      <c r="E58" s="79" t="s">
        <v>49</v>
      </c>
      <c r="F58" s="268" t="s">
        <v>50</v>
      </c>
      <c r="G58" s="79"/>
      <c r="H58" s="81"/>
      <c r="I58" s="80"/>
      <c r="J58" s="81"/>
      <c r="K58" s="81"/>
      <c r="L58" s="81"/>
      <c r="M58" s="269"/>
      <c r="N58" s="81">
        <v>0</v>
      </c>
      <c r="O58" s="81">
        <v>0</v>
      </c>
      <c r="P58" s="81">
        <v>0</v>
      </c>
      <c r="Q58" s="81">
        <v>0</v>
      </c>
      <c r="R58" s="81">
        <v>1100</v>
      </c>
      <c r="S58" s="81">
        <v>0</v>
      </c>
      <c r="T58" s="81">
        <v>0</v>
      </c>
      <c r="U58" s="81">
        <v>510</v>
      </c>
      <c r="V58" s="81">
        <v>0</v>
      </c>
      <c r="W58" s="82"/>
      <c r="X58" s="82"/>
      <c r="Y58" s="81">
        <v>1100</v>
      </c>
      <c r="Z58" s="81">
        <v>510</v>
      </c>
      <c r="AA58" s="270">
        <v>1610</v>
      </c>
    </row>
    <row r="59" spans="1:27" ht="13.5" thickBot="1" x14ac:dyDescent="0.25">
      <c r="A59" s="271"/>
      <c r="B59" s="272"/>
      <c r="C59" s="273"/>
      <c r="D59" s="272"/>
      <c r="E59" s="274"/>
      <c r="F59" s="275" t="s">
        <v>51</v>
      </c>
      <c r="G59" s="272">
        <v>11</v>
      </c>
      <c r="H59" s="276">
        <v>0</v>
      </c>
      <c r="I59" s="277"/>
      <c r="J59" s="276">
        <v>12400000</v>
      </c>
      <c r="K59" s="276"/>
      <c r="L59" s="276">
        <v>3200</v>
      </c>
      <c r="M59" s="278">
        <v>0.98088888888888881</v>
      </c>
      <c r="N59" s="276">
        <v>3875</v>
      </c>
      <c r="O59" s="276">
        <v>16</v>
      </c>
      <c r="P59" s="276">
        <v>87</v>
      </c>
      <c r="Q59" s="276">
        <v>86</v>
      </c>
      <c r="R59" s="276">
        <v>486</v>
      </c>
      <c r="S59" s="276">
        <v>0</v>
      </c>
      <c r="T59" s="276">
        <v>2596</v>
      </c>
      <c r="U59" s="276">
        <v>368</v>
      </c>
      <c r="V59" s="276">
        <v>260</v>
      </c>
      <c r="W59" s="279">
        <v>4.0221216691804923E-3</v>
      </c>
      <c r="X59" s="279">
        <v>2.1870286576168928E-2</v>
      </c>
      <c r="Y59" s="276">
        <v>3953</v>
      </c>
      <c r="Z59" s="276">
        <v>2781</v>
      </c>
      <c r="AA59" s="280">
        <v>9384</v>
      </c>
    </row>
    <row r="60" spans="1:27" x14ac:dyDescent="0.2">
      <c r="J60" s="41"/>
    </row>
  </sheetData>
  <mergeCells count="29">
    <mergeCell ref="A1:AA1"/>
    <mergeCell ref="A2:AA2"/>
    <mergeCell ref="A3:A4"/>
    <mergeCell ref="B3:B4"/>
    <mergeCell ref="C3:C4"/>
    <mergeCell ref="D3:D4"/>
    <mergeCell ref="E3:E4"/>
    <mergeCell ref="F3:F4"/>
    <mergeCell ref="G3:G4"/>
    <mergeCell ref="H3:H4"/>
    <mergeCell ref="T3:T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AA3:AA4"/>
    <mergeCell ref="U3:U4"/>
    <mergeCell ref="V3:V4"/>
    <mergeCell ref="W3:W4"/>
    <mergeCell ref="X3:X4"/>
    <mergeCell ref="Y3:Y4"/>
    <mergeCell ref="Z3:Z4"/>
  </mergeCells>
  <pageMargins left="0.5" right="0.5" top="1" bottom="1" header="0.5" footer="0.5"/>
  <pageSetup scale="53" fitToWidth="3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a999a5-efc4-4b3c-890c-b670da450bb1">
      <Terms xmlns="http://schemas.microsoft.com/office/infopath/2007/PartnerControls"/>
    </lcf76f155ced4ddcb4097134ff3c332f>
    <TaxCatchAll xmlns="82483deb-af03-42bc-a175-a895a7287ed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707F50FA33B1449A6BBD858BD07E80" ma:contentTypeVersion="17" ma:contentTypeDescription="Create a new document." ma:contentTypeScope="" ma:versionID="1ceafb135c0929538b188c0d7e765de7">
  <xsd:schema xmlns:xsd="http://www.w3.org/2001/XMLSchema" xmlns:xs="http://www.w3.org/2001/XMLSchema" xmlns:p="http://schemas.microsoft.com/office/2006/metadata/properties" xmlns:ns2="0fa999a5-efc4-4b3c-890c-b670da450bb1" xmlns:ns3="c18425d0-0146-44e8-baf5-5153e37c2e35" xmlns:ns4="82483deb-af03-42bc-a175-a895a7287ed5" targetNamespace="http://schemas.microsoft.com/office/2006/metadata/properties" ma:root="true" ma:fieldsID="8e439bc008fc87533d56dec469dcd39e" ns2:_="" ns3:_="" ns4:_="">
    <xsd:import namespace="0fa999a5-efc4-4b3c-890c-b670da450bb1"/>
    <xsd:import namespace="c18425d0-0146-44e8-baf5-5153e37c2e35"/>
    <xsd:import namespace="82483deb-af03-42bc-a175-a895a7287e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a999a5-efc4-4b3c-890c-b670da450b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d5c6a01-1972-4134-9f08-9fe5b46b6a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425d0-0146-44e8-baf5-5153e37c2e3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483deb-af03-42bc-a175-a895a7287ed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8c4a557-f528-4120-adfd-ae4c1e79f1d6}" ma:internalName="TaxCatchAll" ma:showField="CatchAllData" ma:web="82483deb-af03-42bc-a175-a895a7287e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A4D99E-18BB-4A0E-AC1F-3C1D3EF4B5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9B73BC-8DA7-440B-84D1-01E1605F10EC}">
  <ds:schemaRefs>
    <ds:schemaRef ds:uri="0fa999a5-efc4-4b3c-890c-b670da450bb1"/>
    <ds:schemaRef ds:uri="82483deb-af03-42bc-a175-a895a7287ed5"/>
    <ds:schemaRef ds:uri="http://schemas.microsoft.com/office/2006/documentManagement/types"/>
    <ds:schemaRef ds:uri="http://purl.org/dc/elements/1.1/"/>
    <ds:schemaRef ds:uri="http://www.w3.org/XML/1998/namespace"/>
    <ds:schemaRef ds:uri="c18425d0-0146-44e8-baf5-5153e37c2e35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57B44BC-C783-436F-8802-42BD4293D4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a999a5-efc4-4b3c-890c-b670da450bb1"/>
    <ds:schemaRef ds:uri="c18425d0-0146-44e8-baf5-5153e37c2e35"/>
    <ds:schemaRef ds:uri="82483deb-af03-42bc-a175-a895a7287e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AFK PINK ELT BY23</vt:lpstr>
      <vt:lpstr>CCH PINK ELT BY23 </vt:lpstr>
      <vt:lpstr>WNH PINK ELT BY23</vt:lpstr>
      <vt:lpstr>WNH CHUM ELT BY23</vt:lpstr>
      <vt:lpstr>MBH SOCKEYE ELT BY23</vt:lpstr>
      <vt:lpstr>'AFK PINK ELT BY23'!Print_Area</vt:lpstr>
      <vt:lpstr>'CCH PINK ELT BY23 '!Print_Area</vt:lpstr>
      <vt:lpstr>'MBH SOCKEYE ELT BY23'!Print_Area</vt:lpstr>
      <vt:lpstr>'WNH CHUM ELT BY23'!Print_Area</vt:lpstr>
      <vt:lpstr>'WNH PINK ELT BY23'!Print_Area</vt:lpstr>
      <vt:lpstr>'CCH PINK ELT BY23 '!Print_Titles</vt:lpstr>
      <vt:lpstr>'MBH SOCKEYE ELT BY23'!Print_Titles</vt:lpstr>
    </vt:vector>
  </TitlesOfParts>
  <Manager/>
  <Company>PWSAC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Reggiani</dc:creator>
  <cp:keywords/>
  <dc:description/>
  <cp:lastModifiedBy>Scannell, Heather L (DFG)</cp:lastModifiedBy>
  <cp:revision/>
  <cp:lastPrinted>2022-11-30T19:28:05Z</cp:lastPrinted>
  <dcterms:created xsi:type="dcterms:W3CDTF">2001-10-12T18:49:57Z</dcterms:created>
  <dcterms:modified xsi:type="dcterms:W3CDTF">2023-10-16T16:59:07Z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ac934b-54f1-4130-a259-7c62a9d36cef_Enabled">
    <vt:lpwstr>True</vt:lpwstr>
  </property>
  <property fmtid="{D5CDD505-2E9C-101B-9397-08002B2CF9AE}" pid="3" name="MSIP_Label_92ac934b-54f1-4130-a259-7c62a9d36cef_SiteId">
    <vt:lpwstr>f91b1b4f-8dbb-4d39-b5d6-e0bab46b2bd8</vt:lpwstr>
  </property>
  <property fmtid="{D5CDD505-2E9C-101B-9397-08002B2CF9AE}" pid="4" name="MSIP_Label_92ac934b-54f1-4130-a259-7c62a9d36cef_Owner">
    <vt:lpwstr>dan.orlando@pwsac.com</vt:lpwstr>
  </property>
  <property fmtid="{D5CDD505-2E9C-101B-9397-08002B2CF9AE}" pid="5" name="MSIP_Label_92ac934b-54f1-4130-a259-7c62a9d36cef_SetDate">
    <vt:lpwstr>2019-06-26T17:45:57.4059317Z</vt:lpwstr>
  </property>
  <property fmtid="{D5CDD505-2E9C-101B-9397-08002B2CF9AE}" pid="6" name="MSIP_Label_92ac934b-54f1-4130-a259-7c62a9d36cef_Name">
    <vt:lpwstr>Public</vt:lpwstr>
  </property>
  <property fmtid="{D5CDD505-2E9C-101B-9397-08002B2CF9AE}" pid="7" name="MSIP_Label_92ac934b-54f1-4130-a259-7c62a9d36cef_Application">
    <vt:lpwstr>Microsoft Azure Information Protection</vt:lpwstr>
  </property>
  <property fmtid="{D5CDD505-2E9C-101B-9397-08002B2CF9AE}" pid="8" name="MSIP_Label_92ac934b-54f1-4130-a259-7c62a9d36cef_ActionId">
    <vt:lpwstr>c5186823-a5b1-4d89-9fc0-7791e9eb7d47</vt:lpwstr>
  </property>
  <property fmtid="{D5CDD505-2E9C-101B-9397-08002B2CF9AE}" pid="9" name="MSIP_Label_92ac934b-54f1-4130-a259-7c62a9d36cef_Extended_MSFT_Method">
    <vt:lpwstr>Automatic</vt:lpwstr>
  </property>
  <property fmtid="{D5CDD505-2E9C-101B-9397-08002B2CF9AE}" pid="10" name="Sensitivity">
    <vt:lpwstr>Public</vt:lpwstr>
  </property>
  <property fmtid="{D5CDD505-2E9C-101B-9397-08002B2CF9AE}" pid="11" name="ContentTypeId">
    <vt:lpwstr>0x010100DE707F50FA33B1449A6BBD858BD07E80</vt:lpwstr>
  </property>
  <property fmtid="{D5CDD505-2E9C-101B-9397-08002B2CF9AE}" pid="12" name="MediaServiceImageTags">
    <vt:lpwstr/>
  </property>
</Properties>
</file>