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kartiksharma/Desktop/"/>
    </mc:Choice>
  </mc:AlternateContent>
  <xr:revisionPtr revIDLastSave="0" documentId="13_ncr:1_{34E04A10-4AC1-F245-9042-040EEA9B521A}" xr6:coauthVersionLast="47" xr6:coauthVersionMax="47" xr10:uidLastSave="{00000000-0000-0000-0000-000000000000}"/>
  <bookViews>
    <workbookView xWindow="14480" yWindow="500" windowWidth="14320" windowHeight="17500" xr2:uid="{FC3D9319-FEAD-5148-9E37-C15D64264327}"/>
  </bookViews>
  <sheets>
    <sheet name="Invoices" sheetId="1" r:id="rId1"/>
    <sheet name="Sheet1" sheetId="4" r:id="rId2"/>
    <sheet name="Customer Details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N6" i="1"/>
  <c r="H31" i="1"/>
  <c r="I31" i="1" s="1"/>
  <c r="J31" i="1" s="1"/>
  <c r="H33" i="1"/>
  <c r="I33" i="1" s="1"/>
  <c r="J33" i="1" s="1"/>
  <c r="H2" i="1"/>
  <c r="I2" i="1" s="1"/>
  <c r="J2" i="1" s="1"/>
  <c r="H4" i="1"/>
  <c r="I4" i="1" s="1"/>
  <c r="J4" i="1" s="1"/>
  <c r="H5" i="1"/>
  <c r="I5" i="1" s="1"/>
  <c r="J5" i="1" s="1"/>
  <c r="H3" i="1"/>
  <c r="I3" i="1" s="1"/>
  <c r="J3" i="1" s="1"/>
  <c r="H24" i="1"/>
  <c r="I24" i="1" s="1"/>
  <c r="J24" i="1" s="1"/>
  <c r="H27" i="1"/>
  <c r="I27" i="1" s="1"/>
  <c r="J27" i="1" s="1"/>
  <c r="H18" i="1"/>
  <c r="I18" i="1" s="1"/>
  <c r="J18" i="1" s="1"/>
  <c r="H23" i="1"/>
  <c r="I23" i="1" s="1"/>
  <c r="J23" i="1" s="1"/>
  <c r="H20" i="1"/>
  <c r="I20" i="1"/>
  <c r="J20" i="1" s="1"/>
  <c r="H32" i="1"/>
  <c r="I32" i="1"/>
  <c r="J32" i="1" s="1"/>
  <c r="H21" i="1"/>
  <c r="I21" i="1" s="1"/>
  <c r="J21" i="1" s="1"/>
  <c r="H28" i="1"/>
  <c r="I28" i="1" s="1"/>
  <c r="J28" i="1" s="1"/>
  <c r="H25" i="1"/>
  <c r="I25" i="1" s="1"/>
  <c r="J25" i="1" s="1"/>
  <c r="H30" i="1"/>
  <c r="I30" i="1" s="1"/>
  <c r="J30" i="1" s="1"/>
  <c r="H22" i="1"/>
  <c r="I22" i="1" s="1"/>
  <c r="J22" i="1" s="1"/>
  <c r="H29" i="1"/>
  <c r="I29" i="1"/>
  <c r="J29" i="1" s="1"/>
  <c r="H14" i="1"/>
  <c r="I14" i="1" s="1"/>
  <c r="J14" i="1" s="1"/>
  <c r="H8" i="1"/>
  <c r="I8" i="1" s="1"/>
  <c r="J8" i="1" s="1"/>
  <c r="H26" i="1"/>
  <c r="I26" i="1" s="1"/>
  <c r="J26" i="1" s="1"/>
  <c r="H13" i="1"/>
  <c r="I13" i="1" s="1"/>
  <c r="J13" i="1" s="1"/>
  <c r="H17" i="1"/>
  <c r="I17" i="1" s="1"/>
  <c r="J17" i="1" s="1"/>
  <c r="H16" i="1"/>
  <c r="I16" i="1" s="1"/>
  <c r="J16" i="1" s="1"/>
  <c r="C10" i="1"/>
  <c r="C7" i="1"/>
  <c r="C19" i="1"/>
  <c r="H7" i="1"/>
  <c r="I7" i="1" s="1"/>
  <c r="J7" i="1" s="1"/>
  <c r="H10" i="1"/>
  <c r="I10" i="1" s="1"/>
  <c r="J10" i="1" s="1"/>
  <c r="H6" i="1"/>
  <c r="I6" i="1" s="1"/>
  <c r="J6" i="1" s="1"/>
  <c r="H15" i="1"/>
  <c r="I15" i="1" s="1"/>
  <c r="J15" i="1" s="1"/>
  <c r="H11" i="1"/>
  <c r="I11" i="1" s="1"/>
  <c r="J11" i="1" s="1"/>
  <c r="H9" i="1"/>
  <c r="I9" i="1" s="1"/>
  <c r="J9" i="1" s="1"/>
  <c r="H12" i="1"/>
  <c r="I12" i="1" s="1"/>
  <c r="J12" i="1" s="1"/>
  <c r="H19" i="1"/>
  <c r="I19" i="1" s="1"/>
  <c r="J19" i="1" s="1"/>
</calcChain>
</file>

<file path=xl/sharedStrings.xml><?xml version="1.0" encoding="utf-8"?>
<sst xmlns="http://schemas.openxmlformats.org/spreadsheetml/2006/main" count="61" uniqueCount="28">
  <si>
    <t>Invoice Number</t>
  </si>
  <si>
    <t>Invoice Date</t>
  </si>
  <si>
    <t>Customer</t>
  </si>
  <si>
    <t>S.no</t>
  </si>
  <si>
    <t>Bill Amount excluding Tax</t>
  </si>
  <si>
    <t>Total billed Amount</t>
  </si>
  <si>
    <t>Sushrut Medical Store</t>
  </si>
  <si>
    <t>CGST%</t>
  </si>
  <si>
    <t>SGST%</t>
  </si>
  <si>
    <t>GST%</t>
  </si>
  <si>
    <t>GST Amount</t>
  </si>
  <si>
    <t>Health Care Imaging Centre</t>
  </si>
  <si>
    <t>HCIC MRI Pvt. Ltd.</t>
  </si>
  <si>
    <t>Propereiter Name</t>
  </si>
  <si>
    <t>Propereiter Contact Number</t>
  </si>
  <si>
    <t>Contact Person</t>
  </si>
  <si>
    <t>Contact Person's Contact Number</t>
  </si>
  <si>
    <t>Address</t>
  </si>
  <si>
    <t>GST Number</t>
  </si>
  <si>
    <t>Registration Number</t>
  </si>
  <si>
    <t>43, Shivaji Road, E.K. Road, Meerut</t>
  </si>
  <si>
    <t>UP1520B000206, UP1521B000206</t>
  </si>
  <si>
    <t>09AABTN0664N1Z6</t>
  </si>
  <si>
    <t>NH58, Delhi-Haridwar Bypass Road, Meerut</t>
  </si>
  <si>
    <t>A1, Damodar Colony, Garh Road, Meerut</t>
  </si>
  <si>
    <t>Total Billed Amount</t>
  </si>
  <si>
    <t>Total Bill Amount excluding Tax</t>
  </si>
  <si>
    <t>Total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</si>
</sst>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3" fillId="2" borderId="8" xfId="2" applyBorder="1" applyAlignment="1"/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42B9-C26B-DF4E-8564-2EAFEE0CEDAE}">
  <sheetPr codeName="Sheet1"/>
  <dimension ref="A1:N51"/>
  <sheetViews>
    <sheetView tabSelected="1" zoomScaleNormal="100" workbookViewId="0">
      <selection activeCell="K2" sqref="K2"/>
    </sheetView>
  </sheetViews>
  <sheetFormatPr baseColWidth="10" defaultRowHeight="16" x14ac:dyDescent="0.2"/>
  <cols>
    <col min="2" max="2" width="16" customWidth="1"/>
    <col min="3" max="3" width="13.1640625" customWidth="1"/>
    <col min="4" max="4" width="27.5" customWidth="1"/>
    <col min="5" max="8" width="10.83203125" style="5"/>
    <col min="9" max="9" width="12.1640625" style="5" customWidth="1"/>
    <col min="10" max="10" width="18.6640625" customWidth="1"/>
    <col min="11" max="11" width="27.6640625" customWidth="1"/>
    <col min="13" max="13" width="26.33203125" customWidth="1"/>
    <col min="14" max="14" width="11.6640625" style="5" bestFit="1" customWidth="1"/>
  </cols>
  <sheetData>
    <row r="1" spans="1:14" ht="17" thickBot="1" x14ac:dyDescent="0.25">
      <c r="B1" s="12" t="s">
        <v>0</v>
      </c>
      <c r="C1" s="12" t="s">
        <v>1</v>
      </c>
      <c r="D1" s="12" t="s">
        <v>2</v>
      </c>
      <c r="E1" s="12" t="s">
        <v>4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5</v>
      </c>
      <c r="N1"/>
    </row>
    <row r="2" spans="1:14" ht="17" thickTop="1" x14ac:dyDescent="0.2">
      <c r="A2">
        <v>1</v>
      </c>
      <c r="B2">
        <v>132</v>
      </c>
      <c r="C2" s="1">
        <v>45294</v>
      </c>
      <c r="D2" s="3" t="s">
        <v>6</v>
      </c>
      <c r="E2" s="5">
        <v>124000</v>
      </c>
      <c r="F2" s="5">
        <v>9</v>
      </c>
      <c r="G2" s="5">
        <v>9</v>
      </c>
      <c r="H2" s="5">
        <f t="shared" ref="H2:H33" si="0">F2+G2</f>
        <v>18</v>
      </c>
      <c r="I2" s="5">
        <f t="shared" ref="I2:I33" si="1">(H2*E2)/100</f>
        <v>22320</v>
      </c>
      <c r="J2" s="5">
        <f t="shared" ref="J2:J33" si="2">I2+E2</f>
        <v>146320</v>
      </c>
      <c r="M2" s="6" t="s">
        <v>26</v>
      </c>
      <c r="N2" s="7">
        <f>SUM(E:E)</f>
        <v>1061082.615</v>
      </c>
    </row>
    <row r="3" spans="1:14" ht="17" thickBot="1" x14ac:dyDescent="0.25">
      <c r="A3">
        <v>2</v>
      </c>
      <c r="B3">
        <v>133</v>
      </c>
      <c r="C3" s="1">
        <v>45302</v>
      </c>
      <c r="D3" s="3" t="s">
        <v>6</v>
      </c>
      <c r="E3" s="5">
        <v>4500</v>
      </c>
      <c r="F3" s="5">
        <v>6</v>
      </c>
      <c r="G3" s="5">
        <v>6</v>
      </c>
      <c r="H3" s="5">
        <f t="shared" si="0"/>
        <v>12</v>
      </c>
      <c r="I3" s="5">
        <f t="shared" si="1"/>
        <v>540</v>
      </c>
      <c r="J3" s="5">
        <f t="shared" si="2"/>
        <v>5040</v>
      </c>
      <c r="M3" s="8" t="s">
        <v>27</v>
      </c>
      <c r="N3" s="9">
        <f>SUM(I:I)</f>
        <v>135867.5006</v>
      </c>
    </row>
    <row r="4" spans="1:14" x14ac:dyDescent="0.2">
      <c r="A4">
        <v>3</v>
      </c>
      <c r="B4">
        <v>134</v>
      </c>
      <c r="C4" s="1">
        <v>45302</v>
      </c>
      <c r="D4" s="3" t="s">
        <v>6</v>
      </c>
      <c r="E4" s="5">
        <v>34599.875</v>
      </c>
      <c r="F4" s="5">
        <v>6</v>
      </c>
      <c r="G4" s="5">
        <v>6</v>
      </c>
      <c r="H4" s="5">
        <f t="shared" si="0"/>
        <v>12</v>
      </c>
      <c r="I4" s="5">
        <f t="shared" si="1"/>
        <v>4151.9849999999997</v>
      </c>
      <c r="J4" s="5">
        <f t="shared" si="2"/>
        <v>38751.86</v>
      </c>
    </row>
    <row r="5" spans="1:14" ht="17" thickBot="1" x14ac:dyDescent="0.25">
      <c r="A5">
        <v>4</v>
      </c>
      <c r="B5">
        <v>136</v>
      </c>
      <c r="C5" s="1">
        <v>45304</v>
      </c>
      <c r="D5" s="3" t="s">
        <v>6</v>
      </c>
      <c r="E5" s="5">
        <v>42000</v>
      </c>
      <c r="F5" s="5">
        <v>6</v>
      </c>
      <c r="G5" s="5">
        <v>6</v>
      </c>
      <c r="H5" s="5">
        <f t="shared" si="0"/>
        <v>12</v>
      </c>
      <c r="I5" s="5">
        <f t="shared" si="1"/>
        <v>5040</v>
      </c>
      <c r="J5" s="5">
        <f t="shared" si="2"/>
        <v>47040</v>
      </c>
    </row>
    <row r="6" spans="1:14" ht="17" thickBot="1" x14ac:dyDescent="0.25">
      <c r="A6">
        <v>5</v>
      </c>
      <c r="B6">
        <v>137</v>
      </c>
      <c r="C6" s="1">
        <v>45306</v>
      </c>
      <c r="D6" s="3" t="s">
        <v>6</v>
      </c>
      <c r="E6" s="5">
        <v>58000</v>
      </c>
      <c r="F6" s="5">
        <v>6</v>
      </c>
      <c r="G6" s="5">
        <v>6</v>
      </c>
      <c r="H6" s="5">
        <f t="shared" si="0"/>
        <v>12</v>
      </c>
      <c r="I6" s="5">
        <f t="shared" si="1"/>
        <v>6960</v>
      </c>
      <c r="J6" s="5">
        <f t="shared" si="2"/>
        <v>64960</v>
      </c>
      <c r="M6" s="10" t="s">
        <v>25</v>
      </c>
      <c r="N6" s="11">
        <f>SUM(J:J,)</f>
        <v>1196950.1155999999</v>
      </c>
    </row>
    <row r="7" spans="1:14" x14ac:dyDescent="0.2">
      <c r="A7">
        <v>6</v>
      </c>
      <c r="B7">
        <v>138</v>
      </c>
      <c r="C7" s="1">
        <f>DATE(2024, 1, 19)</f>
        <v>45310</v>
      </c>
      <c r="D7" s="3" t="s">
        <v>6</v>
      </c>
      <c r="E7" s="5">
        <v>4237.5</v>
      </c>
      <c r="F7" s="5">
        <v>9</v>
      </c>
      <c r="G7" s="5">
        <v>9</v>
      </c>
      <c r="H7" s="5">
        <f t="shared" si="0"/>
        <v>18</v>
      </c>
      <c r="I7" s="5">
        <f t="shared" si="1"/>
        <v>762.75</v>
      </c>
      <c r="J7" s="5">
        <f t="shared" si="2"/>
        <v>5000.25</v>
      </c>
    </row>
    <row r="8" spans="1:14" x14ac:dyDescent="0.2">
      <c r="A8">
        <v>7</v>
      </c>
      <c r="B8">
        <v>139</v>
      </c>
      <c r="C8" s="1">
        <v>45315</v>
      </c>
      <c r="D8" s="3" t="s">
        <v>6</v>
      </c>
      <c r="E8" s="5">
        <v>1000</v>
      </c>
      <c r="F8" s="5">
        <v>9</v>
      </c>
      <c r="G8" s="5">
        <v>9</v>
      </c>
      <c r="H8" s="5">
        <f t="shared" si="0"/>
        <v>18</v>
      </c>
      <c r="I8" s="5">
        <f t="shared" si="1"/>
        <v>180</v>
      </c>
      <c r="J8" s="5">
        <f t="shared" si="2"/>
        <v>1180</v>
      </c>
    </row>
    <row r="9" spans="1:14" x14ac:dyDescent="0.2">
      <c r="A9">
        <v>8</v>
      </c>
      <c r="B9">
        <v>141</v>
      </c>
      <c r="C9" s="1">
        <v>45333</v>
      </c>
      <c r="D9" s="3" t="s">
        <v>6</v>
      </c>
      <c r="E9" s="5">
        <v>53400</v>
      </c>
      <c r="F9" s="5">
        <v>6</v>
      </c>
      <c r="G9" s="5">
        <v>6</v>
      </c>
      <c r="H9" s="5">
        <f t="shared" si="0"/>
        <v>12</v>
      </c>
      <c r="I9" s="5">
        <f t="shared" si="1"/>
        <v>6408</v>
      </c>
      <c r="J9" s="5">
        <f t="shared" si="2"/>
        <v>59808</v>
      </c>
    </row>
    <row r="10" spans="1:14" x14ac:dyDescent="0.2">
      <c r="A10">
        <v>9</v>
      </c>
      <c r="B10">
        <v>142</v>
      </c>
      <c r="C10" s="1">
        <f>DATE(2024, 2, 11)</f>
        <v>45333</v>
      </c>
      <c r="D10" s="3" t="s">
        <v>6</v>
      </c>
      <c r="E10" s="5">
        <v>72000</v>
      </c>
      <c r="F10" s="5">
        <v>6</v>
      </c>
      <c r="G10" s="5">
        <v>6</v>
      </c>
      <c r="H10" s="5">
        <f t="shared" si="0"/>
        <v>12</v>
      </c>
      <c r="I10" s="5">
        <f t="shared" si="1"/>
        <v>8640</v>
      </c>
      <c r="J10" s="5">
        <f t="shared" si="2"/>
        <v>80640</v>
      </c>
    </row>
    <row r="11" spans="1:14" x14ac:dyDescent="0.2">
      <c r="A11">
        <v>10</v>
      </c>
      <c r="B11">
        <v>143</v>
      </c>
      <c r="C11" s="1">
        <v>45337</v>
      </c>
      <c r="D11" s="3" t="s">
        <v>6</v>
      </c>
      <c r="E11" s="5">
        <v>12768</v>
      </c>
      <c r="F11" s="5">
        <v>6</v>
      </c>
      <c r="G11" s="5">
        <v>6</v>
      </c>
      <c r="H11" s="5">
        <f t="shared" si="0"/>
        <v>12</v>
      </c>
      <c r="I11" s="5">
        <f t="shared" si="1"/>
        <v>1532.16</v>
      </c>
      <c r="J11" s="5">
        <f t="shared" si="2"/>
        <v>14300.16</v>
      </c>
    </row>
    <row r="12" spans="1:14" x14ac:dyDescent="0.2">
      <c r="A12">
        <v>11</v>
      </c>
      <c r="B12">
        <v>144</v>
      </c>
      <c r="C12" s="1">
        <v>45361</v>
      </c>
      <c r="D12" s="3" t="s">
        <v>6</v>
      </c>
      <c r="E12" s="5">
        <v>150000</v>
      </c>
      <c r="F12" s="5">
        <v>6</v>
      </c>
      <c r="G12" s="5">
        <v>6</v>
      </c>
      <c r="H12" s="5">
        <f t="shared" si="0"/>
        <v>12</v>
      </c>
      <c r="I12" s="5">
        <f t="shared" si="1"/>
        <v>18000</v>
      </c>
      <c r="J12" s="5">
        <f t="shared" si="2"/>
        <v>168000</v>
      </c>
    </row>
    <row r="13" spans="1:14" x14ac:dyDescent="0.2">
      <c r="A13">
        <v>12</v>
      </c>
      <c r="B13">
        <v>146</v>
      </c>
      <c r="C13" s="1">
        <v>45365</v>
      </c>
      <c r="D13" s="3" t="s">
        <v>6</v>
      </c>
      <c r="E13" s="5">
        <v>53400</v>
      </c>
      <c r="F13" s="5">
        <v>6</v>
      </c>
      <c r="G13" s="5">
        <v>6</v>
      </c>
      <c r="H13" s="5">
        <f t="shared" si="0"/>
        <v>12</v>
      </c>
      <c r="I13" s="5">
        <f t="shared" si="1"/>
        <v>6408</v>
      </c>
      <c r="J13" s="5">
        <f t="shared" si="2"/>
        <v>59808</v>
      </c>
    </row>
    <row r="14" spans="1:14" x14ac:dyDescent="0.2">
      <c r="A14">
        <v>13</v>
      </c>
      <c r="B14">
        <v>147</v>
      </c>
      <c r="C14" s="1">
        <v>45367</v>
      </c>
      <c r="D14" s="3" t="s">
        <v>6</v>
      </c>
      <c r="E14" s="5">
        <v>2000</v>
      </c>
      <c r="F14" s="5">
        <v>6</v>
      </c>
      <c r="G14" s="5">
        <v>6</v>
      </c>
      <c r="H14" s="5">
        <f t="shared" si="0"/>
        <v>12</v>
      </c>
      <c r="I14" s="5">
        <f t="shared" si="1"/>
        <v>240</v>
      </c>
      <c r="J14" s="5">
        <f t="shared" si="2"/>
        <v>2240</v>
      </c>
    </row>
    <row r="15" spans="1:14" x14ac:dyDescent="0.2">
      <c r="A15">
        <v>14</v>
      </c>
      <c r="B15">
        <v>1</v>
      </c>
      <c r="C15" s="1">
        <v>45390</v>
      </c>
      <c r="D15" s="3" t="s">
        <v>6</v>
      </c>
      <c r="E15" s="5">
        <v>120000</v>
      </c>
      <c r="F15" s="5">
        <v>6</v>
      </c>
      <c r="G15" s="5">
        <v>6</v>
      </c>
      <c r="H15" s="5">
        <f t="shared" si="0"/>
        <v>12</v>
      </c>
      <c r="I15" s="5">
        <f t="shared" si="1"/>
        <v>14400</v>
      </c>
      <c r="J15" s="5">
        <f t="shared" si="2"/>
        <v>134400</v>
      </c>
    </row>
    <row r="16" spans="1:14" x14ac:dyDescent="0.2">
      <c r="A16">
        <v>15</v>
      </c>
      <c r="B16">
        <v>2</v>
      </c>
      <c r="C16" s="1">
        <v>45392</v>
      </c>
      <c r="D16" s="3" t="s">
        <v>6</v>
      </c>
      <c r="E16" s="5">
        <v>10593.75</v>
      </c>
      <c r="F16" s="5">
        <v>9</v>
      </c>
      <c r="G16" s="5">
        <v>9</v>
      </c>
      <c r="H16" s="5">
        <f t="shared" si="0"/>
        <v>18</v>
      </c>
      <c r="I16" s="5">
        <f t="shared" si="1"/>
        <v>1906.875</v>
      </c>
      <c r="J16" s="5">
        <f t="shared" si="2"/>
        <v>12500.625</v>
      </c>
    </row>
    <row r="17" spans="1:10" x14ac:dyDescent="0.2">
      <c r="A17">
        <v>16</v>
      </c>
      <c r="B17">
        <v>3</v>
      </c>
      <c r="C17" s="1">
        <v>45422</v>
      </c>
      <c r="D17" s="3" t="s">
        <v>6</v>
      </c>
      <c r="E17" s="5">
        <v>150000</v>
      </c>
      <c r="F17" s="5">
        <v>6</v>
      </c>
      <c r="G17" s="5">
        <v>6</v>
      </c>
      <c r="H17" s="5">
        <f t="shared" si="0"/>
        <v>12</v>
      </c>
      <c r="I17" s="5">
        <f t="shared" si="1"/>
        <v>18000</v>
      </c>
      <c r="J17" s="5">
        <f t="shared" si="2"/>
        <v>168000</v>
      </c>
    </row>
    <row r="18" spans="1:10" x14ac:dyDescent="0.2">
      <c r="A18">
        <v>17</v>
      </c>
      <c r="B18">
        <v>4</v>
      </c>
      <c r="C18" s="1">
        <v>45436</v>
      </c>
      <c r="D18" s="3" t="s">
        <v>11</v>
      </c>
      <c r="E18" s="5">
        <v>1238</v>
      </c>
      <c r="F18" s="5">
        <v>2.5</v>
      </c>
      <c r="G18" s="5">
        <v>2.5</v>
      </c>
      <c r="H18" s="5">
        <f t="shared" si="0"/>
        <v>5</v>
      </c>
      <c r="I18" s="5">
        <f t="shared" si="1"/>
        <v>61.9</v>
      </c>
      <c r="J18" s="5">
        <f t="shared" si="2"/>
        <v>1299.9000000000001</v>
      </c>
    </row>
    <row r="19" spans="1:10" x14ac:dyDescent="0.2">
      <c r="A19">
        <v>18</v>
      </c>
      <c r="B19">
        <v>6</v>
      </c>
      <c r="C19" s="2">
        <f>DATE(2024, 5, 27)</f>
        <v>45439</v>
      </c>
      <c r="D19" s="3" t="s">
        <v>6</v>
      </c>
      <c r="E19" s="5">
        <v>1695</v>
      </c>
      <c r="F19" s="5">
        <v>9</v>
      </c>
      <c r="G19" s="5">
        <v>9</v>
      </c>
      <c r="H19" s="5">
        <f t="shared" si="0"/>
        <v>18</v>
      </c>
      <c r="I19" s="5">
        <f t="shared" si="1"/>
        <v>305.10000000000002</v>
      </c>
      <c r="J19" s="5">
        <f t="shared" si="2"/>
        <v>2000.1</v>
      </c>
    </row>
    <row r="20" spans="1:10" x14ac:dyDescent="0.2">
      <c r="A20">
        <v>19</v>
      </c>
      <c r="B20">
        <v>7</v>
      </c>
      <c r="C20" s="1">
        <v>45439</v>
      </c>
      <c r="D20" s="3" t="s">
        <v>6</v>
      </c>
      <c r="E20" s="5">
        <v>39600</v>
      </c>
      <c r="F20" s="5">
        <v>6</v>
      </c>
      <c r="G20" s="5">
        <v>6</v>
      </c>
      <c r="H20" s="5">
        <f t="shared" si="0"/>
        <v>12</v>
      </c>
      <c r="I20" s="5">
        <f t="shared" si="1"/>
        <v>4752</v>
      </c>
      <c r="J20" s="5">
        <f t="shared" si="2"/>
        <v>44352</v>
      </c>
    </row>
    <row r="21" spans="1:10" x14ac:dyDescent="0.2">
      <c r="A21">
        <v>20</v>
      </c>
      <c r="B21">
        <v>8</v>
      </c>
      <c r="C21" s="1">
        <v>45442</v>
      </c>
      <c r="D21" s="3" t="s">
        <v>12</v>
      </c>
      <c r="E21" s="5">
        <v>1182</v>
      </c>
      <c r="F21" s="5">
        <v>6</v>
      </c>
      <c r="G21" s="5">
        <v>6</v>
      </c>
      <c r="H21" s="5">
        <f t="shared" si="0"/>
        <v>12</v>
      </c>
      <c r="I21" s="5">
        <f t="shared" si="1"/>
        <v>141.84</v>
      </c>
      <c r="J21" s="5">
        <f t="shared" si="2"/>
        <v>1323.84</v>
      </c>
    </row>
    <row r="22" spans="1:10" x14ac:dyDescent="0.2">
      <c r="A22">
        <v>21</v>
      </c>
      <c r="B22">
        <v>9</v>
      </c>
      <c r="C22" s="1">
        <v>45443</v>
      </c>
      <c r="D22" s="3" t="s">
        <v>6</v>
      </c>
      <c r="E22" s="5">
        <v>60000</v>
      </c>
      <c r="F22" s="5">
        <v>6</v>
      </c>
      <c r="G22" s="5">
        <v>6</v>
      </c>
      <c r="H22" s="5">
        <f t="shared" si="0"/>
        <v>12</v>
      </c>
      <c r="I22" s="5">
        <f t="shared" si="1"/>
        <v>7200</v>
      </c>
      <c r="J22" s="5">
        <f t="shared" si="2"/>
        <v>67200</v>
      </c>
    </row>
    <row r="23" spans="1:10" x14ac:dyDescent="0.2">
      <c r="A23">
        <v>22</v>
      </c>
      <c r="B23">
        <v>10</v>
      </c>
      <c r="C23" s="1">
        <v>45446</v>
      </c>
      <c r="D23" s="3" t="s">
        <v>11</v>
      </c>
      <c r="E23" s="5">
        <v>3758</v>
      </c>
      <c r="F23" s="5">
        <v>6</v>
      </c>
      <c r="G23" s="5">
        <v>6</v>
      </c>
      <c r="H23" s="5">
        <f t="shared" si="0"/>
        <v>12</v>
      </c>
      <c r="I23" s="5">
        <f t="shared" si="1"/>
        <v>450.96</v>
      </c>
      <c r="J23" s="5">
        <f t="shared" si="2"/>
        <v>4208.96</v>
      </c>
    </row>
    <row r="24" spans="1:10" x14ac:dyDescent="0.2">
      <c r="A24">
        <v>23</v>
      </c>
      <c r="B24">
        <v>12</v>
      </c>
      <c r="C24" s="1">
        <v>45450</v>
      </c>
      <c r="D24" s="3" t="s">
        <v>11</v>
      </c>
      <c r="E24" s="5">
        <v>8816</v>
      </c>
      <c r="F24" s="5">
        <v>6</v>
      </c>
      <c r="G24" s="5">
        <v>6</v>
      </c>
      <c r="H24" s="5">
        <f t="shared" si="0"/>
        <v>12</v>
      </c>
      <c r="I24" s="5">
        <f t="shared" si="1"/>
        <v>1057.92</v>
      </c>
      <c r="J24" s="5">
        <f t="shared" si="2"/>
        <v>9873.92</v>
      </c>
    </row>
    <row r="25" spans="1:10" x14ac:dyDescent="0.2">
      <c r="A25">
        <v>24</v>
      </c>
      <c r="B25">
        <v>13</v>
      </c>
      <c r="C25" s="1">
        <v>45450</v>
      </c>
      <c r="D25" s="3" t="s">
        <v>11</v>
      </c>
      <c r="E25" s="5">
        <v>18528.23</v>
      </c>
      <c r="F25" s="5">
        <v>6</v>
      </c>
      <c r="G25" s="5">
        <v>6</v>
      </c>
      <c r="H25" s="5">
        <f t="shared" si="0"/>
        <v>12</v>
      </c>
      <c r="I25" s="5">
        <f t="shared" si="1"/>
        <v>2223.3876</v>
      </c>
      <c r="J25" s="5">
        <f t="shared" si="2"/>
        <v>20751.617599999998</v>
      </c>
    </row>
    <row r="26" spans="1:10" x14ac:dyDescent="0.2">
      <c r="A26">
        <v>25</v>
      </c>
      <c r="B26">
        <v>14</v>
      </c>
      <c r="C26" s="1">
        <v>45454</v>
      </c>
      <c r="D26" s="3" t="s">
        <v>6</v>
      </c>
      <c r="E26" s="5">
        <v>5822.32</v>
      </c>
      <c r="F26" s="5">
        <v>9</v>
      </c>
      <c r="G26" s="5">
        <v>9</v>
      </c>
      <c r="H26" s="5">
        <f t="shared" si="0"/>
        <v>18</v>
      </c>
      <c r="I26" s="5">
        <f t="shared" si="1"/>
        <v>1048.0175999999999</v>
      </c>
      <c r="J26" s="5">
        <f t="shared" si="2"/>
        <v>6870.3375999999998</v>
      </c>
    </row>
    <row r="27" spans="1:10" x14ac:dyDescent="0.2">
      <c r="A27">
        <v>26</v>
      </c>
      <c r="B27">
        <v>15</v>
      </c>
      <c r="C27" s="1">
        <v>45454</v>
      </c>
      <c r="D27" s="3" t="s">
        <v>11</v>
      </c>
      <c r="E27" s="5">
        <v>15306.69</v>
      </c>
      <c r="F27" s="5">
        <v>6</v>
      </c>
      <c r="G27" s="5">
        <v>6</v>
      </c>
      <c r="H27" s="5">
        <f t="shared" si="0"/>
        <v>12</v>
      </c>
      <c r="I27" s="5">
        <f t="shared" si="1"/>
        <v>1836.8027999999999</v>
      </c>
      <c r="J27" s="5">
        <f t="shared" si="2"/>
        <v>17143.4928</v>
      </c>
    </row>
    <row r="28" spans="1:10" x14ac:dyDescent="0.2">
      <c r="A28">
        <v>27</v>
      </c>
      <c r="B28">
        <v>16</v>
      </c>
      <c r="C28" s="1">
        <v>45457</v>
      </c>
      <c r="D28" s="3" t="s">
        <v>11</v>
      </c>
      <c r="E28" s="5">
        <v>888.43</v>
      </c>
      <c r="F28" s="5">
        <v>6</v>
      </c>
      <c r="G28" s="5">
        <v>6</v>
      </c>
      <c r="H28" s="5">
        <f t="shared" si="0"/>
        <v>12</v>
      </c>
      <c r="I28" s="5">
        <f t="shared" si="1"/>
        <v>106.6116</v>
      </c>
      <c r="J28" s="5">
        <f t="shared" si="2"/>
        <v>995.0415999999999</v>
      </c>
    </row>
    <row r="29" spans="1:10" x14ac:dyDescent="0.2">
      <c r="A29">
        <v>28</v>
      </c>
      <c r="B29">
        <v>17</v>
      </c>
      <c r="C29" s="1">
        <v>45457</v>
      </c>
      <c r="D29" s="3" t="s">
        <v>11</v>
      </c>
      <c r="E29" s="5">
        <v>523.82000000000005</v>
      </c>
      <c r="F29" s="5">
        <v>2.5</v>
      </c>
      <c r="G29" s="5">
        <v>2.5</v>
      </c>
      <c r="H29" s="5">
        <f t="shared" si="0"/>
        <v>5</v>
      </c>
      <c r="I29" s="5">
        <f t="shared" si="1"/>
        <v>26.191000000000003</v>
      </c>
      <c r="J29" s="5">
        <f t="shared" si="2"/>
        <v>550.01100000000008</v>
      </c>
    </row>
    <row r="30" spans="1:10" x14ac:dyDescent="0.2">
      <c r="A30">
        <v>29</v>
      </c>
      <c r="B30">
        <v>18</v>
      </c>
      <c r="C30" s="1">
        <v>45461</v>
      </c>
      <c r="D30" s="3" t="s">
        <v>11</v>
      </c>
      <c r="E30" s="5">
        <v>4100</v>
      </c>
      <c r="F30" s="5">
        <v>6</v>
      </c>
      <c r="G30" s="5">
        <v>6</v>
      </c>
      <c r="H30" s="5">
        <f t="shared" si="0"/>
        <v>12</v>
      </c>
      <c r="I30" s="5">
        <f t="shared" si="1"/>
        <v>492</v>
      </c>
      <c r="J30" s="5">
        <f t="shared" si="2"/>
        <v>4592</v>
      </c>
    </row>
    <row r="31" spans="1:10" x14ac:dyDescent="0.2">
      <c r="A31">
        <v>30</v>
      </c>
      <c r="B31">
        <v>19</v>
      </c>
      <c r="C31" s="1">
        <v>45464</v>
      </c>
      <c r="D31" s="3" t="s">
        <v>11</v>
      </c>
      <c r="E31" s="5">
        <v>3865</v>
      </c>
      <c r="F31" s="5">
        <v>6</v>
      </c>
      <c r="G31" s="5">
        <v>6</v>
      </c>
      <c r="H31" s="5">
        <f t="shared" si="0"/>
        <v>12</v>
      </c>
      <c r="I31" s="5">
        <f t="shared" si="1"/>
        <v>463.8</v>
      </c>
      <c r="J31" s="5">
        <f t="shared" si="2"/>
        <v>4328.8</v>
      </c>
    </row>
    <row r="32" spans="1:10" x14ac:dyDescent="0.2">
      <c r="A32">
        <v>31</v>
      </c>
      <c r="B32">
        <v>20</v>
      </c>
      <c r="C32" s="1">
        <v>45470</v>
      </c>
      <c r="D32" s="3" t="s">
        <v>11</v>
      </c>
      <c r="E32" s="5">
        <v>1500</v>
      </c>
      <c r="F32" s="5">
        <v>0</v>
      </c>
      <c r="G32" s="5">
        <v>0</v>
      </c>
      <c r="H32" s="5">
        <f t="shared" si="0"/>
        <v>0</v>
      </c>
      <c r="I32" s="5">
        <f t="shared" si="1"/>
        <v>0</v>
      </c>
      <c r="J32" s="5">
        <f t="shared" si="2"/>
        <v>1500</v>
      </c>
    </row>
    <row r="33" spans="1:10" x14ac:dyDescent="0.2">
      <c r="A33">
        <v>32</v>
      </c>
      <c r="B33">
        <v>21</v>
      </c>
      <c r="C33" s="1">
        <v>45470</v>
      </c>
      <c r="D33" s="3" t="s">
        <v>11</v>
      </c>
      <c r="E33" s="5">
        <v>1760</v>
      </c>
      <c r="F33" s="5">
        <v>6</v>
      </c>
      <c r="G33" s="5">
        <v>6</v>
      </c>
      <c r="H33" s="5">
        <f t="shared" si="0"/>
        <v>12</v>
      </c>
      <c r="I33" s="5">
        <f t="shared" si="1"/>
        <v>211.2</v>
      </c>
      <c r="J33" s="5">
        <f t="shared" si="2"/>
        <v>1971.2</v>
      </c>
    </row>
    <row r="34" spans="1:10" x14ac:dyDescent="0.2">
      <c r="A34">
        <v>33</v>
      </c>
      <c r="C34" s="1"/>
    </row>
    <row r="35" spans="1:10" x14ac:dyDescent="0.2">
      <c r="A35">
        <v>34</v>
      </c>
      <c r="C35" s="1"/>
    </row>
    <row r="36" spans="1:10" x14ac:dyDescent="0.2">
      <c r="A36">
        <v>35</v>
      </c>
      <c r="C36" s="1"/>
    </row>
    <row r="37" spans="1:10" x14ac:dyDescent="0.2">
      <c r="A37">
        <v>36</v>
      </c>
      <c r="C37" s="1"/>
    </row>
    <row r="38" spans="1:10" x14ac:dyDescent="0.2">
      <c r="A38">
        <v>37</v>
      </c>
      <c r="C38" s="1"/>
    </row>
    <row r="39" spans="1:10" x14ac:dyDescent="0.2">
      <c r="A39">
        <v>38</v>
      </c>
      <c r="C39" s="1"/>
    </row>
    <row r="40" spans="1:10" x14ac:dyDescent="0.2">
      <c r="A40">
        <v>39</v>
      </c>
      <c r="C40" s="1"/>
    </row>
    <row r="41" spans="1:10" x14ac:dyDescent="0.2">
      <c r="A41">
        <v>40</v>
      </c>
      <c r="C41" s="1"/>
    </row>
    <row r="42" spans="1:10" x14ac:dyDescent="0.2">
      <c r="A42">
        <v>41</v>
      </c>
      <c r="C42" s="1"/>
    </row>
    <row r="43" spans="1:10" x14ac:dyDescent="0.2">
      <c r="A43">
        <v>42</v>
      </c>
      <c r="C43" s="1"/>
    </row>
    <row r="44" spans="1:10" x14ac:dyDescent="0.2">
      <c r="A44">
        <v>43</v>
      </c>
      <c r="C44" s="1"/>
    </row>
    <row r="45" spans="1:10" x14ac:dyDescent="0.2">
      <c r="A45">
        <v>44</v>
      </c>
      <c r="C45" s="1"/>
    </row>
    <row r="46" spans="1:10" x14ac:dyDescent="0.2">
      <c r="A46">
        <v>45</v>
      </c>
      <c r="C46" s="1"/>
    </row>
    <row r="47" spans="1:10" x14ac:dyDescent="0.2">
      <c r="A47">
        <v>46</v>
      </c>
      <c r="C47" s="1"/>
    </row>
    <row r="48" spans="1:10" x14ac:dyDescent="0.2">
      <c r="A48">
        <v>47</v>
      </c>
      <c r="C48" s="1"/>
    </row>
    <row r="49" spans="1:3" x14ac:dyDescent="0.2">
      <c r="A49">
        <v>48</v>
      </c>
      <c r="C49" s="1"/>
    </row>
    <row r="50" spans="1:3" x14ac:dyDescent="0.2">
      <c r="A50">
        <v>49</v>
      </c>
      <c r="C50" s="1"/>
    </row>
    <row r="51" spans="1:3" x14ac:dyDescent="0.2">
      <c r="A51">
        <v>50</v>
      </c>
      <c r="C51" s="1"/>
    </row>
  </sheetData>
  <sortState xmlns:xlrd2="http://schemas.microsoft.com/office/spreadsheetml/2017/richdata2" ref="B2:J33">
    <sortCondition ref="C2:C33"/>
  </sortState>
  <dataConsolidate/>
  <phoneticPr fontId="2" type="noConversion"/>
  <hyperlinks>
    <hyperlink ref="D19" location="'Customer Details'!B2" display="Sushrut Medical Store" xr:uid="{A3383AA6-3737-4940-B72C-5EEBC4C0FCDD}"/>
    <hyperlink ref="D3:D15" location="'Customer Details'!B2" display="Sushrut Medical Store" xr:uid="{4679BCEE-2D13-E541-89E6-77CC69031255}"/>
    <hyperlink ref="D29" location="'Customer Details'!B3" display="Health Care Imaging Centre" xr:uid="{83B176B4-E816-DC41-AE67-FF65EAE72D6D}"/>
    <hyperlink ref="D30" location="'Customer Details'!B3" display="Health Care Imaging Centre" xr:uid="{7090333E-AC4B-D14B-9872-395A26E69B9D}"/>
    <hyperlink ref="D25" location="'Customer Details'!B3" display="Health Care Imaging Centre" xr:uid="{5BFF4E54-CF27-5444-B238-3CE843B93B18}"/>
    <hyperlink ref="D28" location="'Customer Details'!B3" display="Health Care Imaging Centre" xr:uid="{F79FAF53-45FF-504E-A3C1-44055815E8E2}"/>
    <hyperlink ref="D32" location="'Customer Details'!B3" display="Health Care Imaging Centre" xr:uid="{F1DE9D33-9B85-7445-88FC-E50185B11A49}"/>
    <hyperlink ref="D23" location="'Customer Details'!B3" display="Health Care Imaging Centre" xr:uid="{564760B4-7565-954A-B729-F991BD3B303D}"/>
    <hyperlink ref="D18" location="'Customer Details'!B3" display="Health Care Imaging Centre" xr:uid="{B856215B-08B9-4345-977A-951275071637}"/>
    <hyperlink ref="D27" location="'Customer Details'!B3" display="Health Care Imaging Centre" xr:uid="{EF2E619C-3475-7846-9C5C-8B5AD5EF9D21}"/>
    <hyperlink ref="D24" location="'Customer Details'!B3" display="Health Care Imaging Centre" xr:uid="{6DDDB566-E1E9-904C-80E4-9BBEB1E3E5C1}"/>
    <hyperlink ref="D33" location="'Customer Details'!B3" display="Health Care Imaging Centre" xr:uid="{186A8380-8503-9146-8656-1E697078048B}"/>
    <hyperlink ref="D31" location="'Customer Details'!B3" display="Health Care Imaging Centre" xr:uid="{98F9BAD3-3B0E-F147-9007-37E8FB7D784C}"/>
    <hyperlink ref="D22" location="'Customer Details'!B2" display="Sushrut Medical Store" xr:uid="{CF07DAA0-FAD0-914C-9A34-A7D82C4E015A}"/>
    <hyperlink ref="D20" location="'Customer Details'!B2" display="Sushrut Medical Store" xr:uid="{7C1CF6F6-A0C7-974B-B20E-9254615948AB}"/>
    <hyperlink ref="D3" location="'Customer Details'!B2" display="Sushrut Medical Store" xr:uid="{BE962468-7E02-A849-92D6-9AD8D315FD03}"/>
    <hyperlink ref="D5" location="'Customer Details'!B2" display="Sushrut Medical Store" xr:uid="{107215B8-C4A1-8546-B0E1-AFEA9E9BB55B}"/>
    <hyperlink ref="D4" location="'Customer Details'!B2" display="Sushrut Medical Store" xr:uid="{C00E263D-8FAB-F847-AE87-90026B3CA7DB}"/>
    <hyperlink ref="D2" location="'Customer Details'!B2" display="Sushrut Medical Store" xr:uid="{804C1F08-A172-7946-990E-E5B756BABCBD}"/>
    <hyperlink ref="D21" location="'Customer Details'!B4" display="HCIC MRI Pvt. Ltd." xr:uid="{0DDD595E-F45F-8541-9ADF-6B19B511CB5E}"/>
  </hyperlinks>
  <pageMargins left="0.7" right="0.7" top="0.75" bottom="0.75" header="0.3" footer="0.3"/>
  <pageSetup paperSize="9" orientation="portrait" horizontalDpi="0" verticalDpi="0"/>
  <headerFooter>
    <oddHeader>&amp;CSHAILENDRA PHARMACEUTICALS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6D36-818F-914A-9FE3-87E6FDB830E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970A-A4D2-024D-A82E-0C88894F4729}">
  <sheetPr codeName="Sheet2"/>
  <dimension ref="A1:I51"/>
  <sheetViews>
    <sheetView workbookViewId="0">
      <selection activeCell="B28" sqref="B28"/>
    </sheetView>
  </sheetViews>
  <sheetFormatPr baseColWidth="10" defaultRowHeight="16" x14ac:dyDescent="0.2"/>
  <cols>
    <col min="2" max="2" width="29.6640625" customWidth="1"/>
    <col min="3" max="3" width="16.6640625" customWidth="1"/>
    <col min="4" max="4" width="28.6640625" customWidth="1"/>
    <col min="5" max="5" width="39.33203125" customWidth="1"/>
    <col min="6" max="6" width="22.33203125" customWidth="1"/>
    <col min="7" max="7" width="22.5" customWidth="1"/>
    <col min="8" max="8" width="18.5" customWidth="1"/>
    <col min="9" max="9" width="25.1640625" customWidth="1"/>
  </cols>
  <sheetData>
    <row r="1" spans="1:9" x14ac:dyDescent="0.2">
      <c r="A1" t="s">
        <v>3</v>
      </c>
      <c r="B1" t="s">
        <v>2</v>
      </c>
      <c r="C1" t="s">
        <v>15</v>
      </c>
      <c r="D1" t="s">
        <v>16</v>
      </c>
      <c r="E1" t="s">
        <v>17</v>
      </c>
      <c r="F1" t="s">
        <v>19</v>
      </c>
      <c r="G1" t="s">
        <v>18</v>
      </c>
      <c r="H1" t="s">
        <v>13</v>
      </c>
      <c r="I1" t="s">
        <v>14</v>
      </c>
    </row>
    <row r="2" spans="1:9" x14ac:dyDescent="0.2">
      <c r="A2">
        <v>1</v>
      </c>
      <c r="B2" s="4" t="s">
        <v>6</v>
      </c>
      <c r="E2" t="s">
        <v>23</v>
      </c>
      <c r="F2" t="s">
        <v>21</v>
      </c>
      <c r="G2" t="s">
        <v>22</v>
      </c>
    </row>
    <row r="3" spans="1:9" x14ac:dyDescent="0.2">
      <c r="A3">
        <v>2</v>
      </c>
      <c r="B3" t="s">
        <v>11</v>
      </c>
      <c r="E3" t="s">
        <v>20</v>
      </c>
    </row>
    <row r="4" spans="1:9" x14ac:dyDescent="0.2">
      <c r="A4">
        <v>3</v>
      </c>
      <c r="B4" t="s">
        <v>12</v>
      </c>
      <c r="E4" t="s">
        <v>24</v>
      </c>
    </row>
    <row r="5" spans="1:9" x14ac:dyDescent="0.2">
      <c r="A5">
        <v>4</v>
      </c>
    </row>
    <row r="6" spans="1:9" x14ac:dyDescent="0.2">
      <c r="A6">
        <v>5</v>
      </c>
    </row>
    <row r="7" spans="1:9" x14ac:dyDescent="0.2">
      <c r="A7">
        <v>6</v>
      </c>
    </row>
    <row r="8" spans="1:9" x14ac:dyDescent="0.2">
      <c r="A8">
        <v>7</v>
      </c>
    </row>
    <row r="9" spans="1:9" x14ac:dyDescent="0.2">
      <c r="A9">
        <v>8</v>
      </c>
    </row>
    <row r="10" spans="1:9" x14ac:dyDescent="0.2">
      <c r="A10">
        <v>9</v>
      </c>
    </row>
    <row r="11" spans="1:9" x14ac:dyDescent="0.2">
      <c r="A11">
        <v>10</v>
      </c>
    </row>
    <row r="12" spans="1:9" x14ac:dyDescent="0.2">
      <c r="A12">
        <v>11</v>
      </c>
    </row>
    <row r="13" spans="1:9" x14ac:dyDescent="0.2">
      <c r="A13">
        <v>12</v>
      </c>
    </row>
    <row r="14" spans="1:9" x14ac:dyDescent="0.2">
      <c r="A14">
        <v>13</v>
      </c>
    </row>
    <row r="15" spans="1:9" x14ac:dyDescent="0.2">
      <c r="A15">
        <v>14</v>
      </c>
    </row>
    <row r="16" spans="1:9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A2C6-41EC-284A-BFC3-5797DA63A7A4}">
  <dimension ref="A1"/>
  <sheetViews>
    <sheetView workbookViewId="0">
      <selection activeCell="B28" sqref="B2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Invoices</vt:lpstr>
      <vt:lpstr>Sheet1</vt:lpstr>
      <vt:lpstr>Customer Details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Sharma</dc:creator>
  <cp:lastModifiedBy>Kartik Sharma</cp:lastModifiedBy>
  <dcterms:created xsi:type="dcterms:W3CDTF">2024-06-28T13:10:43Z</dcterms:created>
  <dcterms:modified xsi:type="dcterms:W3CDTF">2024-07-01T22:31:17Z</dcterms:modified>
</cp:coreProperties>
</file>