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ok\Code\runners-hub\data\previous_registrations\"/>
    </mc:Choice>
  </mc:AlternateContent>
  <xr:revisionPtr revIDLastSave="0" documentId="13_ncr:1_{45EB2572-A700-4CA0-91B1-8DCB480EF57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kjemasvar 1" sheetId="1" r:id="rId1"/>
    <sheet name="Mail Merge Logs" sheetId="2" r:id="rId2"/>
  </sheets>
  <definedNames>
    <definedName name="_xlnm._FilterDatabase" localSheetId="0" hidden="1">'Skjemasvar 1'!$A$1:$S$30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8" i="1" l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R29" i="1"/>
  <c r="R12" i="1"/>
  <c r="O12" i="1"/>
  <c r="R18" i="1"/>
  <c r="O18" i="1"/>
  <c r="R7" i="1"/>
  <c r="R10" i="1"/>
  <c r="O10" i="1"/>
  <c r="R5" i="1"/>
  <c r="R27" i="1"/>
  <c r="O27" i="1"/>
  <c r="R4" i="1"/>
  <c r="O4" i="1"/>
  <c r="R26" i="1"/>
  <c r="O25" i="1"/>
  <c r="R17" i="1"/>
  <c r="O17" i="1"/>
  <c r="R16" i="1"/>
  <c r="R15" i="1"/>
  <c r="O15" i="1"/>
  <c r="R3" i="1"/>
  <c r="R14" i="1"/>
  <c r="R21" i="1"/>
  <c r="O21" i="1"/>
  <c r="R2" i="1"/>
  <c r="O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2" authorId="0" shapeId="0" xr:uid="{00000000-0006-0000-0000-000001000000}">
      <text>
        <r>
          <rPr>
            <sz val="10"/>
            <color rgb="FF000000"/>
            <rFont val="Arial"/>
            <scheme val="minor"/>
          </rPr>
          <t>{{09a1ceb1-1e79-4a6e-a55f-63b279131144.189f83324f26895a.1692086249773}}</t>
        </r>
      </text>
    </comment>
    <comment ref="R3" authorId="0" shapeId="0" xr:uid="{00000000-0006-0000-0000-000004000000}">
      <text>
        <r>
          <rPr>
            <sz val="10"/>
            <color rgb="FF000000"/>
            <rFont val="Arial"/>
            <scheme val="minor"/>
          </rPr>
          <t>{{c53e1451-1581-4f1f-86e3-8e0884afb441.18a4a1252607cfbb.1693459830514}}</t>
        </r>
      </text>
    </comment>
    <comment ref="R4" authorId="0" shapeId="0" xr:uid="{00000000-0006-0000-0000-00000A000000}">
      <text>
        <r>
          <rPr>
            <sz val="10"/>
            <color rgb="FF000000"/>
            <rFont val="Arial"/>
            <scheme val="minor"/>
          </rPr>
          <t>{{d42523b4-2843-49dc-81f0-23055e4ec161.1884f44353742b54.1684957051270}}</t>
        </r>
      </text>
    </comment>
    <comment ref="R5" authorId="0" shapeId="0" xr:uid="{00000000-0006-0000-0000-00000C000000}">
      <text>
        <r>
          <rPr>
            <sz val="10"/>
            <color rgb="FF000000"/>
            <rFont val="Arial"/>
            <scheme val="minor"/>
          </rPr>
          <t>{{ebbca722-c99f-4851-b1c2-792b852b0b35.18a6f2f121b60e8e.1694082471618}}</t>
        </r>
      </text>
    </comment>
    <comment ref="R7" authorId="0" shapeId="0" xr:uid="{00000000-0006-0000-0000-000011000000}">
      <text>
        <r>
          <rPr>
            <sz val="10"/>
            <color rgb="FF000000"/>
            <rFont val="Arial"/>
            <scheme val="minor"/>
          </rPr>
          <t>{{864006d6-3c7e-4524-9d4d-9b7d859e16f1.18a4a12594a74641.1693459832123}}</t>
        </r>
      </text>
    </comment>
    <comment ref="R9" authorId="0" shapeId="0" xr:uid="{00000000-0006-0000-0000-000008000000}">
      <text>
        <r>
          <rPr>
            <sz val="10"/>
            <color rgb="FF000000"/>
            <rFont val="Arial"/>
            <scheme val="minor"/>
          </rPr>
          <t>{{ebbca722-c99f-4851-b1c2-792b852b0b35.18a6f2f121b60e8e.1694082471618}}</t>
        </r>
      </text>
    </comment>
    <comment ref="R10" authorId="0" shapeId="0" xr:uid="{00000000-0006-0000-0000-00000F000000}">
      <text>
        <r>
          <rPr>
            <sz val="10"/>
            <color rgb="FF000000"/>
            <rFont val="Arial"/>
            <scheme val="minor"/>
          </rPr>
          <t>{{19acd035-17a0-4a08-8a41-1927c442dcb6.1884f442df32d6af.1684957049447}}</t>
        </r>
      </text>
    </comment>
    <comment ref="R11" authorId="0" shapeId="0" xr:uid="{00000000-0006-0000-0000-000010000000}">
      <text>
        <r>
          <rPr>
            <sz val="10"/>
            <color rgb="FF000000"/>
            <rFont val="Arial"/>
            <scheme val="minor"/>
          </rPr>
          <t>{{ebbca722-c99f-4851-b1c2-792b852b0b35.18a6f2f121b60e8e.1694082471618}}</t>
        </r>
      </text>
    </comment>
    <comment ref="R12" authorId="0" shapeId="0" xr:uid="{00000000-0006-0000-0000-000013000000}">
      <text>
        <r>
          <rPr>
            <sz val="10"/>
            <color rgb="FF000000"/>
            <rFont val="Arial"/>
            <scheme val="minor"/>
          </rPr>
          <t>{{8c24d3aa-93a7-4d6f-81d0-a39f01f70677.1884f442577ed249.1684957047427}}</t>
        </r>
      </text>
    </comment>
    <comment ref="R14" authorId="0" shapeId="0" xr:uid="{00000000-0006-0000-0000-000003000000}">
      <text>
        <r>
          <rPr>
            <sz val="10"/>
            <color rgb="FF000000"/>
            <rFont val="Arial"/>
            <scheme val="minor"/>
          </rPr>
          <t>{{cc14c1d9-5b6f-46fa-9da1-9008889b4ec5.18a4a124d9743a78.1693459828898}}</t>
        </r>
      </text>
    </comment>
    <comment ref="R15" authorId="0" shapeId="0" xr:uid="{00000000-0006-0000-0000-000005000000}">
      <text>
        <r>
          <rPr>
            <sz val="10"/>
            <color rgb="FF000000"/>
            <rFont val="Arial"/>
            <scheme val="minor"/>
          </rPr>
          <t>{{171d6b0e-4b4c-49ec-ad26-48a341afbd15.18887911cc7e95fd.1685901615559}}</t>
        </r>
      </text>
    </comment>
    <comment ref="R16" authorId="0" shapeId="0" xr:uid="{00000000-0006-0000-0000-000006000000}">
      <text>
        <r>
          <rPr>
            <sz val="10"/>
            <color rgb="FF000000"/>
            <rFont val="Arial"/>
            <scheme val="minor"/>
          </rPr>
          <t>{{74977508-a25a-4b26-9c40-39169e739d90.18a6a0ad917047ce.1693996211418}}</t>
        </r>
      </text>
    </comment>
    <comment ref="R17" authorId="0" shapeId="0" xr:uid="{00000000-0006-0000-0000-000007000000}">
      <text>
        <r>
          <rPr>
            <sz val="10"/>
            <color rgb="FF000000"/>
            <rFont val="Arial"/>
            <scheme val="minor"/>
          </rPr>
          <t>{{46a858d8-13cd-43c2-b715-fea2869a0fe8.1884f441077f5582.1684957042180}}</t>
        </r>
      </text>
    </comment>
    <comment ref="R18" authorId="0" shapeId="0" xr:uid="{00000000-0006-0000-0000-000012000000}">
      <text>
        <r>
          <rPr>
            <sz val="10"/>
            <color rgb="FF000000"/>
            <rFont val="Arial"/>
            <scheme val="minor"/>
          </rPr>
          <t>{{7642eadd-6c1b-4612-89bf-144538471f29.18905e057fdf5fb6.1688020737000}}</t>
        </r>
      </text>
    </comment>
    <comment ref="R21" authorId="0" shapeId="0" xr:uid="{00000000-0006-0000-0000-000002000000}">
      <text>
        <r>
          <rPr>
            <sz val="10"/>
            <color rgb="FF000000"/>
            <rFont val="Arial"/>
            <scheme val="minor"/>
          </rPr>
          <t>{{4d79b0bf-027d-4787-8d9e-9a8b06854be0.1884f441fdf3a280.1684957045465}}</t>
        </r>
      </text>
    </comment>
    <comment ref="R26" authorId="0" shapeId="0" xr:uid="{00000000-0006-0000-0000-000009000000}">
      <text>
        <r>
          <rPr>
            <sz val="10"/>
            <color rgb="FF000000"/>
            <rFont val="Arial"/>
            <scheme val="minor"/>
          </rPr>
          <t>{{9ef9b62a-31da-4f0b-9fa6-9e85658631bd.18a6a0ad14394481.1693996209787}}</t>
        </r>
      </text>
    </comment>
    <comment ref="R27" authorId="0" shapeId="0" xr:uid="{00000000-0006-0000-0000-00000B000000}">
      <text>
        <r>
          <rPr>
            <sz val="10"/>
            <color rgb="FF000000"/>
            <rFont val="Arial"/>
            <scheme val="minor"/>
          </rPr>
          <t>{{3b8149f5-e611-4bc9-8ac9-19f43997c160.188d8c13042cecac.1687263720929}}</t>
        </r>
      </text>
    </comment>
    <comment ref="J28" authorId="0" shapeId="0" xr:uid="{00000000-0006-0000-0000-00000D000000}">
      <text>
        <r>
          <rPr>
            <sz val="10"/>
            <color rgb="FF000000"/>
            <rFont val="Arial"/>
            <scheme val="minor"/>
          </rPr>
          <t>Respondenten oppdaterte denne verdien.</t>
        </r>
      </text>
    </comment>
    <comment ref="R28" authorId="0" shapeId="0" xr:uid="{00000000-0006-0000-0000-00000E000000}">
      <text>
        <r>
          <rPr>
            <sz val="10"/>
            <color rgb="FF000000"/>
            <rFont val="Arial"/>
            <scheme val="minor"/>
          </rPr>
          <t>{{ebbca722-c99f-4851-b1c2-792b852b0b35.18a6f2f121b60e8e.1694082471618}}</t>
        </r>
      </text>
    </comment>
    <comment ref="R29" authorId="0" shapeId="0" xr:uid="{00000000-0006-0000-0000-000014000000}">
      <text>
        <r>
          <rPr>
            <sz val="10"/>
            <color rgb="FF000000"/>
            <rFont val="Arial"/>
            <scheme val="minor"/>
          </rPr>
          <t>{{36d05c32-e067-4f0c-8f74-5ecc769055b8.18a6402f3e9f6160.1693895030733}}</t>
        </r>
      </text>
    </comment>
  </commentList>
</comments>
</file>

<file path=xl/sharedStrings.xml><?xml version="1.0" encoding="utf-8"?>
<sst xmlns="http://schemas.openxmlformats.org/spreadsheetml/2006/main" count="340" uniqueCount="202">
  <si>
    <t>Tidsmerke</t>
  </si>
  <si>
    <t>E-postadresse</t>
  </si>
  <si>
    <t>Race distance</t>
  </si>
  <si>
    <t>First Name</t>
  </si>
  <si>
    <t>Last Name</t>
  </si>
  <si>
    <t>Date of birth (required by ITRA)</t>
  </si>
  <si>
    <t>Nationality (required by ITRA)</t>
  </si>
  <si>
    <t>Mobile phone number</t>
  </si>
  <si>
    <t>Representing (sports club, company, charity, whatever :)</t>
  </si>
  <si>
    <t>Travel required to get to the event (we aim to keep a low carbon footprint)</t>
  </si>
  <si>
    <t>I have read, understood and agree to 'The fine-print' in the section above!</t>
  </si>
  <si>
    <t>My contact information may in addition be kept and used by KrUltra to...</t>
  </si>
  <si>
    <t>Final comments</t>
  </si>
  <si>
    <t>Confirmation mail</t>
  </si>
  <si>
    <t>Email Address</t>
  </si>
  <si>
    <t>File Attachments</t>
  </si>
  <si>
    <t>Scheduled Date</t>
  </si>
  <si>
    <t>Mail Merge Status</t>
  </si>
  <si>
    <t>Betalt</t>
  </si>
  <si>
    <t>aebirk@online.no</t>
  </si>
  <si>
    <t>8 loops</t>
  </si>
  <si>
    <t>Alf-Erik</t>
  </si>
  <si>
    <t>Birkeland</t>
  </si>
  <si>
    <t>NOR (Norway)</t>
  </si>
  <si>
    <t>Romsdal Randoneeklubb</t>
  </si>
  <si>
    <t>Car</t>
  </si>
  <si>
    <t>Yes</t>
  </si>
  <si>
    <t>Notify me and send me information about future KBUTC events</t>
  </si>
  <si>
    <t>Håper å stå på startstreken i år (endelig og for første gang)</t>
  </si>
  <si>
    <t>Sent</t>
  </si>
  <si>
    <t>ranheimt@gmail.com</t>
  </si>
  <si>
    <t>4 loops</t>
  </si>
  <si>
    <t>Anders</t>
  </si>
  <si>
    <t>Skar</t>
  </si>
  <si>
    <t>+4746890710</t>
  </si>
  <si>
    <t xml:space="preserve">Metallco </t>
  </si>
  <si>
    <t>Bor i Trheim</t>
  </si>
  <si>
    <t>Manuell utsending</t>
  </si>
  <si>
    <t>Andersris@yahoo.com</t>
  </si>
  <si>
    <t xml:space="preserve">Anders </t>
  </si>
  <si>
    <t>Risvik</t>
  </si>
  <si>
    <t>Hell Ultraløperklubb</t>
  </si>
  <si>
    <t>no</t>
  </si>
  <si>
    <t>Notify me and send me information about future KBUTC events, Notify me about other similar/related events by KrUltra or KrUltra's associated partners, Send me relevant information and offers related to trail and ultra running</t>
  </si>
  <si>
    <t>anders@marsteinkruke.no</t>
  </si>
  <si>
    <t>25 loops</t>
  </si>
  <si>
    <t>Anders Marstein</t>
  </si>
  <si>
    <t>Kruke</t>
  </si>
  <si>
    <t>+4745854154</t>
  </si>
  <si>
    <t>Signicat</t>
  </si>
  <si>
    <t>~200m</t>
  </si>
  <si>
    <t>¯\_(ツ)_/¯</t>
  </si>
  <si>
    <t>annemjelva@gmail.com</t>
  </si>
  <si>
    <t>Anne Luksengård</t>
  </si>
  <si>
    <t>Mjelva</t>
  </si>
  <si>
    <t>+4745699523</t>
  </si>
  <si>
    <t>Røros IL</t>
  </si>
  <si>
    <t>AtB buss</t>
  </si>
  <si>
    <t>cagaliarianna@gmail.com</t>
  </si>
  <si>
    <t>Arianna</t>
  </si>
  <si>
    <t>Cagali</t>
  </si>
  <si>
    <t>ITA (Italy)</t>
  </si>
  <si>
    <t>+393485629071</t>
  </si>
  <si>
    <t>Bus from Moholt</t>
  </si>
  <si>
    <t>cfandresen@gmail.com</t>
  </si>
  <si>
    <t>Carl Fredrik</t>
  </si>
  <si>
    <t>Andresen</t>
  </si>
  <si>
    <t>+4746886967</t>
  </si>
  <si>
    <t>Nablas løpeklubb</t>
  </si>
  <si>
    <t>Bus or train</t>
  </si>
  <si>
    <t>christineberger@hotmail.no</t>
  </si>
  <si>
    <t xml:space="preserve">Christine </t>
  </si>
  <si>
    <t>Berger</t>
  </si>
  <si>
    <t>Bratsberg IL</t>
  </si>
  <si>
    <t>Bil/går</t>
  </si>
  <si>
    <t>emmakaroline02@gmail.com</t>
  </si>
  <si>
    <t>Emma</t>
  </si>
  <si>
    <t xml:space="preserve">Amundsen </t>
  </si>
  <si>
    <t xml:space="preserve">St. Olavs løpedamer </t>
  </si>
  <si>
    <t xml:space="preserve">🚶🏻‍♀️ </t>
  </si>
  <si>
    <t>espen.bjorgan@gmail.com</t>
  </si>
  <si>
    <t>12 loops</t>
  </si>
  <si>
    <t>Espen H.</t>
  </si>
  <si>
    <t>Bjørgan</t>
  </si>
  <si>
    <t>004792290484</t>
  </si>
  <si>
    <t>Trondheim &amp; Omegn Sportsklubb</t>
  </si>
  <si>
    <t>Angelltrøa - Jamthaugveien med… Jeg tipper bil. Bruker å være glissent busstilbud når jeg er ferdig.</t>
  </si>
  <si>
    <t>evy.gjedrem@hotmail.no</t>
  </si>
  <si>
    <t>16 loops</t>
  </si>
  <si>
    <t>Evy</t>
  </si>
  <si>
    <t>Gjedrem</t>
  </si>
  <si>
    <t>NTNUI</t>
  </si>
  <si>
    <t>Bus/car</t>
  </si>
  <si>
    <t>geir.jakobsen@wemail.no</t>
  </si>
  <si>
    <t>Geir</t>
  </si>
  <si>
    <t>Jakobsen</t>
  </si>
  <si>
    <t>No</t>
  </si>
  <si>
    <t>geirknudsen83@gmail.com</t>
  </si>
  <si>
    <t>Knudsen</t>
  </si>
  <si>
    <t>+4797165488</t>
  </si>
  <si>
    <t>UltraNerds</t>
  </si>
  <si>
    <t>Buss fra Byåsen (og fly fra Tromsø til Trondheim dagen før - men dit skal jeg uansett den helga😅) 🙏</t>
  </si>
  <si>
    <t>Notify me and send me information about future KBUTC events, Notify me about other similar/related events by KrUltra or KrUltra's associated partners</t>
  </si>
  <si>
    <t>MAIL SENT 24-Sep-23 18:30 PM</t>
  </si>
  <si>
    <t>hallgeir@26peaks.no</t>
  </si>
  <si>
    <t>Hallgeir Martin</t>
  </si>
  <si>
    <t>Lundemo</t>
  </si>
  <si>
    <t>Meråker Mountain Challenge</t>
  </si>
  <si>
    <t>Bil</t>
  </si>
  <si>
    <t>h.rognan.jakobsen@gmail.com</t>
  </si>
  <si>
    <t>Håkon</t>
  </si>
  <si>
    <t xml:space="preserve">20 meter, bor i nr 56 </t>
  </si>
  <si>
    <t>Send me relevant information and offers related to trail and ultra running</t>
  </si>
  <si>
    <t>inga.konow@icloud.com</t>
  </si>
  <si>
    <t>Inga Dahlen</t>
  </si>
  <si>
    <t>Konow</t>
  </si>
  <si>
    <t>Bus/car from Trondheim</t>
  </si>
  <si>
    <t>jan.eirik.kolstad@gmail.com</t>
  </si>
  <si>
    <t>Jan Eirik</t>
  </si>
  <si>
    <t>Kolstad</t>
  </si>
  <si>
    <t>gotvassli@gmail.com</t>
  </si>
  <si>
    <t>Kjetil</t>
  </si>
  <si>
    <t>Gotvassli</t>
  </si>
  <si>
    <t>AtB</t>
  </si>
  <si>
    <t>Vi prøver igjen :-)</t>
  </si>
  <si>
    <t>kristin.solba@gmail.com</t>
  </si>
  <si>
    <t>Kristin</t>
  </si>
  <si>
    <t>Solbakken</t>
  </si>
  <si>
    <t>Sykkel/elbil eller buss</t>
  </si>
  <si>
    <t>markuserngrund@hotmail.com</t>
  </si>
  <si>
    <t>Markus</t>
  </si>
  <si>
    <t>Erngrund</t>
  </si>
  <si>
    <t>SWE (Sweden)</t>
  </si>
  <si>
    <t>+46709548569</t>
  </si>
  <si>
    <t>Drive with electric car, from Undersåker</t>
  </si>
  <si>
    <t>scheimats@gmail.com</t>
  </si>
  <si>
    <t>Mats</t>
  </si>
  <si>
    <t xml:space="preserve">Schei </t>
  </si>
  <si>
    <t>Hell ultraløperklubb</t>
  </si>
  <si>
    <t>paalmaas@online.no</t>
  </si>
  <si>
    <t xml:space="preserve">Paul Håkon </t>
  </si>
  <si>
    <t xml:space="preserve">Almås </t>
  </si>
  <si>
    <t xml:space="preserve">Hell Ultraløperklubb </t>
  </si>
  <si>
    <t>Elbil</t>
  </si>
  <si>
    <t>Satser på oppholdsvær</t>
  </si>
  <si>
    <t>jamticom@hotmail.com</t>
  </si>
  <si>
    <t>Per</t>
  </si>
  <si>
    <t>Vesterbukt</t>
  </si>
  <si>
    <t>Hattfjelldal IL</t>
  </si>
  <si>
    <t xml:space="preserve">Antakelig bil, drasser med meg så mye klær, mat, stoler, skrot o.l. at jeg ikke helt vet om jeg tør å gå på bussen  </t>
  </si>
  <si>
    <t>perf.ulsnes@gmail.com</t>
  </si>
  <si>
    <t>Per Fredrik Hoel</t>
  </si>
  <si>
    <t>Ulsnes</t>
  </si>
  <si>
    <t>+4790270618</t>
  </si>
  <si>
    <t xml:space="preserve">Slumjog Millionaires </t>
  </si>
  <si>
    <t>Train/plane</t>
  </si>
  <si>
    <t>rodafr@gmail.com</t>
  </si>
  <si>
    <t xml:space="preserve">Robert William Dall </t>
  </si>
  <si>
    <t xml:space="preserve">Frøseth </t>
  </si>
  <si>
    <t>+4741661557</t>
  </si>
  <si>
    <t>Electric car</t>
  </si>
  <si>
    <t>🤞</t>
  </si>
  <si>
    <t>rstobakk@gmail.com</t>
  </si>
  <si>
    <t>Ronny</t>
  </si>
  <si>
    <t>Støbakk</t>
  </si>
  <si>
    <t>By foot</t>
  </si>
  <si>
    <t>Lets go!</t>
  </si>
  <si>
    <t>samdudu.sd@gmail.com</t>
  </si>
  <si>
    <t>Samuel</t>
  </si>
  <si>
    <t>DUFRENOY</t>
  </si>
  <si>
    <t>FRA (France)</t>
  </si>
  <si>
    <t>+33651249835</t>
  </si>
  <si>
    <t>Bus</t>
  </si>
  <si>
    <t>stian.alvaer@gmail.com</t>
  </si>
  <si>
    <t>Stian Vallestad</t>
  </si>
  <si>
    <t>Alvær</t>
  </si>
  <si>
    <t>Førde IL</t>
  </si>
  <si>
    <t>Bicycle</t>
  </si>
  <si>
    <t>Torbjørn</t>
  </si>
  <si>
    <t>Ranheim</t>
  </si>
  <si>
    <t>Metallco</t>
  </si>
  <si>
    <t>Bor på Ranheim</t>
  </si>
  <si>
    <t>Date</t>
  </si>
  <si>
    <t>Event Log</t>
  </si>
  <si>
    <t>Please do not edit or delete this sheet</t>
  </si>
  <si>
    <t>Mail Merge template and Log sheet created</t>
  </si>
  <si>
    <t>Row #2: Email sent to geir.jakobsen@wemail.no,torgeir.kruke@krultra.no (1884f441077f5582) (19)</t>
  </si>
  <si>
    <t>Row #3: Email sent to anders@marsteinkruke.no,torgeir.kruke@krultra.no (1884f441fdf3a280) (17)</t>
  </si>
  <si>
    <t>Row #4: Email sent to rstobakk@gmail.com,torgeir.kruke@krultra.no (1884f442577ed249) (15)</t>
  </si>
  <si>
    <t>Row #5: Email sent to paalmaas@online.no,torgeir.kruke@krultra.no (1884f442df32d6af) (13)</t>
  </si>
  <si>
    <t>Row #6: Email sent to jan.eirik.kolstad@gmail.com,torgeir.kruke@krultra.no (1884f44353742b54) (11)</t>
  </si>
  <si>
    <t>Row #7: Email sent to espen.bjorgan@gmail.com,torgeir.kruke@krultra.no (18887911cc7e95fd) (23)</t>
  </si>
  <si>
    <t>Row #8: Email sent to gotvassli@gmail.com,torgeir.kruke@krultra.no (188d8c13042cecac) (23)</t>
  </si>
  <si>
    <t>Row #9: Email sent to rodafr@gmail.com,torgeir.kruke@krultra.no (18905e057fdf5fb6) (23)</t>
  </si>
  <si>
    <t>Row #10: Email sent to aebirk@online.no,torgeir.kruke@krultra.no (189f83324f26895a) (23)</t>
  </si>
  <si>
    <t>Row #11: Email sent to annemjelva@gmail.com,torgeir.kruke@krultra.no (18a4a124d9743a78) (23)</t>
  </si>
  <si>
    <t>Row #12: Email sent to cagaliarianna@gmail.com,torgeir.kruke@krultra.no (18a4a1252607cfbb) (21)</t>
  </si>
  <si>
    <t>Row #13: Email sent to perf.ulsnes@gmail.com,torgeir.kruke@krultra.no (18a4a12594a74641) (19)</t>
  </si>
  <si>
    <t>Row #14: Email sent to samdudu.sd@gmail.com,torgeir.kruke@krultra.no (18a6402f3e9f6160) (23)</t>
  </si>
  <si>
    <t>Row #15: Email sent to inga.konow@icloud.com,torgeir.kruke@krultra.no (18a6a0ad14394481) (23)</t>
  </si>
  <si>
    <t>Row #16: Email sent to evy.gjedrem@hotmail.no,torgeir.kruke@krultra.no (18a6a0ad917047ce) (21)</t>
  </si>
  <si>
    <t>Row #17: Email sent to kristin.solba@gmail.com,torgeir.kruke@krultra.no (18a6f2f121b60e8e)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</si>
</sst>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\.m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quotePrefix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" sqref="B2:D18"/>
    </sheetView>
  </sheetViews>
  <sheetFormatPr defaultColWidth="12.6640625" defaultRowHeight="15.75" customHeight="1" x14ac:dyDescent="0.25"/>
  <cols>
    <col min="1" max="11" width="18.88671875" customWidth="1"/>
    <col min="12" max="12" width="16" customWidth="1"/>
    <col min="13" max="13" width="40.21875" customWidth="1"/>
    <col min="14" max="17" width="18.88671875" customWidth="1"/>
    <col min="18" max="18" width="27.21875" customWidth="1"/>
    <col min="19" max="20" width="18.88671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x14ac:dyDescent="0.25">
      <c r="A2" s="2">
        <v>45146.63297259259</v>
      </c>
      <c r="B2" s="1" t="s">
        <v>19</v>
      </c>
      <c r="C2" s="1" t="s">
        <v>20</v>
      </c>
      <c r="D2" s="1" t="s">
        <v>21</v>
      </c>
      <c r="E2" s="1" t="s">
        <v>22</v>
      </c>
      <c r="F2" s="3">
        <v>23090</v>
      </c>
      <c r="G2" s="1" t="s">
        <v>23</v>
      </c>
      <c r="H2" s="1">
        <v>90792392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tr">
        <f>B2</f>
        <v>aebirk@online.no</v>
      </c>
      <c r="R2" s="4" t="str">
        <f>HYPERLINK("https://mail.google.com/mail/u/?authuser=torgeir.kruke@gmail.com#all/189f83324f26895a","MAIL SENT 15-Aug-23 9:57 AM")</f>
        <v>MAIL SENT 15-Aug-23 9:57 AM</v>
      </c>
      <c r="S2" s="1">
        <v>250</v>
      </c>
    </row>
    <row r="3" spans="1:20" x14ac:dyDescent="0.25">
      <c r="A3" s="2">
        <v>45162.441116527778</v>
      </c>
      <c r="B3" s="1" t="s">
        <v>58</v>
      </c>
      <c r="C3" s="1" t="s">
        <v>31</v>
      </c>
      <c r="D3" s="1" t="s">
        <v>59</v>
      </c>
      <c r="E3" s="1" t="s">
        <v>60</v>
      </c>
      <c r="F3" s="3">
        <v>36635</v>
      </c>
      <c r="G3" s="1" t="s">
        <v>61</v>
      </c>
      <c r="H3" s="1" t="s">
        <v>62</v>
      </c>
      <c r="J3" s="1" t="s">
        <v>63</v>
      </c>
      <c r="K3" s="1" t="s">
        <v>26</v>
      </c>
      <c r="L3" s="1" t="s">
        <v>27</v>
      </c>
      <c r="N3" s="1" t="s">
        <v>29</v>
      </c>
      <c r="O3" s="1" t="s">
        <v>58</v>
      </c>
      <c r="R3" s="4" t="str">
        <f>HYPERLINK("https://mail.google.com/mail/u/?authuser=torgeir.kruke@gmail.com#all/18a4a1252607cfbb","MAIL SENT 31-Aug-23 7:30 AM")</f>
        <v>MAIL SENT 31-Aug-23 7:30 AM</v>
      </c>
      <c r="S3" s="1">
        <v>250</v>
      </c>
    </row>
    <row r="4" spans="1:20" x14ac:dyDescent="0.25">
      <c r="A4" s="2">
        <v>45040.628143055554</v>
      </c>
      <c r="B4" s="1" t="s">
        <v>117</v>
      </c>
      <c r="C4" s="1" t="s">
        <v>81</v>
      </c>
      <c r="D4" s="1" t="s">
        <v>118</v>
      </c>
      <c r="E4" s="1" t="s">
        <v>119</v>
      </c>
      <c r="F4" s="3">
        <v>26712</v>
      </c>
      <c r="G4" s="1" t="s">
        <v>23</v>
      </c>
      <c r="H4" s="1">
        <v>93011945</v>
      </c>
      <c r="J4" s="1" t="s">
        <v>25</v>
      </c>
      <c r="K4" s="1" t="s">
        <v>26</v>
      </c>
      <c r="L4" s="1" t="s">
        <v>27</v>
      </c>
      <c r="N4" s="1" t="s">
        <v>29</v>
      </c>
      <c r="O4" s="1" t="str">
        <f>B4</f>
        <v>jan.eirik.kolstad@gmail.com</v>
      </c>
      <c r="R4" s="4" t="str">
        <f>HYPERLINK("https://mail.google.com/mail/u/?authuser=torgeir.kruke@gmail.com#all/1884f44353742b54","MAIL SENT 24-May-23 9:37 PM")</f>
        <v>MAIL SENT 24-May-23 9:37 PM</v>
      </c>
      <c r="S4" s="1">
        <v>250</v>
      </c>
    </row>
    <row r="5" spans="1:20" x14ac:dyDescent="0.25">
      <c r="A5" s="2">
        <v>45175.877210960651</v>
      </c>
      <c r="B5" s="1" t="s">
        <v>125</v>
      </c>
      <c r="C5" s="1" t="s">
        <v>81</v>
      </c>
      <c r="D5" s="1" t="s">
        <v>126</v>
      </c>
      <c r="E5" s="1" t="s">
        <v>127</v>
      </c>
      <c r="F5" s="3">
        <v>33521</v>
      </c>
      <c r="G5" s="1" t="s">
        <v>23</v>
      </c>
      <c r="H5" s="1">
        <v>99362978</v>
      </c>
      <c r="I5" s="1" t="s">
        <v>41</v>
      </c>
      <c r="J5" s="1" t="s">
        <v>128</v>
      </c>
      <c r="K5" s="1" t="s">
        <v>26</v>
      </c>
      <c r="L5" s="1" t="s">
        <v>27</v>
      </c>
      <c r="O5" s="1" t="s">
        <v>125</v>
      </c>
      <c r="R5" s="4" t="str">
        <f>HYPERLINK("https://mail.google.com/mail/u/?authuser=torgeir.kruke@gmail.com#all/18a6f2f121b60e8e","MAIL SENT 07-Sep-23 12:27 PM")</f>
        <v>MAIL SENT 07-Sep-23 12:27 PM</v>
      </c>
      <c r="S5" s="1">
        <v>250</v>
      </c>
      <c r="T5" s="1"/>
    </row>
    <row r="6" spans="1:20" x14ac:dyDescent="0.25">
      <c r="A6" s="2">
        <v>45195.474611724538</v>
      </c>
      <c r="B6" s="1" t="s">
        <v>135</v>
      </c>
      <c r="C6" s="1" t="s">
        <v>88</v>
      </c>
      <c r="D6" s="1" t="s">
        <v>136</v>
      </c>
      <c r="E6" s="1" t="s">
        <v>137</v>
      </c>
      <c r="F6" s="3">
        <v>36928</v>
      </c>
      <c r="G6" s="1" t="s">
        <v>23</v>
      </c>
      <c r="H6" s="1">
        <v>45835141</v>
      </c>
      <c r="I6" s="1" t="s">
        <v>138</v>
      </c>
      <c r="J6" s="1" t="s">
        <v>25</v>
      </c>
      <c r="K6" s="1" t="s">
        <v>26</v>
      </c>
      <c r="L6" s="1" t="s">
        <v>27</v>
      </c>
      <c r="O6" s="1" t="s">
        <v>135</v>
      </c>
      <c r="R6" s="1" t="s">
        <v>37</v>
      </c>
    </row>
    <row r="7" spans="1:20" x14ac:dyDescent="0.25">
      <c r="A7" s="2">
        <v>45164.691367314816</v>
      </c>
      <c r="B7" s="1" t="s">
        <v>150</v>
      </c>
      <c r="C7" s="1" t="s">
        <v>20</v>
      </c>
      <c r="D7" s="1" t="s">
        <v>151</v>
      </c>
      <c r="E7" s="1" t="s">
        <v>152</v>
      </c>
      <c r="F7" s="3">
        <v>34063</v>
      </c>
      <c r="G7" s="1" t="s">
        <v>23</v>
      </c>
      <c r="H7" s="1" t="s">
        <v>153</v>
      </c>
      <c r="I7" s="1" t="s">
        <v>154</v>
      </c>
      <c r="J7" s="1" t="s">
        <v>155</v>
      </c>
      <c r="K7" s="1" t="s">
        <v>26</v>
      </c>
      <c r="L7" s="1" t="s">
        <v>27</v>
      </c>
      <c r="N7" s="1" t="s">
        <v>29</v>
      </c>
      <c r="O7" s="1" t="s">
        <v>150</v>
      </c>
      <c r="R7" s="4" t="str">
        <f>HYPERLINK("https://mail.google.com/mail/u/?authuser=torgeir.kruke@gmail.com#all/18a4a12594a74641","MAIL SENT 31-Aug-23 7:30 AM")</f>
        <v>MAIL SENT 31-Aug-23 7:30 AM</v>
      </c>
      <c r="S7" s="1">
        <v>250</v>
      </c>
    </row>
    <row r="8" spans="1:20" x14ac:dyDescent="0.25">
      <c r="A8" s="2">
        <v>45201.242088611107</v>
      </c>
      <c r="B8" s="1" t="s">
        <v>173</v>
      </c>
      <c r="C8" s="1" t="s">
        <v>31</v>
      </c>
      <c r="D8" s="1" t="s">
        <v>174</v>
      </c>
      <c r="E8" s="1" t="s">
        <v>175</v>
      </c>
      <c r="F8" s="3">
        <v>28468</v>
      </c>
      <c r="G8" s="1" t="s">
        <v>23</v>
      </c>
      <c r="H8" s="1">
        <v>90686191</v>
      </c>
      <c r="I8" s="1" t="s">
        <v>176</v>
      </c>
      <c r="J8" s="1" t="s">
        <v>177</v>
      </c>
      <c r="K8" s="1" t="s">
        <v>26</v>
      </c>
      <c r="L8" s="1" t="s">
        <v>27</v>
      </c>
      <c r="O8" s="1" t="s">
        <v>173</v>
      </c>
      <c r="R8" s="1" t="s">
        <v>37</v>
      </c>
    </row>
    <row r="9" spans="1:20" x14ac:dyDescent="0.25">
      <c r="A9" s="2">
        <v>45186.805604386573</v>
      </c>
      <c r="B9" s="1" t="s">
        <v>97</v>
      </c>
      <c r="C9" s="1" t="s">
        <v>20</v>
      </c>
      <c r="D9" s="1" t="s">
        <v>94</v>
      </c>
      <c r="E9" s="1" t="s">
        <v>98</v>
      </c>
      <c r="F9" s="3">
        <v>30623</v>
      </c>
      <c r="G9" s="1" t="s">
        <v>23</v>
      </c>
      <c r="H9" s="1" t="s">
        <v>99</v>
      </c>
      <c r="I9" s="1" t="s">
        <v>100</v>
      </c>
      <c r="J9" s="1" t="s">
        <v>101</v>
      </c>
      <c r="K9" s="1" t="s">
        <v>26</v>
      </c>
      <c r="L9" s="1" t="s">
        <v>102</v>
      </c>
      <c r="O9" s="1" t="s">
        <v>97</v>
      </c>
      <c r="R9" s="1" t="s">
        <v>103</v>
      </c>
      <c r="S9" s="1">
        <v>250</v>
      </c>
    </row>
    <row r="10" spans="1:20" x14ac:dyDescent="0.25">
      <c r="A10" s="2">
        <v>45036.951036701386</v>
      </c>
      <c r="B10" s="1" t="s">
        <v>139</v>
      </c>
      <c r="C10" s="1" t="s">
        <v>31</v>
      </c>
      <c r="D10" s="1" t="s">
        <v>140</v>
      </c>
      <c r="E10" s="1" t="s">
        <v>141</v>
      </c>
      <c r="F10" s="3">
        <v>21003</v>
      </c>
      <c r="G10" s="1" t="s">
        <v>23</v>
      </c>
      <c r="H10" s="1">
        <v>91382109</v>
      </c>
      <c r="I10" s="1" t="s">
        <v>142</v>
      </c>
      <c r="J10" s="1" t="s">
        <v>143</v>
      </c>
      <c r="K10" s="1" t="s">
        <v>26</v>
      </c>
      <c r="L10" s="1" t="s">
        <v>102</v>
      </c>
      <c r="M10" s="1" t="s">
        <v>144</v>
      </c>
      <c r="N10" s="1" t="s">
        <v>29</v>
      </c>
      <c r="O10" s="1" t="str">
        <f>B10</f>
        <v>paalmaas@online.no</v>
      </c>
      <c r="R10" s="4" t="str">
        <f>HYPERLINK("https://mail.google.com/mail/u/?authuser=torgeir.kruke@gmail.com#all/1884f442df32d6af","MAIL SENT 24-May-23 9:37 PM")</f>
        <v>MAIL SENT 24-May-23 9:37 PM</v>
      </c>
      <c r="S10" s="1">
        <v>250</v>
      </c>
    </row>
    <row r="11" spans="1:20" x14ac:dyDescent="0.25">
      <c r="A11" s="2">
        <v>45191.838444560184</v>
      </c>
      <c r="B11" s="1" t="s">
        <v>145</v>
      </c>
      <c r="C11" s="1" t="s">
        <v>31</v>
      </c>
      <c r="D11" s="1" t="s">
        <v>146</v>
      </c>
      <c r="E11" s="1" t="s">
        <v>147</v>
      </c>
      <c r="F11" s="3">
        <v>25762</v>
      </c>
      <c r="G11" s="1" t="s">
        <v>23</v>
      </c>
      <c r="H11" s="1">
        <v>95865770</v>
      </c>
      <c r="I11" s="1" t="s">
        <v>148</v>
      </c>
      <c r="J11" s="1" t="s">
        <v>149</v>
      </c>
      <c r="K11" s="1" t="s">
        <v>26</v>
      </c>
      <c r="L11" s="1" t="s">
        <v>102</v>
      </c>
      <c r="O11" s="1" t="s">
        <v>145</v>
      </c>
      <c r="R11" s="1" t="s">
        <v>103</v>
      </c>
    </row>
    <row r="12" spans="1:20" x14ac:dyDescent="0.25">
      <c r="A12" s="2">
        <v>45024.455071562501</v>
      </c>
      <c r="B12" s="1" t="s">
        <v>162</v>
      </c>
      <c r="C12" s="1" t="s">
        <v>31</v>
      </c>
      <c r="D12" s="1" t="s">
        <v>163</v>
      </c>
      <c r="E12" s="1" t="s">
        <v>164</v>
      </c>
      <c r="F12" s="3">
        <v>26734</v>
      </c>
      <c r="G12" s="1" t="s">
        <v>23</v>
      </c>
      <c r="H12" s="1">
        <v>47653393</v>
      </c>
      <c r="I12" s="1" t="s">
        <v>41</v>
      </c>
      <c r="J12" s="1" t="s">
        <v>165</v>
      </c>
      <c r="K12" s="1" t="s">
        <v>26</v>
      </c>
      <c r="L12" s="1" t="s">
        <v>102</v>
      </c>
      <c r="M12" s="1" t="s">
        <v>166</v>
      </c>
      <c r="N12" s="1" t="s">
        <v>29</v>
      </c>
      <c r="O12" s="1" t="str">
        <f>B12</f>
        <v>rstobakk@gmail.com</v>
      </c>
      <c r="R12" s="4" t="str">
        <f>HYPERLINK("https://mail.google.com/mail/u/?authuser=torgeir.kruke@gmail.com#all/1884f442577ed249","MAIL SENT 24-May-23 9:37 PM")</f>
        <v>MAIL SENT 24-May-23 9:37 PM</v>
      </c>
      <c r="S12" s="1">
        <v>250</v>
      </c>
    </row>
    <row r="13" spans="1:20" x14ac:dyDescent="0.25">
      <c r="A13" s="2">
        <v>45195.449184479163</v>
      </c>
      <c r="B13" s="1" t="s">
        <v>38</v>
      </c>
      <c r="C13" s="1" t="s">
        <v>20</v>
      </c>
      <c r="D13" s="1" t="s">
        <v>39</v>
      </c>
      <c r="E13" s="1" t="s">
        <v>40</v>
      </c>
      <c r="F13" s="3">
        <v>28378</v>
      </c>
      <c r="G13" s="1" t="s">
        <v>23</v>
      </c>
      <c r="H13" s="1">
        <v>40289919</v>
      </c>
      <c r="I13" s="1" t="s">
        <v>41</v>
      </c>
      <c r="J13" s="1" t="s">
        <v>42</v>
      </c>
      <c r="K13" s="1" t="s">
        <v>26</v>
      </c>
      <c r="L13" s="1" t="s">
        <v>43</v>
      </c>
      <c r="O13" s="1" t="s">
        <v>38</v>
      </c>
      <c r="R13" s="1" t="s">
        <v>37</v>
      </c>
      <c r="S13" s="1">
        <v>250</v>
      </c>
    </row>
    <row r="14" spans="1:20" x14ac:dyDescent="0.25">
      <c r="A14" s="2">
        <v>45161.89122513889</v>
      </c>
      <c r="B14" s="1" t="s">
        <v>52</v>
      </c>
      <c r="C14" s="1" t="s">
        <v>20</v>
      </c>
      <c r="D14" s="1" t="s">
        <v>53</v>
      </c>
      <c r="E14" s="1" t="s">
        <v>54</v>
      </c>
      <c r="F14" s="3">
        <v>32680</v>
      </c>
      <c r="G14" s="1" t="s">
        <v>23</v>
      </c>
      <c r="H14" s="1" t="s">
        <v>55</v>
      </c>
      <c r="I14" s="1" t="s">
        <v>56</v>
      </c>
      <c r="J14" s="1" t="s">
        <v>57</v>
      </c>
      <c r="K14" s="1" t="s">
        <v>26</v>
      </c>
      <c r="L14" s="1" t="s">
        <v>43</v>
      </c>
      <c r="N14" s="1" t="s">
        <v>29</v>
      </c>
      <c r="O14" s="1" t="s">
        <v>52</v>
      </c>
      <c r="R14" s="4" t="str">
        <f>HYPERLINK("https://mail.google.com/mail/u/?authuser=torgeir.kruke@gmail.com#all/18a4a124d9743a78","MAIL SENT 31-Aug-23 7:30 AM")</f>
        <v>MAIL SENT 31-Aug-23 7:30 AM</v>
      </c>
      <c r="S14" s="1">
        <v>250</v>
      </c>
    </row>
    <row r="15" spans="1:20" x14ac:dyDescent="0.25">
      <c r="A15" s="2">
        <v>45077.023805590274</v>
      </c>
      <c r="B15" s="1" t="s">
        <v>80</v>
      </c>
      <c r="C15" s="1" t="s">
        <v>81</v>
      </c>
      <c r="D15" s="1" t="s">
        <v>82</v>
      </c>
      <c r="E15" s="1" t="s">
        <v>83</v>
      </c>
      <c r="F15" s="3">
        <v>32379</v>
      </c>
      <c r="G15" s="1" t="s">
        <v>23</v>
      </c>
      <c r="H15" s="8" t="s">
        <v>84</v>
      </c>
      <c r="I15" s="1" t="s">
        <v>85</v>
      </c>
      <c r="J15" s="1" t="s">
        <v>86</v>
      </c>
      <c r="K15" s="1" t="s">
        <v>26</v>
      </c>
      <c r="L15" s="1" t="s">
        <v>43</v>
      </c>
      <c r="N15" s="1" t="s">
        <v>29</v>
      </c>
      <c r="O15" s="1" t="str">
        <f>B15</f>
        <v>espen.bjorgan@gmail.com</v>
      </c>
      <c r="R15" s="4" t="str">
        <f>HYPERLINK("https://mail.google.com/mail/u/?authuser=torgeir.kruke@gmail.com#all/18887911cc7e95fd","MAIL SENT 04-Jun-23 8:00 PM")</f>
        <v>MAIL SENT 04-Jun-23 8:00 PM</v>
      </c>
      <c r="S15" s="1">
        <v>250</v>
      </c>
    </row>
    <row r="16" spans="1:20" x14ac:dyDescent="0.25">
      <c r="A16" s="2">
        <v>45175.370445219909</v>
      </c>
      <c r="B16" s="1" t="s">
        <v>87</v>
      </c>
      <c r="C16" s="1" t="s">
        <v>88</v>
      </c>
      <c r="D16" s="1" t="s">
        <v>89</v>
      </c>
      <c r="E16" s="1" t="s">
        <v>90</v>
      </c>
      <c r="F16" s="3">
        <v>36509</v>
      </c>
      <c r="G16" s="1" t="s">
        <v>23</v>
      </c>
      <c r="H16" s="1">
        <v>95139117</v>
      </c>
      <c r="I16" s="1" t="s">
        <v>91</v>
      </c>
      <c r="J16" s="1" t="s">
        <v>92</v>
      </c>
      <c r="K16" s="1" t="s">
        <v>26</v>
      </c>
      <c r="L16" s="1" t="s">
        <v>43</v>
      </c>
      <c r="O16" s="1" t="s">
        <v>87</v>
      </c>
      <c r="R16" s="4" t="str">
        <f>HYPERLINK("https://mail.google.com/mail/u/?authuser=torgeir.kruke@gmail.com#all/18a6a0ad917047ce","MAIL SENT 06-Sep-23 12:30 PM")</f>
        <v>MAIL SENT 06-Sep-23 12:30 PM</v>
      </c>
      <c r="S16" s="1">
        <v>250</v>
      </c>
    </row>
    <row r="17" spans="1:19" x14ac:dyDescent="0.25">
      <c r="A17" s="2">
        <v>45024.425190266207</v>
      </c>
      <c r="B17" s="1" t="s">
        <v>93</v>
      </c>
      <c r="C17" s="1" t="s">
        <v>20</v>
      </c>
      <c r="D17" s="1" t="s">
        <v>94</v>
      </c>
      <c r="E17" s="1" t="s">
        <v>95</v>
      </c>
      <c r="F17" s="3">
        <v>23428</v>
      </c>
      <c r="G17" s="1" t="s">
        <v>23</v>
      </c>
      <c r="H17" s="1">
        <v>47834555</v>
      </c>
      <c r="J17" s="1" t="s">
        <v>96</v>
      </c>
      <c r="K17" s="1" t="s">
        <v>26</v>
      </c>
      <c r="L17" s="1" t="s">
        <v>43</v>
      </c>
      <c r="N17" s="1" t="s">
        <v>29</v>
      </c>
      <c r="O17" s="1" t="str">
        <f>B17</f>
        <v>geir.jakobsen@wemail.no</v>
      </c>
      <c r="R17" s="4" t="str">
        <f>HYPERLINK("https://mail.google.com/mail/u/?authuser=torgeir.kruke@gmail.com#all/1884f441077f5582","MAIL SENT 24-May-23 9:37 PM")</f>
        <v>MAIL SENT 24-May-23 9:37 PM</v>
      </c>
      <c r="S17" s="1">
        <v>250</v>
      </c>
    </row>
    <row r="18" spans="1:19" x14ac:dyDescent="0.25">
      <c r="A18" s="2">
        <v>45101.751518310186</v>
      </c>
      <c r="B18" s="1" t="s">
        <v>156</v>
      </c>
      <c r="C18" s="1" t="s">
        <v>31</v>
      </c>
      <c r="D18" s="1" t="s">
        <v>157</v>
      </c>
      <c r="E18" s="1" t="s">
        <v>158</v>
      </c>
      <c r="F18" s="3">
        <v>30911</v>
      </c>
      <c r="G18" s="1" t="s">
        <v>23</v>
      </c>
      <c r="H18" s="1" t="s">
        <v>159</v>
      </c>
      <c r="I18" s="1" t="s">
        <v>142</v>
      </c>
      <c r="J18" s="1" t="s">
        <v>160</v>
      </c>
      <c r="K18" s="1" t="s">
        <v>26</v>
      </c>
      <c r="L18" s="1" t="s">
        <v>43</v>
      </c>
      <c r="M18" s="1" t="s">
        <v>161</v>
      </c>
      <c r="N18" s="1" t="s">
        <v>29</v>
      </c>
      <c r="O18" s="1" t="str">
        <f>B18</f>
        <v>rodafr@gmail.com</v>
      </c>
      <c r="R18" s="4" t="str">
        <f>HYPERLINK("https://mail.google.com/mail/u/?authuser=torgeir.kruke@gmail.com#all/18905e057fdf5fb6","MAIL SENT 29-Jun-23 8:38 AM")</f>
        <v>MAIL SENT 29-Jun-23 8:38 AM</v>
      </c>
      <c r="S18" s="1">
        <v>250</v>
      </c>
    </row>
    <row r="19" spans="1:19" x14ac:dyDescent="0.25">
      <c r="A19" s="2">
        <v>45193.858746608792</v>
      </c>
      <c r="B19" s="1" t="s">
        <v>109</v>
      </c>
      <c r="C19" s="1" t="s">
        <v>31</v>
      </c>
      <c r="D19" s="1" t="s">
        <v>110</v>
      </c>
      <c r="E19" s="1" t="s">
        <v>95</v>
      </c>
      <c r="F19" s="3">
        <v>32763</v>
      </c>
      <c r="G19" s="1" t="s">
        <v>23</v>
      </c>
      <c r="H19" s="1">
        <v>93050056</v>
      </c>
      <c r="J19" s="1" t="s">
        <v>111</v>
      </c>
      <c r="K19" s="1" t="s">
        <v>26</v>
      </c>
      <c r="L19" s="1" t="s">
        <v>112</v>
      </c>
      <c r="O19" s="1" t="s">
        <v>109</v>
      </c>
      <c r="R19" s="1" t="s">
        <v>37</v>
      </c>
      <c r="S19" s="1">
        <v>250</v>
      </c>
    </row>
    <row r="20" spans="1:19" x14ac:dyDescent="0.25">
      <c r="A20" s="2">
        <v>45194.388075034723</v>
      </c>
      <c r="B20" s="1" t="s">
        <v>30</v>
      </c>
      <c r="C20" s="1" t="s">
        <v>31</v>
      </c>
      <c r="D20" s="1" t="s">
        <v>32</v>
      </c>
      <c r="E20" s="1" t="s">
        <v>33</v>
      </c>
      <c r="F20" s="3">
        <v>34732</v>
      </c>
      <c r="G20" s="1" t="s">
        <v>23</v>
      </c>
      <c r="H20" s="1" t="s">
        <v>34</v>
      </c>
      <c r="I20" s="1" t="s">
        <v>35</v>
      </c>
      <c r="J20" s="1" t="s">
        <v>36</v>
      </c>
      <c r="K20" s="1" t="s">
        <v>26</v>
      </c>
      <c r="O20" s="1" t="s">
        <v>30</v>
      </c>
      <c r="R20" s="1" t="s">
        <v>37</v>
      </c>
      <c r="S20" s="1">
        <v>250</v>
      </c>
    </row>
    <row r="21" spans="1:19" x14ac:dyDescent="0.25">
      <c r="A21" s="2">
        <v>45024.4436096875</v>
      </c>
      <c r="B21" s="1" t="s">
        <v>44</v>
      </c>
      <c r="C21" s="1" t="s">
        <v>45</v>
      </c>
      <c r="D21" s="1" t="s">
        <v>46</v>
      </c>
      <c r="E21" s="1" t="s">
        <v>47</v>
      </c>
      <c r="F21" s="3">
        <v>34204</v>
      </c>
      <c r="G21" s="1" t="s">
        <v>23</v>
      </c>
      <c r="H21" s="1" t="s">
        <v>48</v>
      </c>
      <c r="I21" s="1" t="s">
        <v>49</v>
      </c>
      <c r="J21" s="1" t="s">
        <v>50</v>
      </c>
      <c r="K21" s="1" t="s">
        <v>26</v>
      </c>
      <c r="M21" s="1" t="s">
        <v>51</v>
      </c>
      <c r="N21" s="1" t="s">
        <v>29</v>
      </c>
      <c r="O21" s="1" t="str">
        <f>B21</f>
        <v>anders@marsteinkruke.no</v>
      </c>
      <c r="R21" s="4" t="str">
        <f>HYPERLINK("https://mail.google.com/mail/u/?authuser=torgeir.kruke@gmail.com#all/1884f441fdf3a280","MAIL SENT 24-May-23 9:37 PM")</f>
        <v>MAIL SENT 24-May-23 9:37 PM</v>
      </c>
      <c r="S21" s="1">
        <v>0</v>
      </c>
    </row>
    <row r="22" spans="1:19" x14ac:dyDescent="0.25">
      <c r="A22" s="2">
        <v>45195.499069421297</v>
      </c>
      <c r="B22" s="1" t="s">
        <v>64</v>
      </c>
      <c r="C22" s="1" t="s">
        <v>20</v>
      </c>
      <c r="D22" s="1" t="s">
        <v>65</v>
      </c>
      <c r="E22" s="1" t="s">
        <v>66</v>
      </c>
      <c r="F22" s="3">
        <v>35836</v>
      </c>
      <c r="G22" s="1" t="s">
        <v>23</v>
      </c>
      <c r="H22" s="1" t="s">
        <v>67</v>
      </c>
      <c r="I22" s="1" t="s">
        <v>68</v>
      </c>
      <c r="J22" s="1" t="s">
        <v>69</v>
      </c>
      <c r="K22" s="1" t="s">
        <v>26</v>
      </c>
      <c r="O22" s="1" t="s">
        <v>64</v>
      </c>
      <c r="R22" s="1" t="s">
        <v>37</v>
      </c>
      <c r="S22" s="1">
        <v>250</v>
      </c>
    </row>
    <row r="23" spans="1:19" x14ac:dyDescent="0.25">
      <c r="A23" s="2"/>
      <c r="B23" s="5" t="s">
        <v>70</v>
      </c>
      <c r="D23" s="5" t="s">
        <v>71</v>
      </c>
      <c r="E23" s="5" t="s">
        <v>72</v>
      </c>
      <c r="F23" s="6">
        <v>32538</v>
      </c>
      <c r="G23" s="1" t="s">
        <v>23</v>
      </c>
      <c r="H23" s="7">
        <v>90183812</v>
      </c>
      <c r="I23" s="5" t="s">
        <v>73</v>
      </c>
      <c r="J23" s="1" t="s">
        <v>74</v>
      </c>
      <c r="O23" s="5" t="s">
        <v>70</v>
      </c>
      <c r="R23" s="1" t="s">
        <v>37</v>
      </c>
    </row>
    <row r="24" spans="1:19" x14ac:dyDescent="0.25">
      <c r="A24" s="2">
        <v>45201.983778657406</v>
      </c>
      <c r="B24" s="1" t="s">
        <v>75</v>
      </c>
      <c r="C24" s="1" t="s">
        <v>31</v>
      </c>
      <c r="D24" s="1" t="s">
        <v>76</v>
      </c>
      <c r="E24" s="1" t="s">
        <v>77</v>
      </c>
      <c r="F24" s="3">
        <v>33087</v>
      </c>
      <c r="G24" s="1" t="s">
        <v>23</v>
      </c>
      <c r="H24" s="1">
        <v>45204549</v>
      </c>
      <c r="I24" s="1" t="s">
        <v>78</v>
      </c>
      <c r="J24" s="1" t="s">
        <v>79</v>
      </c>
      <c r="K24" s="1" t="s">
        <v>26</v>
      </c>
      <c r="O24" s="1" t="s">
        <v>75</v>
      </c>
      <c r="R24" s="1" t="s">
        <v>37</v>
      </c>
      <c r="S24" s="1">
        <v>250</v>
      </c>
    </row>
    <row r="25" spans="1:19" x14ac:dyDescent="0.25">
      <c r="B25" s="1" t="s">
        <v>104</v>
      </c>
      <c r="D25" s="1" t="s">
        <v>105</v>
      </c>
      <c r="E25" s="1" t="s">
        <v>106</v>
      </c>
      <c r="F25" s="9">
        <v>24621</v>
      </c>
      <c r="G25" s="1" t="s">
        <v>23</v>
      </c>
      <c r="H25" s="1">
        <v>90520110</v>
      </c>
      <c r="I25" s="1" t="s">
        <v>107</v>
      </c>
      <c r="J25" s="1" t="s">
        <v>108</v>
      </c>
      <c r="O25" s="1" t="str">
        <f>B25</f>
        <v>hallgeir@26peaks.no</v>
      </c>
      <c r="R25" s="1" t="s">
        <v>37</v>
      </c>
    </row>
    <row r="26" spans="1:19" x14ac:dyDescent="0.25">
      <c r="A26" s="2">
        <v>45175.370240150463</v>
      </c>
      <c r="B26" s="1" t="s">
        <v>113</v>
      </c>
      <c r="C26" s="1" t="s">
        <v>88</v>
      </c>
      <c r="D26" s="1" t="s">
        <v>114</v>
      </c>
      <c r="E26" s="1" t="s">
        <v>115</v>
      </c>
      <c r="F26" s="3">
        <v>36396</v>
      </c>
      <c r="G26" s="1" t="s">
        <v>23</v>
      </c>
      <c r="H26" s="1">
        <v>48396030</v>
      </c>
      <c r="I26" s="1" t="s">
        <v>91</v>
      </c>
      <c r="J26" s="1" t="s">
        <v>116</v>
      </c>
      <c r="K26" s="1" t="s">
        <v>26</v>
      </c>
      <c r="O26" s="1" t="s">
        <v>113</v>
      </c>
      <c r="R26" s="4" t="str">
        <f>HYPERLINK("https://mail.google.com/mail/u/?authuser=torgeir.kruke@gmail.com#all/18a6a0ad14394481","MAIL SENT 06-Sep-23 12:30 PM")</f>
        <v>MAIL SENT 06-Sep-23 12:30 PM</v>
      </c>
      <c r="S26" s="1">
        <v>250</v>
      </c>
    </row>
    <row r="27" spans="1:19" x14ac:dyDescent="0.25">
      <c r="A27" s="2">
        <v>45097.37284398148</v>
      </c>
      <c r="B27" s="1" t="s">
        <v>120</v>
      </c>
      <c r="C27" s="1" t="s">
        <v>20</v>
      </c>
      <c r="D27" s="1" t="s">
        <v>121</v>
      </c>
      <c r="E27" s="1" t="s">
        <v>122</v>
      </c>
      <c r="F27" s="3">
        <v>29214</v>
      </c>
      <c r="G27" s="1" t="s">
        <v>23</v>
      </c>
      <c r="H27" s="1">
        <v>45487798</v>
      </c>
      <c r="I27" s="1" t="s">
        <v>41</v>
      </c>
      <c r="J27" s="1" t="s">
        <v>123</v>
      </c>
      <c r="K27" s="1" t="s">
        <v>26</v>
      </c>
      <c r="M27" s="1" t="s">
        <v>124</v>
      </c>
      <c r="N27" s="1" t="s">
        <v>29</v>
      </c>
      <c r="O27" s="1" t="str">
        <f>B27</f>
        <v>gotvassli@gmail.com</v>
      </c>
      <c r="R27" s="4" t="str">
        <f>HYPERLINK("https://mail.google.com/mail/u/?authuser=torgeir.kruke@gmail.com#all/188d8c13042cecac","MAIL SENT 20-Jun-23 2:22 PM")</f>
        <v>MAIL SENT 20-Jun-23 2:22 PM</v>
      </c>
      <c r="S27" s="1">
        <v>250</v>
      </c>
    </row>
    <row r="28" spans="1:19" x14ac:dyDescent="0.25">
      <c r="A28" s="2">
        <v>45192.389190972222</v>
      </c>
      <c r="B28" s="1" t="s">
        <v>129</v>
      </c>
      <c r="C28" s="1" t="s">
        <v>31</v>
      </c>
      <c r="D28" s="1" t="s">
        <v>130</v>
      </c>
      <c r="E28" s="1" t="s">
        <v>131</v>
      </c>
      <c r="F28" s="3">
        <v>26760</v>
      </c>
      <c r="G28" s="1" t="s">
        <v>132</v>
      </c>
      <c r="H28" s="1" t="s">
        <v>133</v>
      </c>
      <c r="J28" s="1" t="s">
        <v>134</v>
      </c>
      <c r="K28" s="1" t="s">
        <v>26</v>
      </c>
      <c r="O28" s="1" t="s">
        <v>129</v>
      </c>
      <c r="R28" s="1" t="s">
        <v>103</v>
      </c>
      <c r="S28" s="1">
        <v>250</v>
      </c>
    </row>
    <row r="29" spans="1:19" x14ac:dyDescent="0.25">
      <c r="A29" s="2">
        <v>45173.699154490736</v>
      </c>
      <c r="B29" s="1" t="s">
        <v>167</v>
      </c>
      <c r="C29" s="1" t="s">
        <v>31</v>
      </c>
      <c r="D29" s="1" t="s">
        <v>168</v>
      </c>
      <c r="E29" s="1" t="s">
        <v>169</v>
      </c>
      <c r="F29" s="3">
        <v>37305</v>
      </c>
      <c r="G29" s="1" t="s">
        <v>170</v>
      </c>
      <c r="H29" s="1" t="s">
        <v>171</v>
      </c>
      <c r="J29" s="1" t="s">
        <v>172</v>
      </c>
      <c r="K29" s="1" t="s">
        <v>26</v>
      </c>
      <c r="O29" s="1" t="s">
        <v>167</v>
      </c>
      <c r="R29" s="4" t="str">
        <f>HYPERLINK("https://mail.google.com/mail/u/?authuser=torgeir.kruke@gmail.com#all/18a6402f3e9f6160","MAIL SENT 05-Sep-23 8:23 AM")</f>
        <v>MAIL SENT 05-Sep-23 8:23 AM</v>
      </c>
    </row>
    <row r="30" spans="1:19" x14ac:dyDescent="0.25">
      <c r="A30" s="2">
        <v>45194.3866905787</v>
      </c>
      <c r="B30" s="1" t="s">
        <v>30</v>
      </c>
      <c r="C30" s="1" t="s">
        <v>31</v>
      </c>
      <c r="D30" s="1" t="s">
        <v>178</v>
      </c>
      <c r="E30" s="1" t="s">
        <v>179</v>
      </c>
      <c r="F30" s="3">
        <v>34689</v>
      </c>
      <c r="G30" s="1" t="s">
        <v>23</v>
      </c>
      <c r="H30" s="1">
        <v>98446573</v>
      </c>
      <c r="I30" s="1" t="s">
        <v>180</v>
      </c>
      <c r="J30" s="1" t="s">
        <v>181</v>
      </c>
      <c r="K30" s="1" t="s">
        <v>26</v>
      </c>
      <c r="O30" s="1" t="s">
        <v>30</v>
      </c>
      <c r="R30" s="1" t="s">
        <v>37</v>
      </c>
    </row>
    <row r="31" spans="1:19" x14ac:dyDescent="0.25">
      <c r="O31" s="1">
        <f>B31</f>
        <v>0</v>
      </c>
    </row>
    <row r="32" spans="1:19" x14ac:dyDescent="0.25">
      <c r="O32" s="1">
        <f>B32</f>
        <v>0</v>
      </c>
    </row>
    <row r="33" spans="15:15" x14ac:dyDescent="0.25">
      <c r="O33" s="1">
        <f>B33</f>
        <v>0</v>
      </c>
    </row>
    <row r="34" spans="15:15" x14ac:dyDescent="0.25">
      <c r="O34" s="1">
        <f>B34</f>
        <v>0</v>
      </c>
    </row>
    <row r="35" spans="15:15" x14ac:dyDescent="0.25">
      <c r="O35" s="1">
        <f>B35</f>
        <v>0</v>
      </c>
    </row>
    <row r="36" spans="15:15" x14ac:dyDescent="0.25">
      <c r="O36" s="1">
        <f>B36</f>
        <v>0</v>
      </c>
    </row>
    <row r="37" spans="15:15" x14ac:dyDescent="0.25">
      <c r="O37" s="1">
        <f>B37</f>
        <v>0</v>
      </c>
    </row>
    <row r="38" spans="15:15" x14ac:dyDescent="0.25">
      <c r="O38" s="1">
        <f>B38</f>
        <v>0</v>
      </c>
    </row>
    <row r="39" spans="15:15" x14ac:dyDescent="0.25">
      <c r="O39" s="1">
        <f>B39</f>
        <v>0</v>
      </c>
    </row>
    <row r="40" spans="15:15" x14ac:dyDescent="0.25">
      <c r="O40" s="1">
        <f>B40</f>
        <v>0</v>
      </c>
    </row>
    <row r="41" spans="15:15" x14ac:dyDescent="0.25">
      <c r="O41" s="1">
        <f>B41</f>
        <v>0</v>
      </c>
    </row>
    <row r="42" spans="15:15" x14ac:dyDescent="0.25">
      <c r="O42" s="1">
        <f>B42</f>
        <v>0</v>
      </c>
    </row>
    <row r="43" spans="15:15" x14ac:dyDescent="0.25">
      <c r="O43" s="1">
        <f>B43</f>
        <v>0</v>
      </c>
    </row>
    <row r="44" spans="15:15" x14ac:dyDescent="0.25">
      <c r="O44" s="1">
        <f>B44</f>
        <v>0</v>
      </c>
    </row>
    <row r="45" spans="15:15" x14ac:dyDescent="0.25">
      <c r="O45" s="1">
        <f>B45</f>
        <v>0</v>
      </c>
    </row>
    <row r="46" spans="15:15" x14ac:dyDescent="0.25">
      <c r="O46" s="1">
        <f>B46</f>
        <v>0</v>
      </c>
    </row>
    <row r="47" spans="15:15" x14ac:dyDescent="0.25">
      <c r="O47" s="1">
        <f>B47</f>
        <v>0</v>
      </c>
    </row>
    <row r="48" spans="15:15" x14ac:dyDescent="0.25">
      <c r="O48" s="1">
        <f>B48</f>
        <v>0</v>
      </c>
    </row>
    <row r="49" spans="15:15" x14ac:dyDescent="0.25">
      <c r="O49" s="1">
        <f>B49</f>
        <v>0</v>
      </c>
    </row>
    <row r="50" spans="15:15" x14ac:dyDescent="0.25">
      <c r="O50" s="1">
        <f>B50</f>
        <v>0</v>
      </c>
    </row>
    <row r="51" spans="15:15" x14ac:dyDescent="0.25">
      <c r="O51" s="1">
        <f>B51</f>
        <v>0</v>
      </c>
    </row>
    <row r="52" spans="15:15" x14ac:dyDescent="0.25">
      <c r="O52" s="1">
        <f>B52</f>
        <v>0</v>
      </c>
    </row>
    <row r="53" spans="15:15" x14ac:dyDescent="0.25">
      <c r="O53" s="1">
        <f>B53</f>
        <v>0</v>
      </c>
    </row>
    <row r="54" spans="15:15" x14ac:dyDescent="0.25">
      <c r="O54" s="1">
        <f>B54</f>
        <v>0</v>
      </c>
    </row>
    <row r="55" spans="15:15" x14ac:dyDescent="0.25">
      <c r="O55" s="1">
        <f>B55</f>
        <v>0</v>
      </c>
    </row>
    <row r="56" spans="15:15" x14ac:dyDescent="0.25">
      <c r="O56" s="1">
        <f>B56</f>
        <v>0</v>
      </c>
    </row>
    <row r="57" spans="15:15" x14ac:dyDescent="0.25">
      <c r="O57" s="1">
        <f>B57</f>
        <v>0</v>
      </c>
    </row>
    <row r="58" spans="15:15" x14ac:dyDescent="0.25">
      <c r="O58" s="1">
        <f>B58</f>
        <v>0</v>
      </c>
    </row>
    <row r="59" spans="15:15" x14ac:dyDescent="0.25">
      <c r="O59" s="1">
        <f>B59</f>
        <v>0</v>
      </c>
    </row>
    <row r="60" spans="15:15" x14ac:dyDescent="0.25">
      <c r="O60" s="1">
        <f>B60</f>
        <v>0</v>
      </c>
    </row>
    <row r="61" spans="15:15" x14ac:dyDescent="0.25">
      <c r="O61" s="1">
        <f>B61</f>
        <v>0</v>
      </c>
    </row>
    <row r="62" spans="15:15" x14ac:dyDescent="0.25">
      <c r="O62" s="1">
        <f>B62</f>
        <v>0</v>
      </c>
    </row>
    <row r="63" spans="15:15" x14ac:dyDescent="0.25">
      <c r="O63" s="1">
        <f>B63</f>
        <v>0</v>
      </c>
    </row>
    <row r="64" spans="15:15" x14ac:dyDescent="0.25">
      <c r="O64" s="1">
        <f>B64</f>
        <v>0</v>
      </c>
    </row>
    <row r="65" spans="15:15" x14ac:dyDescent="0.25">
      <c r="O65" s="1">
        <f>B65</f>
        <v>0</v>
      </c>
    </row>
    <row r="66" spans="15:15" x14ac:dyDescent="0.25">
      <c r="O66" s="1">
        <f>B66</f>
        <v>0</v>
      </c>
    </row>
    <row r="67" spans="15:15" x14ac:dyDescent="0.25">
      <c r="O67" s="1">
        <f>B67</f>
        <v>0</v>
      </c>
    </row>
    <row r="68" spans="15:15" x14ac:dyDescent="0.25">
      <c r="O68" s="1">
        <f>B68</f>
        <v>0</v>
      </c>
    </row>
    <row r="69" spans="15:15" x14ac:dyDescent="0.25">
      <c r="O69" s="1">
        <f>B69</f>
        <v>0</v>
      </c>
    </row>
    <row r="70" spans="15:15" x14ac:dyDescent="0.25">
      <c r="O70" s="1">
        <f>B70</f>
        <v>0</v>
      </c>
    </row>
    <row r="71" spans="15:15" x14ac:dyDescent="0.25">
      <c r="O71" s="1">
        <f>B71</f>
        <v>0</v>
      </c>
    </row>
    <row r="72" spans="15:15" x14ac:dyDescent="0.25">
      <c r="O72" s="1">
        <f>B72</f>
        <v>0</v>
      </c>
    </row>
    <row r="73" spans="15:15" x14ac:dyDescent="0.25">
      <c r="O73" s="1">
        <f>B73</f>
        <v>0</v>
      </c>
    </row>
    <row r="74" spans="15:15" x14ac:dyDescent="0.25">
      <c r="O74" s="1">
        <f>B74</f>
        <v>0</v>
      </c>
    </row>
    <row r="75" spans="15:15" x14ac:dyDescent="0.25">
      <c r="O75" s="1">
        <f>B75</f>
        <v>0</v>
      </c>
    </row>
    <row r="76" spans="15:15" x14ac:dyDescent="0.25">
      <c r="O76" s="1">
        <f>B76</f>
        <v>0</v>
      </c>
    </row>
    <row r="77" spans="15:15" x14ac:dyDescent="0.25">
      <c r="O77" s="1">
        <f>B77</f>
        <v>0</v>
      </c>
    </row>
    <row r="78" spans="15:15" x14ac:dyDescent="0.25">
      <c r="O78" s="1">
        <f>B78</f>
        <v>0</v>
      </c>
    </row>
    <row r="79" spans="15:15" x14ac:dyDescent="0.25">
      <c r="O79" s="1">
        <f>B79</f>
        <v>0</v>
      </c>
    </row>
    <row r="80" spans="15:15" x14ac:dyDescent="0.25">
      <c r="O80" s="1">
        <f>B80</f>
        <v>0</v>
      </c>
    </row>
    <row r="81" spans="15:15" x14ac:dyDescent="0.25">
      <c r="O81" s="1">
        <f>B81</f>
        <v>0</v>
      </c>
    </row>
    <row r="82" spans="15:15" x14ac:dyDescent="0.25">
      <c r="O82" s="1">
        <f>B82</f>
        <v>0</v>
      </c>
    </row>
    <row r="83" spans="15:15" x14ac:dyDescent="0.25">
      <c r="O83" s="1">
        <f>B83</f>
        <v>0</v>
      </c>
    </row>
    <row r="84" spans="15:15" x14ac:dyDescent="0.25">
      <c r="O84" s="1">
        <f>B84</f>
        <v>0</v>
      </c>
    </row>
    <row r="85" spans="15:15" x14ac:dyDescent="0.25">
      <c r="O85" s="1">
        <f>B85</f>
        <v>0</v>
      </c>
    </row>
    <row r="86" spans="15:15" x14ac:dyDescent="0.25">
      <c r="O86" s="1">
        <f>B86</f>
        <v>0</v>
      </c>
    </row>
    <row r="87" spans="15:15" x14ac:dyDescent="0.25">
      <c r="O87" s="1">
        <f>B87</f>
        <v>0</v>
      </c>
    </row>
    <row r="88" spans="15:15" x14ac:dyDescent="0.25">
      <c r="O88" s="1">
        <f>B88</f>
        <v>0</v>
      </c>
    </row>
    <row r="89" spans="15:15" x14ac:dyDescent="0.25">
      <c r="O89" s="1">
        <f>B89</f>
        <v>0</v>
      </c>
    </row>
    <row r="90" spans="15:15" x14ac:dyDescent="0.25">
      <c r="O90" s="1">
        <f>B90</f>
        <v>0</v>
      </c>
    </row>
    <row r="91" spans="15:15" x14ac:dyDescent="0.25">
      <c r="O91" s="1">
        <f>B91</f>
        <v>0</v>
      </c>
    </row>
    <row r="92" spans="15:15" x14ac:dyDescent="0.25">
      <c r="O92" s="1">
        <f>B92</f>
        <v>0</v>
      </c>
    </row>
    <row r="93" spans="15:15" x14ac:dyDescent="0.25">
      <c r="O93" s="1">
        <f>B93</f>
        <v>0</v>
      </c>
    </row>
    <row r="94" spans="15:15" x14ac:dyDescent="0.25">
      <c r="O94" s="1">
        <f>B94</f>
        <v>0</v>
      </c>
    </row>
    <row r="95" spans="15:15" x14ac:dyDescent="0.25">
      <c r="O95" s="1">
        <f>B95</f>
        <v>0</v>
      </c>
    </row>
    <row r="96" spans="15:15" x14ac:dyDescent="0.25">
      <c r="O96" s="1">
        <f>B96</f>
        <v>0</v>
      </c>
    </row>
    <row r="97" spans="15:15" x14ac:dyDescent="0.25">
      <c r="O97" s="1">
        <f>B97</f>
        <v>0</v>
      </c>
    </row>
    <row r="98" spans="15:15" x14ac:dyDescent="0.25">
      <c r="O98" s="1">
        <f>B98</f>
        <v>0</v>
      </c>
    </row>
    <row r="99" spans="15:15" x14ac:dyDescent="0.25">
      <c r="O99" s="1">
        <f>B99</f>
        <v>0</v>
      </c>
    </row>
    <row r="100" spans="15:15" x14ac:dyDescent="0.25">
      <c r="O100" s="1">
        <f>B100</f>
        <v>0</v>
      </c>
    </row>
    <row r="101" spans="15:15" x14ac:dyDescent="0.25">
      <c r="O101" s="1">
        <f>B101</f>
        <v>0</v>
      </c>
    </row>
    <row r="102" spans="15:15" x14ac:dyDescent="0.25">
      <c r="O102" s="1">
        <f>B102</f>
        <v>0</v>
      </c>
    </row>
    <row r="103" spans="15:15" x14ac:dyDescent="0.25">
      <c r="O103" s="1">
        <f>B103</f>
        <v>0</v>
      </c>
    </row>
    <row r="104" spans="15:15" x14ac:dyDescent="0.25">
      <c r="O104" s="1">
        <f>B104</f>
        <v>0</v>
      </c>
    </row>
    <row r="105" spans="15:15" x14ac:dyDescent="0.25">
      <c r="O105" s="1">
        <f>B105</f>
        <v>0</v>
      </c>
    </row>
    <row r="106" spans="15:15" x14ac:dyDescent="0.25">
      <c r="O106" s="1">
        <f>B106</f>
        <v>0</v>
      </c>
    </row>
    <row r="107" spans="15:15" x14ac:dyDescent="0.25">
      <c r="O107" s="1">
        <f>B107</f>
        <v>0</v>
      </c>
    </row>
    <row r="108" spans="15:15" x14ac:dyDescent="0.25">
      <c r="O108" s="1">
        <f>B108</f>
        <v>0</v>
      </c>
    </row>
  </sheetData>
  <autoFilter ref="A1:S30" xr:uid="{00000000-0009-0000-0000-000000000000}">
    <sortState xmlns:xlrd2="http://schemas.microsoft.com/office/spreadsheetml/2017/richdata2" ref="A2:S108">
      <sortCondition ref="L1:L30"/>
    </sortState>
  </autoFilter>
  <pageMargins left="0.7" right="0.7" top="0.75" bottom="0.75" header="0.3" footer="0.3"/>
  <headerFooter>
    <oddHeader>&amp;C&amp;"Calibri"&amp;10&amp;K0000FF Klassifisering: Intern informasjon&amp;1#_x000D_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182</v>
      </c>
      <c r="B1" s="1" t="s">
        <v>183</v>
      </c>
      <c r="C1" s="1" t="s">
        <v>184</v>
      </c>
    </row>
    <row r="2" spans="1:3" x14ac:dyDescent="0.25">
      <c r="A2" s="2">
        <v>45070.900962939813</v>
      </c>
      <c r="B2" s="1" t="s">
        <v>185</v>
      </c>
    </row>
    <row r="3" spans="1:3" x14ac:dyDescent="0.25">
      <c r="A3" s="2">
        <v>45070.900966597226</v>
      </c>
      <c r="B3" s="1" t="s">
        <v>186</v>
      </c>
    </row>
    <row r="4" spans="1:3" x14ac:dyDescent="0.25">
      <c r="A4" s="2">
        <v>45070.900989178241</v>
      </c>
      <c r="B4" s="1" t="s">
        <v>187</v>
      </c>
    </row>
    <row r="5" spans="1:3" x14ac:dyDescent="0.25">
      <c r="A5" s="2">
        <v>45070.901011898153</v>
      </c>
      <c r="B5" s="1" t="s">
        <v>188</v>
      </c>
    </row>
    <row r="6" spans="1:3" x14ac:dyDescent="0.25">
      <c r="A6" s="2">
        <v>45070.901035277777</v>
      </c>
      <c r="B6" s="1" t="s">
        <v>189</v>
      </c>
    </row>
    <row r="7" spans="1:3" x14ac:dyDescent="0.25">
      <c r="A7" s="2">
        <v>45070.901056365736</v>
      </c>
      <c r="B7" s="1" t="s">
        <v>190</v>
      </c>
    </row>
    <row r="8" spans="1:3" x14ac:dyDescent="0.25">
      <c r="A8" s="2">
        <v>45081.833513414356</v>
      </c>
      <c r="B8" s="1" t="s">
        <v>191</v>
      </c>
    </row>
    <row r="9" spans="1:3" x14ac:dyDescent="0.25">
      <c r="A9" s="2">
        <v>45097.598621875004</v>
      </c>
      <c r="B9" s="1" t="s">
        <v>192</v>
      </c>
    </row>
    <row r="10" spans="1:3" x14ac:dyDescent="0.25">
      <c r="A10" s="2">
        <v>45106.360381956023</v>
      </c>
      <c r="B10" s="1" t="s">
        <v>193</v>
      </c>
    </row>
    <row r="11" spans="1:3" x14ac:dyDescent="0.25">
      <c r="A11" s="2">
        <v>45153.414927939812</v>
      </c>
      <c r="B11" s="1" t="s">
        <v>194</v>
      </c>
    </row>
    <row r="12" spans="1:3" x14ac:dyDescent="0.25">
      <c r="A12" s="2">
        <v>45169.312834467593</v>
      </c>
      <c r="B12" s="1" t="s">
        <v>195</v>
      </c>
    </row>
    <row r="13" spans="1:3" x14ac:dyDescent="0.25">
      <c r="A13" s="2">
        <v>45169.31285318287</v>
      </c>
      <c r="B13" s="1" t="s">
        <v>196</v>
      </c>
    </row>
    <row r="14" spans="1:3" x14ac:dyDescent="0.25">
      <c r="A14" s="2">
        <v>45169.312871793984</v>
      </c>
      <c r="B14" s="1" t="s">
        <v>197</v>
      </c>
    </row>
    <row r="15" spans="1:3" x14ac:dyDescent="0.25">
      <c r="A15" s="2">
        <v>45174.349892754632</v>
      </c>
      <c r="B15" s="1" t="s">
        <v>198</v>
      </c>
    </row>
    <row r="16" spans="1:3" x14ac:dyDescent="0.25">
      <c r="A16" s="2">
        <v>45175.520946620367</v>
      </c>
      <c r="B16" s="1" t="s">
        <v>199</v>
      </c>
    </row>
    <row r="17" spans="1:2" x14ac:dyDescent="0.25">
      <c r="A17" s="2">
        <v>45175.52096548611</v>
      </c>
      <c r="B17" s="1" t="s">
        <v>200</v>
      </c>
    </row>
    <row r="18" spans="1:2" x14ac:dyDescent="0.25">
      <c r="A18" s="2">
        <v>45176.519347430556</v>
      </c>
      <c r="B18" s="1" t="s">
        <v>201</v>
      </c>
    </row>
  </sheetData>
  <pageMargins left="0.7" right="0.7" top="0.75" bottom="0.75" header="0.3" footer="0.3"/>
  <headerFooter>
    <oddHeader>&amp;C&amp;"Calibri"&amp;10&amp;K0000FF Klassifisering: Intern informasjon&amp;1#_x000D_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Skjemasvar 1</vt:lpstr>
      <vt:lpstr>Mail Merge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Kruke, Torgeir</cp:lastModifiedBy>
  <dcterms:modified xsi:type="dcterms:W3CDTF">2025-04-18T12:40:24Z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bfcbb-a59b-4494-92be-d62f024113a9_Enabled">
    <vt:lpwstr>true</vt:lpwstr>
  </property>
  <property fmtid="{D5CDD505-2E9C-101B-9397-08002B2CF9AE}" pid="3" name="MSIP_Label_fc2bfcbb-a59b-4494-92be-d62f024113a9_SetDate">
    <vt:lpwstr>2025-04-18T12:40:24Z</vt:lpwstr>
  </property>
  <property fmtid="{D5CDD505-2E9C-101B-9397-08002B2CF9AE}" pid="4" name="MSIP_Label_fc2bfcbb-a59b-4494-92be-d62f024113a9_Method">
    <vt:lpwstr>Standard</vt:lpwstr>
  </property>
  <property fmtid="{D5CDD505-2E9C-101B-9397-08002B2CF9AE}" pid="5" name="MSIP_Label_fc2bfcbb-a59b-4494-92be-d62f024113a9_Name">
    <vt:lpwstr>Intern informasjon</vt:lpwstr>
  </property>
  <property fmtid="{D5CDD505-2E9C-101B-9397-08002B2CF9AE}" pid="6" name="MSIP_Label_fc2bfcbb-a59b-4494-92be-d62f024113a9_SiteId">
    <vt:lpwstr>4e14915f-a3fe-45aa-92c3-9d87465eda00</vt:lpwstr>
  </property>
  <property fmtid="{D5CDD505-2E9C-101B-9397-08002B2CF9AE}" pid="7" name="MSIP_Label_fc2bfcbb-a59b-4494-92be-d62f024113a9_ActionId">
    <vt:lpwstr>5d49a4df-36ea-4b93-95b7-ec9d757789eb</vt:lpwstr>
  </property>
  <property fmtid="{D5CDD505-2E9C-101B-9397-08002B2CF9AE}" pid="8" name="MSIP_Label_fc2bfcbb-a59b-4494-92be-d62f024113a9_ContentBits">
    <vt:lpwstr>1</vt:lpwstr>
  </property>
  <property fmtid="{D5CDD505-2E9C-101B-9397-08002B2CF9AE}" pid="9" name="MSIP_Label_fc2bfcbb-a59b-4494-92be-d62f024113a9_Tag">
    <vt:lpwstr>10, 3, 0, 1</vt:lpwstr>
  </property>
</Properties>
</file>