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Dateien/01_Kunden/Projekt_Zukunft/CoWorkingSpaces/Februar_2020/Google/"/>
    </mc:Choice>
  </mc:AlternateContent>
  <xr:revisionPtr revIDLastSave="0" documentId="8_{F0B8DE58-F9B8-EE4F-A29F-57D581CFA2AE}" xr6:coauthVersionLast="36" xr6:coauthVersionMax="36" xr10:uidLastSave="{00000000-0000-0000-0000-000000000000}"/>
  <bookViews>
    <workbookView xWindow="3480" yWindow="460" windowWidth="25600" windowHeight="16000" tabRatio="500" xr2:uid="{00000000-000D-0000-FFFF-FFFF00000000}"/>
  </bookViews>
  <sheets>
    <sheet name="Tabelle1" sheetId="1" r:id="rId1"/>
    <sheet name="Blatt1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1" l="1"/>
  <c r="C46" i="1"/>
  <c r="D10" i="1" l="1"/>
  <c r="C11" i="1"/>
  <c r="C74" i="1" l="1"/>
  <c r="C112" i="1"/>
  <c r="D111" i="1"/>
  <c r="C111" i="1"/>
  <c r="D110" i="1"/>
  <c r="C110" i="1"/>
  <c r="D109" i="1"/>
  <c r="C109" i="1"/>
  <c r="D108" i="1"/>
  <c r="C108" i="1"/>
  <c r="D105" i="1"/>
  <c r="D104" i="1"/>
  <c r="C104" i="1"/>
  <c r="C103" i="1"/>
  <c r="D98" i="1"/>
  <c r="C98" i="1"/>
  <c r="D97" i="1"/>
  <c r="C97" i="1"/>
  <c r="D94" i="1"/>
  <c r="C94" i="1"/>
  <c r="C92" i="1"/>
  <c r="D91" i="1"/>
  <c r="C91" i="1"/>
  <c r="C90" i="1"/>
  <c r="D89" i="1"/>
  <c r="C89" i="1"/>
  <c r="D88" i="1"/>
  <c r="C88" i="1"/>
  <c r="D87" i="1"/>
  <c r="C87" i="1"/>
  <c r="D85" i="1"/>
  <c r="C85" i="1"/>
  <c r="D84" i="1"/>
  <c r="C84" i="1"/>
  <c r="D83" i="1"/>
  <c r="C83" i="1"/>
  <c r="C82" i="1"/>
  <c r="D78" i="1"/>
  <c r="D77" i="1"/>
  <c r="D76" i="1"/>
  <c r="D73" i="1"/>
  <c r="C73" i="1"/>
  <c r="D72" i="1"/>
  <c r="C72" i="1"/>
  <c r="D70" i="1"/>
  <c r="C70" i="1"/>
  <c r="D69" i="1"/>
  <c r="D67" i="1"/>
  <c r="C67" i="1"/>
  <c r="D65" i="1"/>
  <c r="C65" i="1"/>
  <c r="C64" i="1"/>
  <c r="D62" i="1"/>
  <c r="C62" i="1"/>
  <c r="D61" i="1"/>
  <c r="C61" i="1"/>
  <c r="D60" i="1"/>
  <c r="C60" i="1"/>
  <c r="D59" i="1"/>
  <c r="C59" i="1"/>
  <c r="D57" i="1"/>
  <c r="C56" i="1"/>
  <c r="C52" i="1"/>
  <c r="D51" i="1"/>
  <c r="C51" i="1"/>
  <c r="D49" i="1"/>
  <c r="C49" i="1"/>
  <c r="D46" i="1"/>
  <c r="D45" i="1"/>
  <c r="C45" i="1"/>
  <c r="C42" i="1"/>
  <c r="C40" i="1"/>
  <c r="D39" i="1"/>
  <c r="C39" i="1"/>
  <c r="C37" i="1"/>
  <c r="D35" i="1"/>
  <c r="C35" i="1"/>
  <c r="C34" i="1"/>
  <c r="D32" i="1"/>
  <c r="C32" i="1"/>
  <c r="D31" i="1"/>
  <c r="D30" i="1"/>
  <c r="C30" i="1"/>
  <c r="C28" i="1"/>
  <c r="D27" i="1"/>
  <c r="C27" i="1"/>
  <c r="D26" i="1"/>
  <c r="C26" i="1"/>
  <c r="D25" i="1"/>
  <c r="C25" i="1"/>
  <c r="D20" i="1"/>
  <c r="C20" i="1"/>
  <c r="D23" i="1"/>
  <c r="C23" i="1"/>
  <c r="D19" i="1"/>
  <c r="C19" i="1"/>
  <c r="D17" i="1"/>
  <c r="C17" i="1"/>
  <c r="D14" i="1"/>
  <c r="C14" i="1"/>
  <c r="D12" i="1"/>
  <c r="C12" i="1"/>
  <c r="D11" i="1"/>
  <c r="D9" i="1"/>
  <c r="C9" i="1"/>
  <c r="D6" i="1"/>
  <c r="C6" i="1"/>
  <c r="D4" i="1"/>
  <c r="C4" i="1"/>
  <c r="D3" i="1"/>
  <c r="C3" i="1"/>
  <c r="C2" i="1"/>
</calcChain>
</file>

<file path=xl/sharedStrings.xml><?xml version="1.0" encoding="utf-8"?>
<sst xmlns="http://schemas.openxmlformats.org/spreadsheetml/2006/main" count="351" uniqueCount="336">
  <si>
    <t>Straße</t>
  </si>
  <si>
    <t>eMail</t>
  </si>
  <si>
    <t>Website</t>
  </si>
  <si>
    <t>AHA Berlin</t>
  </si>
  <si>
    <t>Bergmannstraße 68, 10961 Berlin</t>
  </si>
  <si>
    <t>Ahoy Berlin</t>
  </si>
  <si>
    <t>Wattstraße 1, 13355 Berlin</t>
  </si>
  <si>
    <t>Alte Kantine Wedding</t>
  </si>
  <si>
    <t>Uferstr. 8-1, 13357 Berlin</t>
  </si>
  <si>
    <t>Amarantus</t>
  </si>
  <si>
    <t>Matternstr. 16, 10249 Berlin</t>
  </si>
  <si>
    <t>Wöhlertstraße 20, 10115 Berlin</t>
  </si>
  <si>
    <t>kontakt@antonluisa.de﻿</t>
  </si>
  <si>
    <t>http://www.antonluisa.de</t>
  </si>
  <si>
    <t>B+Office</t>
  </si>
  <si>
    <t>Dudenstraße 10, 10965 Berlin</t>
  </si>
  <si>
    <t>Bett – Raum für Designkomparative e. V.</t>
  </si>
  <si>
    <t>Wilhelminenhofstr. 19, 12459 Berlin</t>
  </si>
  <si>
    <t>Blogfabrik</t>
  </si>
  <si>
    <t>Oranienstraße 185, 10999 Berlin</t>
  </si>
  <si>
    <t xml:space="preserve">Rosenthaler Straße 72a, 10119 Berlin </t>
  </si>
  <si>
    <t>Centralstudio</t>
  </si>
  <si>
    <t>Heidestraße 50, 10557 Berlin</t>
  </si>
  <si>
    <t>Co.Up</t>
  </si>
  <si>
    <t>Adalbertstr. 7-8, 10999 Berlin</t>
  </si>
  <si>
    <t>Coworking Toddler</t>
  </si>
  <si>
    <t>Greifenhagener Str. 48, 10437 Berlin</t>
  </si>
  <si>
    <t>CO23 Berlin</t>
  </si>
  <si>
    <t>Stresemannstraße 23, 10963 Berlin</t>
  </si>
  <si>
    <t>Creative Media Lab</t>
  </si>
  <si>
    <t>Alexanderstraße 7, 10178 Berlin</t>
  </si>
  <si>
    <t>Cubicmeter</t>
  </si>
  <si>
    <t>Rodenbergstraße 29, 10439 Berlin</t>
  </si>
  <si>
    <t>D36 Coworking Space</t>
  </si>
  <si>
    <t>Dresdener Straße 36, 10179 Berlin</t>
  </si>
  <si>
    <t>Design Offices Berlin Am Zirkus</t>
  </si>
  <si>
    <t>Bertolt- Brecht- Platz 3, 10117 Berlin</t>
  </si>
  <si>
    <t>Element</t>
  </si>
  <si>
    <t>Belziger Str. 25, 10823 Berlin</t>
  </si>
  <si>
    <t>Enklave</t>
  </si>
  <si>
    <t>Kienitzer Straße 98, 12049 Berlin</t>
  </si>
  <si>
    <t>Enter-Brain-Ment GmbH</t>
  </si>
  <si>
    <t>Rigaer Str. 29a, 10247 Berlin</t>
  </si>
  <si>
    <t>Excellent Business Centers</t>
  </si>
  <si>
    <t>Factory</t>
  </si>
  <si>
    <t>Rheinsberger Straße 76/77, 10115 Berlin</t>
  </si>
  <si>
    <t>FIREWORKS</t>
  </si>
  <si>
    <t>Stockholmer Str. 4, 13359 Berlin</t>
  </si>
  <si>
    <t>https://fireworkscoworking.wordpress.com/</t>
  </si>
  <si>
    <t>Fritz46 GmbH</t>
  </si>
  <si>
    <t>Lübecker Straße 46, 10559 Berlin</t>
  </si>
  <si>
    <t>Holsteinische Str. 39-40, 12161 Berlin</t>
  </si>
  <si>
    <t>Gründungszentrum an der HWR Berlin</t>
  </si>
  <si>
    <t>Hope Apartments</t>
  </si>
  <si>
    <t>Linienstr. 214, 10119 Berlin</t>
  </si>
  <si>
    <t>House of Clouds</t>
  </si>
  <si>
    <t xml:space="preserve">Impact Hub </t>
  </si>
  <si>
    <t>Friedrichstraße 246, 10969 Berlin</t>
  </si>
  <si>
    <t>KAOS Berlin</t>
  </si>
  <si>
    <t xml:space="preserve">Wilhelminenhofstraße  92, 12459 Berlin </t>
  </si>
  <si>
    <t>Karibuni</t>
  </si>
  <si>
    <t>Herzbergstraße 122/123, 10365 Berlin</t>
  </si>
  <si>
    <t>www.karibuni.at</t>
  </si>
  <si>
    <t>Kreuzköllnoffice</t>
  </si>
  <si>
    <t>Friedelstraße 40, 12047 Berlin</t>
  </si>
  <si>
    <t>k.A.</t>
  </si>
  <si>
    <t>https://www.sharedesk.net/spaces/view/6988/kreuzkolln-office/</t>
  </si>
  <si>
    <t>Kulturschöpfer</t>
  </si>
  <si>
    <t>Grünberger Str. 13, 10243 Berlin</t>
  </si>
  <si>
    <t xml:space="preserve">http://www.kulturschoepfer.de/sharedoffice/ </t>
  </si>
  <si>
    <t>Launch/Co GmbH</t>
  </si>
  <si>
    <t>Rudolphstr. 14, 10245 Berlin</t>
  </si>
  <si>
    <t>+49 (0) 30 577000050</t>
  </si>
  <si>
    <t>Meeet</t>
  </si>
  <si>
    <t>Konstanzer Straße 15A, 10707 Berlin</t>
  </si>
  <si>
    <t>Chausseestraße 86, 10115 Berlin</t>
  </si>
  <si>
    <t>Mindspace</t>
  </si>
  <si>
    <t>Friedrichstraße 68, 10115 Berlin</t>
  </si>
  <si>
    <t>Mitsosis</t>
  </si>
  <si>
    <t>Weserstraße 165, 12045 Berlin</t>
  </si>
  <si>
    <t>Pappelallee 78/79, 10437 Berlin</t>
  </si>
  <si>
    <t>Nest Coworking Space</t>
  </si>
  <si>
    <t>Görlitzer Str. 52, 10997 Berlin</t>
  </si>
  <si>
    <t>Noize Fabrik</t>
  </si>
  <si>
    <t>Elsenstraße 72, 12059 Berlin</t>
  </si>
  <si>
    <t>OffX</t>
  </si>
  <si>
    <t xml:space="preserve">Am Park 4, 10785 Berlin </t>
  </si>
  <si>
    <t xml:space="preserve">P1 Premium Office </t>
  </si>
  <si>
    <t>Potsdamer Platz 1, 10785 Berlin</t>
  </si>
  <si>
    <t>+49 (0)30 220 122 200</t>
  </si>
  <si>
    <t>Photocircle</t>
  </si>
  <si>
    <t>Monumentenstraße , 10829 Berlin</t>
  </si>
  <si>
    <t>Pulsraum</t>
  </si>
  <si>
    <t>Kottbusser Damm 25/26, 10967 Berlin</t>
  </si>
  <si>
    <t>Charlottenstraße 2, 10969 Berlin</t>
  </si>
  <si>
    <t>Raumstation</t>
  </si>
  <si>
    <t>Stendalerstr. 4, 10559 Berlin</t>
  </si>
  <si>
    <t>Raumteiler Coworking</t>
  </si>
  <si>
    <t>Türkenstraße 16, 13349 Berlin</t>
  </si>
  <si>
    <t>Regus Am Potsdamer Platz</t>
  </si>
  <si>
    <t>Am Potsdamer Platz 10, 10785 Berlin</t>
  </si>
  <si>
    <t>0800 5222 5333</t>
  </si>
  <si>
    <t>Regus Stadtquartier</t>
  </si>
  <si>
    <t>Friedrichstraße 191, 10117 Berlin</t>
  </si>
  <si>
    <t>800 5222 5333</t>
  </si>
  <si>
    <t>Regus Unter den Linden</t>
  </si>
  <si>
    <t>Unter den Linden 2, 10117 Berlin</t>
  </si>
  <si>
    <t>Akazienstr. 3, 10823 Berlin</t>
  </si>
  <si>
    <t>Salon Renate</t>
  </si>
  <si>
    <t>Weichselstraße 65, 12043 Berlin</t>
  </si>
  <si>
    <t>http://salonrenate.com/</t>
  </si>
  <si>
    <t>Satellite Office</t>
  </si>
  <si>
    <t>Kurfürstendamm 194, 10707 Berlin</t>
  </si>
  <si>
    <t>Unter den Linden 10, 10117 Berlin</t>
  </si>
  <si>
    <t>Französische Str. 12, 10117 Berlin</t>
  </si>
  <si>
    <t>Sirius Business Park Berlin-Gartenfeld</t>
  </si>
  <si>
    <t>Gartenfelder Str. 29-37, 13599 Berlin</t>
  </si>
  <si>
    <t>Skalitzer 33 Rent A Desk</t>
  </si>
  <si>
    <t>Skalitzer Straße 33, 10999 Berlin</t>
  </si>
  <si>
    <t>Smile!</t>
  </si>
  <si>
    <t>Gierkezeile 12, 10585 Berlin</t>
  </si>
  <si>
    <t>Social Impact Lab</t>
  </si>
  <si>
    <t>Glogauer Str. 2, 10999 Berlin</t>
  </si>
  <si>
    <t>http://berlin.socialimpactlab.eu</t>
  </si>
  <si>
    <t>Someone &amp; Sons Studio</t>
  </si>
  <si>
    <t>Herrfurthplatz 8, 12049 Berlin</t>
  </si>
  <si>
    <t>SomoS Art House</t>
  </si>
  <si>
    <t>Kottbusser Damm 95, 10967 Berlin</t>
  </si>
  <si>
    <t>Squarehaus am Nollendorfplatz</t>
  </si>
  <si>
    <t>Bülowstraße 6, 10783 Berlin</t>
  </si>
  <si>
    <t>Brunnenstraße 18, 10119 Berlin</t>
  </si>
  <si>
    <t>Teatris</t>
  </si>
  <si>
    <t>Uferstraße 8, 13357 Berlin</t>
  </si>
  <si>
    <t>Thinkfarm</t>
  </si>
  <si>
    <t>Thunderbolt Collective</t>
  </si>
  <si>
    <t>Paul-Lincke-Ufer 20-22, 10999 Berlin</t>
  </si>
  <si>
    <t>TRANSISTOR</t>
  </si>
  <si>
    <t>Ohlauer Str. 43, 10999 Berlin</t>
  </si>
  <si>
    <t>+49 1577 5333 701</t>
  </si>
  <si>
    <t>Unicorn</t>
  </si>
  <si>
    <t>Brunnenstraße 173,  10115 Berlin</t>
  </si>
  <si>
    <t>Pflügerstr. 18, 12047 Berlin</t>
  </si>
  <si>
    <t>Welance</t>
  </si>
  <si>
    <t>Waldemarstr. 37a, 10999 Berlin</t>
  </si>
  <si>
    <t>Weserland Workspace Berlin</t>
  </si>
  <si>
    <t>Weserstrasse 21, 12045 Berlin</t>
  </si>
  <si>
    <t>WeWork</t>
  </si>
  <si>
    <t>Neue Schönhauserstraße 3-5, 10178 Berlin</t>
  </si>
  <si>
    <t>Kemperplatz 1, 10785 Berlin</t>
  </si>
  <si>
    <t>Work Life Collective</t>
  </si>
  <si>
    <t>Willdenowstraße 4, HH, 2. OG, 13353 Berlin</t>
  </si>
  <si>
    <t>hello@worklifecollective.com</t>
  </si>
  <si>
    <t>http://www.worklifecollective.com/</t>
  </si>
  <si>
    <t>Weitere Coworking Spaces</t>
  </si>
  <si>
    <t>tuesday coworking (eröffnet erst im Mai!)</t>
  </si>
  <si>
    <t>Rent24</t>
  </si>
  <si>
    <t>Potsdamer Straße 182, 10783 Berlin</t>
  </si>
  <si>
    <t>AMAPOLA COWORKING</t>
  </si>
  <si>
    <t>Scharnhorststraße 24, 10115 Berlin</t>
  </si>
  <si>
    <t>info@amapola-coworking.de</t>
  </si>
  <si>
    <t>www.amapola-coworking.de</t>
  </si>
  <si>
    <t>CleanTech Innovation Center</t>
  </si>
  <si>
    <t>Wolfener Straße 32-34, Haus K - 4. OG 12681 Berlin</t>
  </si>
  <si>
    <t>innovation@cleantechpark.de</t>
  </si>
  <si>
    <t>http://cleantech-innovationcenter.de/</t>
  </si>
  <si>
    <t>Büro</t>
  </si>
  <si>
    <t>Gneisenaustraße 53a (am Südstern) , 10961 Berlin</t>
  </si>
  <si>
    <t>na@bueroin.berlin</t>
  </si>
  <si>
    <t>http://buero.kommunikationsanliegen.de/</t>
  </si>
  <si>
    <t>St. Oberholz</t>
  </si>
  <si>
    <t>info@sanktoberholz.de</t>
  </si>
  <si>
    <t>http://www.sanktoberholz.de</t>
  </si>
  <si>
    <t>Easy Busy Coworking Space</t>
  </si>
  <si>
    <t>Bernauer Str. 49, 10435 Berlin</t>
  </si>
  <si>
    <t xml:space="preserve"> easy@easybusyspace.de</t>
  </si>
  <si>
    <t>http://www.easybusyspace.de</t>
  </si>
  <si>
    <t>mail@earlybird-berlin.de</t>
  </si>
  <si>
    <t>http://www.earlybird-berlin.de</t>
  </si>
  <si>
    <t>Markgrafenstraße 19A, 10969 Berlin</t>
  </si>
  <si>
    <t>Coworking Space</t>
  </si>
  <si>
    <t>The Earlybird Berlin</t>
  </si>
  <si>
    <t>Office Club Berlin Prenzlauer Berg</t>
  </si>
  <si>
    <t>info@officeclub.com</t>
  </si>
  <si>
    <t>https://www.officeclub.com/berlin-prenzlauer-berg/</t>
  </si>
  <si>
    <t>TUECHTIG - Coworking Space und Raum für Inklusion</t>
  </si>
  <si>
    <t xml:space="preserve">Oudenader Straße 16, 13347 Berlin </t>
  </si>
  <si>
    <t>www.tuechtig-berlin.de</t>
  </si>
  <si>
    <t>info@kopfhandundfuss.de</t>
  </si>
  <si>
    <t>TUESDAY COWORKING</t>
  </si>
  <si>
    <t>Feurigstraße 51, 10827 Berlin</t>
  </si>
  <si>
    <t>https://www.tuesdaycoworking.com</t>
  </si>
  <si>
    <t>info@tuesdaycoworking.com</t>
  </si>
  <si>
    <t>www.adlershof.de/coworking</t>
  </si>
  <si>
    <t>Urbanstraße 71, 10967 Berlin</t>
  </si>
  <si>
    <t>Rudower Chaussee 17, 12489 Berlin</t>
  </si>
  <si>
    <t xml:space="preserve">IM.PULS Cowoking Space </t>
  </si>
  <si>
    <t>ANTON &amp; LUISA</t>
  </si>
  <si>
    <t xml:space="preserve">Unter den Linden 21. 10117 Berlin </t>
  </si>
  <si>
    <t>http://www.excellent-bc.de/location/berlin-unter-den-linden-21/</t>
  </si>
  <si>
    <t>Garage berlin GmbH</t>
  </si>
  <si>
    <t xml:space="preserve">HeartSpace </t>
  </si>
  <si>
    <t>https://www.heartspaceberlin.com/</t>
  </si>
  <si>
    <t>info@heartspaceberlin.com</t>
  </si>
  <si>
    <t>Hello Waldemar</t>
  </si>
  <si>
    <t xml:space="preserve">Waldemarstraße 33a, 10999 Berlin </t>
  </si>
  <si>
    <t>http://krautundkonfetti.de/studio/</t>
  </si>
  <si>
    <t>waldemar@krautundkonfetti.de</t>
  </si>
  <si>
    <t>Infralab Berlin</t>
  </si>
  <si>
    <t>http://www.infralab.berlin/de</t>
  </si>
  <si>
    <t>support@enklave.de</t>
  </si>
  <si>
    <t xml:space="preserve">EUREF Campus, Torgauer Straße 12-15, Haus 15B, 10829 Berlin </t>
  </si>
  <si>
    <t>info@infralab.berlin</t>
  </si>
  <si>
    <t>salmon@wista.de</t>
  </si>
  <si>
    <t>Kordes &amp; Kordes Film GmbH</t>
  </si>
  <si>
    <t>Crellestraße 19/20, 10827 Berlin</t>
  </si>
  <si>
    <t>http://www.kordesfilm.de/de/</t>
  </si>
  <si>
    <t>office@kordesfilm.de</t>
  </si>
  <si>
    <t>Moonbase</t>
  </si>
  <si>
    <t xml:space="preserve">Märkische Allee 82A, 12681 Berlin </t>
  </si>
  <si>
    <t>info@moonbase.berlin</t>
  </si>
  <si>
    <t xml:space="preserve">Origin Berlin </t>
  </si>
  <si>
    <t xml:space="preserve">Mittelweg 50, 12053 Berlin </t>
  </si>
  <si>
    <t>http://origin.berlin</t>
  </si>
  <si>
    <t>space@origin.berlin</t>
  </si>
  <si>
    <t xml:space="preserve">Potsdamer Straße 188, 10783 Berlin </t>
  </si>
  <si>
    <t>https://www.rent24.com/standorte/berlin/potsdamer-strasse-188/</t>
  </si>
  <si>
    <t>https://www.rent24.com/standorte/berlin/potsdamer-strasse-182/</t>
  </si>
  <si>
    <t>https://www.rent24.com/standorte/berlin/oberwallstrasse-6/</t>
  </si>
  <si>
    <t xml:space="preserve">Oberwallstraße 6, 10117 Berlin </t>
  </si>
  <si>
    <t xml:space="preserve">Space Shack </t>
  </si>
  <si>
    <t>https://www.space-shack.com/</t>
  </si>
  <si>
    <t>hello@space-shack.com</t>
  </si>
  <si>
    <t xml:space="preserve">Zehdenicker Straße 1, 10119 Berlin </t>
  </si>
  <si>
    <t>The Place</t>
  </si>
  <si>
    <t>http://theplaceberlin.com/</t>
  </si>
  <si>
    <t>hallo@theplaceberlin.com</t>
  </si>
  <si>
    <t>https://www.wework.com/de-DE/buildings/sony-center--berlin</t>
  </si>
  <si>
    <t>ZANATTA media group</t>
  </si>
  <si>
    <t>Leibnitzstraße 33</t>
  </si>
  <si>
    <t>hello@zanatta.de</t>
  </si>
  <si>
    <t>http://zanatta.de/</t>
  </si>
  <si>
    <t>info@rent24.com</t>
  </si>
  <si>
    <t>Wonder – Women's Coworking</t>
  </si>
  <si>
    <t>Prenzlauer Allee 186, 10405 Berlin</t>
  </si>
  <si>
    <t>https://www.wonder-coworking.de/</t>
  </si>
  <si>
    <t>030 55122388</t>
  </si>
  <si>
    <t>The FilmTech Office</t>
  </si>
  <si>
    <t>Manfred von Richofen Straße 15, 12101 Berlin</t>
  </si>
  <si>
    <t>hello@filmtechoffice.com</t>
  </si>
  <si>
    <t>https://filmtechoffice.com</t>
  </si>
  <si>
    <t>Boho Space</t>
  </si>
  <si>
    <t>office@bohospace.de</t>
  </si>
  <si>
    <t>gowiththeflow.berlin</t>
  </si>
  <si>
    <t>Blockdammweg 1, 10317 Berlin</t>
  </si>
  <si>
    <t>space@gowiththeflow.berlin</t>
  </si>
  <si>
    <t>https://gowiththeflow.berlin</t>
  </si>
  <si>
    <t>firmaSPACE</t>
  </si>
  <si>
    <t>Post Straße 21-22, 10178 Berlin</t>
  </si>
  <si>
    <t>Primalbase</t>
  </si>
  <si>
    <t>https://primalbase.com/en/</t>
  </si>
  <si>
    <t>Potsdamer Platz 11, 10785 Berlin</t>
  </si>
  <si>
    <t>primal@primalbase.com</t>
  </si>
  <si>
    <t>RED BOK CoWorking</t>
  </si>
  <si>
    <t>https://www.redbok-coworking.de</t>
  </si>
  <si>
    <t>info@redbok-coworking.de</t>
  </si>
  <si>
    <t xml:space="preserve">CoWomen Coworking Space </t>
  </si>
  <si>
    <t>http://das-schriftstellerhaus.de/schreibraum</t>
  </si>
  <si>
    <t>Spanheimstraße 1, 13357 Berlin</t>
  </si>
  <si>
    <t> i.kaech@das-schriftstellerhaus.de</t>
  </si>
  <si>
    <t>Schriftstellerhaus / phase1 </t>
  </si>
  <si>
    <t xml:space="preserve">TechCode </t>
  </si>
  <si>
    <t>Karl-Liebknecht-Str. 5, 10178 Berlin</t>
  </si>
  <si>
    <t>berlin@techcode-germany.com</t>
  </si>
  <si>
    <t>https://techcode-germany.com</t>
  </si>
  <si>
    <t>  mariam.kirvalidze@firma.de</t>
  </si>
  <si>
    <t> https://www.firma.de/magazin/jetzt-bewerben-der-firma-de-space-in-berlin-geht-in-die-2-runde/ </t>
  </si>
  <si>
    <t xml:space="preserve">KleinMein Coworking Space </t>
  </si>
  <si>
    <t>Waldeyerstraße 9, 10247 Berlin</t>
  </si>
  <si>
    <t>coworking@kleinmein.gr</t>
  </si>
  <si>
    <t>https://kleinmein.gr/coworking-space/</t>
  </si>
  <si>
    <t>Am Krögel 2, 10179 Berlin</t>
  </si>
  <si>
    <t>hi@CoWomen.com</t>
  </si>
  <si>
    <t>https://CoWomen.com</t>
  </si>
  <si>
    <t>Richard-Sorge-Str 8, 10249 Berlin</t>
  </si>
  <si>
    <t>Yorckshare GmbH c/o Ines Külper</t>
  </si>
  <si>
    <t>info@yorckshare.de</t>
  </si>
  <si>
    <t>www.yorckshare.de</t>
  </si>
  <si>
    <t>https://www.facebook.com/AHA-Berlin-427566990689415/</t>
  </si>
  <si>
    <t>Rudi-Dutschke-Straße 23, 10969 Berlin</t>
  </si>
  <si>
    <t>Harzer Straße 39, Berlin 12059</t>
  </si>
  <si>
    <t>Betahaus 1</t>
  </si>
  <si>
    <t>Betahaus 2</t>
  </si>
  <si>
    <t>contact@betahaus.de</t>
  </si>
  <si>
    <t>https://www.designoffices.de/standorte/berlin-am-zirkus/</t>
  </si>
  <si>
    <t>https://garageberlin.de/</t>
  </si>
  <si>
    <t>http://www.startup-incubator.berlin/angebot/#coworking</t>
  </si>
  <si>
    <t>https://www.cafenest.de/konferenzraum</t>
  </si>
  <si>
    <t>https://www.somos-arts.org/de/kunsthaus-somos-berlin-ueber-uns/</t>
  </si>
  <si>
    <t>Table of Visions</t>
  </si>
  <si>
    <t>Oberlandstraße 26 - 35, 12099 Berlin</t>
  </si>
  <si>
    <t>https://thinkfarm.org/kontakt/</t>
  </si>
  <si>
    <t>Coworking Deluxe</t>
  </si>
  <si>
    <t xml:space="preserve">coworking@coworking-deluxe.com </t>
  </si>
  <si>
    <t>https://www.coworking-deluxe.com/</t>
  </si>
  <si>
    <t>ESDIP Berlin</t>
  </si>
  <si>
    <t>Grünberger Str. 48, 10245</t>
  </si>
  <si>
    <t>hi@esdipberlin.com</t>
  </si>
  <si>
    <t>https://esdipberlin.com/coworking-berlin/</t>
  </si>
  <si>
    <t>Le Box - Coworking und Kind</t>
  </si>
  <si>
    <t>Schliemannstraße 19, 10437 Berlin</t>
  </si>
  <si>
    <t>luisa@lebox.berlin</t>
  </si>
  <si>
    <t>https://www.lebox.berlin/</t>
  </si>
  <si>
    <t>Beziehungsweise - Netzwerk für Kommunikation 
und Entwicklung</t>
  </si>
  <si>
    <t>Zimmerstraße 68, 10117 Berlin</t>
  </si>
  <si>
    <t>post@beziehungsweise-kommunikation.de</t>
  </si>
  <si>
    <t>http://www.beziehungsweise-kommunikation.de/de/</t>
  </si>
  <si>
    <t>Amplifier</t>
  </si>
  <si>
    <t>Gustav-Meyer-Allee 25, 13355 Berlin</t>
  </si>
  <si>
    <t>hallo@amplifier.berlin</t>
  </si>
  <si>
    <t>https://www.amplifier.berlin/</t>
  </si>
  <si>
    <t>Maybachufer 37, 12047 Berlin</t>
  </si>
  <si>
    <t>kontakt@coworkingtoddler.com</t>
  </si>
  <si>
    <t>https://www.coworkingtoddler.com/</t>
  </si>
  <si>
    <t>Oldenburger Str. 6, 10551 Berlin</t>
  </si>
  <si>
    <t>Turmstr. 70, 10551 Berlin</t>
  </si>
  <si>
    <t>https://www.houseofclouds.de/</t>
  </si>
  <si>
    <t>Works Berlin</t>
  </si>
  <si>
    <t>An der Industriebahn 12-16, 13088 Berlin</t>
  </si>
  <si>
    <t xml:space="preserve"> +49 (0) 176 9499 8960 </t>
  </si>
  <si>
    <t>Fairmondo CoopSpace</t>
  </si>
  <si>
    <t xml:space="preserve">Glogauer Str. 21, 10999 Berlin </t>
  </si>
  <si>
    <t>https://www.fairmondo.de/coopspace</t>
  </si>
  <si>
    <t>kundenservice@fairmondo.de</t>
  </si>
  <si>
    <t>https://boho-space-coworking-offices-events.business.site/?utm_source=gmb&amp;utm_medium=referral</t>
  </si>
  <si>
    <t>Rohrdamm 88, 13629 Berlin</t>
  </si>
  <si>
    <t>Herzbergstraße 40-43, 10365 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</si>
</sst>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Calibri"/>
    </font>
    <font>
      <b/>
      <sz val="14"/>
      <color rgb="FF000000"/>
      <name val="Calibri"/>
      <family val="2"/>
    </font>
    <font>
      <u/>
      <sz val="11"/>
      <color theme="10"/>
      <name val="Calibri"/>
      <family val="2"/>
    </font>
    <font>
      <b/>
      <sz val="13"/>
      <color rgb="FF000000"/>
      <name val="Calibri"/>
      <family val="2"/>
    </font>
    <font>
      <b/>
      <sz val="13"/>
      <name val="Calibri"/>
      <family val="2"/>
    </font>
    <font>
      <b/>
      <sz val="13"/>
      <color rgb="FFFFFFFF"/>
      <name val="Calibri"/>
      <family val="2"/>
    </font>
    <font>
      <sz val="13"/>
      <color rgb="FF000000"/>
      <name val="Calibri"/>
      <family val="2"/>
    </font>
    <font>
      <u/>
      <sz val="13"/>
      <color rgb="FF0000FF"/>
      <name val="Calibri"/>
      <family val="2"/>
    </font>
    <font>
      <sz val="13"/>
      <name val="Calibri"/>
      <family val="2"/>
    </font>
    <font>
      <u/>
      <sz val="13"/>
      <color theme="10"/>
      <name val="Calibri"/>
      <family val="2"/>
    </font>
    <font>
      <sz val="13"/>
      <color rgb="FF0000FF"/>
      <name val="Calibri"/>
      <family val="2"/>
    </font>
    <font>
      <sz val="13"/>
      <color rgb="FF1A1A1A"/>
      <name val="Calibri"/>
      <family val="2"/>
    </font>
    <font>
      <u/>
      <sz val="13"/>
      <name val="Calibri"/>
      <family val="2"/>
    </font>
    <font>
      <sz val="13"/>
      <color rgb="FF222222"/>
      <name val="Calibri"/>
      <family val="2"/>
    </font>
    <font>
      <u/>
      <sz val="13"/>
      <color rgb="FF000000"/>
      <name val="Calibri"/>
      <family val="2"/>
    </font>
    <font>
      <sz val="13"/>
      <color rgb="FF000000"/>
      <name val="Calibri"/>
      <family val="2"/>
    </font>
    <font>
      <sz val="13"/>
      <color rgb="FF151B26"/>
      <name val="Calibri"/>
      <family val="2"/>
      <scheme val="minor"/>
    </font>
    <font>
      <sz val="13"/>
      <color rgb="FF151B26"/>
      <name val="Calibri (Textkörper)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1"/>
    <xf numFmtId="0" fontId="2" fillId="0" borderId="0" xfId="1" applyAlignment="1"/>
    <xf numFmtId="0" fontId="3" fillId="2" borderId="0" xfId="0" applyFont="1" applyFill="1" applyBorder="1" applyAlignment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3" fillId="3" borderId="0" xfId="0" applyFont="1" applyFill="1" applyBorder="1"/>
    <xf numFmtId="0" fontId="6" fillId="0" borderId="0" xfId="0" applyFont="1"/>
    <xf numFmtId="0" fontId="6" fillId="0" borderId="0" xfId="0" applyFont="1" applyAlignment="1"/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/>
    <xf numFmtId="0" fontId="7" fillId="3" borderId="0" xfId="0" applyFont="1" applyFill="1" applyBorder="1"/>
    <xf numFmtId="0" fontId="8" fillId="0" borderId="0" xfId="0" applyFont="1"/>
    <xf numFmtId="0" fontId="6" fillId="3" borderId="0" xfId="0" applyFont="1" applyFill="1" applyBorder="1"/>
    <xf numFmtId="0" fontId="6" fillId="3" borderId="0" xfId="0" applyFont="1" applyFill="1" applyBorder="1" applyAlignment="1">
      <alignment horizontal="left" vertical="center"/>
    </xf>
    <xf numFmtId="0" fontId="7" fillId="0" borderId="0" xfId="0" applyFont="1"/>
    <xf numFmtId="0" fontId="6" fillId="0" borderId="0" xfId="0" applyFont="1" applyBorder="1" applyAlignment="1">
      <alignment horizontal="left" vertical="center"/>
    </xf>
    <xf numFmtId="0" fontId="7" fillId="3" borderId="0" xfId="0" applyFont="1" applyFill="1" applyBorder="1" applyAlignment="1"/>
    <xf numFmtId="0" fontId="6" fillId="3" borderId="0" xfId="0" applyFont="1" applyFill="1" applyAlignment="1">
      <alignment vertical="center"/>
    </xf>
    <xf numFmtId="0" fontId="9" fillId="0" borderId="0" xfId="1" applyFont="1"/>
    <xf numFmtId="0" fontId="6" fillId="3" borderId="0" xfId="0" applyFont="1" applyFill="1" applyBorder="1" applyAlignment="1">
      <alignment vertical="center"/>
    </xf>
    <xf numFmtId="0" fontId="9" fillId="0" borderId="0" xfId="1" applyFont="1" applyAlignment="1"/>
    <xf numFmtId="0" fontId="4" fillId="3" borderId="0" xfId="0" applyFont="1" applyFill="1" applyBorder="1" applyAlignment="1">
      <alignment vertical="center" wrapText="1"/>
    </xf>
    <xf numFmtId="0" fontId="8" fillId="3" borderId="0" xfId="0" applyFont="1" applyFill="1" applyBorder="1"/>
    <xf numFmtId="0" fontId="8" fillId="0" borderId="0" xfId="0" applyFont="1" applyBorder="1"/>
    <xf numFmtId="0" fontId="7" fillId="3" borderId="0" xfId="0" applyFont="1" applyFill="1" applyBorder="1" applyAlignment="1">
      <alignment horizontal="left" vertical="center"/>
    </xf>
    <xf numFmtId="0" fontId="9" fillId="3" borderId="0" xfId="1" applyFont="1" applyFill="1" applyBorder="1"/>
    <xf numFmtId="0" fontId="9" fillId="3" borderId="0" xfId="1" applyFont="1" applyFill="1" applyBorder="1" applyAlignment="1">
      <alignment horizontal="left"/>
    </xf>
    <xf numFmtId="0" fontId="10" fillId="3" borderId="0" xfId="0" applyFont="1" applyFill="1" applyAlignment="1"/>
    <xf numFmtId="0" fontId="7" fillId="0" borderId="0" xfId="0" applyFont="1" applyAlignment="1"/>
    <xf numFmtId="0" fontId="7" fillId="3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1" applyFont="1" applyAlignment="1">
      <alignment vertical="center"/>
    </xf>
    <xf numFmtId="0" fontId="12" fillId="3" borderId="0" xfId="0" applyFont="1" applyFill="1" applyBorder="1" applyAlignment="1"/>
    <xf numFmtId="0" fontId="9" fillId="3" borderId="0" xfId="1" applyFont="1" applyFill="1" applyBorder="1" applyAlignment="1"/>
    <xf numFmtId="0" fontId="7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3" fillId="0" borderId="0" xfId="0" applyFont="1" applyAlignment="1"/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3" borderId="0" xfId="1" applyFill="1" applyBorder="1"/>
    <xf numFmtId="0" fontId="6" fillId="0" borderId="0" xfId="0" applyFont="1" applyFill="1" applyAlignment="1">
      <alignment vertical="center"/>
    </xf>
    <xf numFmtId="0" fontId="6" fillId="0" borderId="0" xfId="0" applyFont="1" applyFill="1"/>
    <xf numFmtId="0" fontId="2" fillId="0" borderId="0" xfId="1" applyFill="1" applyAlignment="1"/>
    <xf numFmtId="0" fontId="6" fillId="0" borderId="0" xfId="0" applyFont="1" applyFill="1" applyAlignment="1"/>
    <xf numFmtId="0" fontId="2" fillId="0" borderId="0" xfId="1" applyFill="1"/>
    <xf numFmtId="0" fontId="15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2" fillId="0" borderId="0" xfId="1" applyAlignment="1">
      <alignment vertical="center"/>
    </xf>
    <xf numFmtId="0" fontId="16" fillId="0" borderId="0" xfId="0" applyFont="1" applyAlignment="1"/>
    <xf numFmtId="0" fontId="16" fillId="0" borderId="0" xfId="0" applyFont="1" applyAlignment="1">
      <alignment wrapText="1"/>
    </xf>
    <xf numFmtId="0" fontId="17" fillId="0" borderId="0" xfId="0" applyFont="1" applyAlignment="1"/>
    <xf numFmtId="0" fontId="2" fillId="3" borderId="0" xfId="1" applyFill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rimalbase.com/en/" TargetMode="External"/><Relationship Id="rId21" Type="http://schemas.openxmlformats.org/officeDocument/2006/relationships/hyperlink" Target="../../11_Ma&#776;rz2019/Google/hello@filmtechoffice.com" TargetMode="External"/><Relationship Id="rId34" Type="http://schemas.openxmlformats.org/officeDocument/2006/relationships/hyperlink" Target="../../11_Ma&#776;rz2019/Google/berlin@techcode-germany.com" TargetMode="External"/><Relationship Id="rId42" Type="http://schemas.openxmlformats.org/officeDocument/2006/relationships/hyperlink" Target="https://www.facebook.com/AHA-Berlin-427566990689415/" TargetMode="External"/><Relationship Id="rId47" Type="http://schemas.openxmlformats.org/officeDocument/2006/relationships/hyperlink" Target="https://www.cafenest.de/konferenzraum" TargetMode="External"/><Relationship Id="rId50" Type="http://schemas.openxmlformats.org/officeDocument/2006/relationships/hyperlink" Target="mailto:coworking@coworking-deluxe.com" TargetMode="External"/><Relationship Id="rId55" Type="http://schemas.openxmlformats.org/officeDocument/2006/relationships/hyperlink" Target="https://www.lebox.berlin/" TargetMode="External"/><Relationship Id="rId63" Type="http://schemas.openxmlformats.org/officeDocument/2006/relationships/hyperlink" Target="https://www.fairmondo.de/coopspace" TargetMode="External"/><Relationship Id="rId7" Type="http://schemas.openxmlformats.org/officeDocument/2006/relationships/hyperlink" Target="http://www.sanktoberholz.de/" TargetMode="External"/><Relationship Id="rId2" Type="http://schemas.openxmlformats.org/officeDocument/2006/relationships/hyperlink" Target="mailto:innovation@cleantechpark.de" TargetMode="External"/><Relationship Id="rId16" Type="http://schemas.openxmlformats.org/officeDocument/2006/relationships/hyperlink" Target="../../11_Ma&#776;rz2019/Google/salomon@wista.de" TargetMode="External"/><Relationship Id="rId29" Type="http://schemas.openxmlformats.org/officeDocument/2006/relationships/hyperlink" Target="mailto:redbok@wins-consult.de" TargetMode="External"/><Relationship Id="rId11" Type="http://schemas.openxmlformats.org/officeDocument/2006/relationships/hyperlink" Target="http://www.tuechtig-berlin.de/" TargetMode="External"/><Relationship Id="rId24" Type="http://schemas.openxmlformats.org/officeDocument/2006/relationships/hyperlink" Target="../../11_Ma&#776;rz2019/Google/space@gowiththeflow.berlin" TargetMode="External"/><Relationship Id="rId32" Type="http://schemas.openxmlformats.org/officeDocument/2006/relationships/hyperlink" Target="mailto:i.kaech@das-schriftstellerhaus.de" TargetMode="External"/><Relationship Id="rId37" Type="http://schemas.openxmlformats.org/officeDocument/2006/relationships/hyperlink" Target="../../11_Ma&#776;rz2019/Google/contact@cowomen.com" TargetMode="External"/><Relationship Id="rId40" Type="http://schemas.openxmlformats.org/officeDocument/2006/relationships/hyperlink" Target="mailto:info@yorckshare.de" TargetMode="External"/><Relationship Id="rId45" Type="http://schemas.openxmlformats.org/officeDocument/2006/relationships/hyperlink" Target="https://garageberlin.de/" TargetMode="External"/><Relationship Id="rId53" Type="http://schemas.openxmlformats.org/officeDocument/2006/relationships/hyperlink" Target="https://esdipberlin.com/coworking-berlin/" TargetMode="External"/><Relationship Id="rId58" Type="http://schemas.openxmlformats.org/officeDocument/2006/relationships/hyperlink" Target="mailto:hallo@amplifier.berlin" TargetMode="External"/><Relationship Id="rId5" Type="http://schemas.openxmlformats.org/officeDocument/2006/relationships/hyperlink" Target="http://buero.kommunikationsanliegen.de/" TargetMode="External"/><Relationship Id="rId61" Type="http://schemas.openxmlformats.org/officeDocument/2006/relationships/hyperlink" Target="https://www.coworkingtoddler.com/" TargetMode="External"/><Relationship Id="rId19" Type="http://schemas.openxmlformats.org/officeDocument/2006/relationships/hyperlink" Target="mailto:info@sanktoberholz.de" TargetMode="External"/><Relationship Id="rId14" Type="http://schemas.openxmlformats.org/officeDocument/2006/relationships/hyperlink" Target="../../11_Ma&#776;rz2019/Google/support@enklave.de" TargetMode="External"/><Relationship Id="rId22" Type="http://schemas.openxmlformats.org/officeDocument/2006/relationships/hyperlink" Target="https://filmtechoffice.com/" TargetMode="External"/><Relationship Id="rId27" Type="http://schemas.openxmlformats.org/officeDocument/2006/relationships/hyperlink" Target="mailto:primal@primalbase.com" TargetMode="External"/><Relationship Id="rId30" Type="http://schemas.openxmlformats.org/officeDocument/2006/relationships/hyperlink" Target="https://cowomen.com/de/" TargetMode="External"/><Relationship Id="rId35" Type="http://schemas.openxmlformats.org/officeDocument/2006/relationships/hyperlink" Target="mailto:nike.tewald@firma.de" TargetMode="External"/><Relationship Id="rId43" Type="http://schemas.openxmlformats.org/officeDocument/2006/relationships/hyperlink" Target="mailto:contact@betahaus.de" TargetMode="External"/><Relationship Id="rId48" Type="http://schemas.openxmlformats.org/officeDocument/2006/relationships/hyperlink" Target="https://www.somos-arts.org/de/kunsthaus-somos-berlin-ueber-uns/" TargetMode="External"/><Relationship Id="rId56" Type="http://schemas.openxmlformats.org/officeDocument/2006/relationships/hyperlink" Target="mailto:post@beziehungsweise-kommunikation.de" TargetMode="External"/><Relationship Id="rId64" Type="http://schemas.openxmlformats.org/officeDocument/2006/relationships/hyperlink" Target="mailto:kundenservice@fairmondo.de" TargetMode="External"/><Relationship Id="rId8" Type="http://schemas.openxmlformats.org/officeDocument/2006/relationships/hyperlink" Target="../../11_Ma&#776;rz2019/Google/mail@earlybird-berlin.de" TargetMode="External"/><Relationship Id="rId51" Type="http://schemas.openxmlformats.org/officeDocument/2006/relationships/hyperlink" Target="https://www.coworking-deluxe.com/" TargetMode="External"/><Relationship Id="rId3" Type="http://schemas.openxmlformats.org/officeDocument/2006/relationships/hyperlink" Target="http://cleantech-innovationcenter.de/" TargetMode="External"/><Relationship Id="rId12" Type="http://schemas.openxmlformats.org/officeDocument/2006/relationships/hyperlink" Target="https://www.tuesdaycoworking.com/" TargetMode="External"/><Relationship Id="rId17" Type="http://schemas.openxmlformats.org/officeDocument/2006/relationships/hyperlink" Target="../../11_Ma&#776;rz2019/Google/hello@space-shack.com" TargetMode="External"/><Relationship Id="rId25" Type="http://schemas.openxmlformats.org/officeDocument/2006/relationships/hyperlink" Target="https://gowiththeflow.berlin/" TargetMode="External"/><Relationship Id="rId33" Type="http://schemas.openxmlformats.org/officeDocument/2006/relationships/hyperlink" Target="https://techcode-germany.com/" TargetMode="External"/><Relationship Id="rId38" Type="http://schemas.openxmlformats.org/officeDocument/2006/relationships/hyperlink" Target="mailto:hello@zanatta.de" TargetMode="External"/><Relationship Id="rId46" Type="http://schemas.openxmlformats.org/officeDocument/2006/relationships/hyperlink" Target="http://www.startup-incubator.berlin/angebot/" TargetMode="External"/><Relationship Id="rId59" Type="http://schemas.openxmlformats.org/officeDocument/2006/relationships/hyperlink" Target="https://www.amplifier.berlin/" TargetMode="External"/><Relationship Id="rId20" Type="http://schemas.openxmlformats.org/officeDocument/2006/relationships/hyperlink" Target="../../11_Ma&#776;rz2019/Google/info@rent24.com" TargetMode="External"/><Relationship Id="rId41" Type="http://schemas.openxmlformats.org/officeDocument/2006/relationships/hyperlink" Target="http://www.yorckshare.de/" TargetMode="External"/><Relationship Id="rId54" Type="http://schemas.openxmlformats.org/officeDocument/2006/relationships/hyperlink" Target="mailto:luisa@lebox.berlin" TargetMode="External"/><Relationship Id="rId62" Type="http://schemas.openxmlformats.org/officeDocument/2006/relationships/hyperlink" Target="https://www.houseofclouds.de/" TargetMode="External"/><Relationship Id="rId1" Type="http://schemas.openxmlformats.org/officeDocument/2006/relationships/hyperlink" Target="../../11_Ma&#776;rz2019/Google/info@rent24.com" TargetMode="External"/><Relationship Id="rId6" Type="http://schemas.openxmlformats.org/officeDocument/2006/relationships/hyperlink" Target="mailto:info@sanktoberholz.de" TargetMode="External"/><Relationship Id="rId15" Type="http://schemas.openxmlformats.org/officeDocument/2006/relationships/hyperlink" Target="../../11_Ma&#776;rz2019/Google/info@infralab.berlin" TargetMode="External"/><Relationship Id="rId23" Type="http://schemas.openxmlformats.org/officeDocument/2006/relationships/hyperlink" Target="../../11_Ma&#776;rz2019/Google/office@bohospace.de" TargetMode="External"/><Relationship Id="rId28" Type="http://schemas.openxmlformats.org/officeDocument/2006/relationships/hyperlink" Target="https://www.redbok-coworking.de/" TargetMode="External"/><Relationship Id="rId36" Type="http://schemas.openxmlformats.org/officeDocument/2006/relationships/hyperlink" Target="https://www.firma.de/magazin/jetzt-bewerben-der-firma-de-space-in-berlin-geht-in-die-2-runde/" TargetMode="External"/><Relationship Id="rId49" Type="http://schemas.openxmlformats.org/officeDocument/2006/relationships/hyperlink" Target="https://thinkfarm.org/kontakt/" TargetMode="External"/><Relationship Id="rId57" Type="http://schemas.openxmlformats.org/officeDocument/2006/relationships/hyperlink" Target="http://www.beziehungsweise-kommunikation.de/de/" TargetMode="External"/><Relationship Id="rId10" Type="http://schemas.openxmlformats.org/officeDocument/2006/relationships/hyperlink" Target="https://www.officeclub.com/berlin-prenzlauer-berg/" TargetMode="External"/><Relationship Id="rId31" Type="http://schemas.openxmlformats.org/officeDocument/2006/relationships/hyperlink" Target="http://das-schriftstellerhaus.de/schreibraum" TargetMode="External"/><Relationship Id="rId44" Type="http://schemas.openxmlformats.org/officeDocument/2006/relationships/hyperlink" Target="https://www.designoffices.de/standorte/berlin-am-zirkus/" TargetMode="External"/><Relationship Id="rId52" Type="http://schemas.openxmlformats.org/officeDocument/2006/relationships/hyperlink" Target="mailto:hi@esdipberlin.com" TargetMode="External"/><Relationship Id="rId60" Type="http://schemas.openxmlformats.org/officeDocument/2006/relationships/hyperlink" Target="mailto:kontakt@coworkingtoddler.com" TargetMode="External"/><Relationship Id="rId65" Type="http://schemas.openxmlformats.org/officeDocument/2006/relationships/hyperlink" Target="https://boho-space-coworking-offices-events.business.site/?utm_source=gmb&amp;utm_medium=referral" TargetMode="External"/><Relationship Id="rId4" Type="http://schemas.openxmlformats.org/officeDocument/2006/relationships/hyperlink" Target="../../11_Ma&#776;rz2019/Google/na@bueroin.berlin" TargetMode="External"/><Relationship Id="rId9" Type="http://schemas.openxmlformats.org/officeDocument/2006/relationships/hyperlink" Target="http://www.earlybird-berlin.de/" TargetMode="External"/><Relationship Id="rId13" Type="http://schemas.openxmlformats.org/officeDocument/2006/relationships/hyperlink" Target="../../11_Ma&#776;rz2019/Google/info@tuesdaycoworking.com" TargetMode="External"/><Relationship Id="rId18" Type="http://schemas.openxmlformats.org/officeDocument/2006/relationships/hyperlink" Target="http://www.sanktoberholz.de/" TargetMode="External"/><Relationship Id="rId39" Type="http://schemas.openxmlformats.org/officeDocument/2006/relationships/hyperlink" Target="http://zanatta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2"/>
  <sheetViews>
    <sheetView tabSelected="1" workbookViewId="0">
      <selection activeCell="B80" sqref="B80"/>
    </sheetView>
  </sheetViews>
  <sheetFormatPr baseColWidth="10" defaultRowHeight="17"/>
  <cols>
    <col min="1" max="1" width="45.5" style="11" bestFit="1" customWidth="1"/>
    <col min="2" max="2" width="54.33203125" style="11" bestFit="1" customWidth="1"/>
    <col min="3" max="3" width="36" style="11" customWidth="1"/>
    <col min="4" max="16384" width="10.83203125" style="11"/>
  </cols>
  <sheetData>
    <row r="1" spans="1:26">
      <c r="A1" s="5" t="s">
        <v>179</v>
      </c>
      <c r="B1" s="6" t="s">
        <v>0</v>
      </c>
      <c r="C1" s="7" t="s">
        <v>1</v>
      </c>
      <c r="D1" s="7" t="s">
        <v>2</v>
      </c>
      <c r="E1" s="8"/>
      <c r="F1" s="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12" t="s">
        <v>3</v>
      </c>
      <c r="B2" s="13" t="s">
        <v>4</v>
      </c>
      <c r="C2" s="14" t="str">
        <f>HYPERLINK("mailto:info@aha-berlin.net","info@aha-berlin.net")</f>
        <v>info@aha-berlin.net</v>
      </c>
      <c r="D2" s="44" t="s">
        <v>287</v>
      </c>
      <c r="E2" s="15"/>
      <c r="F2" s="15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12" t="s">
        <v>5</v>
      </c>
      <c r="B3" s="16" t="s">
        <v>6</v>
      </c>
      <c r="C3" s="14" t="str">
        <f>HYPERLINK("mailto:info@ahoyberlin.com","info@ahoyberlin.com")</f>
        <v>info@ahoyberlin.com</v>
      </c>
      <c r="D3" s="14" t="str">
        <f>HYPERLINK("http://www.ahoyberlin.com/","http://www.ahoyberlin.com/")</f>
        <v>http://www.ahoyberlin.com/</v>
      </c>
      <c r="E3" s="15"/>
      <c r="F3" s="15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>
      <c r="A4" s="17" t="s">
        <v>7</v>
      </c>
      <c r="B4" s="16" t="s">
        <v>8</v>
      </c>
      <c r="C4" s="18" t="str">
        <f>HYPERLINK("mailto:mail@alte-kantine-wedding.de","mail@alte-kantine-wedding.de")</f>
        <v>mail@alte-kantine-wedding.de</v>
      </c>
      <c r="D4" s="18" t="str">
        <f>HYPERLINK("http://alte-kantine-wedding.de/coworking/","http://alte-kantine-wedding.de/coworking/")</f>
        <v>http://alte-kantine-wedding.de/coworking/</v>
      </c>
      <c r="E4" s="15"/>
      <c r="F4" s="15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>
      <c r="A5" s="17" t="s">
        <v>157</v>
      </c>
      <c r="B5" s="16" t="s">
        <v>158</v>
      </c>
      <c r="C5" s="18" t="s">
        <v>159</v>
      </c>
      <c r="D5" s="18" t="s">
        <v>160</v>
      </c>
      <c r="E5" s="15"/>
      <c r="F5" s="15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12" t="s">
        <v>9</v>
      </c>
      <c r="B6" s="16" t="s">
        <v>10</v>
      </c>
      <c r="C6" s="14" t="str">
        <f>HYPERLINK("mailto:mail@amarantus.de","mail@amarantus.de")</f>
        <v>mail@amarantus.de</v>
      </c>
      <c r="D6" s="14" t="str">
        <f>HYPERLINK("http://mattern16.amarantus.de/","http://mattern16.amarantus.de/")</f>
        <v>http://mattern16.amarantus.de/</v>
      </c>
      <c r="E6" s="15"/>
      <c r="F6" s="15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s="54" t="s">
        <v>316</v>
      </c>
      <c r="B7" s="16" t="s">
        <v>317</v>
      </c>
      <c r="C7" s="4" t="s">
        <v>318</v>
      </c>
      <c r="D7" s="44" t="s">
        <v>319</v>
      </c>
      <c r="E7" s="15"/>
      <c r="F7" s="15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>
      <c r="A8" s="19" t="s">
        <v>196</v>
      </c>
      <c r="B8" s="13" t="s">
        <v>11</v>
      </c>
      <c r="C8" s="20" t="s">
        <v>12</v>
      </c>
      <c r="D8" s="20" t="s">
        <v>13</v>
      </c>
      <c r="E8" s="15"/>
      <c r="F8" s="15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>
      <c r="A9" s="17" t="s">
        <v>14</v>
      </c>
      <c r="B9" s="16" t="s">
        <v>15</v>
      </c>
      <c r="C9" s="14" t="str">
        <f>HYPERLINK("mailto:info@bplusoffice.de","info@bplusoffice.de")</f>
        <v>info@bplusoffice.de</v>
      </c>
      <c r="D9" s="14" t="str">
        <f>HYPERLINK("http://bplusoffice.de/","http://bplusoffice.de")</f>
        <v>http://bplusoffice.de</v>
      </c>
      <c r="E9" s="15"/>
      <c r="F9" s="15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>
      <c r="A10" s="17" t="s">
        <v>290</v>
      </c>
      <c r="B10" s="16" t="s">
        <v>288</v>
      </c>
      <c r="C10" s="44" t="s">
        <v>292</v>
      </c>
      <c r="D10" s="14" t="str">
        <f>HYPERLINK("http://www.betahaus.com/berlin/","http://www.betahaus.com/berlin/")</f>
        <v>http://www.betahaus.com/berlin/</v>
      </c>
      <c r="E10" s="15"/>
      <c r="F10" s="15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>
      <c r="A11" s="12" t="s">
        <v>291</v>
      </c>
      <c r="B11" s="16" t="s">
        <v>289</v>
      </c>
      <c r="C11" s="44" t="str">
        <f>HYPERLINK("mailto:contact@betahaus.de","contact@betahaus.de")</f>
        <v>contact@betahaus.de</v>
      </c>
      <c r="D11" s="14" t="str">
        <f>HYPERLINK("http://www.betahaus.com/berlin/","http://www.betahaus.com/berlin/")</f>
        <v>http://www.betahaus.com/berlin/</v>
      </c>
      <c r="E11" s="15"/>
      <c r="F11" s="15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>
      <c r="A12" s="12" t="s">
        <v>16</v>
      </c>
      <c r="B12" s="16" t="s">
        <v>17</v>
      </c>
      <c r="C12" s="14" t="str">
        <f>HYPERLINK("mailto:los@kommt-ins-bett.de","los@kommt-ins-bett.de")</f>
        <v>los@kommt-ins-bett.de</v>
      </c>
      <c r="D12" s="14" t="str">
        <f>HYPERLINK("http://bett-designkomparative.de/","http://bett-designkomparative.de")</f>
        <v>http://bett-designkomparative.de</v>
      </c>
      <c r="E12" s="15"/>
      <c r="F12" s="15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36">
      <c r="A13" s="55" t="s">
        <v>312</v>
      </c>
      <c r="B13" s="16" t="s">
        <v>313</v>
      </c>
      <c r="C13" s="44" t="s">
        <v>314</v>
      </c>
      <c r="D13" s="4" t="s">
        <v>315</v>
      </c>
      <c r="E13" s="4"/>
      <c r="F13" s="15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17" t="s">
        <v>18</v>
      </c>
      <c r="B14" s="16" t="s">
        <v>19</v>
      </c>
      <c r="C14" s="14" t="str">
        <f>HYPERLINK("mailto:kontakt@blogfabrik.de","kontakt@blogfabrik.de")</f>
        <v>kontakt@blogfabrik.de</v>
      </c>
      <c r="D14" s="14" t="str">
        <f>HYPERLINK("http://blogfabrik.de/","http://blogfabrik.de/")</f>
        <v>http://blogfabrik.de/</v>
      </c>
      <c r="E14" s="15"/>
      <c r="F14" s="15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17" t="s">
        <v>250</v>
      </c>
      <c r="B15" s="16" t="s">
        <v>129</v>
      </c>
      <c r="C15" s="44" t="s">
        <v>251</v>
      </c>
      <c r="D15" s="44" t="s">
        <v>333</v>
      </c>
      <c r="E15" s="15"/>
      <c r="F15" s="15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>
      <c r="A16" s="21" t="s">
        <v>165</v>
      </c>
      <c r="B16" s="21" t="s">
        <v>166</v>
      </c>
      <c r="C16" s="22" t="s">
        <v>167</v>
      </c>
      <c r="D16" s="22" t="s">
        <v>168</v>
      </c>
      <c r="E16" s="15"/>
      <c r="F16" s="15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>
      <c r="A17" s="12" t="s">
        <v>21</v>
      </c>
      <c r="B17" s="16" t="s">
        <v>22</v>
      </c>
      <c r="C17" s="14" t="str">
        <f>HYPERLINK("mailto:info@centralstudio.org","info@centralstudio.org")</f>
        <v>info@centralstudio.org</v>
      </c>
      <c r="D17" s="14" t="str">
        <f>HYPERLINK("http://www.centralstudio.org/html/centralstudio_01.htm","http://www.centralstudio.org/html/centralstudio_01.htm")</f>
        <v>http://www.centralstudio.org/html/centralstudio_01.htm</v>
      </c>
      <c r="E17" s="15"/>
      <c r="F17" s="15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>
      <c r="A18" s="23" t="s">
        <v>161</v>
      </c>
      <c r="B18" s="16" t="s">
        <v>162</v>
      </c>
      <c r="C18" s="22" t="s">
        <v>163</v>
      </c>
      <c r="D18" s="24" t="s">
        <v>164</v>
      </c>
      <c r="E18" s="15"/>
      <c r="F18" s="15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A19" s="17" t="s">
        <v>23</v>
      </c>
      <c r="B19" s="16" t="s">
        <v>24</v>
      </c>
      <c r="C19" s="14" t="str">
        <f>HYPERLINK("mailto:co@upstre.am","co@upstre.am")</f>
        <v>co@upstre.am</v>
      </c>
      <c r="D19" s="14" t="str">
        <f>HYPERLINK("http://co-up.de/contact.html","http://co-up.de/contact.html")</f>
        <v>http://co-up.de/contact.html</v>
      </c>
      <c r="E19" s="15"/>
      <c r="F19" s="15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17" t="s">
        <v>27</v>
      </c>
      <c r="B20" s="23" t="s">
        <v>28</v>
      </c>
      <c r="C20" s="18" t="str">
        <f>HYPERLINK("mailto:kontakt@co23-berlin.de","kontakt@co23-berlin.de")</f>
        <v>kontakt@co23-berlin.de</v>
      </c>
      <c r="D20" s="18" t="str">
        <f>HYPERLINK("http://www.co23-berlin.de/","http://www.co23-berlin.de/")</f>
        <v>http://www.co23-berlin.de/</v>
      </c>
      <c r="E20" s="15"/>
      <c r="F20" s="15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>
      <c r="A21" s="46" t="s">
        <v>265</v>
      </c>
      <c r="B21" s="46" t="s">
        <v>280</v>
      </c>
      <c r="C21" s="49" t="s">
        <v>281</v>
      </c>
      <c r="D21" s="47" t="s">
        <v>282</v>
      </c>
      <c r="E21" s="46"/>
      <c r="F21" s="1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>
      <c r="A22" s="46" t="s">
        <v>301</v>
      </c>
      <c r="B22" s="46" t="s">
        <v>141</v>
      </c>
      <c r="C22" s="4" t="s">
        <v>302</v>
      </c>
      <c r="D22" s="47" t="s">
        <v>303</v>
      </c>
      <c r="E22" s="46"/>
      <c r="F22" s="1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17" t="s">
        <v>25</v>
      </c>
      <c r="B23" s="23" t="s">
        <v>26</v>
      </c>
      <c r="C23" s="14" t="str">
        <f>HYPERLINK("mailto:kontakt@coworkingtoddler.com","kontakt@coworkingtoddler.com")</f>
        <v>kontakt@coworkingtoddler.com</v>
      </c>
      <c r="D23" s="14" t="str">
        <f>HYPERLINK("http://www.coworkingtoddler.com/","http://www.coworkingtoddler.com/")</f>
        <v>http://www.coworkingtoddler.com/</v>
      </c>
      <c r="E23" s="15"/>
      <c r="F23" s="15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s="17" t="s">
        <v>25</v>
      </c>
      <c r="B24" s="23" t="s">
        <v>320</v>
      </c>
      <c r="C24" s="44" t="s">
        <v>321</v>
      </c>
      <c r="D24" s="44" t="s">
        <v>322</v>
      </c>
      <c r="E24" s="15"/>
      <c r="F24" s="15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12" t="s">
        <v>29</v>
      </c>
      <c r="B25" s="23" t="s">
        <v>30</v>
      </c>
      <c r="C25" s="14" t="str">
        <f>HYPERLINK("mailto:creativemedialab@bbe-group.de","creativemedialab@bbe-group.de")</f>
        <v>creativemedialab@bbe-group.de</v>
      </c>
      <c r="D25" s="14" t="str">
        <f>HYPERLINK("http://www.creativemedialab.de/","http://www.creativemedialab.de")</f>
        <v>http://www.creativemedialab.de</v>
      </c>
      <c r="E25" s="15"/>
      <c r="F25" s="15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s="12" t="s">
        <v>31</v>
      </c>
      <c r="B26" s="16" t="s">
        <v>32</v>
      </c>
      <c r="C26" s="14" t="str">
        <f>HYPERLINK("mailto:contact@cubicmeter.org","contact@cubicmeter.org")</f>
        <v>contact@cubicmeter.org</v>
      </c>
      <c r="D26" s="14" t="str">
        <f>HYPERLINK("http://www.cubicmeter.org/","http://www.cubicmeter.org")</f>
        <v>http://www.cubicmeter.org</v>
      </c>
      <c r="E26" s="15"/>
      <c r="F26" s="15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17" t="s">
        <v>33</v>
      </c>
      <c r="B27" s="16" t="s">
        <v>34</v>
      </c>
      <c r="C27" s="14" t="str">
        <f>HYPERLINK("mailto:steffen@d36-berlin.de","steffen@d36-berlin.de")</f>
        <v>steffen@d36-berlin.de</v>
      </c>
      <c r="D27" s="14" t="str">
        <f>HYPERLINK("http://www.d36-berlin.com/#Home","http://www.d36-berlin.com/#Home")</f>
        <v>http://www.d36-berlin.com/#Home</v>
      </c>
      <c r="E27" s="15"/>
      <c r="F27" s="15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s="17" t="s">
        <v>35</v>
      </c>
      <c r="B28" s="16" t="s">
        <v>36</v>
      </c>
      <c r="C28" s="14" t="str">
        <f>HYPERLINK(" info@zirkus.designoffices.de "," info@zirkus.designoffices.de ")</f>
        <v xml:space="preserve"> info@zirkus.designoffices.de </v>
      </c>
      <c r="D28" s="53" t="s">
        <v>293</v>
      </c>
      <c r="E28" s="15"/>
      <c r="F28" s="15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>
      <c r="A29" s="17" t="s">
        <v>172</v>
      </c>
      <c r="B29" s="16" t="s">
        <v>173</v>
      </c>
      <c r="C29" s="14" t="s">
        <v>174</v>
      </c>
      <c r="D29" s="14" t="s">
        <v>175</v>
      </c>
      <c r="E29" s="15"/>
      <c r="F29" s="15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17" t="s">
        <v>37</v>
      </c>
      <c r="B30" s="16" t="s">
        <v>38</v>
      </c>
      <c r="C30" s="18" t="str">
        <f>HYPERLINK("mailto:mail@element-berlin.de","mail@element-berlin.de")</f>
        <v>mail@element-berlin.de</v>
      </c>
      <c r="D30" s="18" t="str">
        <f>HYPERLINK("http://www.element-berlin.de/","http://www.element-berlin.de/")</f>
        <v>http://www.element-berlin.de/</v>
      </c>
      <c r="E30" s="15"/>
      <c r="F30" s="15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19" t="s">
        <v>39</v>
      </c>
      <c r="B31" s="16" t="s">
        <v>40</v>
      </c>
      <c r="C31" s="22" t="s">
        <v>209</v>
      </c>
      <c r="D31" s="18" t="str">
        <f>HYPERLINK("http://www.enklave.de/","http://www.enklave.de/")</f>
        <v>http://www.enklave.de/</v>
      </c>
      <c r="E31" s="15"/>
      <c r="F31" s="26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17" t="s">
        <v>41</v>
      </c>
      <c r="B32" s="16" t="s">
        <v>42</v>
      </c>
      <c r="C32" s="18" t="str">
        <f>HYPERLINK("mailto:contact@enter-brain-ment.com","contact@enter-brain-ment.com ")</f>
        <v xml:space="preserve">contact@enter-brain-ment.com </v>
      </c>
      <c r="D32" s="18" t="str">
        <f>HYPERLINK("http://coworking.enter-brain-ment.de/","http://coworking.enter-brain-ment.de/")</f>
        <v>http://coworking.enter-brain-ment.de/</v>
      </c>
      <c r="E32" s="25"/>
      <c r="F32" s="26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17" t="s">
        <v>304</v>
      </c>
      <c r="B33" s="16" t="s">
        <v>305</v>
      </c>
      <c r="C33" s="3" t="s">
        <v>306</v>
      </c>
      <c r="D33" s="3" t="s">
        <v>307</v>
      </c>
      <c r="E33" s="25"/>
      <c r="F33" s="26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17" t="s">
        <v>43</v>
      </c>
      <c r="B34" s="17" t="s">
        <v>197</v>
      </c>
      <c r="C34" s="28" t="str">
        <f>HYPERLINK("mailto:berlin@excellent-bc.de","berlin@excellent-bc.de")</f>
        <v>berlin@excellent-bc.de</v>
      </c>
      <c r="D34" s="28" t="s">
        <v>198</v>
      </c>
      <c r="E34" s="27"/>
      <c r="F34" s="15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17" t="s">
        <v>44</v>
      </c>
      <c r="B35" s="17" t="s">
        <v>45</v>
      </c>
      <c r="C35" s="28" t="str">
        <f>HYPERLINK("mailto:contact@factoryberlin.com","contact@factoryberlin.com")</f>
        <v>contact@factoryberlin.com</v>
      </c>
      <c r="D35" s="28" t="str">
        <f>HYPERLINK("http://www.factoryberlin.com/coworking/about/","http://www.factoryberlin.com/coworking/about/")</f>
        <v>http://www.factoryberlin.com/coworking/about/</v>
      </c>
      <c r="E35" s="15"/>
      <c r="F35" s="15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>
      <c r="A36" s="17" t="s">
        <v>329</v>
      </c>
      <c r="B36" s="17" t="s">
        <v>330</v>
      </c>
      <c r="C36" s="57" t="s">
        <v>332</v>
      </c>
      <c r="D36" s="57" t="s">
        <v>331</v>
      </c>
      <c r="E36" s="15"/>
      <c r="F36" s="15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>
      <c r="A37" s="19" t="s">
        <v>46</v>
      </c>
      <c r="B37" s="13" t="s">
        <v>47</v>
      </c>
      <c r="C37" s="20" t="str">
        <f>HYPERLINK("mailto:fireworks@taucher-sound.com","fireworks@taucher-sound.com")</f>
        <v>fireworks@taucher-sound.com</v>
      </c>
      <c r="D37" s="20" t="s">
        <v>48</v>
      </c>
      <c r="E37" s="15"/>
      <c r="F37" s="15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45" t="s">
        <v>256</v>
      </c>
      <c r="B38" s="46" t="s">
        <v>257</v>
      </c>
      <c r="C38" s="47" t="s">
        <v>274</v>
      </c>
      <c r="D38" s="47" t="s">
        <v>275</v>
      </c>
      <c r="E38" s="46"/>
      <c r="F38" s="15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17" t="s">
        <v>49</v>
      </c>
      <c r="B39" s="16" t="s">
        <v>50</v>
      </c>
      <c r="C39" s="14" t="str">
        <f>HYPERLINK("mailto:info@fritz46.de","info@fritz46.de")</f>
        <v>info@fritz46.de</v>
      </c>
      <c r="D39" s="14" t="str">
        <f>HYPERLINK("http://fritz46.de/","http://fritz46.de")</f>
        <v>http://fritz46.de</v>
      </c>
      <c r="E39" s="15"/>
      <c r="F39" s="15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>
      <c r="A40" s="17" t="s">
        <v>199</v>
      </c>
      <c r="B40" s="16" t="s">
        <v>51</v>
      </c>
      <c r="C40" s="14" t="str">
        <f>HYPERLINK("mailto:stankovic@garage-berlin.de","stankovic@garage-berlin.de")</f>
        <v>stankovic@garage-berlin.de</v>
      </c>
      <c r="D40" s="4" t="s">
        <v>294</v>
      </c>
      <c r="E40" s="15"/>
      <c r="F40" s="1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41" t="s">
        <v>252</v>
      </c>
      <c r="B41" s="10" t="s">
        <v>253</v>
      </c>
      <c r="C41" s="3" t="s">
        <v>254</v>
      </c>
      <c r="D41" s="3" t="s">
        <v>255</v>
      </c>
      <c r="E41" s="10"/>
      <c r="F41" s="1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19" t="s">
        <v>52</v>
      </c>
      <c r="B42" s="16" t="s">
        <v>334</v>
      </c>
      <c r="C42" s="14" t="str">
        <f>HYPERLINK("mailto:gruendungszentrum@hwr-berlin.de","gruendungszentrum@hwr-berlin.de")</f>
        <v>gruendungszentrum@hwr-berlin.de</v>
      </c>
      <c r="D42" s="4" t="s">
        <v>295</v>
      </c>
      <c r="E42" s="15"/>
      <c r="F42" s="1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19" t="s">
        <v>200</v>
      </c>
      <c r="B43" s="16" t="s">
        <v>193</v>
      </c>
      <c r="C43" s="14" t="s">
        <v>202</v>
      </c>
      <c r="D43" s="14" t="s">
        <v>201</v>
      </c>
      <c r="E43" s="15"/>
      <c r="F43" s="1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>
      <c r="A44" s="19" t="s">
        <v>203</v>
      </c>
      <c r="B44" s="16" t="s">
        <v>204</v>
      </c>
      <c r="C44" s="14" t="s">
        <v>206</v>
      </c>
      <c r="D44" s="14" t="s">
        <v>205</v>
      </c>
      <c r="E44" s="15"/>
      <c r="F44" s="1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>
      <c r="A45" s="17" t="s">
        <v>53</v>
      </c>
      <c r="B45" s="23" t="s">
        <v>54</v>
      </c>
      <c r="C45" s="14" t="str">
        <f>HYPERLINK("mailto:hope@hope-apartments.de","hope@hope-apartments.de")</f>
        <v>hope@hope-apartments.de</v>
      </c>
      <c r="D45" s="14" t="str">
        <f>HYPERLINK("http://annahope6.wix.com/linien214","http://annahope6.wix.com/linien214")</f>
        <v>http://annahope6.wix.com/linien214</v>
      </c>
      <c r="E45" s="15"/>
      <c r="F45" s="15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s="17" t="s">
        <v>55</v>
      </c>
      <c r="B46" s="16" t="s">
        <v>323</v>
      </c>
      <c r="C46" s="44" t="str">
        <f>HYPERLINK("mailto:info@houseofclouds.de","info@houseofclouds.de")</f>
        <v>info@houseofclouds.de</v>
      </c>
      <c r="D46" s="14" t="str">
        <f>HYPERLINK("http://www.houseofclouds.de/","http://www.houseofclouds.de")</f>
        <v>http://www.houseofclouds.de</v>
      </c>
      <c r="E46" s="15"/>
      <c r="F46" s="15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>
      <c r="A47" s="17" t="s">
        <v>55</v>
      </c>
      <c r="B47" s="16" t="s">
        <v>324</v>
      </c>
      <c r="C47" s="44" t="str">
        <f>HYPERLINK("mailto:info@houseofclouds.de","info@houseofclouds.de")</f>
        <v>info@houseofclouds.de</v>
      </c>
      <c r="D47" s="44" t="s">
        <v>325</v>
      </c>
      <c r="E47" s="15"/>
      <c r="F47" s="15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s="17" t="s">
        <v>195</v>
      </c>
      <c r="B48" s="13" t="s">
        <v>194</v>
      </c>
      <c r="C48" s="29" t="s">
        <v>212</v>
      </c>
      <c r="D48" s="14" t="s">
        <v>192</v>
      </c>
      <c r="E48" s="15"/>
      <c r="F48" s="15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A49" s="17" t="s">
        <v>56</v>
      </c>
      <c r="B49" s="13" t="s">
        <v>57</v>
      </c>
      <c r="C49" s="14" t="str">
        <f>HYPERLINK("mailto:press@impacthubberlin.net","press@impacthubberlin.net")</f>
        <v>press@impacthubberlin.net</v>
      </c>
      <c r="D49" s="14" t="str">
        <f>HYPERLINK("https://berlin.impacthub.net/","https://berlin.impacthub.net/")</f>
        <v>https://berlin.impacthub.net/</v>
      </c>
      <c r="E49" s="15"/>
      <c r="F49" s="15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>
      <c r="A50" s="17" t="s">
        <v>207</v>
      </c>
      <c r="B50" s="16" t="s">
        <v>210</v>
      </c>
      <c r="C50" s="30" t="s">
        <v>211</v>
      </c>
      <c r="D50" s="14" t="s">
        <v>208</v>
      </c>
      <c r="E50" s="15"/>
      <c r="F50" s="15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>
      <c r="A51" s="19" t="s">
        <v>58</v>
      </c>
      <c r="B51" s="16" t="s">
        <v>59</v>
      </c>
      <c r="C51" s="14" t="str">
        <f>HYPERLINK("info@kaosberlin.de ","info@kaosberlin.de ")</f>
        <v xml:space="preserve">info@kaosberlin.de </v>
      </c>
      <c r="D51" s="14" t="str">
        <f>HYPERLINK("http://kaosberlin.de/ueber-uns/","http://kaosberlin.de/ueber-uns/")</f>
        <v>http://kaosberlin.de/ueber-uns/</v>
      </c>
      <c r="E51" s="15"/>
      <c r="F51" s="15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A52" s="19" t="s">
        <v>60</v>
      </c>
      <c r="B52" s="13" t="s">
        <v>61</v>
      </c>
      <c r="C52" s="20" t="str">
        <f>HYPERLINK("mailto:info@karibuni.at","info@karibuni.at")</f>
        <v>info@karibuni.at</v>
      </c>
      <c r="D52" s="20" t="s">
        <v>62</v>
      </c>
      <c r="E52" s="15"/>
      <c r="F52" s="15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>
      <c r="A53" s="19" t="s">
        <v>276</v>
      </c>
      <c r="B53" s="16" t="s">
        <v>277</v>
      </c>
      <c r="C53" s="29" t="s">
        <v>278</v>
      </c>
      <c r="D53" s="4" t="s">
        <v>279</v>
      </c>
      <c r="E53" s="15"/>
      <c r="F53" s="15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s="19" t="s">
        <v>213</v>
      </c>
      <c r="B54" s="13" t="s">
        <v>214</v>
      </c>
      <c r="C54" s="20" t="s">
        <v>216</v>
      </c>
      <c r="D54" s="20" t="s">
        <v>215</v>
      </c>
      <c r="E54" s="15"/>
      <c r="F54" s="15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>
      <c r="A55" s="17" t="s">
        <v>63</v>
      </c>
      <c r="B55" s="16" t="s">
        <v>64</v>
      </c>
      <c r="C55" s="26" t="s">
        <v>65</v>
      </c>
      <c r="D55" s="20" t="s">
        <v>66</v>
      </c>
      <c r="E55" s="15"/>
      <c r="F55" s="15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>
      <c r="A56" s="17" t="s">
        <v>67</v>
      </c>
      <c r="B56" s="16" t="s">
        <v>68</v>
      </c>
      <c r="C56" s="18" t="str">
        <f>HYPERLINK("mailto:kontakt@kulturschoepfer.de"," kontakt@kulturschoepfer.de")</f>
        <v xml:space="preserve"> kontakt@kulturschoepfer.de</v>
      </c>
      <c r="D56" s="31" t="s">
        <v>69</v>
      </c>
      <c r="E56" s="15"/>
      <c r="F56" s="15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>
      <c r="A57" s="17" t="s">
        <v>70</v>
      </c>
      <c r="B57" s="16" t="s">
        <v>71</v>
      </c>
      <c r="C57" s="32" t="s">
        <v>72</v>
      </c>
      <c r="D57" s="18" t="str">
        <f>HYPERLINK("https://launchco.com/#what-else","https://launchco.com/#what-else")</f>
        <v>https://launchco.com/#what-else</v>
      </c>
      <c r="E57" s="15"/>
      <c r="F57" s="15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>
      <c r="A58" s="54" t="s">
        <v>308</v>
      </c>
      <c r="B58" s="16" t="s">
        <v>309</v>
      </c>
      <c r="C58" s="4" t="s">
        <v>310</v>
      </c>
      <c r="D58" s="3" t="s">
        <v>311</v>
      </c>
      <c r="E58" s="15"/>
      <c r="F58" s="15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>
      <c r="A59" s="17" t="s">
        <v>73</v>
      </c>
      <c r="B59" s="16" t="s">
        <v>74</v>
      </c>
      <c r="C59" s="33" t="str">
        <f>HYPERLINK("mailto:hallo@meeet.de","hallo@meeet.de")</f>
        <v>hallo@meeet.de</v>
      </c>
      <c r="D59" s="14" t="str">
        <f>HYPERLINK("http://meeet.de/","http://meeet.de")</f>
        <v>http://meeet.de</v>
      </c>
      <c r="E59" s="15"/>
      <c r="F59" s="15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>
      <c r="A60" s="17" t="s">
        <v>73</v>
      </c>
      <c r="B60" s="13" t="s">
        <v>75</v>
      </c>
      <c r="C60" s="33" t="str">
        <f>HYPERLINK("mailto:hallo@meeet.de","hallo@meeet.de")</f>
        <v>hallo@meeet.de</v>
      </c>
      <c r="D60" s="14" t="str">
        <f>HYPERLINK("http://meeet.de/","http://meeet.de")</f>
        <v>http://meeet.de</v>
      </c>
      <c r="E60" s="15"/>
      <c r="F60" s="15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>
      <c r="A61" s="17" t="s">
        <v>76</v>
      </c>
      <c r="B61" s="16" t="s">
        <v>77</v>
      </c>
      <c r="C61" s="18" t="str">
        <f>HYPERLINK("mailto:berlin@mindspace.me","berlin@mindspace.me")</f>
        <v>berlin@mindspace.me</v>
      </c>
      <c r="D61" s="14" t="str">
        <f>HYPERLINK("http://mindspace.me/de/berlin/","http://mindspace.me/de/berlin/")</f>
        <v>http://mindspace.me/de/berlin/</v>
      </c>
      <c r="E61" s="15"/>
      <c r="F61" s="1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>
      <c r="A62" s="17" t="s">
        <v>78</v>
      </c>
      <c r="B62" s="16" t="s">
        <v>79</v>
      </c>
      <c r="C62" s="18" t="str">
        <f>HYPERLINK("mailto:gugliemoapollini@gmail.com","gugliemoapollini@gmail.com")</f>
        <v>gugliemoapollini@gmail.com</v>
      </c>
      <c r="D62" s="14" t="str">
        <f>HYPERLINK("http://www.mitosiscoworking.org/","http://www.mitosiscoworking.org/")</f>
        <v>http://www.mitosiscoworking.org/</v>
      </c>
      <c r="E62" s="15"/>
      <c r="F62" s="15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>
      <c r="A63" s="17" t="s">
        <v>217</v>
      </c>
      <c r="B63" s="16" t="s">
        <v>218</v>
      </c>
      <c r="C63" s="18" t="s">
        <v>219</v>
      </c>
      <c r="D63" s="14"/>
      <c r="E63" s="15"/>
      <c r="F63" s="15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>
      <c r="A64" s="17" t="s">
        <v>81</v>
      </c>
      <c r="B64" s="16" t="s">
        <v>82</v>
      </c>
      <c r="C64" s="14" t="str">
        <f>HYPERLINK("mailto:info@cafenest.de","info@cafenest.de")</f>
        <v>info@cafenest.de</v>
      </c>
      <c r="D64" s="4" t="s">
        <v>296</v>
      </c>
      <c r="E64" s="15"/>
      <c r="F64" s="15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>
      <c r="A65" s="17" t="s">
        <v>83</v>
      </c>
      <c r="B65" s="16" t="s">
        <v>84</v>
      </c>
      <c r="C65" s="20" t="str">
        <f>HYPERLINK("mailto:hello@noizefabrik.com","hello@noizefabrik.com")</f>
        <v>hello@noizefabrik.com</v>
      </c>
      <c r="D65" s="14" t="str">
        <f>HYPERLINK("http://www.noizefabrik.com/","http://www.noizefabrik.com/")</f>
        <v>http://www.noizefabrik.com/</v>
      </c>
      <c r="E65" s="15"/>
      <c r="F65" s="15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>
      <c r="A66" s="17" t="s">
        <v>181</v>
      </c>
      <c r="B66" s="34" t="s">
        <v>80</v>
      </c>
      <c r="C66" s="20" t="s">
        <v>182</v>
      </c>
      <c r="D66" s="35" t="s">
        <v>183</v>
      </c>
      <c r="E66" s="15"/>
      <c r="F66" s="15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>
      <c r="A67" s="19" t="s">
        <v>85</v>
      </c>
      <c r="B67" s="16" t="s">
        <v>86</v>
      </c>
      <c r="C67" s="14" t="str">
        <f>HYPERLINK("info@offx.net","info@offx.net ")</f>
        <v xml:space="preserve">info@offx.net </v>
      </c>
      <c r="D67" s="14" t="str">
        <f>HYPERLINK("https://www.offx.net/start","https://www.offx.net/start")</f>
        <v>https://www.offx.net/start</v>
      </c>
      <c r="E67" s="15"/>
      <c r="F67" s="15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>
      <c r="A68" s="19" t="s">
        <v>220</v>
      </c>
      <c r="B68" s="16" t="s">
        <v>221</v>
      </c>
      <c r="C68" s="14" t="s">
        <v>223</v>
      </c>
      <c r="D68" s="14" t="s">
        <v>222</v>
      </c>
      <c r="E68" s="15"/>
      <c r="F68" s="15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>
      <c r="A69" s="19" t="s">
        <v>87</v>
      </c>
      <c r="B69" s="16" t="s">
        <v>88</v>
      </c>
      <c r="C69" s="36" t="s">
        <v>89</v>
      </c>
      <c r="D69" s="14" t="str">
        <f>HYPERLINK("http://www.p1-offices.com","http://www.p1-offices.com")</f>
        <v>http://www.p1-offices.com</v>
      </c>
      <c r="E69" s="15"/>
      <c r="F69" s="15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>
      <c r="A70" s="17" t="s">
        <v>90</v>
      </c>
      <c r="B70" s="16" t="s">
        <v>91</v>
      </c>
      <c r="C70" s="14" t="str">
        <f>HYPERLINK("mailto:change@photocircle.net","change@photocircle.net")</f>
        <v>change@photocircle.net</v>
      </c>
      <c r="D70" s="14" t="str">
        <f>HYPERLINK("http://www.photocircle.net/de/blog/co-working-space-monumentenstrase-1/","http://www.photocircle.net/de/blog/co-working-space-monumentenstrase-1/")</f>
        <v>http://www.photocircle.net/de/blog/co-working-space-monumentenstrase-1/</v>
      </c>
      <c r="E70" s="15"/>
      <c r="F70" s="15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>
      <c r="A71" s="41" t="s">
        <v>258</v>
      </c>
      <c r="B71" s="10" t="s">
        <v>260</v>
      </c>
      <c r="C71" s="4" t="s">
        <v>261</v>
      </c>
      <c r="D71" s="3" t="s">
        <v>259</v>
      </c>
      <c r="E71" s="10"/>
      <c r="F71" s="15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>
      <c r="A72" s="17" t="s">
        <v>92</v>
      </c>
      <c r="B72" s="16" t="s">
        <v>93</v>
      </c>
      <c r="C72" s="14" t="str">
        <f>HYPERLINK("mailto:epistolium@pulsraum.de","epistolium@pulsraum.de")</f>
        <v>epistolium@pulsraum.de</v>
      </c>
      <c r="D72" s="14" t="str">
        <f>HYPERLINK("http://coworking.pulsraum.de/","http://coworking.pulsraum.de")</f>
        <v>http://coworking.pulsraum.de</v>
      </c>
      <c r="E72" s="15"/>
      <c r="F72" s="15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>
      <c r="A73" s="17" t="s">
        <v>95</v>
      </c>
      <c r="B73" s="16" t="s">
        <v>96</v>
      </c>
      <c r="C73" s="14" t="str">
        <f>HYPERLINK("mailto:empfang@raumstation-berlin.net","empfang@raumstation-berlin.net")</f>
        <v>empfang@raumstation-berlin.net</v>
      </c>
      <c r="D73" s="14" t="str">
        <f>HYPERLINK("http://www.raumstation-berlin.net/","http://www.raumstation-berlin.net")</f>
        <v>http://www.raumstation-berlin.net</v>
      </c>
      <c r="E73" s="15"/>
      <c r="F73" s="15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>
      <c r="A74" s="17" t="s">
        <v>97</v>
      </c>
      <c r="B74" s="23" t="s">
        <v>98</v>
      </c>
      <c r="C74" s="14" t="str">
        <f>HYPERLINK("mailto:sebastian@nordmann-schaar.de","sebastian@nordmann-schaar.de")</f>
        <v>sebastian@nordmann-schaar.de</v>
      </c>
      <c r="D74" s="14"/>
      <c r="E74" s="15"/>
      <c r="F74" s="15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>
      <c r="A75" s="41" t="s">
        <v>262</v>
      </c>
      <c r="B75" s="10" t="s">
        <v>335</v>
      </c>
      <c r="C75" s="4" t="s">
        <v>264</v>
      </c>
      <c r="D75" s="3" t="s">
        <v>263</v>
      </c>
      <c r="E75" s="10"/>
      <c r="F75" s="15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>
      <c r="A76" s="17" t="s">
        <v>99</v>
      </c>
      <c r="B76" s="16" t="s">
        <v>100</v>
      </c>
      <c r="C76" s="13" t="s">
        <v>101</v>
      </c>
      <c r="D76" s="28" t="str">
        <f>HYPERLINK("http://www.regus.de/","http://www.regus.de")</f>
        <v>http://www.regus.de</v>
      </c>
      <c r="E76" s="15"/>
      <c r="F76" s="15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>
      <c r="A77" s="17" t="s">
        <v>102</v>
      </c>
      <c r="B77" s="16" t="s">
        <v>103</v>
      </c>
      <c r="C77" s="13" t="s">
        <v>104</v>
      </c>
      <c r="D77" s="28" t="str">
        <f>HYPERLINK("http://www.regus.de/","http://www.regus.de")</f>
        <v>http://www.regus.de</v>
      </c>
      <c r="E77" s="15"/>
      <c r="F77" s="15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>
      <c r="A78" s="17" t="s">
        <v>105</v>
      </c>
      <c r="B78" s="16" t="s">
        <v>106</v>
      </c>
      <c r="C78" s="13" t="s">
        <v>104</v>
      </c>
      <c r="D78" s="28" t="str">
        <f>HYPERLINK("http://www.regus.de/","http://www.regus.de")</f>
        <v>http://www.regus.de</v>
      </c>
      <c r="E78" s="15"/>
      <c r="F78" s="15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>
      <c r="A79" s="17" t="s">
        <v>155</v>
      </c>
      <c r="B79" s="16" t="s">
        <v>156</v>
      </c>
      <c r="C79" s="37" t="s">
        <v>241</v>
      </c>
      <c r="D79" s="28" t="s">
        <v>226</v>
      </c>
      <c r="E79" s="15"/>
      <c r="F79" s="15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>
      <c r="A80" s="17" t="s">
        <v>155</v>
      </c>
      <c r="B80" s="16" t="s">
        <v>224</v>
      </c>
      <c r="C80" s="37" t="s">
        <v>241</v>
      </c>
      <c r="D80" s="28" t="s">
        <v>225</v>
      </c>
      <c r="E80" s="15"/>
      <c r="F80" s="15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>
      <c r="A81" s="17" t="s">
        <v>155</v>
      </c>
      <c r="B81" s="16" t="s">
        <v>228</v>
      </c>
      <c r="C81" s="37" t="s">
        <v>241</v>
      </c>
      <c r="D81" s="28" t="s">
        <v>227</v>
      </c>
      <c r="E81" s="15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>
      <c r="A82" s="17" t="s">
        <v>108</v>
      </c>
      <c r="B82" s="23" t="s">
        <v>109</v>
      </c>
      <c r="C82" s="38" t="str">
        <f>HYPERLINK("mailto:ykowatsch@yahoo.de","ykowatsch@yahoo.de")</f>
        <v>ykowatsch@yahoo.de</v>
      </c>
      <c r="D82" s="39" t="s">
        <v>110</v>
      </c>
      <c r="E82" s="15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>
      <c r="A83" s="17" t="s">
        <v>111</v>
      </c>
      <c r="B83" s="23" t="s">
        <v>112</v>
      </c>
      <c r="C83" s="33" t="str">
        <f>HYPERLINK(" info@satelliteoffice.de"," info@satelliteoffice.de")</f>
        <v xml:space="preserve"> info@satelliteoffice.de</v>
      </c>
      <c r="D83" s="33" t="str">
        <f>HYPERLINK("http://www.satelliteoffice.de/de/coworking_desk","http://www.satelliteoffice.de/de/coworking_desk")</f>
        <v>http://www.satelliteoffice.de/de/coworking_desk</v>
      </c>
      <c r="E83" s="15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>
      <c r="A84" s="17" t="s">
        <v>111</v>
      </c>
      <c r="B84" s="23" t="s">
        <v>113</v>
      </c>
      <c r="C84" s="33" t="str">
        <f>HYPERLINK(" info@satelliteoffice.de"," info@satelliteoffice.de")</f>
        <v xml:space="preserve"> info@satelliteoffice.de</v>
      </c>
      <c r="D84" s="33" t="str">
        <f>HYPERLINK("http://www.satelliteoffice.de/de/coworking_desk","http://www.satelliteoffice.de/de/coworking_desk")</f>
        <v>http://www.satelliteoffice.de/de/coworking_desk</v>
      </c>
      <c r="E84" s="15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>
      <c r="A85" s="17" t="s">
        <v>111</v>
      </c>
      <c r="B85" s="23" t="s">
        <v>114</v>
      </c>
      <c r="C85" s="33" t="str">
        <f>HYPERLINK(" info@satelliteoffice.de"," info@satelliteoffice.de")</f>
        <v xml:space="preserve"> info@satelliteoffice.de</v>
      </c>
      <c r="D85" s="33" t="str">
        <f>HYPERLINK("http://www.satelliteoffice.de/de/coworking_desk","http://www.satelliteoffice.de/de/coworking_desk")</f>
        <v>http://www.satelliteoffice.de/de/coworking_desk</v>
      </c>
      <c r="E85" s="15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>
      <c r="A86" s="41" t="s">
        <v>269</v>
      </c>
      <c r="B86" s="10" t="s">
        <v>267</v>
      </c>
      <c r="C86" s="4" t="s">
        <v>268</v>
      </c>
      <c r="D86" s="3" t="s">
        <v>266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>
      <c r="A87" s="17" t="s">
        <v>115</v>
      </c>
      <c r="B87" s="23" t="s">
        <v>116</v>
      </c>
      <c r="C87" s="14" t="str">
        <f>HYPERLINK("info@siriusfacilities.com","info@siriusfacilities.com")</f>
        <v>info@siriusfacilities.com</v>
      </c>
      <c r="D87" s="14" t="str">
        <f>HYPERLINK("http://www.siriusfacilities.com/de/business-parks/standort/berlin-gartenfeld/beschreibung","http://www.siriusfacilities.com/de/business-parks/standort/berlin-gartenfeld/beschreibung")</f>
        <v>http://www.siriusfacilities.com/de/business-parks/standort/berlin-gartenfeld/beschreibung</v>
      </c>
      <c r="E87" s="10"/>
      <c r="F87" s="15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>
      <c r="A88" s="23" t="s">
        <v>117</v>
      </c>
      <c r="B88" s="16" t="s">
        <v>118</v>
      </c>
      <c r="C88" s="14" t="str">
        <f>HYPERLINK("mailto:mail@skalitzer33.de","mail@skalitzer33.de")</f>
        <v>mail@skalitzer33.de</v>
      </c>
      <c r="D88" s="14" t="str">
        <f>HYPERLINK("http://www.skalitzer33.de/","www.skalitzer33.de")</f>
        <v>www.skalitzer33.de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>
      <c r="A89" s="23" t="s">
        <v>119</v>
      </c>
      <c r="B89" s="16" t="s">
        <v>120</v>
      </c>
      <c r="C89" s="14" t="str">
        <f>HYPERLINK(" info@smile-buero.de"," info@smile-buero.de")</f>
        <v xml:space="preserve"> info@smile-buero.de</v>
      </c>
      <c r="D89" s="14" t="str">
        <f>HYPERLINK("http://www.smile-buero.de/coworking-geschaftsadresse/","http://www.smile-buero.de/coworking-geschaftsadresse/")</f>
        <v>http://www.smile-buero.de/coworking-geschaftsadresse/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>
      <c r="A90" s="23" t="s">
        <v>121</v>
      </c>
      <c r="B90" s="16" t="s">
        <v>122</v>
      </c>
      <c r="C90" s="14" t="str">
        <f>HYPERLINK("mailto:berlin@socialimpactlab.eu","berlin@socialimpactlab.eu")</f>
        <v>berlin@socialimpactlab.eu</v>
      </c>
      <c r="D90" s="20" t="s">
        <v>123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>
      <c r="A91" s="23" t="s">
        <v>124</v>
      </c>
      <c r="B91" s="16" t="s">
        <v>125</v>
      </c>
      <c r="C91" s="14" t="str">
        <f>HYPERLINK("mailto:someone@someoneandsons.net","someone@someoneandsons.net")</f>
        <v>someone@someoneandsons.net</v>
      </c>
      <c r="D91" s="14" t="str">
        <f>HYPERLINK("http://someoneandsons.net/studio ","http://someoneandsons.net/studio ")</f>
        <v>http://someoneandsons.net/studio 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>
      <c r="A92" s="23" t="s">
        <v>126</v>
      </c>
      <c r="B92" s="13" t="s">
        <v>127</v>
      </c>
      <c r="C92" s="18" t="str">
        <f>HYPERLINK("mailto:somos@soos-art.org","somos@soos-art.org")</f>
        <v>somos@soos-art.org</v>
      </c>
      <c r="D92" s="53" t="s">
        <v>297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>
      <c r="A93" s="17" t="s">
        <v>229</v>
      </c>
      <c r="B93" s="23" t="s">
        <v>107</v>
      </c>
      <c r="C93" s="22" t="s">
        <v>231</v>
      </c>
      <c r="D93" s="18" t="s">
        <v>230</v>
      </c>
      <c r="E93" s="15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>
      <c r="A94" s="16" t="s">
        <v>128</v>
      </c>
      <c r="B94" s="16" t="s">
        <v>129</v>
      </c>
      <c r="C94" s="14" t="str">
        <f>HYPERLINK("mailto:jochen.kuhmann@t-online.de","jochen.kuhmann@t-online.de")</f>
        <v>jochen.kuhmann@t-online.de</v>
      </c>
      <c r="D94" s="14" t="str">
        <f>HYPERLINK("http://www.coworking-berlin-squarehaus.de/","http://www.coworking-berlin-squarehaus.de")</f>
        <v>http://www.coworking-berlin-squarehaus.de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>
      <c r="A95" s="21" t="s">
        <v>169</v>
      </c>
      <c r="B95" s="21" t="s">
        <v>20</v>
      </c>
      <c r="C95" s="22" t="s">
        <v>170</v>
      </c>
      <c r="D95" s="22" t="s">
        <v>171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>
      <c r="A96" s="21" t="s">
        <v>169</v>
      </c>
      <c r="B96" s="21" t="s">
        <v>232</v>
      </c>
      <c r="C96" s="22" t="s">
        <v>170</v>
      </c>
      <c r="D96" s="22" t="s">
        <v>171</v>
      </c>
      <c r="E96" s="10"/>
      <c r="F96" s="26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>
      <c r="A97" s="23" t="s">
        <v>298</v>
      </c>
      <c r="B97" s="16" t="s">
        <v>130</v>
      </c>
      <c r="C97" s="14" t="str">
        <f>HYPERLINK("mailto:kontakt@tableofvisions.com","kontakt@tableofvisions.com")</f>
        <v>kontakt@tableofvisions.com</v>
      </c>
      <c r="D97" s="14" t="str">
        <f>HYPERLINK("http://coworking-halleamwasser.com/","http://coworking-halleamwasser.com")</f>
        <v>http://coworking-halleamwasser.com</v>
      </c>
      <c r="E97" s="10"/>
      <c r="F97" s="26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>
      <c r="A98" s="23" t="s">
        <v>131</v>
      </c>
      <c r="B98" s="16" t="s">
        <v>132</v>
      </c>
      <c r="C98" s="14" t="str">
        <f>HYPERLINK("mailto:mail@teatris.org","mail@teatris.org")</f>
        <v>mail@teatris.org</v>
      </c>
      <c r="D98" s="14" t="str">
        <f>HYPERLINK("http://teatris.org/","http://teatris.org/")</f>
        <v>http://teatris.org/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>
      <c r="A99" s="41" t="s">
        <v>270</v>
      </c>
      <c r="B99" s="10" t="s">
        <v>271</v>
      </c>
      <c r="C99" s="3" t="s">
        <v>272</v>
      </c>
      <c r="D99" s="3" t="s">
        <v>273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>
      <c r="A100" s="17" t="s">
        <v>180</v>
      </c>
      <c r="B100" s="40" t="s">
        <v>178</v>
      </c>
      <c r="C100" s="22" t="s">
        <v>176</v>
      </c>
      <c r="D100" s="22" t="s">
        <v>177</v>
      </c>
      <c r="E100" s="25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>
      <c r="A101" s="17" t="s">
        <v>246</v>
      </c>
      <c r="B101" s="40" t="s">
        <v>247</v>
      </c>
      <c r="C101" s="3" t="s">
        <v>248</v>
      </c>
      <c r="D101" s="3" t="s">
        <v>249</v>
      </c>
      <c r="E101" s="25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>
      <c r="A102" s="17" t="s">
        <v>233</v>
      </c>
      <c r="B102" s="40" t="s">
        <v>94</v>
      </c>
      <c r="C102" s="22" t="s">
        <v>235</v>
      </c>
      <c r="D102" s="22" t="s">
        <v>234</v>
      </c>
      <c r="E102" s="25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>
      <c r="A103" s="23" t="s">
        <v>133</v>
      </c>
      <c r="B103" s="16" t="s">
        <v>299</v>
      </c>
      <c r="C103" s="14" t="str">
        <f>HYPERLINK("mailto:berlin@thinkfarm.de","berlin@thinkfarm.de")</f>
        <v>berlin@thinkfarm.de</v>
      </c>
      <c r="D103" s="4" t="s">
        <v>300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>
      <c r="A104" s="23" t="s">
        <v>134</v>
      </c>
      <c r="B104" s="13" t="s">
        <v>135</v>
      </c>
      <c r="C104" s="14" t="str">
        <f>HYPERLINK("mailto:hello@thunderbolt-collective.com","hello@thunderbolt-collective.com")</f>
        <v>hello@thunderbolt-collective.com</v>
      </c>
      <c r="D104" s="14" t="str">
        <f>HYPERLINK("http://thunderbolt-collective.com/","http://thunderbolt-collective.com/")</f>
        <v>http://thunderbolt-collective.com/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>
      <c r="A105" s="23" t="s">
        <v>136</v>
      </c>
      <c r="B105" s="23" t="s">
        <v>137</v>
      </c>
      <c r="C105" s="20" t="s">
        <v>138</v>
      </c>
      <c r="D105" s="14" t="str">
        <f>HYPERLINK("http://transistor.berlin/","http://transistor.berlin/")</f>
        <v>http://transistor.berlin/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>
      <c r="A106" s="23" t="s">
        <v>184</v>
      </c>
      <c r="B106" s="23" t="s">
        <v>185</v>
      </c>
      <c r="C106" s="20" t="s">
        <v>187</v>
      </c>
      <c r="D106" s="35" t="s">
        <v>186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>
      <c r="A107" s="23" t="s">
        <v>188</v>
      </c>
      <c r="B107" s="23" t="s">
        <v>189</v>
      </c>
      <c r="C107" s="37" t="s">
        <v>191</v>
      </c>
      <c r="D107" s="35" t="s">
        <v>190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>
      <c r="A108" s="23" t="s">
        <v>139</v>
      </c>
      <c r="B108" s="23" t="s">
        <v>140</v>
      </c>
      <c r="C108" s="14" t="str">
        <f>HYPERLINK("mailto:info@unicorn.berlin","info@unicorn.berlin ")</f>
        <v xml:space="preserve">info@unicorn.berlin </v>
      </c>
      <c r="D108" s="14" t="str">
        <f>HYPERLINK("http://www.unicorn.berlin/","http://www.unicorn.berlin/ ")</f>
        <v xml:space="preserve">http://www.unicorn.berlin/ 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>
      <c r="A109" s="23" t="s">
        <v>142</v>
      </c>
      <c r="B109" s="16" t="s">
        <v>143</v>
      </c>
      <c r="C109" s="14" t="str">
        <f>HYPERLINK("mailto:hello@welance.de","hello@welance.de")</f>
        <v>hello@welance.de</v>
      </c>
      <c r="D109" s="14" t="str">
        <f>HYPERLINK("http://www.welance.de/","www.welance.de")</f>
        <v>www.welance.de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s="48" customFormat="1">
      <c r="A110" s="23" t="s">
        <v>144</v>
      </c>
      <c r="B110" s="16" t="s">
        <v>145</v>
      </c>
      <c r="C110" s="14" t="str">
        <f>HYPERLINK("mailto:info@weserland.de","info@weserland.de")</f>
        <v>info@weserland.de</v>
      </c>
      <c r="D110" s="14" t="str">
        <f>HYPERLINK("http://www.weserland.net/","http://www.weserland.net")</f>
        <v>http://www.weserland.net</v>
      </c>
      <c r="E110" s="10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>
      <c r="A111" s="23" t="s">
        <v>146</v>
      </c>
      <c r="B111" s="16" t="s">
        <v>147</v>
      </c>
      <c r="C111" s="20" t="str">
        <f>HYPERLINK("mailto:joinus@wework.com","joinus@wework.com")</f>
        <v>joinus@wework.com</v>
      </c>
      <c r="D111" s="14" t="str">
        <f>HYPERLINK("https://www.wework.com/locations/berlin/hackescher-markt","https://www.wework.com/locations/berlin/hackescher-markt")</f>
        <v>https://www.wework.com/locations/berlin/hackescher-markt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>
      <c r="A112" s="23" t="s">
        <v>146</v>
      </c>
      <c r="B112" s="13" t="s">
        <v>148</v>
      </c>
      <c r="C112" s="20" t="str">
        <f>HYPERLINK("mailto:joinus@wework.com","joinus@wework.com")</f>
        <v>joinus@wework.com</v>
      </c>
      <c r="D112" s="14" t="s">
        <v>236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s="48" customFormat="1">
      <c r="A113" s="23" t="s">
        <v>242</v>
      </c>
      <c r="B113" s="13" t="s">
        <v>243</v>
      </c>
      <c r="C113" s="20" t="s">
        <v>245</v>
      </c>
      <c r="D113" s="14" t="s">
        <v>244</v>
      </c>
      <c r="E113" s="10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>
      <c r="A114" s="23" t="s">
        <v>149</v>
      </c>
      <c r="B114" s="13" t="s">
        <v>150</v>
      </c>
      <c r="C114" s="20" t="s">
        <v>151</v>
      </c>
      <c r="D114" s="20" t="s">
        <v>152</v>
      </c>
      <c r="E114" s="15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>
      <c r="A115" s="56" t="s">
        <v>326</v>
      </c>
      <c r="B115" s="13" t="s">
        <v>327</v>
      </c>
      <c r="C115" s="20" t="s">
        <v>328</v>
      </c>
      <c r="D115" s="20"/>
      <c r="E115" s="15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8">
      <c r="A116" s="52" t="s">
        <v>284</v>
      </c>
      <c r="B116" s="50" t="s">
        <v>283</v>
      </c>
      <c r="C116" s="3" t="s">
        <v>285</v>
      </c>
      <c r="D116" s="3" t="s">
        <v>286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>
      <c r="A117" s="51" t="s">
        <v>237</v>
      </c>
      <c r="B117" s="50" t="s">
        <v>238</v>
      </c>
      <c r="C117" s="3" t="s">
        <v>239</v>
      </c>
      <c r="D117" s="3" t="s">
        <v>240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>
      <c r="A118" s="42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>
      <c r="A119" s="42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>
      <c r="A120" s="41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>
      <c r="A122" s="41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>
      <c r="A123" s="41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>
      <c r="A124" s="42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>
      <c r="A125" s="41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>
      <c r="A126" s="42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>
      <c r="A127" s="42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>
      <c r="A128" s="41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>
      <c r="A129" s="43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>
      <c r="A130" s="41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>
      <c r="A131" s="42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>
      <c r="A132" s="42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>
      <c r="A133" s="41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>
      <c r="A134" s="43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>
      <c r="A135" s="42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>
      <c r="A137" s="42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>
      <c r="A138" s="41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1:26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1:26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spans="1:26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spans="1:26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spans="1:26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spans="1:26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spans="1:26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</sheetData>
  <sortState ref="A2:E114">
    <sortCondition ref="A2"/>
  </sortState>
  <hyperlinks>
    <hyperlink ref="C79" r:id="rId1" xr:uid="{00000000-0004-0000-0000-000000000000}"/>
    <hyperlink ref="C18" r:id="rId2" xr:uid="{00000000-0004-0000-0000-000001000000}"/>
    <hyperlink ref="D18" r:id="rId3" xr:uid="{00000000-0004-0000-0000-000002000000}"/>
    <hyperlink ref="C16" r:id="rId4" xr:uid="{00000000-0004-0000-0000-000003000000}"/>
    <hyperlink ref="D16" r:id="rId5" xr:uid="{00000000-0004-0000-0000-000004000000}"/>
    <hyperlink ref="C95" r:id="rId6" xr:uid="{00000000-0004-0000-0000-000005000000}"/>
    <hyperlink ref="D95" r:id="rId7" xr:uid="{00000000-0004-0000-0000-000006000000}"/>
    <hyperlink ref="C100" r:id="rId8" xr:uid="{00000000-0004-0000-0000-000007000000}"/>
    <hyperlink ref="D100" r:id="rId9" xr:uid="{00000000-0004-0000-0000-000008000000}"/>
    <hyperlink ref="D66" r:id="rId10" xr:uid="{00000000-0004-0000-0000-000009000000}"/>
    <hyperlink ref="D106" r:id="rId11" xr:uid="{00000000-0004-0000-0000-00000A000000}"/>
    <hyperlink ref="D107" r:id="rId12" xr:uid="{00000000-0004-0000-0000-00000B000000}"/>
    <hyperlink ref="C107" r:id="rId13" xr:uid="{00000000-0004-0000-0000-00000C000000}"/>
    <hyperlink ref="C31" r:id="rId14" xr:uid="{00000000-0004-0000-0000-00000D000000}"/>
    <hyperlink ref="C50" r:id="rId15" xr:uid="{00000000-0004-0000-0000-00000E000000}"/>
    <hyperlink ref="C48" r:id="rId16" display="salomon@wista.de" xr:uid="{00000000-0004-0000-0000-00000F000000}"/>
    <hyperlink ref="C93" r:id="rId17" xr:uid="{00000000-0004-0000-0000-000010000000}"/>
    <hyperlink ref="D96" r:id="rId18" xr:uid="{00000000-0004-0000-0000-000011000000}"/>
    <hyperlink ref="C96" r:id="rId19" xr:uid="{00000000-0004-0000-0000-000012000000}"/>
    <hyperlink ref="C75:C76" r:id="rId20" display="info@rent24.com" xr:uid="{00000000-0004-0000-0000-000015000000}"/>
    <hyperlink ref="C101" r:id="rId21" xr:uid="{00000000-0004-0000-0000-000018000000}"/>
    <hyperlink ref="D101" r:id="rId22" xr:uid="{00000000-0004-0000-0000-000019000000}"/>
    <hyperlink ref="C15" r:id="rId23" xr:uid="{00000000-0004-0000-0000-00001A000000}"/>
    <hyperlink ref="C41" r:id="rId24" xr:uid="{00000000-0004-0000-0000-00001B000000}"/>
    <hyperlink ref="D41" r:id="rId25" xr:uid="{00000000-0004-0000-0000-00001C000000}"/>
    <hyperlink ref="D71" r:id="rId26" xr:uid="{00000000-0004-0000-0000-00001D000000}"/>
    <hyperlink ref="C71" r:id="rId27" xr:uid="{00000000-0004-0000-0000-00001E000000}"/>
    <hyperlink ref="D75" r:id="rId28" xr:uid="{00000000-0004-0000-0000-00001F000000}"/>
    <hyperlink ref="C75" r:id="rId29" xr:uid="{00000000-0004-0000-0000-000020000000}"/>
    <hyperlink ref="D21" r:id="rId30" display="https://cowomen.com/de/" xr:uid="{00000000-0004-0000-0000-000021000000}"/>
    <hyperlink ref="D86" r:id="rId31" xr:uid="{00000000-0004-0000-0000-000022000000}"/>
    <hyperlink ref="C86" r:id="rId32" xr:uid="{00000000-0004-0000-0000-000023000000}"/>
    <hyperlink ref="D99" r:id="rId33" xr:uid="{00000000-0004-0000-0000-000024000000}"/>
    <hyperlink ref="C99" r:id="rId34" xr:uid="{00000000-0004-0000-0000-000025000000}"/>
    <hyperlink ref="C38" r:id="rId35" xr:uid="{00000000-0004-0000-0000-000026000000}"/>
    <hyperlink ref="D38" r:id="rId36" xr:uid="{00000000-0004-0000-0000-000027000000}"/>
    <hyperlink ref="C21" r:id="rId37" display="contact@cowomen.com" xr:uid="{00000000-0004-0000-0000-000028000000}"/>
    <hyperlink ref="C117" r:id="rId38" xr:uid="{B204F5C5-4B8C-9348-A5EC-427AFF365F69}"/>
    <hyperlink ref="D117" r:id="rId39" xr:uid="{EB3D4E1B-133B-B84A-84BF-CB39A5F9EA37}"/>
    <hyperlink ref="C116" r:id="rId40" xr:uid="{A98384E9-6476-AC44-B94F-0536EA5BC4A3}"/>
    <hyperlink ref="D116" r:id="rId41" xr:uid="{91F0B452-8CFD-5342-85E7-39D7B9493D44}"/>
    <hyperlink ref="D2" r:id="rId42" xr:uid="{843EE582-F697-AE49-9FEB-ED71916BA8DC}"/>
    <hyperlink ref="C10" r:id="rId43" xr:uid="{67150B07-70C4-C94C-A59D-904832CF52C0}"/>
    <hyperlink ref="D28" r:id="rId44" xr:uid="{54AB816F-5F28-BA42-B8D7-8351EB7FE450}"/>
    <hyperlink ref="D40" r:id="rId45" xr:uid="{98DB8F59-39AE-B14C-8091-94AB12117101}"/>
    <hyperlink ref="D42" r:id="rId46" location="coworking" display="http://www.startup-incubator.berlin/angebot/ - coworking" xr:uid="{B2A47799-BE9A-4249-AB76-65A68D7F1A1C}"/>
    <hyperlink ref="D64" r:id="rId47" xr:uid="{171990DC-14CA-E741-9798-87C8587D6144}"/>
    <hyperlink ref="D92" r:id="rId48" xr:uid="{F2FB1E73-9D5C-084E-8AED-7D2F8A90BF60}"/>
    <hyperlink ref="D103" r:id="rId49" xr:uid="{9BDDE055-80FB-F447-B4A7-FC70AE4C9A0E}"/>
    <hyperlink ref="C22" r:id="rId50" xr:uid="{35593719-B0C1-AB48-AC35-A42B4E8B1B05}"/>
    <hyperlink ref="D22" r:id="rId51" xr:uid="{E860A268-B89C-8443-A8E2-AE69EFED36FF}"/>
    <hyperlink ref="C33" r:id="rId52" xr:uid="{5A72082E-BD96-D749-9F36-A0A193573F5E}"/>
    <hyperlink ref="D33" r:id="rId53" xr:uid="{B0226305-B650-1447-9734-FB4EBD79D6D5}"/>
    <hyperlink ref="C58" r:id="rId54" xr:uid="{359CEFD8-DAB7-914F-8610-AE46CA75D0AC}"/>
    <hyperlink ref="D58" r:id="rId55" xr:uid="{4D2DB16E-DFBD-F046-8AC1-61B0B11BDB3A}"/>
    <hyperlink ref="C13" r:id="rId56" xr:uid="{B3D87FE7-C65A-1B47-9E0A-3E444675BE81}"/>
    <hyperlink ref="D13" r:id="rId57" xr:uid="{057CB398-CD67-C946-B907-944CA9B31B06}"/>
    <hyperlink ref="C7" r:id="rId58" xr:uid="{CFB6A8FA-52EF-3F48-BA59-F11FAFD40600}"/>
    <hyperlink ref="D7" r:id="rId59" xr:uid="{DA5C1856-DB14-9040-91FA-890C2B857D41}"/>
    <hyperlink ref="C24" r:id="rId60" xr:uid="{E753931F-9A88-774E-8F9C-A9E280DE65E5}"/>
    <hyperlink ref="D24" r:id="rId61" xr:uid="{7E15E6D7-49D2-F74D-87CF-9E0581FEDE5E}"/>
    <hyperlink ref="D47" r:id="rId62" xr:uid="{8F7DA249-04DB-0444-8306-7FBC621909A8}"/>
    <hyperlink ref="D36" r:id="rId63" xr:uid="{71BB4845-BA28-D445-87D5-F57437FA6681}"/>
    <hyperlink ref="C36" r:id="rId64" xr:uid="{D6C678D5-C2B7-DE43-B788-BA021D78E0B2}"/>
    <hyperlink ref="D15" r:id="rId65" xr:uid="{55DA3B91-0E13-B647-A877-500EC73DFBA1}"/>
  </hyperlink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5.1640625" defaultRowHeight="15" customHeight="1"/>
  <cols>
    <col min="1" max="1" width="29.1640625" customWidth="1"/>
    <col min="2" max="26" width="9.33203125" customWidth="1"/>
  </cols>
  <sheetData>
    <row r="1" spans="1:1" ht="18" customHeight="1">
      <c r="A1" s="2" t="s">
        <v>153</v>
      </c>
    </row>
    <row r="2" spans="1:1" ht="13.5" customHeight="1">
      <c r="A2" s="1" t="s">
        <v>154</v>
      </c>
    </row>
    <row r="3" spans="1:1" ht="13.5" customHeight="1">
      <c r="A3" s="1"/>
    </row>
    <row r="4" spans="1:1" ht="13.5" customHeight="1">
      <c r="A4" s="1"/>
    </row>
    <row r="5" spans="1:1" ht="13.5" customHeight="1">
      <c r="A5" s="1"/>
    </row>
    <row r="6" spans="1:1" ht="13.5" customHeight="1">
      <c r="A6" s="1"/>
    </row>
    <row r="7" spans="1:1" ht="13.5" customHeight="1">
      <c r="A7" s="1"/>
    </row>
    <row r="8" spans="1:1" ht="13.5" customHeight="1">
      <c r="A8" s="1"/>
    </row>
    <row r="9" spans="1:1" ht="13.5" customHeight="1">
      <c r="A9" s="1"/>
    </row>
    <row r="10" spans="1:1" ht="13.5" customHeight="1">
      <c r="A10" s="1"/>
    </row>
    <row r="11" spans="1:1" ht="13.5" customHeight="1">
      <c r="A11" s="1"/>
    </row>
    <row r="12" spans="1:1" ht="13.5" customHeight="1">
      <c r="A12" s="1"/>
    </row>
    <row r="13" spans="1:1" ht="13.5" customHeight="1">
      <c r="A13" s="1"/>
    </row>
    <row r="14" spans="1:1" ht="13.5" customHeight="1">
      <c r="A14" s="1"/>
    </row>
    <row r="15" spans="1:1" ht="13.5" customHeight="1">
      <c r="A15" s="1"/>
    </row>
    <row r="16" spans="1:1" ht="13.5" customHeight="1">
      <c r="A16" s="1"/>
    </row>
    <row r="17" spans="1:1" ht="13.5" customHeight="1">
      <c r="A17" s="1"/>
    </row>
    <row r="18" spans="1:1" ht="13.5" customHeight="1">
      <c r="A18" s="1"/>
    </row>
    <row r="19" spans="1:1" ht="13.5" customHeight="1">
      <c r="A19" s="1"/>
    </row>
    <row r="20" spans="1:1" ht="13.5" customHeight="1">
      <c r="A20" s="1"/>
    </row>
    <row r="21" spans="1:1" ht="13.5" customHeight="1">
      <c r="A21" s="1"/>
    </row>
    <row r="22" spans="1:1" ht="13.5" customHeight="1">
      <c r="A22" s="1"/>
    </row>
    <row r="23" spans="1:1" ht="13.5" customHeight="1">
      <c r="A23" s="1"/>
    </row>
    <row r="24" spans="1:1" ht="13.5" customHeight="1">
      <c r="A24" s="1"/>
    </row>
    <row r="25" spans="1:1" ht="13.5" customHeight="1">
      <c r="A25" s="1"/>
    </row>
    <row r="26" spans="1:1" ht="13.5" customHeight="1">
      <c r="A26" s="1"/>
    </row>
    <row r="27" spans="1:1" ht="13.5" customHeight="1">
      <c r="A27" s="1"/>
    </row>
    <row r="28" spans="1:1" ht="13.5" customHeight="1">
      <c r="A28" s="1"/>
    </row>
    <row r="29" spans="1:1" ht="13.5" customHeight="1">
      <c r="A29" s="1"/>
    </row>
    <row r="30" spans="1:1" ht="13.5" customHeight="1">
      <c r="A30" s="1"/>
    </row>
    <row r="31" spans="1:1" ht="13.5" customHeight="1">
      <c r="A31" s="1"/>
    </row>
    <row r="32" spans="1:1" ht="13.5" customHeight="1">
      <c r="A32" s="1"/>
    </row>
    <row r="33" spans="1:1" ht="13.5" customHeight="1">
      <c r="A33" s="1"/>
    </row>
    <row r="34" spans="1:1" ht="13.5" customHeight="1">
      <c r="A34" s="1"/>
    </row>
    <row r="35" spans="1:1" ht="13.5" customHeight="1">
      <c r="A35" s="1"/>
    </row>
    <row r="36" spans="1:1" ht="13.5" customHeight="1">
      <c r="A36" s="1"/>
    </row>
    <row r="37" spans="1:1" ht="13.5" customHeight="1">
      <c r="A37" s="1"/>
    </row>
    <row r="38" spans="1:1" ht="13.5" customHeight="1">
      <c r="A38" s="1"/>
    </row>
    <row r="39" spans="1:1" ht="13.5" customHeight="1">
      <c r="A39" s="1"/>
    </row>
    <row r="40" spans="1:1" ht="13.5" customHeight="1">
      <c r="A40" s="1"/>
    </row>
    <row r="41" spans="1:1" ht="13.5" customHeight="1">
      <c r="A41" s="1"/>
    </row>
    <row r="42" spans="1:1" ht="13.5" customHeight="1">
      <c r="A42" s="1"/>
    </row>
    <row r="43" spans="1:1" ht="13.5" customHeight="1">
      <c r="A43" s="1"/>
    </row>
    <row r="44" spans="1:1" ht="13.5" customHeight="1">
      <c r="A44" s="1"/>
    </row>
    <row r="45" spans="1:1" ht="13.5" customHeight="1">
      <c r="A45" s="1"/>
    </row>
    <row r="46" spans="1:1" ht="13.5" customHeight="1">
      <c r="A46" s="1"/>
    </row>
    <row r="47" spans="1:1" ht="13.5" customHeight="1">
      <c r="A47" s="1"/>
    </row>
    <row r="48" spans="1:1" ht="13.5" customHeight="1">
      <c r="A48" s="1"/>
    </row>
    <row r="49" spans="1:1" ht="13.5" customHeight="1">
      <c r="A49" s="1"/>
    </row>
    <row r="50" spans="1:1" ht="13.5" customHeight="1">
      <c r="A50" s="1"/>
    </row>
    <row r="51" spans="1:1" ht="13.5" customHeight="1">
      <c r="A51" s="1"/>
    </row>
    <row r="52" spans="1:1" ht="13.5" customHeight="1">
      <c r="A52" s="1"/>
    </row>
    <row r="53" spans="1:1" ht="13.5" customHeight="1">
      <c r="A53" s="1"/>
    </row>
    <row r="54" spans="1:1" ht="13.5" customHeight="1">
      <c r="A54" s="1"/>
    </row>
    <row r="55" spans="1:1" ht="13.5" customHeight="1">
      <c r="A55" s="1"/>
    </row>
    <row r="56" spans="1:1" ht="13.5" customHeight="1">
      <c r="A56" s="1"/>
    </row>
    <row r="57" spans="1:1" ht="13.5" customHeight="1">
      <c r="A57" s="1"/>
    </row>
    <row r="58" spans="1:1" ht="13.5" customHeight="1">
      <c r="A58" s="1"/>
    </row>
    <row r="59" spans="1:1" ht="13.5" customHeight="1">
      <c r="A59" s="1"/>
    </row>
    <row r="60" spans="1:1" ht="13.5" customHeight="1">
      <c r="A60" s="1"/>
    </row>
    <row r="61" spans="1:1" ht="13.5" customHeight="1">
      <c r="A61" s="1"/>
    </row>
    <row r="62" spans="1:1" ht="13.5" customHeight="1">
      <c r="A62" s="1"/>
    </row>
    <row r="63" spans="1:1" ht="13.5" customHeight="1">
      <c r="A63" s="1"/>
    </row>
    <row r="64" spans="1:1" ht="13.5" customHeight="1">
      <c r="A64" s="1"/>
    </row>
    <row r="65" spans="1:1" ht="13.5" customHeight="1">
      <c r="A65" s="1"/>
    </row>
    <row r="66" spans="1:1" ht="13.5" customHeight="1">
      <c r="A66" s="1"/>
    </row>
    <row r="67" spans="1:1" ht="13.5" customHeight="1">
      <c r="A67" s="1"/>
    </row>
    <row r="68" spans="1:1" ht="13.5" customHeight="1">
      <c r="A68" s="1"/>
    </row>
    <row r="69" spans="1:1" ht="13.5" customHeight="1">
      <c r="A69" s="1"/>
    </row>
    <row r="70" spans="1:1" ht="13.5" customHeight="1">
      <c r="A70" s="1"/>
    </row>
    <row r="71" spans="1:1" ht="13.5" customHeight="1">
      <c r="A71" s="1"/>
    </row>
    <row r="72" spans="1:1" ht="13.5" customHeight="1">
      <c r="A72" s="1"/>
    </row>
    <row r="73" spans="1:1" ht="13.5" customHeight="1">
      <c r="A73" s="1"/>
    </row>
    <row r="74" spans="1:1" ht="13.5" customHeight="1">
      <c r="A74" s="1"/>
    </row>
    <row r="75" spans="1:1" ht="13.5" customHeight="1">
      <c r="A75" s="1"/>
    </row>
    <row r="76" spans="1:1" ht="13.5" customHeight="1">
      <c r="A76" s="1"/>
    </row>
    <row r="77" spans="1:1" ht="13.5" customHeight="1">
      <c r="A77" s="1"/>
    </row>
    <row r="78" spans="1:1" ht="13.5" customHeight="1">
      <c r="A78" s="1"/>
    </row>
    <row r="79" spans="1:1" ht="13.5" customHeight="1">
      <c r="A79" s="1"/>
    </row>
    <row r="80" spans="1:1" ht="13.5" customHeight="1">
      <c r="A80" s="1"/>
    </row>
    <row r="81" spans="1:1" ht="13.5" customHeight="1">
      <c r="A81" s="1"/>
    </row>
    <row r="82" spans="1:1" ht="13.5" customHeight="1">
      <c r="A82" s="1"/>
    </row>
    <row r="83" spans="1:1" ht="13.5" customHeight="1">
      <c r="A83" s="1"/>
    </row>
    <row r="84" spans="1:1" ht="13.5" customHeight="1">
      <c r="A84" s="1"/>
    </row>
    <row r="85" spans="1:1" ht="13.5" customHeight="1">
      <c r="A85" s="1"/>
    </row>
    <row r="86" spans="1:1" ht="13.5" customHeight="1">
      <c r="A86" s="1"/>
    </row>
    <row r="87" spans="1:1" ht="13.5" customHeight="1">
      <c r="A87" s="1"/>
    </row>
    <row r="88" spans="1:1" ht="13.5" customHeight="1">
      <c r="A88" s="1"/>
    </row>
    <row r="89" spans="1:1" ht="13.5" customHeight="1">
      <c r="A89" s="1"/>
    </row>
    <row r="90" spans="1:1" ht="13.5" customHeight="1">
      <c r="A90" s="1"/>
    </row>
    <row r="91" spans="1:1" ht="13.5" customHeight="1">
      <c r="A91" s="1"/>
    </row>
    <row r="92" spans="1:1" ht="13.5" customHeight="1">
      <c r="A92" s="1"/>
    </row>
    <row r="93" spans="1:1" ht="13.5" customHeight="1">
      <c r="A93" s="1"/>
    </row>
    <row r="94" spans="1:1" ht="13.5" customHeight="1">
      <c r="A94" s="1"/>
    </row>
    <row r="95" spans="1:1" ht="13.5" customHeight="1">
      <c r="A95" s="1"/>
    </row>
    <row r="96" spans="1:1" ht="13.5" customHeight="1">
      <c r="A96" s="1"/>
    </row>
    <row r="97" spans="1:1" ht="13.5" customHeight="1">
      <c r="A97" s="1"/>
    </row>
    <row r="98" spans="1:1" ht="13.5" customHeight="1">
      <c r="A98" s="1"/>
    </row>
    <row r="99" spans="1:1" ht="13.5" customHeight="1">
      <c r="A99" s="1"/>
    </row>
    <row r="100" spans="1:1" ht="13.5" customHeight="1">
      <c r="A100" s="1"/>
    </row>
    <row r="101" spans="1:1" ht="13.5" customHeight="1">
      <c r="A101" s="1"/>
    </row>
    <row r="102" spans="1:1" ht="13.5" customHeight="1">
      <c r="A102" s="1"/>
    </row>
    <row r="103" spans="1:1" ht="13.5" customHeight="1">
      <c r="A103" s="1"/>
    </row>
    <row r="104" spans="1:1" ht="13.5" customHeight="1">
      <c r="A104" s="1"/>
    </row>
    <row r="105" spans="1:1" ht="13.5" customHeight="1">
      <c r="A105" s="1"/>
    </row>
    <row r="106" spans="1:1" ht="13.5" customHeight="1">
      <c r="A106" s="1"/>
    </row>
    <row r="107" spans="1:1" ht="13.5" customHeight="1">
      <c r="A107" s="1"/>
    </row>
    <row r="108" spans="1:1" ht="13.5" customHeight="1">
      <c r="A108" s="1"/>
    </row>
    <row r="109" spans="1:1" ht="13.5" customHeight="1">
      <c r="A109" s="1"/>
    </row>
    <row r="110" spans="1:1" ht="13.5" customHeight="1">
      <c r="A110" s="1"/>
    </row>
    <row r="111" spans="1:1" ht="13.5" customHeight="1">
      <c r="A111" s="1"/>
    </row>
    <row r="112" spans="1:1" ht="13.5" customHeight="1">
      <c r="A112" s="1"/>
    </row>
    <row r="113" spans="1:1" ht="13.5" customHeight="1">
      <c r="A113" s="1"/>
    </row>
    <row r="114" spans="1:1" ht="13.5" customHeight="1">
      <c r="A114" s="1"/>
    </row>
    <row r="115" spans="1:1" ht="13.5" customHeight="1">
      <c r="A115" s="1"/>
    </row>
    <row r="116" spans="1:1" ht="13.5" customHeight="1">
      <c r="A116" s="1"/>
    </row>
    <row r="117" spans="1:1" ht="13.5" customHeight="1">
      <c r="A117" s="1"/>
    </row>
    <row r="118" spans="1:1" ht="13.5" customHeight="1">
      <c r="A118" s="1"/>
    </row>
    <row r="119" spans="1:1" ht="13.5" customHeight="1">
      <c r="A119" s="1"/>
    </row>
    <row r="120" spans="1:1" ht="13.5" customHeight="1">
      <c r="A120" s="1"/>
    </row>
    <row r="121" spans="1:1" ht="13.5" customHeight="1">
      <c r="A121" s="1"/>
    </row>
    <row r="122" spans="1:1" ht="13.5" customHeight="1">
      <c r="A122" s="1"/>
    </row>
    <row r="123" spans="1:1" ht="13.5" customHeight="1">
      <c r="A123" s="1"/>
    </row>
    <row r="124" spans="1:1" ht="13.5" customHeight="1">
      <c r="A124" s="1"/>
    </row>
    <row r="125" spans="1:1" ht="13.5" customHeight="1">
      <c r="A125" s="1"/>
    </row>
    <row r="126" spans="1:1" ht="13.5" customHeight="1">
      <c r="A126" s="1"/>
    </row>
    <row r="127" spans="1:1" ht="13.5" customHeight="1">
      <c r="A127" s="1"/>
    </row>
    <row r="128" spans="1:1" ht="13.5" customHeight="1">
      <c r="A128" s="1"/>
    </row>
    <row r="129" spans="1:1" ht="13.5" customHeight="1">
      <c r="A129" s="1"/>
    </row>
    <row r="130" spans="1:1" ht="13.5" customHeight="1">
      <c r="A130" s="1"/>
    </row>
    <row r="131" spans="1:1" ht="13.5" customHeight="1">
      <c r="A131" s="1"/>
    </row>
    <row r="132" spans="1:1" ht="13.5" customHeight="1">
      <c r="A132" s="1"/>
    </row>
    <row r="133" spans="1:1" ht="13.5" customHeight="1">
      <c r="A133" s="1"/>
    </row>
    <row r="134" spans="1:1" ht="13.5" customHeight="1">
      <c r="A134" s="1"/>
    </row>
    <row r="135" spans="1:1" ht="13.5" customHeight="1">
      <c r="A135" s="1"/>
    </row>
    <row r="136" spans="1:1" ht="13.5" customHeight="1">
      <c r="A136" s="1"/>
    </row>
    <row r="137" spans="1:1" ht="13.5" customHeight="1">
      <c r="A137" s="1"/>
    </row>
    <row r="138" spans="1:1" ht="13.5" customHeight="1">
      <c r="A138" s="1"/>
    </row>
    <row r="139" spans="1:1" ht="13.5" customHeight="1">
      <c r="A139" s="1"/>
    </row>
    <row r="140" spans="1:1" ht="13.5" customHeight="1">
      <c r="A140" s="1"/>
    </row>
    <row r="141" spans="1:1" ht="13.5" customHeight="1">
      <c r="A141" s="1"/>
    </row>
    <row r="142" spans="1:1" ht="13.5" customHeight="1">
      <c r="A142" s="1"/>
    </row>
    <row r="143" spans="1:1" ht="13.5" customHeight="1">
      <c r="A143" s="1"/>
    </row>
    <row r="144" spans="1:1" ht="13.5" customHeight="1">
      <c r="A144" s="1"/>
    </row>
    <row r="145" spans="1:1" ht="13.5" customHeight="1">
      <c r="A145" s="1"/>
    </row>
    <row r="146" spans="1:1" ht="13.5" customHeight="1">
      <c r="A146" s="1"/>
    </row>
    <row r="147" spans="1:1" ht="13.5" customHeight="1">
      <c r="A147" s="1"/>
    </row>
    <row r="148" spans="1:1" ht="13.5" customHeight="1">
      <c r="A148" s="1"/>
    </row>
    <row r="149" spans="1:1" ht="13.5" customHeight="1">
      <c r="A149" s="1"/>
    </row>
    <row r="150" spans="1:1" ht="13.5" customHeight="1">
      <c r="A150" s="1"/>
    </row>
    <row r="151" spans="1:1" ht="13.5" customHeight="1">
      <c r="A151" s="1"/>
    </row>
    <row r="152" spans="1:1" ht="13.5" customHeight="1">
      <c r="A152" s="1"/>
    </row>
    <row r="153" spans="1:1" ht="13.5" customHeight="1">
      <c r="A153" s="1"/>
    </row>
    <row r="154" spans="1:1" ht="13.5" customHeight="1">
      <c r="A154" s="1"/>
    </row>
    <row r="155" spans="1:1" ht="13.5" customHeight="1">
      <c r="A155" s="1"/>
    </row>
    <row r="156" spans="1:1" ht="13.5" customHeight="1">
      <c r="A156" s="1"/>
    </row>
    <row r="157" spans="1:1" ht="13.5" customHeight="1">
      <c r="A157" s="1"/>
    </row>
    <row r="158" spans="1:1" ht="13.5" customHeight="1">
      <c r="A158" s="1"/>
    </row>
    <row r="159" spans="1:1" ht="13.5" customHeight="1">
      <c r="A159" s="1"/>
    </row>
    <row r="160" spans="1:1" ht="13.5" customHeight="1">
      <c r="A160" s="1"/>
    </row>
    <row r="161" spans="1:1" ht="13.5" customHeight="1">
      <c r="A161" s="1"/>
    </row>
    <row r="162" spans="1:1" ht="13.5" customHeight="1">
      <c r="A162" s="1"/>
    </row>
    <row r="163" spans="1:1" ht="13.5" customHeight="1">
      <c r="A163" s="1"/>
    </row>
    <row r="164" spans="1:1" ht="13.5" customHeight="1">
      <c r="A164" s="1"/>
    </row>
    <row r="165" spans="1:1" ht="13.5" customHeight="1">
      <c r="A165" s="1"/>
    </row>
    <row r="166" spans="1:1" ht="13.5" customHeight="1">
      <c r="A166" s="1"/>
    </row>
    <row r="167" spans="1:1" ht="13.5" customHeight="1">
      <c r="A167" s="1"/>
    </row>
    <row r="168" spans="1:1" ht="13.5" customHeight="1">
      <c r="A168" s="1"/>
    </row>
    <row r="169" spans="1:1" ht="13.5" customHeight="1">
      <c r="A169" s="1"/>
    </row>
    <row r="170" spans="1:1" ht="13.5" customHeight="1">
      <c r="A170" s="1"/>
    </row>
    <row r="171" spans="1:1" ht="13.5" customHeight="1">
      <c r="A171" s="1"/>
    </row>
    <row r="172" spans="1:1" ht="13.5" customHeight="1">
      <c r="A172" s="1"/>
    </row>
    <row r="173" spans="1:1" ht="13.5" customHeight="1">
      <c r="A173" s="1"/>
    </row>
    <row r="174" spans="1:1" ht="13.5" customHeight="1">
      <c r="A174" s="1"/>
    </row>
    <row r="175" spans="1:1" ht="13.5" customHeight="1">
      <c r="A175" s="1"/>
    </row>
    <row r="176" spans="1:1" ht="13.5" customHeight="1">
      <c r="A176" s="1"/>
    </row>
    <row r="177" spans="1:1" ht="13.5" customHeight="1">
      <c r="A177" s="1"/>
    </row>
    <row r="178" spans="1:1" ht="13.5" customHeight="1">
      <c r="A178" s="1"/>
    </row>
    <row r="179" spans="1:1" ht="13.5" customHeight="1">
      <c r="A179" s="1"/>
    </row>
    <row r="180" spans="1:1" ht="13.5" customHeight="1">
      <c r="A180" s="1"/>
    </row>
    <row r="181" spans="1:1" ht="13.5" customHeight="1">
      <c r="A181" s="1"/>
    </row>
    <row r="182" spans="1:1" ht="13.5" customHeight="1">
      <c r="A182" s="1"/>
    </row>
    <row r="183" spans="1:1" ht="13.5" customHeight="1">
      <c r="A183" s="1"/>
    </row>
    <row r="184" spans="1:1" ht="13.5" customHeight="1">
      <c r="A184" s="1"/>
    </row>
    <row r="185" spans="1:1" ht="13.5" customHeight="1">
      <c r="A185" s="1"/>
    </row>
    <row r="186" spans="1:1" ht="13.5" customHeight="1">
      <c r="A186" s="1"/>
    </row>
    <row r="187" spans="1:1" ht="13.5" customHeight="1">
      <c r="A187" s="1"/>
    </row>
    <row r="188" spans="1:1" ht="13.5" customHeight="1">
      <c r="A188" s="1"/>
    </row>
    <row r="189" spans="1:1" ht="13.5" customHeight="1">
      <c r="A189" s="1"/>
    </row>
    <row r="190" spans="1:1" ht="13.5" customHeight="1">
      <c r="A190" s="1"/>
    </row>
    <row r="191" spans="1:1" ht="13.5" customHeight="1">
      <c r="A191" s="1"/>
    </row>
    <row r="192" spans="1:1" ht="13.5" customHeight="1">
      <c r="A192" s="1"/>
    </row>
    <row r="193" spans="1:1" ht="13.5" customHeight="1">
      <c r="A193" s="1"/>
    </row>
    <row r="194" spans="1:1" ht="13.5" customHeight="1">
      <c r="A194" s="1"/>
    </row>
    <row r="195" spans="1:1" ht="13.5" customHeight="1">
      <c r="A195" s="1"/>
    </row>
    <row r="196" spans="1:1" ht="13.5" customHeight="1">
      <c r="A196" s="1"/>
    </row>
    <row r="197" spans="1:1" ht="13.5" customHeight="1">
      <c r="A197" s="1"/>
    </row>
    <row r="198" spans="1:1" ht="13.5" customHeight="1">
      <c r="A198" s="1"/>
    </row>
    <row r="199" spans="1:1" ht="13.5" customHeight="1">
      <c r="A199" s="1"/>
    </row>
    <row r="200" spans="1:1" ht="13.5" customHeight="1">
      <c r="A200" s="1"/>
    </row>
    <row r="201" spans="1:1" ht="13.5" customHeight="1">
      <c r="A201" s="1"/>
    </row>
    <row r="202" spans="1:1" ht="13.5" customHeight="1">
      <c r="A202" s="1"/>
    </row>
    <row r="203" spans="1:1" ht="13.5" customHeight="1">
      <c r="A203" s="1"/>
    </row>
    <row r="204" spans="1:1" ht="13.5" customHeight="1">
      <c r="A204" s="1"/>
    </row>
    <row r="205" spans="1:1" ht="13.5" customHeight="1">
      <c r="A205" s="1"/>
    </row>
    <row r="206" spans="1:1" ht="13.5" customHeight="1">
      <c r="A206" s="1"/>
    </row>
    <row r="207" spans="1:1" ht="13.5" customHeight="1">
      <c r="A207" s="1"/>
    </row>
    <row r="208" spans="1:1" ht="13.5" customHeight="1">
      <c r="A208" s="1"/>
    </row>
    <row r="209" spans="1:1" ht="13.5" customHeight="1">
      <c r="A209" s="1"/>
    </row>
    <row r="210" spans="1:1" ht="13.5" customHeight="1">
      <c r="A210" s="1"/>
    </row>
    <row r="211" spans="1:1" ht="13.5" customHeight="1">
      <c r="A211" s="1"/>
    </row>
    <row r="212" spans="1:1" ht="13.5" customHeight="1">
      <c r="A212" s="1"/>
    </row>
    <row r="213" spans="1:1" ht="13.5" customHeight="1">
      <c r="A213" s="1"/>
    </row>
    <row r="214" spans="1:1" ht="13.5" customHeight="1">
      <c r="A214" s="1"/>
    </row>
    <row r="215" spans="1:1" ht="13.5" customHeight="1">
      <c r="A215" s="1"/>
    </row>
    <row r="216" spans="1:1" ht="13.5" customHeight="1">
      <c r="A216" s="1"/>
    </row>
    <row r="217" spans="1:1" ht="13.5" customHeight="1">
      <c r="A217" s="1"/>
    </row>
    <row r="218" spans="1:1" ht="13.5" customHeight="1">
      <c r="A218" s="1"/>
    </row>
    <row r="219" spans="1:1" ht="13.5" customHeight="1">
      <c r="A219" s="1"/>
    </row>
    <row r="220" spans="1:1" ht="13.5" customHeight="1">
      <c r="A220" s="1"/>
    </row>
    <row r="221" spans="1:1" ht="13.5" customHeight="1">
      <c r="A221" s="1"/>
    </row>
    <row r="222" spans="1:1" ht="13.5" customHeight="1">
      <c r="A222" s="1"/>
    </row>
    <row r="223" spans="1:1" ht="13.5" customHeight="1">
      <c r="A223" s="1"/>
    </row>
    <row r="224" spans="1:1" ht="13.5" customHeight="1">
      <c r="A224" s="1"/>
    </row>
    <row r="225" spans="1:1" ht="13.5" customHeight="1">
      <c r="A225" s="1"/>
    </row>
    <row r="226" spans="1:1" ht="13.5" customHeight="1">
      <c r="A226" s="1"/>
    </row>
    <row r="227" spans="1:1" ht="13.5" customHeight="1">
      <c r="A227" s="1"/>
    </row>
    <row r="228" spans="1:1" ht="13.5" customHeight="1">
      <c r="A228" s="1"/>
    </row>
    <row r="229" spans="1:1" ht="13.5" customHeight="1">
      <c r="A229" s="1"/>
    </row>
    <row r="230" spans="1:1" ht="13.5" customHeight="1">
      <c r="A230" s="1"/>
    </row>
    <row r="231" spans="1:1" ht="13.5" customHeight="1">
      <c r="A231" s="1"/>
    </row>
    <row r="232" spans="1:1" ht="13.5" customHeight="1">
      <c r="A232" s="1"/>
    </row>
    <row r="233" spans="1:1" ht="13.5" customHeight="1">
      <c r="A233" s="1"/>
    </row>
    <row r="234" spans="1:1" ht="13.5" customHeight="1">
      <c r="A234" s="1"/>
    </row>
    <row r="235" spans="1:1" ht="13.5" customHeight="1">
      <c r="A235" s="1"/>
    </row>
    <row r="236" spans="1:1" ht="13.5" customHeight="1">
      <c r="A236" s="1"/>
    </row>
    <row r="237" spans="1:1" ht="13.5" customHeight="1">
      <c r="A237" s="1"/>
    </row>
    <row r="238" spans="1:1" ht="13.5" customHeight="1">
      <c r="A238" s="1"/>
    </row>
    <row r="239" spans="1:1" ht="13.5" customHeight="1">
      <c r="A239" s="1"/>
    </row>
    <row r="240" spans="1:1" ht="13.5" customHeight="1">
      <c r="A240" s="1"/>
    </row>
    <row r="241" spans="1:1" ht="13.5" customHeight="1">
      <c r="A241" s="1"/>
    </row>
    <row r="242" spans="1:1" ht="13.5" customHeight="1">
      <c r="A242" s="1"/>
    </row>
    <row r="243" spans="1:1" ht="13.5" customHeight="1">
      <c r="A243" s="1"/>
    </row>
    <row r="244" spans="1:1" ht="13.5" customHeight="1">
      <c r="A244" s="1"/>
    </row>
    <row r="245" spans="1:1" ht="13.5" customHeight="1">
      <c r="A245" s="1"/>
    </row>
    <row r="246" spans="1:1" ht="13.5" customHeight="1">
      <c r="A246" s="1"/>
    </row>
    <row r="247" spans="1:1" ht="13.5" customHeight="1">
      <c r="A247" s="1"/>
    </row>
    <row r="248" spans="1:1" ht="13.5" customHeight="1">
      <c r="A248" s="1"/>
    </row>
    <row r="249" spans="1:1" ht="13.5" customHeight="1">
      <c r="A249" s="1"/>
    </row>
    <row r="250" spans="1:1" ht="13.5" customHeight="1">
      <c r="A250" s="1"/>
    </row>
    <row r="251" spans="1:1" ht="13.5" customHeight="1">
      <c r="A251" s="1"/>
    </row>
    <row r="252" spans="1:1" ht="13.5" customHeight="1">
      <c r="A252" s="1"/>
    </row>
    <row r="253" spans="1:1" ht="13.5" customHeight="1">
      <c r="A253" s="1"/>
    </row>
    <row r="254" spans="1:1" ht="13.5" customHeight="1">
      <c r="A254" s="1"/>
    </row>
    <row r="255" spans="1:1" ht="13.5" customHeight="1">
      <c r="A255" s="1"/>
    </row>
    <row r="256" spans="1:1" ht="13.5" customHeight="1">
      <c r="A256" s="1"/>
    </row>
    <row r="257" spans="1:1" ht="13.5" customHeight="1">
      <c r="A257" s="1"/>
    </row>
    <row r="258" spans="1:1" ht="13.5" customHeight="1">
      <c r="A258" s="1"/>
    </row>
    <row r="259" spans="1:1" ht="13.5" customHeight="1">
      <c r="A259" s="1"/>
    </row>
    <row r="260" spans="1:1" ht="13.5" customHeight="1">
      <c r="A260" s="1"/>
    </row>
    <row r="261" spans="1:1" ht="13.5" customHeight="1">
      <c r="A261" s="1"/>
    </row>
    <row r="262" spans="1:1" ht="13.5" customHeight="1">
      <c r="A262" s="1"/>
    </row>
    <row r="263" spans="1:1" ht="13.5" customHeight="1">
      <c r="A263" s="1"/>
    </row>
    <row r="264" spans="1:1" ht="13.5" customHeight="1">
      <c r="A264" s="1"/>
    </row>
    <row r="265" spans="1:1" ht="13.5" customHeight="1">
      <c r="A265" s="1"/>
    </row>
    <row r="266" spans="1:1" ht="13.5" customHeight="1">
      <c r="A266" s="1"/>
    </row>
    <row r="267" spans="1:1" ht="13.5" customHeight="1">
      <c r="A267" s="1"/>
    </row>
    <row r="268" spans="1:1" ht="13.5" customHeight="1">
      <c r="A268" s="1"/>
    </row>
    <row r="269" spans="1:1" ht="13.5" customHeight="1">
      <c r="A269" s="1"/>
    </row>
    <row r="270" spans="1:1" ht="13.5" customHeight="1">
      <c r="A270" s="1"/>
    </row>
    <row r="271" spans="1:1" ht="13.5" customHeight="1">
      <c r="A271" s="1"/>
    </row>
    <row r="272" spans="1:1" ht="13.5" customHeight="1">
      <c r="A272" s="1"/>
    </row>
    <row r="273" spans="1:1" ht="13.5" customHeight="1">
      <c r="A273" s="1"/>
    </row>
    <row r="274" spans="1:1" ht="13.5" customHeight="1">
      <c r="A274" s="1"/>
    </row>
    <row r="275" spans="1:1" ht="13.5" customHeight="1">
      <c r="A275" s="1"/>
    </row>
    <row r="276" spans="1:1" ht="13.5" customHeight="1">
      <c r="A276" s="1"/>
    </row>
    <row r="277" spans="1:1" ht="13.5" customHeight="1">
      <c r="A277" s="1"/>
    </row>
    <row r="278" spans="1:1" ht="13.5" customHeight="1">
      <c r="A278" s="1"/>
    </row>
    <row r="279" spans="1:1" ht="13.5" customHeight="1">
      <c r="A279" s="1"/>
    </row>
    <row r="280" spans="1:1" ht="13.5" customHeight="1">
      <c r="A280" s="1"/>
    </row>
    <row r="281" spans="1:1" ht="13.5" customHeight="1">
      <c r="A281" s="1"/>
    </row>
    <row r="282" spans="1:1" ht="13.5" customHeight="1">
      <c r="A282" s="1"/>
    </row>
    <row r="283" spans="1:1" ht="13.5" customHeight="1">
      <c r="A283" s="1"/>
    </row>
    <row r="284" spans="1:1" ht="13.5" customHeight="1">
      <c r="A284" s="1"/>
    </row>
    <row r="285" spans="1:1" ht="13.5" customHeight="1">
      <c r="A285" s="1"/>
    </row>
    <row r="286" spans="1:1" ht="13.5" customHeight="1">
      <c r="A286" s="1"/>
    </row>
    <row r="287" spans="1:1" ht="13.5" customHeight="1">
      <c r="A287" s="1"/>
    </row>
    <row r="288" spans="1:1" ht="13.5" customHeight="1">
      <c r="A288" s="1"/>
    </row>
    <row r="289" spans="1:1" ht="13.5" customHeight="1">
      <c r="A289" s="1"/>
    </row>
    <row r="290" spans="1:1" ht="13.5" customHeight="1">
      <c r="A290" s="1"/>
    </row>
    <row r="291" spans="1:1" ht="13.5" customHeight="1">
      <c r="A291" s="1"/>
    </row>
    <row r="292" spans="1:1" ht="13.5" customHeight="1">
      <c r="A292" s="1"/>
    </row>
    <row r="293" spans="1:1" ht="13.5" customHeight="1">
      <c r="A293" s="1"/>
    </row>
    <row r="294" spans="1:1" ht="13.5" customHeight="1">
      <c r="A294" s="1"/>
    </row>
    <row r="295" spans="1:1" ht="13.5" customHeight="1">
      <c r="A295" s="1"/>
    </row>
    <row r="296" spans="1:1" ht="13.5" customHeight="1">
      <c r="A296" s="1"/>
    </row>
    <row r="297" spans="1:1" ht="13.5" customHeight="1">
      <c r="A297" s="1"/>
    </row>
    <row r="298" spans="1:1" ht="13.5" customHeight="1">
      <c r="A298" s="1"/>
    </row>
    <row r="299" spans="1:1" ht="13.5" customHeight="1">
      <c r="A299" s="1"/>
    </row>
    <row r="300" spans="1:1" ht="13.5" customHeight="1">
      <c r="A300" s="1"/>
    </row>
    <row r="301" spans="1:1" ht="13.5" customHeight="1">
      <c r="A301" s="1"/>
    </row>
    <row r="302" spans="1:1" ht="13.5" customHeight="1">
      <c r="A302" s="1"/>
    </row>
    <row r="303" spans="1:1" ht="13.5" customHeight="1">
      <c r="A303" s="1"/>
    </row>
    <row r="304" spans="1:1" ht="13.5" customHeight="1">
      <c r="A304" s="1"/>
    </row>
    <row r="305" spans="1:1" ht="13.5" customHeight="1">
      <c r="A305" s="1"/>
    </row>
    <row r="306" spans="1:1" ht="13.5" customHeight="1">
      <c r="A306" s="1"/>
    </row>
    <row r="307" spans="1:1" ht="13.5" customHeight="1">
      <c r="A307" s="1"/>
    </row>
    <row r="308" spans="1:1" ht="13.5" customHeight="1">
      <c r="A308" s="1"/>
    </row>
    <row r="309" spans="1:1" ht="13.5" customHeight="1">
      <c r="A309" s="1"/>
    </row>
    <row r="310" spans="1:1" ht="13.5" customHeight="1">
      <c r="A310" s="1"/>
    </row>
    <row r="311" spans="1:1" ht="13.5" customHeight="1">
      <c r="A311" s="1"/>
    </row>
    <row r="312" spans="1:1" ht="13.5" customHeight="1">
      <c r="A312" s="1"/>
    </row>
    <row r="313" spans="1:1" ht="13.5" customHeight="1">
      <c r="A313" s="1"/>
    </row>
    <row r="314" spans="1:1" ht="13.5" customHeight="1">
      <c r="A314" s="1"/>
    </row>
    <row r="315" spans="1:1" ht="13.5" customHeight="1">
      <c r="A315" s="1"/>
    </row>
    <row r="316" spans="1:1" ht="13.5" customHeight="1">
      <c r="A316" s="1"/>
    </row>
    <row r="317" spans="1:1" ht="13.5" customHeight="1">
      <c r="A317" s="1"/>
    </row>
    <row r="318" spans="1:1" ht="13.5" customHeight="1">
      <c r="A318" s="1"/>
    </row>
    <row r="319" spans="1:1" ht="13.5" customHeight="1">
      <c r="A319" s="1"/>
    </row>
    <row r="320" spans="1:1" ht="13.5" customHeight="1">
      <c r="A320" s="1"/>
    </row>
    <row r="321" spans="1:1" ht="13.5" customHeight="1">
      <c r="A321" s="1"/>
    </row>
    <row r="322" spans="1:1" ht="13.5" customHeight="1">
      <c r="A322" s="1"/>
    </row>
    <row r="323" spans="1:1" ht="13.5" customHeight="1">
      <c r="A323" s="1"/>
    </row>
    <row r="324" spans="1:1" ht="13.5" customHeight="1">
      <c r="A324" s="1"/>
    </row>
    <row r="325" spans="1:1" ht="13.5" customHeight="1">
      <c r="A325" s="1"/>
    </row>
    <row r="326" spans="1:1" ht="13.5" customHeight="1">
      <c r="A326" s="1"/>
    </row>
    <row r="327" spans="1:1" ht="13.5" customHeight="1">
      <c r="A327" s="1"/>
    </row>
    <row r="328" spans="1:1" ht="13.5" customHeight="1">
      <c r="A328" s="1"/>
    </row>
    <row r="329" spans="1:1" ht="13.5" customHeight="1">
      <c r="A329" s="1"/>
    </row>
    <row r="330" spans="1:1" ht="13.5" customHeight="1">
      <c r="A330" s="1"/>
    </row>
    <row r="331" spans="1:1" ht="13.5" customHeight="1">
      <c r="A331" s="1"/>
    </row>
    <row r="332" spans="1:1" ht="13.5" customHeight="1">
      <c r="A332" s="1"/>
    </row>
    <row r="333" spans="1:1" ht="13.5" customHeight="1">
      <c r="A333" s="1"/>
    </row>
    <row r="334" spans="1:1" ht="13.5" customHeight="1">
      <c r="A334" s="1"/>
    </row>
    <row r="335" spans="1:1" ht="13.5" customHeight="1">
      <c r="A335" s="1"/>
    </row>
    <row r="336" spans="1:1" ht="13.5" customHeight="1">
      <c r="A336" s="1"/>
    </row>
    <row r="337" spans="1:1" ht="13.5" customHeight="1">
      <c r="A337" s="1"/>
    </row>
    <row r="338" spans="1:1" ht="13.5" customHeight="1">
      <c r="A338" s="1"/>
    </row>
    <row r="339" spans="1:1" ht="13.5" customHeight="1">
      <c r="A339" s="1"/>
    </row>
    <row r="340" spans="1:1" ht="13.5" customHeight="1">
      <c r="A340" s="1"/>
    </row>
    <row r="341" spans="1:1" ht="13.5" customHeight="1">
      <c r="A341" s="1"/>
    </row>
    <row r="342" spans="1:1" ht="13.5" customHeight="1">
      <c r="A342" s="1"/>
    </row>
    <row r="343" spans="1:1" ht="13.5" customHeight="1">
      <c r="A343" s="1"/>
    </row>
    <row r="344" spans="1:1" ht="13.5" customHeight="1">
      <c r="A344" s="1"/>
    </row>
    <row r="345" spans="1:1" ht="13.5" customHeight="1">
      <c r="A345" s="1"/>
    </row>
    <row r="346" spans="1:1" ht="13.5" customHeight="1">
      <c r="A346" s="1"/>
    </row>
    <row r="347" spans="1:1" ht="13.5" customHeight="1">
      <c r="A347" s="1"/>
    </row>
    <row r="348" spans="1:1" ht="13.5" customHeight="1">
      <c r="A348" s="1"/>
    </row>
    <row r="349" spans="1:1" ht="13.5" customHeight="1">
      <c r="A349" s="1"/>
    </row>
    <row r="350" spans="1:1" ht="13.5" customHeight="1">
      <c r="A350" s="1"/>
    </row>
    <row r="351" spans="1:1" ht="13.5" customHeight="1">
      <c r="A351" s="1"/>
    </row>
    <row r="352" spans="1:1" ht="13.5" customHeight="1">
      <c r="A352" s="1"/>
    </row>
    <row r="353" spans="1:1" ht="13.5" customHeight="1">
      <c r="A353" s="1"/>
    </row>
    <row r="354" spans="1:1" ht="13.5" customHeight="1">
      <c r="A354" s="1"/>
    </row>
    <row r="355" spans="1:1" ht="13.5" customHeight="1">
      <c r="A355" s="1"/>
    </row>
    <row r="356" spans="1:1" ht="13.5" customHeight="1">
      <c r="A356" s="1"/>
    </row>
    <row r="357" spans="1:1" ht="13.5" customHeight="1">
      <c r="A357" s="1"/>
    </row>
    <row r="358" spans="1:1" ht="13.5" customHeight="1">
      <c r="A358" s="1"/>
    </row>
    <row r="359" spans="1:1" ht="13.5" customHeight="1">
      <c r="A359" s="1"/>
    </row>
    <row r="360" spans="1:1" ht="13.5" customHeight="1">
      <c r="A360" s="1"/>
    </row>
    <row r="361" spans="1:1" ht="13.5" customHeight="1">
      <c r="A361" s="1"/>
    </row>
    <row r="362" spans="1:1" ht="13.5" customHeight="1">
      <c r="A362" s="1"/>
    </row>
    <row r="363" spans="1:1" ht="13.5" customHeight="1">
      <c r="A363" s="1"/>
    </row>
    <row r="364" spans="1:1" ht="13.5" customHeight="1">
      <c r="A364" s="1"/>
    </row>
    <row r="365" spans="1:1" ht="13.5" customHeight="1">
      <c r="A365" s="1"/>
    </row>
    <row r="366" spans="1:1" ht="13.5" customHeight="1">
      <c r="A366" s="1"/>
    </row>
    <row r="367" spans="1:1" ht="13.5" customHeight="1">
      <c r="A367" s="1"/>
    </row>
    <row r="368" spans="1:1" ht="13.5" customHeight="1">
      <c r="A368" s="1"/>
    </row>
    <row r="369" spans="1:1" ht="13.5" customHeight="1">
      <c r="A369" s="1"/>
    </row>
    <row r="370" spans="1:1" ht="13.5" customHeight="1">
      <c r="A370" s="1"/>
    </row>
    <row r="371" spans="1:1" ht="13.5" customHeight="1">
      <c r="A371" s="1"/>
    </row>
    <row r="372" spans="1:1" ht="13.5" customHeight="1">
      <c r="A372" s="1"/>
    </row>
    <row r="373" spans="1:1" ht="13.5" customHeight="1">
      <c r="A373" s="1"/>
    </row>
    <row r="374" spans="1:1" ht="13.5" customHeight="1">
      <c r="A374" s="1"/>
    </row>
    <row r="375" spans="1:1" ht="13.5" customHeight="1">
      <c r="A375" s="1"/>
    </row>
    <row r="376" spans="1:1" ht="13.5" customHeight="1">
      <c r="A376" s="1"/>
    </row>
    <row r="377" spans="1:1" ht="13.5" customHeight="1">
      <c r="A377" s="1"/>
    </row>
    <row r="378" spans="1:1" ht="13.5" customHeight="1">
      <c r="A378" s="1"/>
    </row>
    <row r="379" spans="1:1" ht="13.5" customHeight="1">
      <c r="A379" s="1"/>
    </row>
    <row r="380" spans="1:1" ht="13.5" customHeight="1">
      <c r="A380" s="1"/>
    </row>
    <row r="381" spans="1:1" ht="13.5" customHeight="1">
      <c r="A381" s="1"/>
    </row>
    <row r="382" spans="1:1" ht="13.5" customHeight="1">
      <c r="A382" s="1"/>
    </row>
    <row r="383" spans="1:1" ht="13.5" customHeight="1">
      <c r="A383" s="1"/>
    </row>
    <row r="384" spans="1:1" ht="13.5" customHeight="1">
      <c r="A384" s="1"/>
    </row>
    <row r="385" spans="1:1" ht="13.5" customHeight="1">
      <c r="A385" s="1"/>
    </row>
    <row r="386" spans="1:1" ht="13.5" customHeight="1">
      <c r="A386" s="1"/>
    </row>
    <row r="387" spans="1:1" ht="13.5" customHeight="1">
      <c r="A387" s="1"/>
    </row>
    <row r="388" spans="1:1" ht="13.5" customHeight="1">
      <c r="A388" s="1"/>
    </row>
    <row r="389" spans="1:1" ht="13.5" customHeight="1">
      <c r="A389" s="1"/>
    </row>
    <row r="390" spans="1:1" ht="13.5" customHeight="1">
      <c r="A390" s="1"/>
    </row>
    <row r="391" spans="1:1" ht="13.5" customHeight="1">
      <c r="A391" s="1"/>
    </row>
    <row r="392" spans="1:1" ht="13.5" customHeight="1">
      <c r="A392" s="1"/>
    </row>
    <row r="393" spans="1:1" ht="13.5" customHeight="1">
      <c r="A393" s="1"/>
    </row>
    <row r="394" spans="1:1" ht="13.5" customHeight="1">
      <c r="A394" s="1"/>
    </row>
    <row r="395" spans="1:1" ht="13.5" customHeight="1">
      <c r="A395" s="1"/>
    </row>
    <row r="396" spans="1:1" ht="13.5" customHeight="1">
      <c r="A396" s="1"/>
    </row>
    <row r="397" spans="1:1" ht="13.5" customHeight="1">
      <c r="A397" s="1"/>
    </row>
    <row r="398" spans="1:1" ht="13.5" customHeight="1">
      <c r="A398" s="1"/>
    </row>
    <row r="399" spans="1:1" ht="13.5" customHeight="1">
      <c r="A399" s="1"/>
    </row>
    <row r="400" spans="1:1" ht="13.5" customHeight="1">
      <c r="A400" s="1"/>
    </row>
    <row r="401" spans="1:1" ht="13.5" customHeight="1">
      <c r="A401" s="1"/>
    </row>
    <row r="402" spans="1:1" ht="13.5" customHeight="1">
      <c r="A402" s="1"/>
    </row>
    <row r="403" spans="1:1" ht="13.5" customHeight="1">
      <c r="A403" s="1"/>
    </row>
    <row r="404" spans="1:1" ht="13.5" customHeight="1">
      <c r="A404" s="1"/>
    </row>
    <row r="405" spans="1:1" ht="13.5" customHeight="1">
      <c r="A405" s="1"/>
    </row>
    <row r="406" spans="1:1" ht="13.5" customHeight="1">
      <c r="A406" s="1"/>
    </row>
    <row r="407" spans="1:1" ht="13.5" customHeight="1">
      <c r="A407" s="1"/>
    </row>
    <row r="408" spans="1:1" ht="13.5" customHeight="1">
      <c r="A408" s="1"/>
    </row>
    <row r="409" spans="1:1" ht="13.5" customHeight="1">
      <c r="A409" s="1"/>
    </row>
    <row r="410" spans="1:1" ht="13.5" customHeight="1">
      <c r="A410" s="1"/>
    </row>
    <row r="411" spans="1:1" ht="13.5" customHeight="1">
      <c r="A411" s="1"/>
    </row>
    <row r="412" spans="1:1" ht="13.5" customHeight="1">
      <c r="A412" s="1"/>
    </row>
    <row r="413" spans="1:1" ht="13.5" customHeight="1">
      <c r="A413" s="1"/>
    </row>
    <row r="414" spans="1:1" ht="13.5" customHeight="1">
      <c r="A414" s="1"/>
    </row>
    <row r="415" spans="1:1" ht="13.5" customHeight="1">
      <c r="A415" s="1"/>
    </row>
    <row r="416" spans="1:1" ht="13.5" customHeight="1">
      <c r="A416" s="1"/>
    </row>
    <row r="417" spans="1:1" ht="13.5" customHeight="1">
      <c r="A417" s="1"/>
    </row>
    <row r="418" spans="1:1" ht="13.5" customHeight="1">
      <c r="A418" s="1"/>
    </row>
    <row r="419" spans="1:1" ht="13.5" customHeight="1">
      <c r="A419" s="1"/>
    </row>
    <row r="420" spans="1:1" ht="13.5" customHeight="1">
      <c r="A420" s="1"/>
    </row>
    <row r="421" spans="1:1" ht="13.5" customHeight="1">
      <c r="A421" s="1"/>
    </row>
    <row r="422" spans="1:1" ht="13.5" customHeight="1">
      <c r="A422" s="1"/>
    </row>
    <row r="423" spans="1:1" ht="13.5" customHeight="1">
      <c r="A423" s="1"/>
    </row>
    <row r="424" spans="1:1" ht="13.5" customHeight="1">
      <c r="A424" s="1"/>
    </row>
    <row r="425" spans="1:1" ht="13.5" customHeight="1">
      <c r="A425" s="1"/>
    </row>
    <row r="426" spans="1:1" ht="13.5" customHeight="1">
      <c r="A426" s="1"/>
    </row>
    <row r="427" spans="1:1" ht="13.5" customHeight="1">
      <c r="A427" s="1"/>
    </row>
    <row r="428" spans="1:1" ht="13.5" customHeight="1">
      <c r="A428" s="1"/>
    </row>
    <row r="429" spans="1:1" ht="13.5" customHeight="1">
      <c r="A429" s="1"/>
    </row>
    <row r="430" spans="1:1" ht="13.5" customHeight="1">
      <c r="A430" s="1"/>
    </row>
    <row r="431" spans="1:1" ht="13.5" customHeight="1">
      <c r="A431" s="1"/>
    </row>
    <row r="432" spans="1:1" ht="13.5" customHeight="1">
      <c r="A432" s="1"/>
    </row>
    <row r="433" spans="1:1" ht="13.5" customHeight="1">
      <c r="A433" s="1"/>
    </row>
    <row r="434" spans="1:1" ht="13.5" customHeight="1">
      <c r="A434" s="1"/>
    </row>
    <row r="435" spans="1:1" ht="13.5" customHeight="1">
      <c r="A435" s="1"/>
    </row>
    <row r="436" spans="1:1" ht="13.5" customHeight="1">
      <c r="A436" s="1"/>
    </row>
    <row r="437" spans="1:1" ht="13.5" customHeight="1">
      <c r="A437" s="1"/>
    </row>
    <row r="438" spans="1:1" ht="13.5" customHeight="1">
      <c r="A438" s="1"/>
    </row>
    <row r="439" spans="1:1" ht="13.5" customHeight="1">
      <c r="A439" s="1"/>
    </row>
    <row r="440" spans="1:1" ht="13.5" customHeight="1">
      <c r="A440" s="1"/>
    </row>
    <row r="441" spans="1:1" ht="13.5" customHeight="1">
      <c r="A441" s="1"/>
    </row>
    <row r="442" spans="1:1" ht="13.5" customHeight="1">
      <c r="A442" s="1"/>
    </row>
    <row r="443" spans="1:1" ht="13.5" customHeight="1">
      <c r="A443" s="1"/>
    </row>
    <row r="444" spans="1:1" ht="13.5" customHeight="1">
      <c r="A444" s="1"/>
    </row>
    <row r="445" spans="1:1" ht="13.5" customHeight="1">
      <c r="A445" s="1"/>
    </row>
    <row r="446" spans="1:1" ht="13.5" customHeight="1">
      <c r="A446" s="1"/>
    </row>
    <row r="447" spans="1:1" ht="13.5" customHeight="1">
      <c r="A447" s="1"/>
    </row>
    <row r="448" spans="1:1" ht="13.5" customHeight="1">
      <c r="A448" s="1"/>
    </row>
    <row r="449" spans="1:1" ht="13.5" customHeight="1">
      <c r="A449" s="1"/>
    </row>
    <row r="450" spans="1:1" ht="13.5" customHeight="1">
      <c r="A450" s="1"/>
    </row>
    <row r="451" spans="1:1" ht="13.5" customHeight="1">
      <c r="A451" s="1"/>
    </row>
    <row r="452" spans="1:1" ht="13.5" customHeight="1">
      <c r="A452" s="1"/>
    </row>
    <row r="453" spans="1:1" ht="13.5" customHeight="1">
      <c r="A453" s="1"/>
    </row>
    <row r="454" spans="1:1" ht="13.5" customHeight="1">
      <c r="A454" s="1"/>
    </row>
    <row r="455" spans="1:1" ht="13.5" customHeight="1">
      <c r="A455" s="1"/>
    </row>
    <row r="456" spans="1:1" ht="13.5" customHeight="1">
      <c r="A456" s="1"/>
    </row>
    <row r="457" spans="1:1" ht="13.5" customHeight="1">
      <c r="A457" s="1"/>
    </row>
    <row r="458" spans="1:1" ht="13.5" customHeight="1">
      <c r="A458" s="1"/>
    </row>
    <row r="459" spans="1:1" ht="13.5" customHeight="1">
      <c r="A459" s="1"/>
    </row>
    <row r="460" spans="1:1" ht="13.5" customHeight="1">
      <c r="A460" s="1"/>
    </row>
    <row r="461" spans="1:1" ht="13.5" customHeight="1">
      <c r="A461" s="1"/>
    </row>
    <row r="462" spans="1:1" ht="13.5" customHeight="1">
      <c r="A462" s="1"/>
    </row>
    <row r="463" spans="1:1" ht="13.5" customHeight="1">
      <c r="A463" s="1"/>
    </row>
    <row r="464" spans="1:1" ht="13.5" customHeight="1">
      <c r="A464" s="1"/>
    </row>
    <row r="465" spans="1:1" ht="13.5" customHeight="1">
      <c r="A465" s="1"/>
    </row>
    <row r="466" spans="1:1" ht="13.5" customHeight="1">
      <c r="A466" s="1"/>
    </row>
    <row r="467" spans="1:1" ht="13.5" customHeight="1">
      <c r="A467" s="1"/>
    </row>
    <row r="468" spans="1:1" ht="13.5" customHeight="1">
      <c r="A468" s="1"/>
    </row>
    <row r="469" spans="1:1" ht="13.5" customHeight="1">
      <c r="A469" s="1"/>
    </row>
    <row r="470" spans="1:1" ht="13.5" customHeight="1">
      <c r="A470" s="1"/>
    </row>
    <row r="471" spans="1:1" ht="13.5" customHeight="1">
      <c r="A471" s="1"/>
    </row>
    <row r="472" spans="1:1" ht="13.5" customHeight="1">
      <c r="A472" s="1"/>
    </row>
    <row r="473" spans="1:1" ht="13.5" customHeight="1">
      <c r="A473" s="1"/>
    </row>
    <row r="474" spans="1:1" ht="13.5" customHeight="1">
      <c r="A474" s="1"/>
    </row>
    <row r="475" spans="1:1" ht="13.5" customHeight="1">
      <c r="A475" s="1"/>
    </row>
    <row r="476" spans="1:1" ht="13.5" customHeight="1">
      <c r="A476" s="1"/>
    </row>
    <row r="477" spans="1:1" ht="13.5" customHeight="1">
      <c r="A477" s="1"/>
    </row>
    <row r="478" spans="1:1" ht="13.5" customHeight="1">
      <c r="A478" s="1"/>
    </row>
    <row r="479" spans="1:1" ht="13.5" customHeight="1">
      <c r="A479" s="1"/>
    </row>
    <row r="480" spans="1:1" ht="13.5" customHeight="1">
      <c r="A480" s="1"/>
    </row>
    <row r="481" spans="1:1" ht="13.5" customHeight="1">
      <c r="A481" s="1"/>
    </row>
    <row r="482" spans="1:1" ht="13.5" customHeight="1">
      <c r="A482" s="1"/>
    </row>
    <row r="483" spans="1:1" ht="13.5" customHeight="1">
      <c r="A483" s="1"/>
    </row>
    <row r="484" spans="1:1" ht="13.5" customHeight="1">
      <c r="A484" s="1"/>
    </row>
    <row r="485" spans="1:1" ht="13.5" customHeight="1">
      <c r="A485" s="1"/>
    </row>
    <row r="486" spans="1:1" ht="13.5" customHeight="1">
      <c r="A486" s="1"/>
    </row>
    <row r="487" spans="1:1" ht="13.5" customHeight="1">
      <c r="A487" s="1"/>
    </row>
    <row r="488" spans="1:1" ht="13.5" customHeight="1">
      <c r="A488" s="1"/>
    </row>
    <row r="489" spans="1:1" ht="13.5" customHeight="1">
      <c r="A489" s="1"/>
    </row>
    <row r="490" spans="1:1" ht="13.5" customHeight="1">
      <c r="A490" s="1"/>
    </row>
    <row r="491" spans="1:1" ht="13.5" customHeight="1">
      <c r="A491" s="1"/>
    </row>
    <row r="492" spans="1:1" ht="13.5" customHeight="1">
      <c r="A492" s="1"/>
    </row>
    <row r="493" spans="1:1" ht="13.5" customHeight="1">
      <c r="A493" s="1"/>
    </row>
    <row r="494" spans="1:1" ht="13.5" customHeight="1">
      <c r="A494" s="1"/>
    </row>
    <row r="495" spans="1:1" ht="13.5" customHeight="1">
      <c r="A495" s="1"/>
    </row>
    <row r="496" spans="1:1" ht="13.5" customHeight="1">
      <c r="A496" s="1"/>
    </row>
    <row r="497" spans="1:1" ht="13.5" customHeight="1">
      <c r="A497" s="1"/>
    </row>
    <row r="498" spans="1:1" ht="13.5" customHeight="1">
      <c r="A498" s="1"/>
    </row>
    <row r="499" spans="1:1" ht="13.5" customHeight="1">
      <c r="A499" s="1"/>
    </row>
    <row r="500" spans="1:1" ht="13.5" customHeight="1">
      <c r="A500" s="1"/>
    </row>
    <row r="501" spans="1:1" ht="13.5" customHeight="1">
      <c r="A501" s="1"/>
    </row>
    <row r="502" spans="1:1" ht="13.5" customHeight="1">
      <c r="A502" s="1"/>
    </row>
    <row r="503" spans="1:1" ht="13.5" customHeight="1">
      <c r="A503" s="1"/>
    </row>
    <row r="504" spans="1:1" ht="13.5" customHeight="1">
      <c r="A504" s="1"/>
    </row>
    <row r="505" spans="1:1" ht="13.5" customHeight="1">
      <c r="A505" s="1"/>
    </row>
    <row r="506" spans="1:1" ht="13.5" customHeight="1">
      <c r="A506" s="1"/>
    </row>
    <row r="507" spans="1:1" ht="13.5" customHeight="1">
      <c r="A507" s="1"/>
    </row>
    <row r="508" spans="1:1" ht="13.5" customHeight="1">
      <c r="A508" s="1"/>
    </row>
    <row r="509" spans="1:1" ht="13.5" customHeight="1">
      <c r="A509" s="1"/>
    </row>
    <row r="510" spans="1:1" ht="13.5" customHeight="1">
      <c r="A510" s="1"/>
    </row>
    <row r="511" spans="1:1" ht="13.5" customHeight="1">
      <c r="A511" s="1"/>
    </row>
    <row r="512" spans="1:1" ht="13.5" customHeight="1">
      <c r="A512" s="1"/>
    </row>
    <row r="513" spans="1:1" ht="13.5" customHeight="1">
      <c r="A513" s="1"/>
    </row>
    <row r="514" spans="1:1" ht="13.5" customHeight="1">
      <c r="A514" s="1"/>
    </row>
    <row r="515" spans="1:1" ht="13.5" customHeight="1">
      <c r="A515" s="1"/>
    </row>
    <row r="516" spans="1:1" ht="13.5" customHeight="1">
      <c r="A516" s="1"/>
    </row>
    <row r="517" spans="1:1" ht="13.5" customHeight="1">
      <c r="A517" s="1"/>
    </row>
    <row r="518" spans="1:1" ht="13.5" customHeight="1">
      <c r="A518" s="1"/>
    </row>
    <row r="519" spans="1:1" ht="13.5" customHeight="1">
      <c r="A519" s="1"/>
    </row>
    <row r="520" spans="1:1" ht="13.5" customHeight="1">
      <c r="A520" s="1"/>
    </row>
    <row r="521" spans="1:1" ht="13.5" customHeight="1">
      <c r="A521" s="1"/>
    </row>
    <row r="522" spans="1:1" ht="13.5" customHeight="1">
      <c r="A522" s="1"/>
    </row>
    <row r="523" spans="1:1" ht="13.5" customHeight="1">
      <c r="A523" s="1"/>
    </row>
    <row r="524" spans="1:1" ht="13.5" customHeight="1">
      <c r="A524" s="1"/>
    </row>
    <row r="525" spans="1:1" ht="13.5" customHeight="1">
      <c r="A525" s="1"/>
    </row>
    <row r="526" spans="1:1" ht="13.5" customHeight="1">
      <c r="A526" s="1"/>
    </row>
    <row r="527" spans="1:1" ht="13.5" customHeight="1">
      <c r="A527" s="1"/>
    </row>
    <row r="528" spans="1:1" ht="13.5" customHeight="1">
      <c r="A528" s="1"/>
    </row>
    <row r="529" spans="1:1" ht="13.5" customHeight="1">
      <c r="A529" s="1"/>
    </row>
    <row r="530" spans="1:1" ht="13.5" customHeight="1">
      <c r="A530" s="1"/>
    </row>
    <row r="531" spans="1:1" ht="13.5" customHeight="1">
      <c r="A531" s="1"/>
    </row>
    <row r="532" spans="1:1" ht="13.5" customHeight="1">
      <c r="A532" s="1"/>
    </row>
    <row r="533" spans="1:1" ht="13.5" customHeight="1">
      <c r="A533" s="1"/>
    </row>
    <row r="534" spans="1:1" ht="13.5" customHeight="1">
      <c r="A534" s="1"/>
    </row>
    <row r="535" spans="1:1" ht="13.5" customHeight="1">
      <c r="A535" s="1"/>
    </row>
    <row r="536" spans="1:1" ht="13.5" customHeight="1">
      <c r="A536" s="1"/>
    </row>
    <row r="537" spans="1:1" ht="13.5" customHeight="1">
      <c r="A537" s="1"/>
    </row>
    <row r="538" spans="1:1" ht="13.5" customHeight="1">
      <c r="A538" s="1"/>
    </row>
    <row r="539" spans="1:1" ht="13.5" customHeight="1">
      <c r="A539" s="1"/>
    </row>
    <row r="540" spans="1:1" ht="13.5" customHeight="1">
      <c r="A540" s="1"/>
    </row>
    <row r="541" spans="1:1" ht="13.5" customHeight="1">
      <c r="A541" s="1"/>
    </row>
    <row r="542" spans="1:1" ht="13.5" customHeight="1">
      <c r="A542" s="1"/>
    </row>
    <row r="543" spans="1:1" ht="13.5" customHeight="1">
      <c r="A543" s="1"/>
    </row>
    <row r="544" spans="1:1" ht="13.5" customHeight="1">
      <c r="A544" s="1"/>
    </row>
    <row r="545" spans="1:1" ht="13.5" customHeight="1">
      <c r="A545" s="1"/>
    </row>
    <row r="546" spans="1:1" ht="13.5" customHeight="1">
      <c r="A546" s="1"/>
    </row>
    <row r="547" spans="1:1" ht="13.5" customHeight="1">
      <c r="A547" s="1"/>
    </row>
    <row r="548" spans="1:1" ht="13.5" customHeight="1">
      <c r="A548" s="1"/>
    </row>
    <row r="549" spans="1:1" ht="13.5" customHeight="1">
      <c r="A549" s="1"/>
    </row>
    <row r="550" spans="1:1" ht="13.5" customHeight="1">
      <c r="A550" s="1"/>
    </row>
    <row r="551" spans="1:1" ht="13.5" customHeight="1">
      <c r="A551" s="1"/>
    </row>
    <row r="552" spans="1:1" ht="13.5" customHeight="1">
      <c r="A552" s="1"/>
    </row>
    <row r="553" spans="1:1" ht="13.5" customHeight="1">
      <c r="A553" s="1"/>
    </row>
    <row r="554" spans="1:1" ht="13.5" customHeight="1">
      <c r="A554" s="1"/>
    </row>
    <row r="555" spans="1:1" ht="13.5" customHeight="1">
      <c r="A555" s="1"/>
    </row>
    <row r="556" spans="1:1" ht="13.5" customHeight="1">
      <c r="A556" s="1"/>
    </row>
    <row r="557" spans="1:1" ht="13.5" customHeight="1">
      <c r="A557" s="1"/>
    </row>
    <row r="558" spans="1:1" ht="13.5" customHeight="1">
      <c r="A558" s="1"/>
    </row>
    <row r="559" spans="1:1" ht="13.5" customHeight="1">
      <c r="A559" s="1"/>
    </row>
    <row r="560" spans="1:1" ht="13.5" customHeight="1">
      <c r="A560" s="1"/>
    </row>
    <row r="561" spans="1:1" ht="13.5" customHeight="1">
      <c r="A561" s="1"/>
    </row>
    <row r="562" spans="1:1" ht="13.5" customHeight="1">
      <c r="A562" s="1"/>
    </row>
    <row r="563" spans="1:1" ht="13.5" customHeight="1">
      <c r="A563" s="1"/>
    </row>
    <row r="564" spans="1:1" ht="13.5" customHeight="1">
      <c r="A564" s="1"/>
    </row>
    <row r="565" spans="1:1" ht="13.5" customHeight="1">
      <c r="A565" s="1"/>
    </row>
    <row r="566" spans="1:1" ht="13.5" customHeight="1">
      <c r="A566" s="1"/>
    </row>
    <row r="567" spans="1:1" ht="13.5" customHeight="1">
      <c r="A567" s="1"/>
    </row>
    <row r="568" spans="1:1" ht="13.5" customHeight="1">
      <c r="A568" s="1"/>
    </row>
    <row r="569" spans="1:1" ht="13.5" customHeight="1">
      <c r="A569" s="1"/>
    </row>
    <row r="570" spans="1:1" ht="13.5" customHeight="1">
      <c r="A570" s="1"/>
    </row>
    <row r="571" spans="1:1" ht="13.5" customHeight="1">
      <c r="A571" s="1"/>
    </row>
    <row r="572" spans="1:1" ht="13.5" customHeight="1">
      <c r="A572" s="1"/>
    </row>
    <row r="573" spans="1:1" ht="13.5" customHeight="1">
      <c r="A573" s="1"/>
    </row>
    <row r="574" spans="1:1" ht="13.5" customHeight="1">
      <c r="A574" s="1"/>
    </row>
    <row r="575" spans="1:1" ht="13.5" customHeight="1">
      <c r="A575" s="1"/>
    </row>
    <row r="576" spans="1:1" ht="13.5" customHeight="1">
      <c r="A576" s="1"/>
    </row>
    <row r="577" spans="1:1" ht="13.5" customHeight="1">
      <c r="A577" s="1"/>
    </row>
    <row r="578" spans="1:1" ht="13.5" customHeight="1">
      <c r="A578" s="1"/>
    </row>
    <row r="579" spans="1:1" ht="13.5" customHeight="1">
      <c r="A579" s="1"/>
    </row>
    <row r="580" spans="1:1" ht="13.5" customHeight="1">
      <c r="A580" s="1"/>
    </row>
    <row r="581" spans="1:1" ht="13.5" customHeight="1">
      <c r="A581" s="1"/>
    </row>
    <row r="582" spans="1:1" ht="13.5" customHeight="1">
      <c r="A582" s="1"/>
    </row>
    <row r="583" spans="1:1" ht="13.5" customHeight="1">
      <c r="A583" s="1"/>
    </row>
    <row r="584" spans="1:1" ht="13.5" customHeight="1">
      <c r="A584" s="1"/>
    </row>
    <row r="585" spans="1:1" ht="13.5" customHeight="1">
      <c r="A585" s="1"/>
    </row>
    <row r="586" spans="1:1" ht="13.5" customHeight="1">
      <c r="A586" s="1"/>
    </row>
    <row r="587" spans="1:1" ht="13.5" customHeight="1">
      <c r="A587" s="1"/>
    </row>
    <row r="588" spans="1:1" ht="13.5" customHeight="1">
      <c r="A588" s="1"/>
    </row>
    <row r="589" spans="1:1" ht="13.5" customHeight="1">
      <c r="A589" s="1"/>
    </row>
    <row r="590" spans="1:1" ht="13.5" customHeight="1">
      <c r="A590" s="1"/>
    </row>
    <row r="591" spans="1:1" ht="13.5" customHeight="1">
      <c r="A591" s="1"/>
    </row>
    <row r="592" spans="1:1" ht="13.5" customHeight="1">
      <c r="A592" s="1"/>
    </row>
    <row r="593" spans="1:1" ht="13.5" customHeight="1">
      <c r="A593" s="1"/>
    </row>
    <row r="594" spans="1:1" ht="13.5" customHeight="1">
      <c r="A594" s="1"/>
    </row>
    <row r="595" spans="1:1" ht="13.5" customHeight="1">
      <c r="A595" s="1"/>
    </row>
    <row r="596" spans="1:1" ht="13.5" customHeight="1">
      <c r="A596" s="1"/>
    </row>
    <row r="597" spans="1:1" ht="13.5" customHeight="1">
      <c r="A597" s="1"/>
    </row>
    <row r="598" spans="1:1" ht="13.5" customHeight="1">
      <c r="A598" s="1"/>
    </row>
    <row r="599" spans="1:1" ht="13.5" customHeight="1">
      <c r="A599" s="1"/>
    </row>
    <row r="600" spans="1:1" ht="13.5" customHeight="1">
      <c r="A600" s="1"/>
    </row>
    <row r="601" spans="1:1" ht="13.5" customHeight="1">
      <c r="A601" s="1"/>
    </row>
    <row r="602" spans="1:1" ht="13.5" customHeight="1">
      <c r="A602" s="1"/>
    </row>
    <row r="603" spans="1:1" ht="13.5" customHeight="1">
      <c r="A603" s="1"/>
    </row>
    <row r="604" spans="1:1" ht="13.5" customHeight="1">
      <c r="A604" s="1"/>
    </row>
    <row r="605" spans="1:1" ht="13.5" customHeight="1">
      <c r="A605" s="1"/>
    </row>
    <row r="606" spans="1:1" ht="13.5" customHeight="1">
      <c r="A606" s="1"/>
    </row>
    <row r="607" spans="1:1" ht="13.5" customHeight="1">
      <c r="A607" s="1"/>
    </row>
    <row r="608" spans="1:1" ht="13.5" customHeight="1">
      <c r="A608" s="1"/>
    </row>
    <row r="609" spans="1:1" ht="13.5" customHeight="1">
      <c r="A609" s="1"/>
    </row>
    <row r="610" spans="1:1" ht="13.5" customHeight="1">
      <c r="A610" s="1"/>
    </row>
    <row r="611" spans="1:1" ht="13.5" customHeight="1">
      <c r="A611" s="1"/>
    </row>
    <row r="612" spans="1:1" ht="13.5" customHeight="1">
      <c r="A612" s="1"/>
    </row>
    <row r="613" spans="1:1" ht="13.5" customHeight="1">
      <c r="A613" s="1"/>
    </row>
    <row r="614" spans="1:1" ht="13.5" customHeight="1">
      <c r="A614" s="1"/>
    </row>
    <row r="615" spans="1:1" ht="13.5" customHeight="1">
      <c r="A615" s="1"/>
    </row>
    <row r="616" spans="1:1" ht="13.5" customHeight="1">
      <c r="A616" s="1"/>
    </row>
    <row r="617" spans="1:1" ht="13.5" customHeight="1">
      <c r="A617" s="1"/>
    </row>
    <row r="618" spans="1:1" ht="13.5" customHeight="1">
      <c r="A618" s="1"/>
    </row>
    <row r="619" spans="1:1" ht="13.5" customHeight="1">
      <c r="A619" s="1"/>
    </row>
    <row r="620" spans="1:1" ht="13.5" customHeight="1">
      <c r="A620" s="1"/>
    </row>
    <row r="621" spans="1:1" ht="13.5" customHeight="1">
      <c r="A621" s="1"/>
    </row>
    <row r="622" spans="1:1" ht="13.5" customHeight="1">
      <c r="A622" s="1"/>
    </row>
    <row r="623" spans="1:1" ht="13.5" customHeight="1">
      <c r="A623" s="1"/>
    </row>
    <row r="624" spans="1:1" ht="13.5" customHeight="1">
      <c r="A624" s="1"/>
    </row>
    <row r="625" spans="1:1" ht="13.5" customHeight="1">
      <c r="A625" s="1"/>
    </row>
    <row r="626" spans="1:1" ht="13.5" customHeight="1">
      <c r="A626" s="1"/>
    </row>
    <row r="627" spans="1:1" ht="13.5" customHeight="1">
      <c r="A627" s="1"/>
    </row>
    <row r="628" spans="1:1" ht="13.5" customHeight="1">
      <c r="A628" s="1"/>
    </row>
    <row r="629" spans="1:1" ht="13.5" customHeight="1">
      <c r="A629" s="1"/>
    </row>
    <row r="630" spans="1:1" ht="13.5" customHeight="1">
      <c r="A630" s="1"/>
    </row>
    <row r="631" spans="1:1" ht="13.5" customHeight="1">
      <c r="A631" s="1"/>
    </row>
    <row r="632" spans="1:1" ht="13.5" customHeight="1">
      <c r="A632" s="1"/>
    </row>
    <row r="633" spans="1:1" ht="13.5" customHeight="1">
      <c r="A633" s="1"/>
    </row>
    <row r="634" spans="1:1" ht="13.5" customHeight="1">
      <c r="A634" s="1"/>
    </row>
    <row r="635" spans="1:1" ht="13.5" customHeight="1">
      <c r="A635" s="1"/>
    </row>
    <row r="636" spans="1:1" ht="13.5" customHeight="1">
      <c r="A636" s="1"/>
    </row>
    <row r="637" spans="1:1" ht="13.5" customHeight="1">
      <c r="A637" s="1"/>
    </row>
    <row r="638" spans="1:1" ht="13.5" customHeight="1">
      <c r="A638" s="1"/>
    </row>
    <row r="639" spans="1:1" ht="13.5" customHeight="1">
      <c r="A639" s="1"/>
    </row>
    <row r="640" spans="1:1" ht="13.5" customHeight="1">
      <c r="A640" s="1"/>
    </row>
    <row r="641" spans="1:1" ht="13.5" customHeight="1">
      <c r="A641" s="1"/>
    </row>
    <row r="642" spans="1:1" ht="13.5" customHeight="1">
      <c r="A642" s="1"/>
    </row>
    <row r="643" spans="1:1" ht="13.5" customHeight="1">
      <c r="A643" s="1"/>
    </row>
    <row r="644" spans="1:1" ht="13.5" customHeight="1">
      <c r="A644" s="1"/>
    </row>
    <row r="645" spans="1:1" ht="13.5" customHeight="1">
      <c r="A645" s="1"/>
    </row>
    <row r="646" spans="1:1" ht="13.5" customHeight="1">
      <c r="A646" s="1"/>
    </row>
    <row r="647" spans="1:1" ht="13.5" customHeight="1">
      <c r="A647" s="1"/>
    </row>
    <row r="648" spans="1:1" ht="13.5" customHeight="1">
      <c r="A648" s="1"/>
    </row>
    <row r="649" spans="1:1" ht="13.5" customHeight="1">
      <c r="A649" s="1"/>
    </row>
    <row r="650" spans="1:1" ht="13.5" customHeight="1">
      <c r="A650" s="1"/>
    </row>
    <row r="651" spans="1:1" ht="13.5" customHeight="1">
      <c r="A651" s="1"/>
    </row>
    <row r="652" spans="1:1" ht="13.5" customHeight="1">
      <c r="A652" s="1"/>
    </row>
    <row r="653" spans="1:1" ht="13.5" customHeight="1">
      <c r="A653" s="1"/>
    </row>
    <row r="654" spans="1:1" ht="13.5" customHeight="1">
      <c r="A654" s="1"/>
    </row>
    <row r="655" spans="1:1" ht="13.5" customHeight="1">
      <c r="A655" s="1"/>
    </row>
    <row r="656" spans="1:1" ht="13.5" customHeight="1">
      <c r="A656" s="1"/>
    </row>
    <row r="657" spans="1:1" ht="13.5" customHeight="1">
      <c r="A657" s="1"/>
    </row>
    <row r="658" spans="1:1" ht="13.5" customHeight="1">
      <c r="A658" s="1"/>
    </row>
    <row r="659" spans="1:1" ht="13.5" customHeight="1">
      <c r="A659" s="1"/>
    </row>
    <row r="660" spans="1:1" ht="13.5" customHeight="1">
      <c r="A660" s="1"/>
    </row>
    <row r="661" spans="1:1" ht="13.5" customHeight="1">
      <c r="A661" s="1"/>
    </row>
    <row r="662" spans="1:1" ht="13.5" customHeight="1">
      <c r="A662" s="1"/>
    </row>
    <row r="663" spans="1:1" ht="13.5" customHeight="1">
      <c r="A663" s="1"/>
    </row>
    <row r="664" spans="1:1" ht="13.5" customHeight="1">
      <c r="A664" s="1"/>
    </row>
    <row r="665" spans="1:1" ht="13.5" customHeight="1">
      <c r="A665" s="1"/>
    </row>
    <row r="666" spans="1:1" ht="13.5" customHeight="1">
      <c r="A666" s="1"/>
    </row>
    <row r="667" spans="1:1" ht="13.5" customHeight="1">
      <c r="A667" s="1"/>
    </row>
    <row r="668" spans="1:1" ht="13.5" customHeight="1">
      <c r="A668" s="1"/>
    </row>
    <row r="669" spans="1:1" ht="13.5" customHeight="1">
      <c r="A669" s="1"/>
    </row>
    <row r="670" spans="1:1" ht="13.5" customHeight="1">
      <c r="A670" s="1"/>
    </row>
    <row r="671" spans="1:1" ht="13.5" customHeight="1">
      <c r="A671" s="1"/>
    </row>
    <row r="672" spans="1:1" ht="13.5" customHeight="1">
      <c r="A672" s="1"/>
    </row>
    <row r="673" spans="1:1" ht="13.5" customHeight="1">
      <c r="A673" s="1"/>
    </row>
    <row r="674" spans="1:1" ht="13.5" customHeight="1">
      <c r="A674" s="1"/>
    </row>
    <row r="675" spans="1:1" ht="13.5" customHeight="1">
      <c r="A675" s="1"/>
    </row>
    <row r="676" spans="1:1" ht="13.5" customHeight="1">
      <c r="A676" s="1"/>
    </row>
    <row r="677" spans="1:1" ht="13.5" customHeight="1">
      <c r="A677" s="1"/>
    </row>
    <row r="678" spans="1:1" ht="13.5" customHeight="1">
      <c r="A678" s="1"/>
    </row>
    <row r="679" spans="1:1" ht="13.5" customHeight="1">
      <c r="A679" s="1"/>
    </row>
    <row r="680" spans="1:1" ht="13.5" customHeight="1">
      <c r="A680" s="1"/>
    </row>
    <row r="681" spans="1:1" ht="13.5" customHeight="1">
      <c r="A681" s="1"/>
    </row>
    <row r="682" spans="1:1" ht="13.5" customHeight="1">
      <c r="A682" s="1"/>
    </row>
    <row r="683" spans="1:1" ht="13.5" customHeight="1">
      <c r="A683" s="1"/>
    </row>
    <row r="684" spans="1:1" ht="13.5" customHeight="1">
      <c r="A684" s="1"/>
    </row>
    <row r="685" spans="1:1" ht="13.5" customHeight="1">
      <c r="A685" s="1"/>
    </row>
    <row r="686" spans="1:1" ht="13.5" customHeight="1">
      <c r="A686" s="1"/>
    </row>
    <row r="687" spans="1:1" ht="13.5" customHeight="1">
      <c r="A687" s="1"/>
    </row>
    <row r="688" spans="1:1" ht="13.5" customHeight="1">
      <c r="A688" s="1"/>
    </row>
    <row r="689" spans="1:1" ht="13.5" customHeight="1">
      <c r="A689" s="1"/>
    </row>
    <row r="690" spans="1:1" ht="13.5" customHeight="1">
      <c r="A690" s="1"/>
    </row>
    <row r="691" spans="1:1" ht="13.5" customHeight="1">
      <c r="A691" s="1"/>
    </row>
    <row r="692" spans="1:1" ht="13.5" customHeight="1">
      <c r="A692" s="1"/>
    </row>
    <row r="693" spans="1:1" ht="13.5" customHeight="1">
      <c r="A693" s="1"/>
    </row>
    <row r="694" spans="1:1" ht="13.5" customHeight="1">
      <c r="A694" s="1"/>
    </row>
    <row r="695" spans="1:1" ht="13.5" customHeight="1">
      <c r="A695" s="1"/>
    </row>
    <row r="696" spans="1:1" ht="13.5" customHeight="1">
      <c r="A696" s="1"/>
    </row>
    <row r="697" spans="1:1" ht="13.5" customHeight="1">
      <c r="A697" s="1"/>
    </row>
    <row r="698" spans="1:1" ht="13.5" customHeight="1">
      <c r="A698" s="1"/>
    </row>
    <row r="699" spans="1:1" ht="13.5" customHeight="1">
      <c r="A699" s="1"/>
    </row>
    <row r="700" spans="1:1" ht="13.5" customHeight="1">
      <c r="A700" s="1"/>
    </row>
    <row r="701" spans="1:1" ht="13.5" customHeight="1">
      <c r="A701" s="1"/>
    </row>
    <row r="702" spans="1:1" ht="13.5" customHeight="1">
      <c r="A702" s="1"/>
    </row>
    <row r="703" spans="1:1" ht="13.5" customHeight="1">
      <c r="A703" s="1"/>
    </row>
    <row r="704" spans="1:1" ht="13.5" customHeight="1">
      <c r="A704" s="1"/>
    </row>
    <row r="705" spans="1:1" ht="13.5" customHeight="1">
      <c r="A705" s="1"/>
    </row>
    <row r="706" spans="1:1" ht="13.5" customHeight="1">
      <c r="A706" s="1"/>
    </row>
    <row r="707" spans="1:1" ht="13.5" customHeight="1">
      <c r="A707" s="1"/>
    </row>
    <row r="708" spans="1:1" ht="13.5" customHeight="1">
      <c r="A708" s="1"/>
    </row>
    <row r="709" spans="1:1" ht="13.5" customHeight="1">
      <c r="A709" s="1"/>
    </row>
    <row r="710" spans="1:1" ht="13.5" customHeight="1">
      <c r="A710" s="1"/>
    </row>
    <row r="711" spans="1:1" ht="13.5" customHeight="1">
      <c r="A711" s="1"/>
    </row>
    <row r="712" spans="1:1" ht="13.5" customHeight="1">
      <c r="A712" s="1"/>
    </row>
    <row r="713" spans="1:1" ht="13.5" customHeight="1">
      <c r="A713" s="1"/>
    </row>
    <row r="714" spans="1:1" ht="13.5" customHeight="1">
      <c r="A714" s="1"/>
    </row>
    <row r="715" spans="1:1" ht="13.5" customHeight="1">
      <c r="A715" s="1"/>
    </row>
    <row r="716" spans="1:1" ht="13.5" customHeight="1">
      <c r="A716" s="1"/>
    </row>
    <row r="717" spans="1:1" ht="13.5" customHeight="1">
      <c r="A717" s="1"/>
    </row>
    <row r="718" spans="1:1" ht="13.5" customHeight="1">
      <c r="A718" s="1"/>
    </row>
    <row r="719" spans="1:1" ht="13.5" customHeight="1">
      <c r="A719" s="1"/>
    </row>
    <row r="720" spans="1:1" ht="13.5" customHeight="1">
      <c r="A720" s="1"/>
    </row>
    <row r="721" spans="1:1" ht="13.5" customHeight="1">
      <c r="A721" s="1"/>
    </row>
    <row r="722" spans="1:1" ht="13.5" customHeight="1">
      <c r="A722" s="1"/>
    </row>
    <row r="723" spans="1:1" ht="13.5" customHeight="1">
      <c r="A723" s="1"/>
    </row>
    <row r="724" spans="1:1" ht="13.5" customHeight="1">
      <c r="A724" s="1"/>
    </row>
    <row r="725" spans="1:1" ht="13.5" customHeight="1">
      <c r="A725" s="1"/>
    </row>
    <row r="726" spans="1:1" ht="13.5" customHeight="1">
      <c r="A726" s="1"/>
    </row>
    <row r="727" spans="1:1" ht="13.5" customHeight="1">
      <c r="A727" s="1"/>
    </row>
    <row r="728" spans="1:1" ht="13.5" customHeight="1">
      <c r="A728" s="1"/>
    </row>
    <row r="729" spans="1:1" ht="13.5" customHeight="1">
      <c r="A729" s="1"/>
    </row>
    <row r="730" spans="1:1" ht="13.5" customHeight="1">
      <c r="A730" s="1"/>
    </row>
    <row r="731" spans="1:1" ht="13.5" customHeight="1">
      <c r="A731" s="1"/>
    </row>
    <row r="732" spans="1:1" ht="13.5" customHeight="1">
      <c r="A732" s="1"/>
    </row>
    <row r="733" spans="1:1" ht="13.5" customHeight="1">
      <c r="A733" s="1"/>
    </row>
    <row r="734" spans="1:1" ht="13.5" customHeight="1">
      <c r="A734" s="1"/>
    </row>
    <row r="735" spans="1:1" ht="13.5" customHeight="1">
      <c r="A735" s="1"/>
    </row>
    <row r="736" spans="1:1" ht="13.5" customHeight="1">
      <c r="A736" s="1"/>
    </row>
    <row r="737" spans="1:1" ht="13.5" customHeight="1">
      <c r="A737" s="1"/>
    </row>
    <row r="738" spans="1:1" ht="13.5" customHeight="1">
      <c r="A738" s="1"/>
    </row>
    <row r="739" spans="1:1" ht="13.5" customHeight="1">
      <c r="A739" s="1"/>
    </row>
    <row r="740" spans="1:1" ht="13.5" customHeight="1">
      <c r="A740" s="1"/>
    </row>
    <row r="741" spans="1:1" ht="13.5" customHeight="1">
      <c r="A741" s="1"/>
    </row>
    <row r="742" spans="1:1" ht="13.5" customHeight="1">
      <c r="A742" s="1"/>
    </row>
    <row r="743" spans="1:1" ht="13.5" customHeight="1">
      <c r="A743" s="1"/>
    </row>
    <row r="744" spans="1:1" ht="13.5" customHeight="1">
      <c r="A744" s="1"/>
    </row>
    <row r="745" spans="1:1" ht="13.5" customHeight="1">
      <c r="A745" s="1"/>
    </row>
    <row r="746" spans="1:1" ht="13.5" customHeight="1">
      <c r="A746" s="1"/>
    </row>
    <row r="747" spans="1:1" ht="13.5" customHeight="1">
      <c r="A747" s="1"/>
    </row>
    <row r="748" spans="1:1" ht="13.5" customHeight="1">
      <c r="A748" s="1"/>
    </row>
    <row r="749" spans="1:1" ht="13.5" customHeight="1">
      <c r="A749" s="1"/>
    </row>
    <row r="750" spans="1:1" ht="13.5" customHeight="1">
      <c r="A750" s="1"/>
    </row>
    <row r="751" spans="1:1" ht="13.5" customHeight="1">
      <c r="A751" s="1"/>
    </row>
    <row r="752" spans="1:1" ht="13.5" customHeight="1">
      <c r="A752" s="1"/>
    </row>
    <row r="753" spans="1:1" ht="13.5" customHeight="1">
      <c r="A753" s="1"/>
    </row>
    <row r="754" spans="1:1" ht="13.5" customHeight="1">
      <c r="A754" s="1"/>
    </row>
    <row r="755" spans="1:1" ht="13.5" customHeight="1">
      <c r="A755" s="1"/>
    </row>
    <row r="756" spans="1:1" ht="13.5" customHeight="1">
      <c r="A756" s="1"/>
    </row>
    <row r="757" spans="1:1" ht="13.5" customHeight="1">
      <c r="A757" s="1"/>
    </row>
    <row r="758" spans="1:1" ht="13.5" customHeight="1">
      <c r="A758" s="1"/>
    </row>
    <row r="759" spans="1:1" ht="13.5" customHeight="1">
      <c r="A759" s="1"/>
    </row>
    <row r="760" spans="1:1" ht="13.5" customHeight="1">
      <c r="A760" s="1"/>
    </row>
    <row r="761" spans="1:1" ht="13.5" customHeight="1">
      <c r="A761" s="1"/>
    </row>
    <row r="762" spans="1:1" ht="13.5" customHeight="1">
      <c r="A762" s="1"/>
    </row>
    <row r="763" spans="1:1" ht="13.5" customHeight="1">
      <c r="A763" s="1"/>
    </row>
    <row r="764" spans="1:1" ht="13.5" customHeight="1">
      <c r="A764" s="1"/>
    </row>
    <row r="765" spans="1:1" ht="13.5" customHeight="1">
      <c r="A765" s="1"/>
    </row>
    <row r="766" spans="1:1" ht="13.5" customHeight="1">
      <c r="A766" s="1"/>
    </row>
    <row r="767" spans="1:1" ht="13.5" customHeight="1">
      <c r="A767" s="1"/>
    </row>
    <row r="768" spans="1:1" ht="13.5" customHeight="1">
      <c r="A768" s="1"/>
    </row>
    <row r="769" spans="1:1" ht="13.5" customHeight="1">
      <c r="A769" s="1"/>
    </row>
    <row r="770" spans="1:1" ht="13.5" customHeight="1">
      <c r="A770" s="1"/>
    </row>
    <row r="771" spans="1:1" ht="13.5" customHeight="1">
      <c r="A771" s="1"/>
    </row>
    <row r="772" spans="1:1" ht="13.5" customHeight="1">
      <c r="A772" s="1"/>
    </row>
    <row r="773" spans="1:1" ht="13.5" customHeight="1">
      <c r="A773" s="1"/>
    </row>
    <row r="774" spans="1:1" ht="13.5" customHeight="1">
      <c r="A774" s="1"/>
    </row>
    <row r="775" spans="1:1" ht="13.5" customHeight="1">
      <c r="A775" s="1"/>
    </row>
    <row r="776" spans="1:1" ht="13.5" customHeight="1">
      <c r="A776" s="1"/>
    </row>
    <row r="777" spans="1:1" ht="13.5" customHeight="1">
      <c r="A777" s="1"/>
    </row>
    <row r="778" spans="1:1" ht="13.5" customHeight="1">
      <c r="A778" s="1"/>
    </row>
    <row r="779" spans="1:1" ht="13.5" customHeight="1">
      <c r="A779" s="1"/>
    </row>
    <row r="780" spans="1:1" ht="13.5" customHeight="1">
      <c r="A780" s="1"/>
    </row>
    <row r="781" spans="1:1" ht="13.5" customHeight="1">
      <c r="A781" s="1"/>
    </row>
    <row r="782" spans="1:1" ht="13.5" customHeight="1">
      <c r="A782" s="1"/>
    </row>
    <row r="783" spans="1:1" ht="13.5" customHeight="1">
      <c r="A783" s="1"/>
    </row>
    <row r="784" spans="1:1" ht="13.5" customHeight="1">
      <c r="A784" s="1"/>
    </row>
    <row r="785" spans="1:1" ht="13.5" customHeight="1">
      <c r="A785" s="1"/>
    </row>
    <row r="786" spans="1:1" ht="13.5" customHeight="1">
      <c r="A786" s="1"/>
    </row>
    <row r="787" spans="1:1" ht="13.5" customHeight="1">
      <c r="A787" s="1"/>
    </row>
    <row r="788" spans="1:1" ht="13.5" customHeight="1">
      <c r="A788" s="1"/>
    </row>
    <row r="789" spans="1:1" ht="13.5" customHeight="1">
      <c r="A789" s="1"/>
    </row>
    <row r="790" spans="1:1" ht="13.5" customHeight="1">
      <c r="A790" s="1"/>
    </row>
    <row r="791" spans="1:1" ht="13.5" customHeight="1">
      <c r="A791" s="1"/>
    </row>
    <row r="792" spans="1:1" ht="13.5" customHeight="1">
      <c r="A792" s="1"/>
    </row>
    <row r="793" spans="1:1" ht="13.5" customHeight="1">
      <c r="A793" s="1"/>
    </row>
    <row r="794" spans="1:1" ht="13.5" customHeight="1">
      <c r="A794" s="1"/>
    </row>
    <row r="795" spans="1:1" ht="13.5" customHeight="1">
      <c r="A795" s="1"/>
    </row>
    <row r="796" spans="1:1" ht="13.5" customHeight="1">
      <c r="A796" s="1"/>
    </row>
    <row r="797" spans="1:1" ht="13.5" customHeight="1">
      <c r="A797" s="1"/>
    </row>
    <row r="798" spans="1:1" ht="13.5" customHeight="1">
      <c r="A798" s="1"/>
    </row>
    <row r="799" spans="1:1" ht="13.5" customHeight="1">
      <c r="A799" s="1"/>
    </row>
    <row r="800" spans="1:1" ht="13.5" customHeight="1">
      <c r="A800" s="1"/>
    </row>
    <row r="801" spans="1:1" ht="13.5" customHeight="1">
      <c r="A801" s="1"/>
    </row>
    <row r="802" spans="1:1" ht="13.5" customHeight="1">
      <c r="A802" s="1"/>
    </row>
    <row r="803" spans="1:1" ht="13.5" customHeight="1">
      <c r="A803" s="1"/>
    </row>
    <row r="804" spans="1:1" ht="13.5" customHeight="1">
      <c r="A804" s="1"/>
    </row>
    <row r="805" spans="1:1" ht="13.5" customHeight="1">
      <c r="A805" s="1"/>
    </row>
    <row r="806" spans="1:1" ht="13.5" customHeight="1">
      <c r="A806" s="1"/>
    </row>
    <row r="807" spans="1:1" ht="13.5" customHeight="1">
      <c r="A807" s="1"/>
    </row>
    <row r="808" spans="1:1" ht="13.5" customHeight="1">
      <c r="A808" s="1"/>
    </row>
    <row r="809" spans="1:1" ht="13.5" customHeight="1">
      <c r="A809" s="1"/>
    </row>
    <row r="810" spans="1:1" ht="13.5" customHeight="1">
      <c r="A810" s="1"/>
    </row>
    <row r="811" spans="1:1" ht="13.5" customHeight="1">
      <c r="A811" s="1"/>
    </row>
    <row r="812" spans="1:1" ht="13.5" customHeight="1">
      <c r="A812" s="1"/>
    </row>
    <row r="813" spans="1:1" ht="13.5" customHeight="1">
      <c r="A813" s="1"/>
    </row>
    <row r="814" spans="1:1" ht="13.5" customHeight="1">
      <c r="A814" s="1"/>
    </row>
    <row r="815" spans="1:1" ht="13.5" customHeight="1">
      <c r="A815" s="1"/>
    </row>
    <row r="816" spans="1:1" ht="13.5" customHeight="1">
      <c r="A816" s="1"/>
    </row>
    <row r="817" spans="1:1" ht="13.5" customHeight="1">
      <c r="A817" s="1"/>
    </row>
    <row r="818" spans="1:1" ht="13.5" customHeight="1">
      <c r="A818" s="1"/>
    </row>
    <row r="819" spans="1:1" ht="13.5" customHeight="1">
      <c r="A819" s="1"/>
    </row>
    <row r="820" spans="1:1" ht="13.5" customHeight="1">
      <c r="A820" s="1"/>
    </row>
    <row r="821" spans="1:1" ht="13.5" customHeight="1">
      <c r="A821" s="1"/>
    </row>
    <row r="822" spans="1:1" ht="13.5" customHeight="1">
      <c r="A822" s="1"/>
    </row>
    <row r="823" spans="1:1" ht="13.5" customHeight="1">
      <c r="A823" s="1"/>
    </row>
    <row r="824" spans="1:1" ht="13.5" customHeight="1">
      <c r="A824" s="1"/>
    </row>
    <row r="825" spans="1:1" ht="13.5" customHeight="1">
      <c r="A825" s="1"/>
    </row>
    <row r="826" spans="1:1" ht="13.5" customHeight="1">
      <c r="A826" s="1"/>
    </row>
    <row r="827" spans="1:1" ht="13.5" customHeight="1">
      <c r="A827" s="1"/>
    </row>
    <row r="828" spans="1:1" ht="13.5" customHeight="1">
      <c r="A828" s="1"/>
    </row>
    <row r="829" spans="1:1" ht="13.5" customHeight="1">
      <c r="A829" s="1"/>
    </row>
    <row r="830" spans="1:1" ht="13.5" customHeight="1">
      <c r="A830" s="1"/>
    </row>
    <row r="831" spans="1:1" ht="13.5" customHeight="1">
      <c r="A831" s="1"/>
    </row>
    <row r="832" spans="1:1" ht="13.5" customHeight="1">
      <c r="A832" s="1"/>
    </row>
    <row r="833" spans="1:1" ht="13.5" customHeight="1">
      <c r="A833" s="1"/>
    </row>
    <row r="834" spans="1:1" ht="13.5" customHeight="1">
      <c r="A834" s="1"/>
    </row>
    <row r="835" spans="1:1" ht="13.5" customHeight="1">
      <c r="A835" s="1"/>
    </row>
    <row r="836" spans="1:1" ht="13.5" customHeight="1">
      <c r="A836" s="1"/>
    </row>
    <row r="837" spans="1:1" ht="13.5" customHeight="1">
      <c r="A837" s="1"/>
    </row>
    <row r="838" spans="1:1" ht="13.5" customHeight="1">
      <c r="A838" s="1"/>
    </row>
    <row r="839" spans="1:1" ht="13.5" customHeight="1">
      <c r="A839" s="1"/>
    </row>
    <row r="840" spans="1:1" ht="13.5" customHeight="1">
      <c r="A840" s="1"/>
    </row>
    <row r="841" spans="1:1" ht="13.5" customHeight="1">
      <c r="A841" s="1"/>
    </row>
    <row r="842" spans="1:1" ht="13.5" customHeight="1">
      <c r="A842" s="1"/>
    </row>
    <row r="843" spans="1:1" ht="13.5" customHeight="1">
      <c r="A843" s="1"/>
    </row>
    <row r="844" spans="1:1" ht="13.5" customHeight="1">
      <c r="A844" s="1"/>
    </row>
    <row r="845" spans="1:1" ht="13.5" customHeight="1">
      <c r="A845" s="1"/>
    </row>
    <row r="846" spans="1:1" ht="13.5" customHeight="1">
      <c r="A846" s="1"/>
    </row>
    <row r="847" spans="1:1" ht="13.5" customHeight="1">
      <c r="A847" s="1"/>
    </row>
    <row r="848" spans="1:1" ht="13.5" customHeight="1">
      <c r="A848" s="1"/>
    </row>
    <row r="849" spans="1:1" ht="13.5" customHeight="1">
      <c r="A849" s="1"/>
    </row>
    <row r="850" spans="1:1" ht="13.5" customHeight="1">
      <c r="A850" s="1"/>
    </row>
    <row r="851" spans="1:1" ht="13.5" customHeight="1">
      <c r="A851" s="1"/>
    </row>
    <row r="852" spans="1:1" ht="13.5" customHeight="1">
      <c r="A852" s="1"/>
    </row>
    <row r="853" spans="1:1" ht="13.5" customHeight="1">
      <c r="A853" s="1"/>
    </row>
    <row r="854" spans="1:1" ht="13.5" customHeight="1">
      <c r="A854" s="1"/>
    </row>
    <row r="855" spans="1:1" ht="13.5" customHeight="1">
      <c r="A855" s="1"/>
    </row>
    <row r="856" spans="1:1" ht="13.5" customHeight="1">
      <c r="A856" s="1"/>
    </row>
    <row r="857" spans="1:1" ht="13.5" customHeight="1">
      <c r="A857" s="1"/>
    </row>
    <row r="858" spans="1:1" ht="13.5" customHeight="1">
      <c r="A858" s="1"/>
    </row>
    <row r="859" spans="1:1" ht="13.5" customHeight="1">
      <c r="A859" s="1"/>
    </row>
    <row r="860" spans="1:1" ht="13.5" customHeight="1">
      <c r="A860" s="1"/>
    </row>
    <row r="861" spans="1:1" ht="13.5" customHeight="1">
      <c r="A861" s="1"/>
    </row>
    <row r="862" spans="1:1" ht="13.5" customHeight="1">
      <c r="A862" s="1"/>
    </row>
    <row r="863" spans="1:1" ht="13.5" customHeight="1">
      <c r="A863" s="1"/>
    </row>
    <row r="864" spans="1:1" ht="13.5" customHeight="1">
      <c r="A864" s="1"/>
    </row>
    <row r="865" spans="1:1" ht="13.5" customHeight="1">
      <c r="A865" s="1"/>
    </row>
    <row r="866" spans="1:1" ht="13.5" customHeight="1">
      <c r="A866" s="1"/>
    </row>
    <row r="867" spans="1:1" ht="13.5" customHeight="1">
      <c r="A867" s="1"/>
    </row>
    <row r="868" spans="1:1" ht="13.5" customHeight="1">
      <c r="A868" s="1"/>
    </row>
    <row r="869" spans="1:1" ht="13.5" customHeight="1">
      <c r="A869" s="1"/>
    </row>
    <row r="870" spans="1:1" ht="13.5" customHeight="1">
      <c r="A870" s="1"/>
    </row>
    <row r="871" spans="1:1" ht="13.5" customHeight="1">
      <c r="A871" s="1"/>
    </row>
    <row r="872" spans="1:1" ht="13.5" customHeight="1">
      <c r="A872" s="1"/>
    </row>
    <row r="873" spans="1:1" ht="13.5" customHeight="1">
      <c r="A873" s="1"/>
    </row>
    <row r="874" spans="1:1" ht="13.5" customHeight="1">
      <c r="A874" s="1"/>
    </row>
    <row r="875" spans="1:1" ht="13.5" customHeight="1">
      <c r="A875" s="1"/>
    </row>
    <row r="876" spans="1:1" ht="13.5" customHeight="1">
      <c r="A876" s="1"/>
    </row>
    <row r="877" spans="1:1" ht="13.5" customHeight="1">
      <c r="A877" s="1"/>
    </row>
    <row r="878" spans="1:1" ht="13.5" customHeight="1">
      <c r="A878" s="1"/>
    </row>
    <row r="879" spans="1:1" ht="13.5" customHeight="1">
      <c r="A879" s="1"/>
    </row>
    <row r="880" spans="1:1" ht="13.5" customHeight="1">
      <c r="A880" s="1"/>
    </row>
    <row r="881" spans="1:1" ht="13.5" customHeight="1">
      <c r="A881" s="1"/>
    </row>
    <row r="882" spans="1:1" ht="13.5" customHeight="1">
      <c r="A882" s="1"/>
    </row>
    <row r="883" spans="1:1" ht="13.5" customHeight="1">
      <c r="A883" s="1"/>
    </row>
    <row r="884" spans="1:1" ht="13.5" customHeight="1">
      <c r="A884" s="1"/>
    </row>
    <row r="885" spans="1:1" ht="13.5" customHeight="1">
      <c r="A885" s="1"/>
    </row>
    <row r="886" spans="1:1" ht="13.5" customHeight="1">
      <c r="A886" s="1"/>
    </row>
    <row r="887" spans="1:1" ht="13.5" customHeight="1">
      <c r="A887" s="1"/>
    </row>
    <row r="888" spans="1:1" ht="13.5" customHeight="1">
      <c r="A888" s="1"/>
    </row>
    <row r="889" spans="1:1" ht="13.5" customHeight="1">
      <c r="A889" s="1"/>
    </row>
    <row r="890" spans="1:1" ht="13.5" customHeight="1">
      <c r="A890" s="1"/>
    </row>
    <row r="891" spans="1:1" ht="13.5" customHeight="1">
      <c r="A891" s="1"/>
    </row>
    <row r="892" spans="1:1" ht="13.5" customHeight="1">
      <c r="A892" s="1"/>
    </row>
    <row r="893" spans="1:1" ht="13.5" customHeight="1">
      <c r="A893" s="1"/>
    </row>
    <row r="894" spans="1:1" ht="13.5" customHeight="1">
      <c r="A894" s="1"/>
    </row>
    <row r="895" spans="1:1" ht="13.5" customHeight="1">
      <c r="A895" s="1"/>
    </row>
    <row r="896" spans="1:1" ht="13.5" customHeight="1">
      <c r="A896" s="1"/>
    </row>
    <row r="897" spans="1:1" ht="13.5" customHeight="1">
      <c r="A897" s="1"/>
    </row>
    <row r="898" spans="1:1" ht="13.5" customHeight="1">
      <c r="A898" s="1"/>
    </row>
    <row r="899" spans="1:1" ht="13.5" customHeight="1">
      <c r="A899" s="1"/>
    </row>
    <row r="900" spans="1:1" ht="13.5" customHeight="1">
      <c r="A900" s="1"/>
    </row>
    <row r="901" spans="1:1" ht="13.5" customHeight="1">
      <c r="A901" s="1"/>
    </row>
    <row r="902" spans="1:1" ht="13.5" customHeight="1">
      <c r="A902" s="1"/>
    </row>
    <row r="903" spans="1:1" ht="13.5" customHeight="1">
      <c r="A903" s="1"/>
    </row>
    <row r="904" spans="1:1" ht="13.5" customHeight="1">
      <c r="A904" s="1"/>
    </row>
    <row r="905" spans="1:1" ht="13.5" customHeight="1">
      <c r="A905" s="1"/>
    </row>
    <row r="906" spans="1:1" ht="13.5" customHeight="1">
      <c r="A906" s="1"/>
    </row>
    <row r="907" spans="1:1" ht="13.5" customHeight="1">
      <c r="A907" s="1"/>
    </row>
    <row r="908" spans="1:1" ht="13.5" customHeight="1">
      <c r="A908" s="1"/>
    </row>
    <row r="909" spans="1:1" ht="13.5" customHeight="1">
      <c r="A909" s="1"/>
    </row>
    <row r="910" spans="1:1" ht="13.5" customHeight="1">
      <c r="A910" s="1"/>
    </row>
    <row r="911" spans="1:1" ht="13.5" customHeight="1">
      <c r="A911" s="1"/>
    </row>
    <row r="912" spans="1:1" ht="13.5" customHeight="1">
      <c r="A912" s="1"/>
    </row>
    <row r="913" spans="1:1" ht="13.5" customHeight="1">
      <c r="A913" s="1"/>
    </row>
    <row r="914" spans="1:1" ht="13.5" customHeight="1">
      <c r="A914" s="1"/>
    </row>
    <row r="915" spans="1:1" ht="13.5" customHeight="1">
      <c r="A915" s="1"/>
    </row>
    <row r="916" spans="1:1" ht="13.5" customHeight="1">
      <c r="A916" s="1"/>
    </row>
    <row r="917" spans="1:1" ht="13.5" customHeight="1">
      <c r="A917" s="1"/>
    </row>
    <row r="918" spans="1:1" ht="13.5" customHeight="1">
      <c r="A918" s="1"/>
    </row>
    <row r="919" spans="1:1" ht="13.5" customHeight="1">
      <c r="A919" s="1"/>
    </row>
    <row r="920" spans="1:1" ht="13.5" customHeight="1">
      <c r="A920" s="1"/>
    </row>
    <row r="921" spans="1:1" ht="13.5" customHeight="1">
      <c r="A921" s="1"/>
    </row>
    <row r="922" spans="1:1" ht="13.5" customHeight="1">
      <c r="A922" s="1"/>
    </row>
    <row r="923" spans="1:1" ht="13.5" customHeight="1">
      <c r="A923" s="1"/>
    </row>
    <row r="924" spans="1:1" ht="13.5" customHeight="1">
      <c r="A924" s="1"/>
    </row>
    <row r="925" spans="1:1" ht="13.5" customHeight="1">
      <c r="A925" s="1"/>
    </row>
    <row r="926" spans="1:1" ht="13.5" customHeight="1">
      <c r="A926" s="1"/>
    </row>
    <row r="927" spans="1:1" ht="13.5" customHeight="1">
      <c r="A927" s="1"/>
    </row>
    <row r="928" spans="1:1" ht="13.5" customHeight="1">
      <c r="A928" s="1"/>
    </row>
    <row r="929" spans="1:1" ht="13.5" customHeight="1">
      <c r="A929" s="1"/>
    </row>
    <row r="930" spans="1:1" ht="13.5" customHeight="1">
      <c r="A930" s="1"/>
    </row>
    <row r="931" spans="1:1" ht="13.5" customHeight="1">
      <c r="A931" s="1"/>
    </row>
    <row r="932" spans="1:1" ht="13.5" customHeight="1">
      <c r="A932" s="1"/>
    </row>
    <row r="933" spans="1:1" ht="13.5" customHeight="1">
      <c r="A933" s="1"/>
    </row>
    <row r="934" spans="1:1" ht="13.5" customHeight="1">
      <c r="A934" s="1"/>
    </row>
    <row r="935" spans="1:1" ht="13.5" customHeight="1">
      <c r="A935" s="1"/>
    </row>
    <row r="936" spans="1:1" ht="13.5" customHeight="1">
      <c r="A936" s="1"/>
    </row>
    <row r="937" spans="1:1" ht="13.5" customHeight="1">
      <c r="A937" s="1"/>
    </row>
    <row r="938" spans="1:1" ht="13.5" customHeight="1">
      <c r="A938" s="1"/>
    </row>
    <row r="939" spans="1:1" ht="13.5" customHeight="1">
      <c r="A939" s="1"/>
    </row>
    <row r="940" spans="1:1" ht="13.5" customHeight="1">
      <c r="A940" s="1"/>
    </row>
    <row r="941" spans="1:1" ht="13.5" customHeight="1">
      <c r="A941" s="1"/>
    </row>
    <row r="942" spans="1:1" ht="13.5" customHeight="1">
      <c r="A942" s="1"/>
    </row>
    <row r="943" spans="1:1" ht="13.5" customHeight="1">
      <c r="A943" s="1"/>
    </row>
    <row r="944" spans="1:1" ht="13.5" customHeight="1">
      <c r="A944" s="1"/>
    </row>
    <row r="945" spans="1:1" ht="13.5" customHeight="1">
      <c r="A945" s="1"/>
    </row>
    <row r="946" spans="1:1" ht="13.5" customHeight="1">
      <c r="A946" s="1"/>
    </row>
    <row r="947" spans="1:1" ht="13.5" customHeight="1">
      <c r="A947" s="1"/>
    </row>
    <row r="948" spans="1:1" ht="13.5" customHeight="1">
      <c r="A948" s="1"/>
    </row>
    <row r="949" spans="1:1" ht="13.5" customHeight="1">
      <c r="A949" s="1"/>
    </row>
    <row r="950" spans="1:1" ht="13.5" customHeight="1">
      <c r="A950" s="1"/>
    </row>
    <row r="951" spans="1:1" ht="13.5" customHeight="1">
      <c r="A951" s="1"/>
    </row>
    <row r="952" spans="1:1" ht="13.5" customHeight="1">
      <c r="A952" s="1"/>
    </row>
    <row r="953" spans="1:1" ht="13.5" customHeight="1">
      <c r="A953" s="1"/>
    </row>
    <row r="954" spans="1:1" ht="13.5" customHeight="1">
      <c r="A954" s="1"/>
    </row>
    <row r="955" spans="1:1" ht="13.5" customHeight="1">
      <c r="A955" s="1"/>
    </row>
    <row r="956" spans="1:1" ht="13.5" customHeight="1">
      <c r="A956" s="1"/>
    </row>
    <row r="957" spans="1:1" ht="13.5" customHeight="1">
      <c r="A957" s="1"/>
    </row>
    <row r="958" spans="1:1" ht="13.5" customHeight="1">
      <c r="A958" s="1"/>
    </row>
    <row r="959" spans="1:1" ht="13.5" customHeight="1">
      <c r="A959" s="1"/>
    </row>
    <row r="960" spans="1:1" ht="13.5" customHeight="1">
      <c r="A960" s="1"/>
    </row>
    <row r="961" spans="1:1" ht="13.5" customHeight="1">
      <c r="A961" s="1"/>
    </row>
    <row r="962" spans="1:1" ht="13.5" customHeight="1">
      <c r="A962" s="1"/>
    </row>
    <row r="963" spans="1:1" ht="13.5" customHeight="1">
      <c r="A963" s="1"/>
    </row>
    <row r="964" spans="1:1" ht="13.5" customHeight="1">
      <c r="A964" s="1"/>
    </row>
    <row r="965" spans="1:1" ht="13.5" customHeight="1">
      <c r="A965" s="1"/>
    </row>
    <row r="966" spans="1:1" ht="13.5" customHeight="1">
      <c r="A966" s="1"/>
    </row>
    <row r="967" spans="1:1" ht="13.5" customHeight="1">
      <c r="A967" s="1"/>
    </row>
    <row r="968" spans="1:1" ht="13.5" customHeight="1">
      <c r="A968" s="1"/>
    </row>
    <row r="969" spans="1:1" ht="13.5" customHeight="1">
      <c r="A969" s="1"/>
    </row>
    <row r="970" spans="1:1" ht="13.5" customHeight="1">
      <c r="A970" s="1"/>
    </row>
    <row r="971" spans="1:1" ht="13.5" customHeight="1">
      <c r="A971" s="1"/>
    </row>
    <row r="972" spans="1:1" ht="13.5" customHeight="1">
      <c r="A972" s="1"/>
    </row>
    <row r="973" spans="1:1" ht="13.5" customHeight="1">
      <c r="A973" s="1"/>
    </row>
    <row r="974" spans="1:1" ht="13.5" customHeight="1">
      <c r="A974" s="1"/>
    </row>
    <row r="975" spans="1:1" ht="13.5" customHeight="1">
      <c r="A975" s="1"/>
    </row>
    <row r="976" spans="1:1" ht="13.5" customHeight="1">
      <c r="A976" s="1"/>
    </row>
    <row r="977" spans="1:1" ht="13.5" customHeight="1">
      <c r="A977" s="1"/>
    </row>
    <row r="978" spans="1:1" ht="13.5" customHeight="1">
      <c r="A978" s="1"/>
    </row>
    <row r="979" spans="1:1" ht="13.5" customHeight="1">
      <c r="A979" s="1"/>
    </row>
    <row r="980" spans="1:1" ht="13.5" customHeight="1">
      <c r="A980" s="1"/>
    </row>
    <row r="981" spans="1:1" ht="13.5" customHeight="1">
      <c r="A981" s="1"/>
    </row>
    <row r="982" spans="1:1" ht="13.5" customHeight="1">
      <c r="A982" s="1"/>
    </row>
    <row r="983" spans="1:1" ht="13.5" customHeight="1">
      <c r="A983" s="1"/>
    </row>
    <row r="984" spans="1:1" ht="13.5" customHeight="1">
      <c r="A984" s="1"/>
    </row>
    <row r="985" spans="1:1" ht="13.5" customHeight="1">
      <c r="A985" s="1"/>
    </row>
    <row r="986" spans="1:1" ht="13.5" customHeight="1">
      <c r="A986" s="1"/>
    </row>
    <row r="987" spans="1:1" ht="13.5" customHeight="1">
      <c r="A987" s="1"/>
    </row>
    <row r="988" spans="1:1" ht="13.5" customHeight="1">
      <c r="A988" s="1"/>
    </row>
    <row r="989" spans="1:1" ht="13.5" customHeight="1">
      <c r="A989" s="1"/>
    </row>
    <row r="990" spans="1:1" ht="13.5" customHeight="1">
      <c r="A990" s="1"/>
    </row>
    <row r="991" spans="1:1" ht="13.5" customHeight="1">
      <c r="A991" s="1"/>
    </row>
    <row r="992" spans="1:1" ht="13.5" customHeight="1">
      <c r="A992" s="1"/>
    </row>
    <row r="993" spans="1:1" ht="13.5" customHeight="1">
      <c r="A993" s="1"/>
    </row>
    <row r="994" spans="1:1" ht="13.5" customHeight="1">
      <c r="A994" s="1"/>
    </row>
    <row r="995" spans="1:1" ht="13.5" customHeight="1">
      <c r="A995" s="1"/>
    </row>
    <row r="996" spans="1:1" ht="13.5" customHeight="1">
      <c r="A996" s="1"/>
    </row>
    <row r="997" spans="1:1" ht="13.5" customHeight="1">
      <c r="A997" s="1"/>
    </row>
    <row r="998" spans="1:1" ht="13.5" customHeight="1">
      <c r="A998" s="1"/>
    </row>
    <row r="999" spans="1:1" ht="13.5" customHeight="1">
      <c r="A999" s="1"/>
    </row>
    <row r="1000" spans="1:1" ht="13.5" customHeight="1">
      <c r="A100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Office-Benutzer</cp:lastModifiedBy>
  <dcterms:created xsi:type="dcterms:W3CDTF">2019-03-11T14:18:44Z</dcterms:created>
  <dcterms:modified xsi:type="dcterms:W3CDTF">2020-02-04T12:43:15Z</dcterms:modified>
</cp:coreProperties>
</file>