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d393c9bd482e54/Desktop/MIT_Notes_Docs/QTBDM/Individual_Ass_ppt/"/>
    </mc:Choice>
  </mc:AlternateContent>
  <xr:revisionPtr revIDLastSave="195" documentId="8_{0866D0F2-7400-4D70-9239-C900D447B4A1}" xr6:coauthVersionLast="47" xr6:coauthVersionMax="47" xr10:uidLastSave="{33B0FD8F-7E03-4399-8B6C-B8C0E8695956}"/>
  <bookViews>
    <workbookView xWindow="-110" yWindow="-110" windowWidth="19420" windowHeight="11500" xr2:uid="{5E08CAC7-B7AC-4D18-9D5D-0B50D2ACF311}"/>
  </bookViews>
  <sheets>
    <sheet name="Problem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14" i="1"/>
  <c r="E25" i="1"/>
  <c r="E24" i="1"/>
  <c r="E23" i="1"/>
  <c r="E22" i="1"/>
  <c r="E21" i="1"/>
  <c r="E20" i="1"/>
  <c r="E19" i="1"/>
  <c r="E18" i="1"/>
  <c r="E17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<sst xmlns="http://schemas.openxmlformats.org/spreadsheetml/2006/main" count="28" uniqueCount="19">
  <si>
    <t>Conclusion:</t>
  </si>
  <si>
    <t>Close Price for TCS</t>
  </si>
  <si>
    <t>Close Price for WIPRO</t>
  </si>
  <si>
    <t>Mean</t>
  </si>
  <si>
    <t>Median</t>
  </si>
  <si>
    <t>Mode</t>
  </si>
  <si>
    <t>Range</t>
  </si>
  <si>
    <t>Max</t>
  </si>
  <si>
    <t>Min</t>
  </si>
  <si>
    <t>Standard deviation</t>
  </si>
  <si>
    <t>Variance</t>
  </si>
  <si>
    <t>Coefficient of Variance-CV</t>
  </si>
  <si>
    <t>percent CV</t>
  </si>
  <si>
    <t>Percent CV</t>
  </si>
  <si>
    <t>Descriptive Statistics for TCS</t>
  </si>
  <si>
    <t>Descriptive Statics for WIPRO</t>
  </si>
  <si>
    <t>Graphical representation:</t>
  </si>
  <si>
    <t>Hereby observing the CV and percentage of CV, we conclude that TCS has 6.0692% CV and Wipro has 4.6007% CV , representing that the TCS has more volatility in its closing price data, while WIPRO tends to show less dispersion.</t>
  </si>
  <si>
    <t xml:space="preserve">Perform desriptive analysis and calculate standard deviation and CV i.e. Coefficient of Variation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</si>
</sst>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Problem1!$A$3</c:f>
              <c:strCache>
                <c:ptCount val="1"/>
                <c:pt idx="0">
                  <c:v>Close Price for WIPRO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Problem1!$A$4:$A$65</c:f>
              <c:numCache>
                <c:formatCode>General</c:formatCode>
                <c:ptCount val="62"/>
                <c:pt idx="0">
                  <c:v>520.5</c:v>
                </c:pt>
                <c:pt idx="1">
                  <c:v>524.9</c:v>
                </c:pt>
                <c:pt idx="2">
                  <c:v>519.15</c:v>
                </c:pt>
                <c:pt idx="3">
                  <c:v>536.15</c:v>
                </c:pt>
                <c:pt idx="4">
                  <c:v>532.15</c:v>
                </c:pt>
                <c:pt idx="5">
                  <c:v>538.20000000000005</c:v>
                </c:pt>
                <c:pt idx="6">
                  <c:v>538.6</c:v>
                </c:pt>
                <c:pt idx="7">
                  <c:v>534.6</c:v>
                </c:pt>
                <c:pt idx="8">
                  <c:v>517.1</c:v>
                </c:pt>
                <c:pt idx="9">
                  <c:v>519.9</c:v>
                </c:pt>
                <c:pt idx="10">
                  <c:v>512.35</c:v>
                </c:pt>
                <c:pt idx="11">
                  <c:v>518.75</c:v>
                </c:pt>
                <c:pt idx="12">
                  <c:v>525.65</c:v>
                </c:pt>
                <c:pt idx="13">
                  <c:v>524.6</c:v>
                </c:pt>
                <c:pt idx="14">
                  <c:v>519.5</c:v>
                </c:pt>
                <c:pt idx="15">
                  <c:v>516.4</c:v>
                </c:pt>
                <c:pt idx="16">
                  <c:v>495.1</c:v>
                </c:pt>
                <c:pt idx="17">
                  <c:v>490.4</c:v>
                </c:pt>
                <c:pt idx="18">
                  <c:v>488.95</c:v>
                </c:pt>
                <c:pt idx="19">
                  <c:v>491.3</c:v>
                </c:pt>
                <c:pt idx="20">
                  <c:v>487.05</c:v>
                </c:pt>
                <c:pt idx="21">
                  <c:v>497.5</c:v>
                </c:pt>
                <c:pt idx="22">
                  <c:v>489.45</c:v>
                </c:pt>
                <c:pt idx="23">
                  <c:v>485.2</c:v>
                </c:pt>
                <c:pt idx="24">
                  <c:v>502</c:v>
                </c:pt>
                <c:pt idx="25">
                  <c:v>521.54999999999995</c:v>
                </c:pt>
                <c:pt idx="26">
                  <c:v>522.04999999999995</c:v>
                </c:pt>
                <c:pt idx="27">
                  <c:v>521.5</c:v>
                </c:pt>
                <c:pt idx="28">
                  <c:v>524.20000000000005</c:v>
                </c:pt>
                <c:pt idx="29">
                  <c:v>525</c:v>
                </c:pt>
                <c:pt idx="30">
                  <c:v>506.8</c:v>
                </c:pt>
                <c:pt idx="31">
                  <c:v>500.05</c:v>
                </c:pt>
                <c:pt idx="32">
                  <c:v>500.55</c:v>
                </c:pt>
                <c:pt idx="33">
                  <c:v>505.75</c:v>
                </c:pt>
                <c:pt idx="34">
                  <c:v>557.25</c:v>
                </c:pt>
                <c:pt idx="35">
                  <c:v>573.20000000000005</c:v>
                </c:pt>
                <c:pt idx="36">
                  <c:v>559.6</c:v>
                </c:pt>
                <c:pt idx="37">
                  <c:v>559.35</c:v>
                </c:pt>
                <c:pt idx="38">
                  <c:v>560.04999999999995</c:v>
                </c:pt>
                <c:pt idx="39">
                  <c:v>534.35</c:v>
                </c:pt>
                <c:pt idx="40">
                  <c:v>535.25</c:v>
                </c:pt>
                <c:pt idx="41">
                  <c:v>540.79999999999995</c:v>
                </c:pt>
                <c:pt idx="42">
                  <c:v>541.25</c:v>
                </c:pt>
                <c:pt idx="43">
                  <c:v>535</c:v>
                </c:pt>
                <c:pt idx="44">
                  <c:v>530.45000000000005</c:v>
                </c:pt>
                <c:pt idx="45">
                  <c:v>539.04999999999995</c:v>
                </c:pt>
                <c:pt idx="46">
                  <c:v>538.1</c:v>
                </c:pt>
                <c:pt idx="47">
                  <c:v>527.25</c:v>
                </c:pt>
                <c:pt idx="48">
                  <c:v>514.9</c:v>
                </c:pt>
                <c:pt idx="49">
                  <c:v>510.7</c:v>
                </c:pt>
                <c:pt idx="50">
                  <c:v>495.15</c:v>
                </c:pt>
                <c:pt idx="51">
                  <c:v>497.05</c:v>
                </c:pt>
                <c:pt idx="52">
                  <c:v>490.45</c:v>
                </c:pt>
                <c:pt idx="53">
                  <c:v>490.55</c:v>
                </c:pt>
                <c:pt idx="54">
                  <c:v>490.5</c:v>
                </c:pt>
                <c:pt idx="55">
                  <c:v>495.6</c:v>
                </c:pt>
                <c:pt idx="56">
                  <c:v>491.85</c:v>
                </c:pt>
                <c:pt idx="57">
                  <c:v>477.35</c:v>
                </c:pt>
                <c:pt idx="58">
                  <c:v>482.4</c:v>
                </c:pt>
                <c:pt idx="59">
                  <c:v>476.9</c:v>
                </c:pt>
                <c:pt idx="60">
                  <c:v>475.95</c:v>
                </c:pt>
                <c:pt idx="6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811-8326-DDF1E23A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30319"/>
        <c:axId val="1104007423"/>
      </c:scatterChart>
      <c:valAx>
        <c:axId val="116593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07423"/>
        <c:crosses val="autoZero"/>
        <c:crossBetween val="midCat"/>
      </c:valAx>
      <c:valAx>
        <c:axId val="11040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3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Problem1!$B$3</c:f>
              <c:strCache>
                <c:ptCount val="1"/>
                <c:pt idx="0">
                  <c:v>Close Price for TCS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Problem1!$B$4:$B$65</c:f>
              <c:numCache>
                <c:formatCode>General</c:formatCode>
                <c:ptCount val="62"/>
                <c:pt idx="0">
                  <c:v>4457.5</c:v>
                </c:pt>
                <c:pt idx="1">
                  <c:v>4480.3500000000004</c:v>
                </c:pt>
                <c:pt idx="2">
                  <c:v>4479.6499999999996</c:v>
                </c:pt>
                <c:pt idx="3">
                  <c:v>4512.2</c:v>
                </c:pt>
                <c:pt idx="4">
                  <c:v>4520.8500000000004</c:v>
                </c:pt>
                <c:pt idx="5">
                  <c:v>4551.8500000000004</c:v>
                </c:pt>
                <c:pt idx="6">
                  <c:v>4510.55</c:v>
                </c:pt>
                <c:pt idx="7">
                  <c:v>4506.75</c:v>
                </c:pt>
                <c:pt idx="8">
                  <c:v>4494.25</c:v>
                </c:pt>
                <c:pt idx="9">
                  <c:v>4501.1499999999996</c:v>
                </c:pt>
                <c:pt idx="10">
                  <c:v>4464</c:v>
                </c:pt>
                <c:pt idx="11">
                  <c:v>4499.95</c:v>
                </c:pt>
                <c:pt idx="12">
                  <c:v>4551.7</c:v>
                </c:pt>
                <c:pt idx="13">
                  <c:v>4522.55</c:v>
                </c:pt>
                <c:pt idx="14">
                  <c:v>4489.3500000000004</c:v>
                </c:pt>
                <c:pt idx="15">
                  <c:v>4416.55</c:v>
                </c:pt>
                <c:pt idx="16">
                  <c:v>4291.6499999999996</c:v>
                </c:pt>
                <c:pt idx="17">
                  <c:v>4195</c:v>
                </c:pt>
                <c:pt idx="18">
                  <c:v>4196.1000000000004</c:v>
                </c:pt>
                <c:pt idx="19">
                  <c:v>4230.05</c:v>
                </c:pt>
                <c:pt idx="20">
                  <c:v>4170.8999999999996</c:v>
                </c:pt>
                <c:pt idx="21">
                  <c:v>4200.8</c:v>
                </c:pt>
                <c:pt idx="22">
                  <c:v>4170.7</c:v>
                </c:pt>
                <c:pt idx="23">
                  <c:v>4155.3</c:v>
                </c:pt>
                <c:pt idx="24">
                  <c:v>4283</c:v>
                </c:pt>
                <c:pt idx="25">
                  <c:v>4395.75</c:v>
                </c:pt>
                <c:pt idx="26">
                  <c:v>4384.6499999999996</c:v>
                </c:pt>
                <c:pt idx="27">
                  <c:v>4364.25</c:v>
                </c:pt>
                <c:pt idx="28">
                  <c:v>4380.2</c:v>
                </c:pt>
                <c:pt idx="29">
                  <c:v>4387.95</c:v>
                </c:pt>
                <c:pt idx="30">
                  <c:v>4322.8999999999996</c:v>
                </c:pt>
                <c:pt idx="31">
                  <c:v>4306.2</c:v>
                </c:pt>
                <c:pt idx="32">
                  <c:v>4302.5</c:v>
                </c:pt>
                <c:pt idx="33">
                  <c:v>4286.2</c:v>
                </c:pt>
                <c:pt idx="34">
                  <c:v>4302.75</c:v>
                </c:pt>
                <c:pt idx="35">
                  <c:v>4314.3</c:v>
                </c:pt>
                <c:pt idx="36">
                  <c:v>4175.3500000000004</c:v>
                </c:pt>
                <c:pt idx="37">
                  <c:v>4168</c:v>
                </c:pt>
                <c:pt idx="38">
                  <c:v>4184.8999999999996</c:v>
                </c:pt>
                <c:pt idx="39">
                  <c:v>3922.7</c:v>
                </c:pt>
                <c:pt idx="40">
                  <c:v>3909.9</c:v>
                </c:pt>
                <c:pt idx="41">
                  <c:v>3991.7</c:v>
                </c:pt>
                <c:pt idx="42">
                  <c:v>3975.95</c:v>
                </c:pt>
                <c:pt idx="43">
                  <c:v>4012.45</c:v>
                </c:pt>
                <c:pt idx="44">
                  <c:v>4021.25</c:v>
                </c:pt>
                <c:pt idx="45">
                  <c:v>3964.85</c:v>
                </c:pt>
                <c:pt idx="46">
                  <c:v>4016</c:v>
                </c:pt>
                <c:pt idx="47">
                  <c:v>3973.4</c:v>
                </c:pt>
                <c:pt idx="48">
                  <c:v>3904.95</c:v>
                </c:pt>
                <c:pt idx="49">
                  <c:v>3933.5</c:v>
                </c:pt>
                <c:pt idx="50">
                  <c:v>3856.05</c:v>
                </c:pt>
                <c:pt idx="51">
                  <c:v>3839.1</c:v>
                </c:pt>
                <c:pt idx="52">
                  <c:v>3817.3</c:v>
                </c:pt>
                <c:pt idx="53">
                  <c:v>3808.95</c:v>
                </c:pt>
                <c:pt idx="54">
                  <c:v>3786.6</c:v>
                </c:pt>
                <c:pt idx="55">
                  <c:v>3801.1</c:v>
                </c:pt>
                <c:pt idx="56">
                  <c:v>3814.75</c:v>
                </c:pt>
                <c:pt idx="57">
                  <c:v>3831.95</c:v>
                </c:pt>
                <c:pt idx="58">
                  <c:v>3877.5</c:v>
                </c:pt>
                <c:pt idx="59">
                  <c:v>3832.4</c:v>
                </c:pt>
                <c:pt idx="60">
                  <c:v>3852.05</c:v>
                </c:pt>
                <c:pt idx="61">
                  <c:v>3856.3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6D6-82B3-116C33B9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95695"/>
        <c:axId val="1165494735"/>
      </c:scatterChart>
      <c:valAx>
        <c:axId val="11654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94735"/>
        <c:crosses val="autoZero"/>
        <c:crossBetween val="midCat"/>
      </c:valAx>
      <c:valAx>
        <c:axId val="11654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82549</xdr:rowOff>
    </xdr:from>
    <xdr:to>
      <xdr:col>11</xdr:col>
      <xdr:colOff>12700</xdr:colOff>
      <xdr:row>11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BE5C5-DB9A-2089-E172-ADFD9F5AC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549275</xdr:colOff>
      <xdr:row>12</xdr:row>
      <xdr:rowOff>50801</xdr:rowOff>
    </xdr:from>
    <xdr:to>
      <xdr:col>10</xdr:col>
      <xdr:colOff>590550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ED3E1-732D-B0B6-92F8-47048B74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9FC6-02A1-4F1C-94C8-8EA451E058AE}">
  <dimension ref="A1:H65"/>
  <sheetViews>
    <sheetView tabSelected="1" topLeftCell="A16" workbookViewId="0">
      <selection activeCell="D29" sqref="D29:H33"/>
    </sheetView>
  </sheetViews>
  <sheetFormatPr defaultRowHeight="14.5" x14ac:dyDescent="0.35"/>
  <cols>
    <col min="1" max="1" width="20.90625" customWidth="1"/>
    <col min="2" max="2" width="23.08984375" customWidth="1"/>
    <col min="4" max="4" width="26.453125" customWidth="1"/>
  </cols>
  <sheetData>
    <row r="1" spans="1:7" x14ac:dyDescent="0.35">
      <c r="A1" t="s">
        <v>18</v>
      </c>
    </row>
    <row r="3" spans="1:7" x14ac:dyDescent="0.35">
      <c r="A3" s="3" t="s">
        <v>2</v>
      </c>
      <c r="B3" s="3" t="s">
        <v>1</v>
      </c>
    </row>
    <row r="4" spans="1:7" x14ac:dyDescent="0.35">
      <c r="A4" s="1">
        <v>520.5</v>
      </c>
      <c r="B4" s="1">
        <v>4457.5</v>
      </c>
      <c r="D4" s="4" t="s">
        <v>14</v>
      </c>
      <c r="E4" s="5"/>
      <c r="G4" s="2" t="s">
        <v>16</v>
      </c>
    </row>
    <row r="5" spans="1:7" x14ac:dyDescent="0.35">
      <c r="A5" s="1">
        <v>524.9</v>
      </c>
      <c r="B5" s="1">
        <v>4480.3500000000004</v>
      </c>
      <c r="D5" s="3" t="s">
        <v>3</v>
      </c>
      <c r="E5" s="1">
        <f>AVERAGE(B4:B65)</f>
        <v>4189.1822580645166</v>
      </c>
    </row>
    <row r="6" spans="1:7" x14ac:dyDescent="0.35">
      <c r="A6" s="1">
        <v>519.15</v>
      </c>
      <c r="B6" s="1">
        <v>4479.6499999999996</v>
      </c>
      <c r="D6" s="3" t="s">
        <v>4</v>
      </c>
      <c r="E6" s="1">
        <f>MEDIAN(B4:B65)</f>
        <v>4198.4500000000007</v>
      </c>
    </row>
    <row r="7" spans="1:7" x14ac:dyDescent="0.35">
      <c r="A7" s="1">
        <v>536.15</v>
      </c>
      <c r="B7" s="1">
        <v>4512.2</v>
      </c>
      <c r="D7" s="3" t="s">
        <v>5</v>
      </c>
      <c r="E7" s="1" t="e">
        <f>MODE(B4:B65)</f>
        <v>#N/A</v>
      </c>
    </row>
    <row r="8" spans="1:7" x14ac:dyDescent="0.35">
      <c r="A8" s="1">
        <v>532.15</v>
      </c>
      <c r="B8" s="1">
        <v>4520.8500000000004</v>
      </c>
      <c r="D8" s="3" t="s">
        <v>7</v>
      </c>
      <c r="E8" s="1">
        <f>MAX(B4:B65)</f>
        <v>4551.8500000000004</v>
      </c>
    </row>
    <row r="9" spans="1:7" x14ac:dyDescent="0.35">
      <c r="A9" s="1">
        <v>538.20000000000005</v>
      </c>
      <c r="B9" s="1">
        <v>4551.8500000000004</v>
      </c>
      <c r="D9" s="3" t="s">
        <v>8</v>
      </c>
      <c r="E9" s="1">
        <f>MIN(B4:B65)</f>
        <v>3786.6</v>
      </c>
    </row>
    <row r="10" spans="1:7" x14ac:dyDescent="0.35">
      <c r="A10" s="1">
        <v>538.6</v>
      </c>
      <c r="B10" s="1">
        <v>4510.55</v>
      </c>
      <c r="D10" s="3" t="s">
        <v>6</v>
      </c>
      <c r="E10" s="1">
        <f>E8-E9</f>
        <v>765.25000000000045</v>
      </c>
    </row>
    <row r="11" spans="1:7" x14ac:dyDescent="0.35">
      <c r="A11" s="1">
        <v>534.6</v>
      </c>
      <c r="B11" s="1">
        <v>4506.75</v>
      </c>
      <c r="D11" s="3" t="s">
        <v>9</v>
      </c>
      <c r="E11" s="1">
        <f>_xlfn.STDEV.S(B4:B65)</f>
        <v>254.25306889144761</v>
      </c>
    </row>
    <row r="12" spans="1:7" x14ac:dyDescent="0.35">
      <c r="A12" s="1">
        <v>517.1</v>
      </c>
      <c r="B12" s="1">
        <v>4494.25</v>
      </c>
      <c r="D12" s="3" t="s">
        <v>10</v>
      </c>
      <c r="E12" s="1">
        <f>E11^2</f>
        <v>64644.623040719205</v>
      </c>
    </row>
    <row r="13" spans="1:7" x14ac:dyDescent="0.35">
      <c r="A13" s="1">
        <v>519.9</v>
      </c>
      <c r="B13" s="1">
        <v>4501.1499999999996</v>
      </c>
      <c r="D13" s="3" t="s">
        <v>11</v>
      </c>
      <c r="E13" s="1">
        <f>E11/E5</f>
        <v>6.0692768475754375E-2</v>
      </c>
    </row>
    <row r="14" spans="1:7" x14ac:dyDescent="0.35">
      <c r="A14" s="1">
        <v>512.35</v>
      </c>
      <c r="B14" s="1">
        <v>4464</v>
      </c>
      <c r="D14" s="3" t="s">
        <v>12</v>
      </c>
      <c r="E14" s="1">
        <f>E13*100</f>
        <v>6.0692768475754377</v>
      </c>
    </row>
    <row r="15" spans="1:7" x14ac:dyDescent="0.35">
      <c r="A15" s="1">
        <v>518.75</v>
      </c>
      <c r="B15" s="1">
        <v>4499.95</v>
      </c>
    </row>
    <row r="16" spans="1:7" x14ac:dyDescent="0.35">
      <c r="A16" s="1">
        <v>525.65</v>
      </c>
      <c r="B16" s="1">
        <v>4551.7</v>
      </c>
      <c r="D16" s="4" t="s">
        <v>15</v>
      </c>
      <c r="E16" s="5"/>
    </row>
    <row r="17" spans="1:8" x14ac:dyDescent="0.35">
      <c r="A17" s="1">
        <v>524.6</v>
      </c>
      <c r="B17" s="1">
        <v>4522.55</v>
      </c>
      <c r="D17" s="3" t="s">
        <v>3</v>
      </c>
      <c r="E17" s="1">
        <f>AVERAGE(A4:A65)</f>
        <v>515.29354838709662</v>
      </c>
    </row>
    <row r="18" spans="1:8" x14ac:dyDescent="0.35">
      <c r="A18" s="1">
        <v>519.5</v>
      </c>
      <c r="B18" s="1">
        <v>4489.3500000000004</v>
      </c>
      <c r="D18" s="3" t="s">
        <v>4</v>
      </c>
      <c r="E18" s="1">
        <f>MEDIAN(A4:A65)</f>
        <v>518.95000000000005</v>
      </c>
    </row>
    <row r="19" spans="1:8" x14ac:dyDescent="0.35">
      <c r="A19" s="1">
        <v>516.4</v>
      </c>
      <c r="B19" s="1">
        <v>4416.55</v>
      </c>
      <c r="D19" s="3" t="s">
        <v>5</v>
      </c>
      <c r="E19" s="1" t="e">
        <f>MODE(A4:A65)</f>
        <v>#N/A</v>
      </c>
    </row>
    <row r="20" spans="1:8" x14ac:dyDescent="0.35">
      <c r="A20" s="1">
        <v>495.1</v>
      </c>
      <c r="B20" s="1">
        <v>4291.6499999999996</v>
      </c>
      <c r="D20" s="3" t="s">
        <v>7</v>
      </c>
      <c r="E20" s="1">
        <f>MAX(A4:A65)</f>
        <v>573.20000000000005</v>
      </c>
    </row>
    <row r="21" spans="1:8" x14ac:dyDescent="0.35">
      <c r="A21" s="1">
        <v>490.4</v>
      </c>
      <c r="B21" s="1">
        <v>4195</v>
      </c>
      <c r="D21" s="3" t="s">
        <v>8</v>
      </c>
      <c r="E21" s="1">
        <f>MIN(A4:A65)</f>
        <v>475</v>
      </c>
    </row>
    <row r="22" spans="1:8" x14ac:dyDescent="0.35">
      <c r="A22" s="1">
        <v>488.95</v>
      </c>
      <c r="B22" s="1">
        <v>4196.1000000000004</v>
      </c>
      <c r="D22" s="3" t="s">
        <v>6</v>
      </c>
      <c r="E22" s="1">
        <f>E20-E21</f>
        <v>98.200000000000045</v>
      </c>
    </row>
    <row r="23" spans="1:8" x14ac:dyDescent="0.35">
      <c r="A23" s="1">
        <v>491.3</v>
      </c>
      <c r="B23" s="1">
        <v>4230.05</v>
      </c>
      <c r="D23" s="3" t="s">
        <v>9</v>
      </c>
      <c r="E23" s="1">
        <f>_xlfn.STDEV.S(A4:A65)</f>
        <v>23.707234981777756</v>
      </c>
    </row>
    <row r="24" spans="1:8" x14ac:dyDescent="0.35">
      <c r="A24" s="1">
        <v>487.05</v>
      </c>
      <c r="B24" s="1">
        <v>4170.8999999999996</v>
      </c>
      <c r="D24" s="3" t="s">
        <v>10</v>
      </c>
      <c r="E24" s="1">
        <f>E23^2</f>
        <v>562.03299048122699</v>
      </c>
    </row>
    <row r="25" spans="1:8" ht="19.5" customHeight="1" x14ac:dyDescent="0.35">
      <c r="A25" s="1">
        <v>497.5</v>
      </c>
      <c r="B25" s="1">
        <v>4200.8</v>
      </c>
      <c r="D25" s="3" t="s">
        <v>11</v>
      </c>
      <c r="E25" s="1">
        <f>E23/E17</f>
        <v>4.6007242000182212E-2</v>
      </c>
    </row>
    <row r="26" spans="1:8" x14ac:dyDescent="0.35">
      <c r="A26" s="1">
        <v>489.45</v>
      </c>
      <c r="B26" s="1">
        <v>4170.7</v>
      </c>
      <c r="D26" s="3" t="s">
        <v>13</v>
      </c>
      <c r="E26" s="1">
        <f>E25*100</f>
        <v>4.6007242000182211</v>
      </c>
    </row>
    <row r="27" spans="1:8" x14ac:dyDescent="0.35">
      <c r="A27" s="1">
        <v>485.2</v>
      </c>
      <c r="B27" s="1">
        <v>4155.3</v>
      </c>
    </row>
    <row r="28" spans="1:8" x14ac:dyDescent="0.35">
      <c r="A28" s="1">
        <v>502</v>
      </c>
      <c r="B28" s="1">
        <v>4283</v>
      </c>
      <c r="D28" s="2" t="s">
        <v>0</v>
      </c>
    </row>
    <row r="29" spans="1:8" x14ac:dyDescent="0.35">
      <c r="A29" s="1">
        <v>521.54999999999995</v>
      </c>
      <c r="B29" s="1">
        <v>4395.75</v>
      </c>
      <c r="D29" s="6" t="s">
        <v>17</v>
      </c>
      <c r="E29" s="6"/>
      <c r="F29" s="6"/>
      <c r="G29" s="6"/>
      <c r="H29" s="6"/>
    </row>
    <row r="30" spans="1:8" x14ac:dyDescent="0.35">
      <c r="A30" s="1">
        <v>522.04999999999995</v>
      </c>
      <c r="B30" s="1">
        <v>4384.6499999999996</v>
      </c>
      <c r="D30" s="6"/>
      <c r="E30" s="6"/>
      <c r="F30" s="6"/>
      <c r="G30" s="6"/>
      <c r="H30" s="6"/>
    </row>
    <row r="31" spans="1:8" x14ac:dyDescent="0.35">
      <c r="A31" s="1">
        <v>521.5</v>
      </c>
      <c r="B31" s="1">
        <v>4364.25</v>
      </c>
      <c r="D31" s="6"/>
      <c r="E31" s="6"/>
      <c r="F31" s="6"/>
      <c r="G31" s="6"/>
      <c r="H31" s="6"/>
    </row>
    <row r="32" spans="1:8" x14ac:dyDescent="0.35">
      <c r="A32" s="1">
        <v>524.20000000000005</v>
      </c>
      <c r="B32" s="1">
        <v>4380.2</v>
      </c>
      <c r="D32" s="6"/>
      <c r="E32" s="6"/>
      <c r="F32" s="6"/>
      <c r="G32" s="6"/>
      <c r="H32" s="6"/>
    </row>
    <row r="33" spans="1:8" x14ac:dyDescent="0.35">
      <c r="A33" s="1">
        <v>525</v>
      </c>
      <c r="B33" s="1">
        <v>4387.95</v>
      </c>
      <c r="D33" s="6"/>
      <c r="E33" s="6"/>
      <c r="F33" s="6"/>
      <c r="G33" s="6"/>
      <c r="H33" s="6"/>
    </row>
    <row r="34" spans="1:8" x14ac:dyDescent="0.35">
      <c r="A34" s="1">
        <v>506.8</v>
      </c>
      <c r="B34" s="1">
        <v>4322.8999999999996</v>
      </c>
    </row>
    <row r="35" spans="1:8" x14ac:dyDescent="0.35">
      <c r="A35" s="1">
        <v>500.05</v>
      </c>
      <c r="B35" s="1">
        <v>4306.2</v>
      </c>
    </row>
    <row r="36" spans="1:8" x14ac:dyDescent="0.35">
      <c r="A36" s="1">
        <v>500.55</v>
      </c>
      <c r="B36" s="1">
        <v>4302.5</v>
      </c>
    </row>
    <row r="37" spans="1:8" x14ac:dyDescent="0.35">
      <c r="A37" s="1">
        <v>505.75</v>
      </c>
      <c r="B37" s="1">
        <v>4286.2</v>
      </c>
    </row>
    <row r="38" spans="1:8" x14ac:dyDescent="0.35">
      <c r="A38" s="1">
        <v>557.25</v>
      </c>
      <c r="B38" s="1">
        <v>4302.75</v>
      </c>
    </row>
    <row r="39" spans="1:8" x14ac:dyDescent="0.35">
      <c r="A39" s="1">
        <v>573.20000000000005</v>
      </c>
      <c r="B39" s="1">
        <v>4314.3</v>
      </c>
    </row>
    <row r="40" spans="1:8" x14ac:dyDescent="0.35">
      <c r="A40" s="1">
        <v>559.6</v>
      </c>
      <c r="B40" s="1">
        <v>4175.3500000000004</v>
      </c>
    </row>
    <row r="41" spans="1:8" x14ac:dyDescent="0.35">
      <c r="A41" s="1">
        <v>559.35</v>
      </c>
      <c r="B41" s="1">
        <v>4168</v>
      </c>
    </row>
    <row r="42" spans="1:8" x14ac:dyDescent="0.35">
      <c r="A42" s="1">
        <v>560.04999999999995</v>
      </c>
      <c r="B42" s="1">
        <v>4184.8999999999996</v>
      </c>
    </row>
    <row r="43" spans="1:8" x14ac:dyDescent="0.35">
      <c r="A43" s="1">
        <v>534.35</v>
      </c>
      <c r="B43" s="1">
        <v>3922.7</v>
      </c>
    </row>
    <row r="44" spans="1:8" x14ac:dyDescent="0.35">
      <c r="A44" s="1">
        <v>535.25</v>
      </c>
      <c r="B44" s="1">
        <v>3909.9</v>
      </c>
    </row>
    <row r="45" spans="1:8" x14ac:dyDescent="0.35">
      <c r="A45" s="1">
        <v>540.79999999999995</v>
      </c>
      <c r="B45" s="1">
        <v>3991.7</v>
      </c>
    </row>
    <row r="46" spans="1:8" x14ac:dyDescent="0.35">
      <c r="A46" s="1">
        <v>541.25</v>
      </c>
      <c r="B46" s="1">
        <v>3975.95</v>
      </c>
    </row>
    <row r="47" spans="1:8" x14ac:dyDescent="0.35">
      <c r="A47" s="1">
        <v>535</v>
      </c>
      <c r="B47" s="1">
        <v>4012.45</v>
      </c>
    </row>
    <row r="48" spans="1:8" x14ac:dyDescent="0.35">
      <c r="A48" s="1">
        <v>530.45000000000005</v>
      </c>
      <c r="B48" s="1">
        <v>4021.25</v>
      </c>
    </row>
    <row r="49" spans="1:2" x14ac:dyDescent="0.35">
      <c r="A49" s="1">
        <v>539.04999999999995</v>
      </c>
      <c r="B49" s="1">
        <v>3964.85</v>
      </c>
    </row>
    <row r="50" spans="1:2" x14ac:dyDescent="0.35">
      <c r="A50" s="1">
        <v>538.1</v>
      </c>
      <c r="B50" s="1">
        <v>4016</v>
      </c>
    </row>
    <row r="51" spans="1:2" x14ac:dyDescent="0.35">
      <c r="A51" s="1">
        <v>527.25</v>
      </c>
      <c r="B51" s="1">
        <v>3973.4</v>
      </c>
    </row>
    <row r="52" spans="1:2" x14ac:dyDescent="0.35">
      <c r="A52" s="1">
        <v>514.9</v>
      </c>
      <c r="B52" s="1">
        <v>3904.95</v>
      </c>
    </row>
    <row r="53" spans="1:2" x14ac:dyDescent="0.35">
      <c r="A53" s="1">
        <v>510.7</v>
      </c>
      <c r="B53" s="1">
        <v>3933.5</v>
      </c>
    </row>
    <row r="54" spans="1:2" x14ac:dyDescent="0.35">
      <c r="A54" s="1">
        <v>495.15</v>
      </c>
      <c r="B54" s="1">
        <v>3856.05</v>
      </c>
    </row>
    <row r="55" spans="1:2" x14ac:dyDescent="0.35">
      <c r="A55" s="1">
        <v>497.05</v>
      </c>
      <c r="B55" s="1">
        <v>3839.1</v>
      </c>
    </row>
    <row r="56" spans="1:2" x14ac:dyDescent="0.35">
      <c r="A56" s="1">
        <v>490.45</v>
      </c>
      <c r="B56" s="1">
        <v>3817.3</v>
      </c>
    </row>
    <row r="57" spans="1:2" x14ac:dyDescent="0.35">
      <c r="A57" s="1">
        <v>490.55</v>
      </c>
      <c r="B57" s="1">
        <v>3808.95</v>
      </c>
    </row>
    <row r="58" spans="1:2" x14ac:dyDescent="0.35">
      <c r="A58" s="1">
        <v>490.5</v>
      </c>
      <c r="B58" s="1">
        <v>3786.6</v>
      </c>
    </row>
    <row r="59" spans="1:2" x14ac:dyDescent="0.35">
      <c r="A59" s="1">
        <v>495.6</v>
      </c>
      <c r="B59" s="1">
        <v>3801.1</v>
      </c>
    </row>
    <row r="60" spans="1:2" x14ac:dyDescent="0.35">
      <c r="A60" s="1">
        <v>491.85</v>
      </c>
      <c r="B60" s="1">
        <v>3814.75</v>
      </c>
    </row>
    <row r="61" spans="1:2" x14ac:dyDescent="0.35">
      <c r="A61" s="1">
        <v>477.35</v>
      </c>
      <c r="B61" s="1">
        <v>3831.95</v>
      </c>
    </row>
    <row r="62" spans="1:2" x14ac:dyDescent="0.35">
      <c r="A62" s="1">
        <v>482.4</v>
      </c>
      <c r="B62" s="1">
        <v>3877.5</v>
      </c>
    </row>
    <row r="63" spans="1:2" x14ac:dyDescent="0.35">
      <c r="A63" s="1">
        <v>476.9</v>
      </c>
      <c r="B63" s="1">
        <v>3832.4</v>
      </c>
    </row>
    <row r="64" spans="1:2" x14ac:dyDescent="0.35">
      <c r="A64" s="1">
        <v>475.95</v>
      </c>
      <c r="B64" s="1">
        <v>3852.05</v>
      </c>
    </row>
    <row r="65" spans="1:2" x14ac:dyDescent="0.35">
      <c r="A65" s="1">
        <v>475</v>
      </c>
      <c r="B65" s="1">
        <v>3856.3</v>
      </c>
    </row>
  </sheetData>
  <mergeCells count="3">
    <mergeCell ref="D16:E16"/>
    <mergeCell ref="D4:E4"/>
    <mergeCell ref="D29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Tayade</dc:creator>
  <cp:lastModifiedBy>Hemant Tayade</cp:lastModifiedBy>
  <dcterms:created xsi:type="dcterms:W3CDTF">2024-09-10T04:39:58Z</dcterms:created>
  <dcterms:modified xsi:type="dcterms:W3CDTF">2025-01-26T07:08:57Z</dcterms:modified>
</cp:coreProperties>
</file>