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RGB Data" sheetId="1" r:id="rId4"/>
    <sheet state="visible" name="Normal" sheetId="2" r:id="rId5"/>
    <sheet state="visible" name="DWG" sheetId="3" r:id="rId6"/>
    <sheet state="visible" name="Chart 1" sheetId="4" r:id="rId7"/>
    <sheet state="visible" name="Chart 2" sheetId="5" r:id="rId8"/>
    <sheet state="visible" name="Chart 3" sheetId="6" r:id="rId9"/>
    <sheet state="visible" name="Chart 4" sheetId="7" r:id="rId10"/>
    <sheet state="visible" name="Chart 5" sheetId="8" r:id="rId11"/>
    <sheet state="visible" name="Chart 6" sheetId="9" r:id="rId12"/>
    <sheet state="visible" name="Cont Curve" sheetId="10" r:id="rId13"/>
    <sheet state="visible" name="Sheet1" sheetId="11" r:id="rId14"/>
  </sheets>
  <definedNames>
    <definedName hidden="1" localSheetId="9" name="_xlnm._FilterDatabase">'Cont Curve'!$C$15:$I$27</definedName>
  </definedNames>
  <calcPr/>
  <extLst>
    <ext uri="GoogleSheetsCustomDataVersion2">
      <go:sheetsCustomData xmlns:go="http://customooxmlschemas.google.com/" r:id="rId15" roundtripDataChecksum="CTPb02CHrRgmPbVyGh+bYU+gZdHYOKU83jKkS/nDQMQ="/>
    </ext>
  </extLst>
</workbook>
</file>

<file path=xl/sharedStrings.xml><?xml version="1.0" encoding="utf-8"?>
<sst xmlns="http://schemas.openxmlformats.org/spreadsheetml/2006/main" count="1261" uniqueCount="775">
  <si>
    <t>Normal</t>
  </si>
  <si>
    <t>Chart 1</t>
  </si>
  <si>
    <t>Chart 2</t>
  </si>
  <si>
    <t>Chart 3</t>
  </si>
  <si>
    <t>Chart 4</t>
  </si>
  <si>
    <t>Chart 5</t>
  </si>
  <si>
    <t>Chart 6</t>
  </si>
  <si>
    <t>rgb(114, 74, 57)</t>
  </si>
  <si>
    <t>rgb(126, 94, 79)</t>
  </si>
  <si>
    <t>rgb(117, 89, 75)</t>
  </si>
  <si>
    <t>rgb(134, 98, 74)</t>
  </si>
  <si>
    <t>rgb(76, 85, 74)</t>
  </si>
  <si>
    <t>rgb(88, 97, 90)</t>
  </si>
  <si>
    <t>rgb(98, 99, 97)</t>
  </si>
  <si>
    <t>rgb(204, 156, 48)</t>
  </si>
  <si>
    <t>rgb(198, 147, 72)</t>
  </si>
  <si>
    <t>rgb(213, 154, 76)</t>
  </si>
  <si>
    <t>rgb(220, 151, 67)</t>
  </si>
  <si>
    <t>rgb(143, 154, 145)</t>
  </si>
  <si>
    <t>rgb(159, 170, 164)</t>
  </si>
  <si>
    <t>rgb(131, 133, 131)</t>
  </si>
  <si>
    <t>rgb(54, 74, 146)</t>
  </si>
  <si>
    <t>rgb(44, 101, 164)</t>
  </si>
  <si>
    <t>rgb(56, 89, 149)</t>
  </si>
  <si>
    <t>rgb(53, 105, 167)</t>
  </si>
  <si>
    <t>rgb(74, 83, 72)</t>
  </si>
  <si>
    <t>rgb(74, 81, 73)</t>
  </si>
  <si>
    <t>rgb(110, 112, 111)</t>
  </si>
  <si>
    <t>rgb(34, 36, 27)</t>
  </si>
  <si>
    <t>rgb(50, 44, 35)</t>
  </si>
  <si>
    <t>rgb(39, 41, 38)</t>
  </si>
  <si>
    <t>rgb(54, 55, 45)</t>
  </si>
  <si>
    <t>rgb(36, 41, 34)</t>
  </si>
  <si>
    <t>rgb(30, 35, 29)</t>
  </si>
  <si>
    <t>rgb(54, 54, 52)</t>
  </si>
  <si>
    <t>rgb(85, 80, 74)</t>
  </si>
  <si>
    <t>rgb(102, 104, 99)</t>
  </si>
  <si>
    <t>rgb(84, 87, 87)</t>
  </si>
  <si>
    <t>rgb(102, 102, 90)</t>
  </si>
  <si>
    <t>rgb(88, 98, 89)</t>
  </si>
  <si>
    <t>rgb(87, 97, 89)</t>
  </si>
  <si>
    <t>rgb(101, 103, 101)</t>
  </si>
  <si>
    <t>rgb(65, 59, 54)</t>
  </si>
  <si>
    <t>rgb(78, 73, 68)</t>
  </si>
  <si>
    <t>rgb(61, 64, 59)</t>
  </si>
  <si>
    <t>rgb(83, 80, 68)</t>
  </si>
  <si>
    <t>rgb(58, 65, 57)</t>
  </si>
  <si>
    <t>rgb(58, 65, 58)</t>
  </si>
  <si>
    <t>rgb(86, 87, 84)</t>
  </si>
  <si>
    <t>rgb(79, 80, 87)</t>
  </si>
  <si>
    <t>rgb(96, 99, 99)</t>
  </si>
  <si>
    <t>rgb(88, 91, 93)</t>
  </si>
  <si>
    <t>rgb(97, 104, 105)</t>
  </si>
  <si>
    <t>rgb(84, 94, 85)</t>
  </si>
  <si>
    <t>rgb(87, 96, 88)</t>
  </si>
  <si>
    <t>rgb(103, 105, 103)</t>
  </si>
  <si>
    <t>rgb(195, 132, 157)</t>
  </si>
  <si>
    <t>rgb(186, 161, 174)</t>
  </si>
  <si>
    <t>rgb(190, 154, 183)</t>
  </si>
  <si>
    <t>rgb(181, 158, 174)</t>
  </si>
  <si>
    <t>rgb(135, 147, 135)</t>
  </si>
  <si>
    <t>rgb(161, 172, 164)</t>
  </si>
  <si>
    <t>rgb(164, 166, 163)</t>
  </si>
  <si>
    <t>rgb(187, 150, 131)</t>
  </si>
  <si>
    <t>rgb(181, 161, 143)</t>
  </si>
  <si>
    <t>rgb(192, 164, 145)</t>
  </si>
  <si>
    <t>rgb(183, 160, 141)</t>
  </si>
  <si>
    <t>rgb(147, 159, 149)</t>
  </si>
  <si>
    <t>rgb(162, 173, 165)</t>
  </si>
  <si>
    <t>rgb(157, 159, 156)</t>
  </si>
  <si>
    <t>rgb(164, 176, 56)</t>
  </si>
  <si>
    <t>rgb(177, 157, 80)</t>
  </si>
  <si>
    <t>rgb(185, 165, 75)</t>
  </si>
  <si>
    <t>rgb(195, 163, 70)</t>
  </si>
  <si>
    <t>rgb(161, 172, 166)</t>
  </si>
  <si>
    <t>rgb(140, 143, 141)</t>
  </si>
  <si>
    <t>rgb(106, 156, 80)</t>
  </si>
  <si>
    <t>rgb(130, 147, 93)</t>
  </si>
  <si>
    <t>rgb(127, 152, 88)</t>
  </si>
  <si>
    <t>rgb(139, 153, 95)</t>
  </si>
  <si>
    <t>rgb(156, 167, 159)</t>
  </si>
  <si>
    <t>rgb(140, 151, 145)</t>
  </si>
  <si>
    <t>rgb(130, 134, 133)</t>
  </si>
  <si>
    <t>rgb(103, 100, 93)</t>
  </si>
  <si>
    <t>rgb(117, 120, 114)</t>
  </si>
  <si>
    <t>rgb(106, 109, 103)</t>
  </si>
  <si>
    <t>rgb(114, 119, 114)</t>
  </si>
  <si>
    <t>rgb(106, 116, 106)</t>
  </si>
  <si>
    <t>rgb(107, 117, 109)</t>
  </si>
  <si>
    <t>rgb(114, 116, 115)</t>
  </si>
  <si>
    <t>rgb(122, 123, 117)</t>
  </si>
  <si>
    <t>rgb(141, 143, 137)</t>
  </si>
  <si>
    <t>rgb(134, 136, 131)</t>
  </si>
  <si>
    <t>rgb(137, 143, 139)</t>
  </si>
  <si>
    <t>rgb(132, 144, 134)</t>
  </si>
  <si>
    <t>rgb(130, 141, 133)</t>
  </si>
  <si>
    <t>rgb(138, 140, 137)</t>
  </si>
  <si>
    <t>rgb(83, 64, 53)</t>
  </si>
  <si>
    <t>rgb(99, 80, 68)</t>
  </si>
  <si>
    <t>rgb(84, 72, 62)</t>
  </si>
  <si>
    <t>rgb(100, 85, 65)</t>
  </si>
  <si>
    <t>rgb(64, 71, 62)</t>
  </si>
  <si>
    <t>rgb(70, 77, 70)</t>
  </si>
  <si>
    <t>rgb(84, 84, 82)</t>
  </si>
  <si>
    <t>rgb(76, 85, 71)</t>
  </si>
  <si>
    <t>rgb(94, 103, 94)</t>
  </si>
  <si>
    <t>rgb(87, 97, 85)</t>
  </si>
  <si>
    <t>rgb(96, 106, 94)</t>
  </si>
  <si>
    <t>rgb(93, 103, 94)</t>
  </si>
  <si>
    <t>rgb(84, 94, 86)</t>
  </si>
  <si>
    <t>rgb(101, 103, 102)</t>
  </si>
  <si>
    <t>rgb(133, 167, 191)</t>
  </si>
  <si>
    <t>rgb(143, 181, 200)</t>
  </si>
  <si>
    <t>rgb(142, 180, 199)</t>
  </si>
  <si>
    <t>rgb(138, 179, 197)</t>
  </si>
  <si>
    <t>rgb(168, 179, 170)</t>
  </si>
  <si>
    <t>rgb(165, 176, 168)</t>
  </si>
  <si>
    <t>rgb(175, 180, 176)</t>
  </si>
  <si>
    <t>rgb(93, 129, 154)</t>
  </si>
  <si>
    <t>rgb(102, 152, 171)</t>
  </si>
  <si>
    <t>rgb(108, 144, 165)</t>
  </si>
  <si>
    <t>rgb(104, 149, 174)</t>
  </si>
  <si>
    <t>rgb(139, 151, 141)</t>
  </si>
  <si>
    <t>rgb(131, 141, 133)</t>
  </si>
  <si>
    <t>rgb(144, 148, 147)</t>
  </si>
  <si>
    <t>rgb(108, 65, 114)</t>
  </si>
  <si>
    <t>rgb(110, 98, 134)</t>
  </si>
  <si>
    <t>rgb(95, 81, 121)</t>
  </si>
  <si>
    <t>rgb(105, 98, 135)</t>
  </si>
  <si>
    <t>rgb(63, 72, 61)</t>
  </si>
  <si>
    <t>rgb(81, 88, 81)</t>
  </si>
  <si>
    <t>rgb(106, 107, 104)</t>
  </si>
  <si>
    <t>rgb(190, 59, 61)</t>
  </si>
  <si>
    <t>rgb(184, 90, 82)</t>
  </si>
  <si>
    <t>rgb(179, 82, 91)</t>
  </si>
  <si>
    <t>rgb(190, 93, 81)</t>
  </si>
  <si>
    <t>rgb(65, 73, 62)</t>
  </si>
  <si>
    <t>rgb(113, 125, 115)</t>
  </si>
  <si>
    <t>rgb(109, 109, 107)</t>
  </si>
  <si>
    <t>rgb(141, 138, 132)</t>
  </si>
  <si>
    <t>rgb(145, 154, 151)</t>
  </si>
  <si>
    <t>rgb(155, 155, 145)</t>
  </si>
  <si>
    <t>rgb(143, 153, 148)</t>
  </si>
  <si>
    <t>rgb(144, 156, 146)</t>
  </si>
  <si>
    <t>rgb(145, 156, 148)</t>
  </si>
  <si>
    <t>rgb(148, 150, 149)</t>
  </si>
  <si>
    <t>rgb(160, 158, 152)</t>
  </si>
  <si>
    <t>rgb(166, 175, 171)</t>
  </si>
  <si>
    <t>rgb(171, 177, 172)</t>
  </si>
  <si>
    <t>rgb(164, 174, 173)</t>
  </si>
  <si>
    <t>rgb(163, 175, 165)</t>
  </si>
  <si>
    <t>rgb(167, 178, 170)</t>
  </si>
  <si>
    <t>rgb(169, 171, 168)</t>
  </si>
  <si>
    <t>rgb(167, 118, 76)</t>
  </si>
  <si>
    <t>rgb(170, 129, 95)</t>
  </si>
  <si>
    <t>rgb(176, 130, 95)</t>
  </si>
  <si>
    <t>rgb(178, 130, 90)</t>
  </si>
  <si>
    <t>rgb(117, 128, 117)</t>
  </si>
  <si>
    <t>rgb(134, 145, 137)</t>
  </si>
  <si>
    <t>rgb(124, 126, 123)</t>
  </si>
  <si>
    <t>rgb(95, 78, 72)</t>
  </si>
  <si>
    <t>rgb(111, 99, 96)</t>
  </si>
  <si>
    <t>rgb(97, 88, 85)</t>
  </si>
  <si>
    <t>rgb(112, 99, 91)</t>
  </si>
  <si>
    <t>rgb(80, 90, 80)</t>
  </si>
  <si>
    <t>rgb(88, 96, 89)</t>
  </si>
  <si>
    <t>rgb(100, 102, 101)</t>
  </si>
  <si>
    <t>rgb(125, 179, 185)</t>
  </si>
  <si>
    <t>rgb(137, 186, 192)</t>
  </si>
  <si>
    <t>rgb(133, 187, 190)</t>
  </si>
  <si>
    <t>rgb(130, 184, 195)</t>
  </si>
  <si>
    <t>rgb(177, 188, 180)</t>
  </si>
  <si>
    <t>rgb(168, 179, 171)</t>
  </si>
  <si>
    <t>rgb(177, 181, 178)</t>
  </si>
  <si>
    <t>rgb(88, 112, 60)</t>
  </si>
  <si>
    <t>rgb(117, 120, 85)</t>
  </si>
  <si>
    <t>rgb(111, 117, 76)</t>
  </si>
  <si>
    <t>rgb(121, 122, 78)</t>
  </si>
  <si>
    <t>rgb(115, 125, 116)</t>
  </si>
  <si>
    <t>rgb(110, 119, 114)</t>
  </si>
  <si>
    <t>rgb(109, 111, 110)</t>
  </si>
  <si>
    <t>rgb(197, 86, 98)</t>
  </si>
  <si>
    <t>rgb(189, 120, 122)</t>
  </si>
  <si>
    <t>rgb(187, 111, 123)</t>
  </si>
  <si>
    <t>rgb(188, 119, 122)</t>
  </si>
  <si>
    <t>rgb(91, 101, 89)</t>
  </si>
  <si>
    <t>rgb(133, 144, 136)</t>
  </si>
  <si>
    <t>rgb(129, 129, 127)</t>
  </si>
  <si>
    <t>rgb(213, 190, 44)</t>
  </si>
  <si>
    <t>rgb(207, 163, 71)</t>
  </si>
  <si>
    <t>rgb(221, 172, 77)</t>
  </si>
  <si>
    <t>rgb(233, 172, 65)</t>
  </si>
  <si>
    <t>rgb(167, 177, 169)</t>
  </si>
  <si>
    <t>rgb(176, 187, 181)</t>
  </si>
  <si>
    <t>rgb(144, 146, 143)</t>
  </si>
  <si>
    <t>rgb(174, 171, 166)</t>
  </si>
  <si>
    <t>rgb(172, 181, 174)</t>
  </si>
  <si>
    <t>rgb(178, 182, 176)</t>
  </si>
  <si>
    <t>rgb(169, 180, 175)</t>
  </si>
  <si>
    <t>rgb(170, 180, 172)</t>
  </si>
  <si>
    <t>rgb(175, 186, 178)</t>
  </si>
  <si>
    <t>rgb(177, 179, 176)</t>
  </si>
  <si>
    <t>rgb(193, 192, 184)</t>
  </si>
  <si>
    <t>rgb(184, 194, 189)</t>
  </si>
  <si>
    <t>rgb(189, 195, 189)</t>
  </si>
  <si>
    <t>rgb(184, 193, 190)</t>
  </si>
  <si>
    <t>rgb(182, 192, 184)</t>
  </si>
  <si>
    <t>rgb(189, 200, 192)</t>
  </si>
  <si>
    <t>rgb(191, 193, 190)</t>
  </si>
  <si>
    <t>rgb(201, 170, 113)</t>
  </si>
  <si>
    <t>rgb(195, 168, 130)</t>
  </si>
  <si>
    <t>rgb(206, 173, 127)</t>
  </si>
  <si>
    <t>rgb(201, 172, 133)</t>
  </si>
  <si>
    <t>rgb(161, 173, 163)</t>
  </si>
  <si>
    <t>rgb(172, 183, 176)</t>
  </si>
  <si>
    <t>rgb(161, 163, 160)</t>
  </si>
  <si>
    <t>rgb(203, 201, 199)</t>
  </si>
  <si>
    <t>rgb(194, 205, 207)</t>
  </si>
  <si>
    <t>rgb(191, 204, 209)</t>
  </si>
  <si>
    <t>rgb(193, 203, 203)</t>
  </si>
  <si>
    <t>rgb(189, 199, 191)</t>
  </si>
  <si>
    <t>rgb(194, 205, 199)</t>
  </si>
  <si>
    <t>rgb(202, 204, 201)</t>
  </si>
  <si>
    <t>rgb(161, 188, 141)</t>
  </si>
  <si>
    <t>rgb(165, 183, 154)</t>
  </si>
  <si>
    <t>rgb(174, 187, 147)</t>
  </si>
  <si>
    <t>rgb(170, 185, 156)</t>
  </si>
  <si>
    <t>rgb(180, 190, 182)</t>
  </si>
  <si>
    <t>rgb(174, 185, 177)</t>
  </si>
  <si>
    <t>rgb(171, 176, 172)</t>
  </si>
  <si>
    <t>rgb(132, 137, 168)</t>
  </si>
  <si>
    <t>rgb(137, 160, 183)</t>
  </si>
  <si>
    <t>rgb(138, 155, 185)</t>
  </si>
  <si>
    <t>rgb(131, 157, 181)</t>
  </si>
  <si>
    <t>rgb(143, 155, 145)</t>
  </si>
  <si>
    <t>rgb(152, 163, 155)</t>
  </si>
  <si>
    <t>rgb(157, 161, 158)</t>
  </si>
  <si>
    <t>rgb(64, 100, 163)</t>
  </si>
  <si>
    <t>rgb(69, 131, 179)</t>
  </si>
  <si>
    <t>rgb(69, 118, 170)</t>
  </si>
  <si>
    <t>rgb(61, 128, 181)</t>
  </si>
  <si>
    <t>rgb(108, 118, 107)</t>
  </si>
  <si>
    <t>rgb(103, 113, 105)</t>
  </si>
  <si>
    <t>rgb(131, 135, 134)</t>
  </si>
  <si>
    <t>rgb(194, 87, 148)</t>
  </si>
  <si>
    <t>rgb(185, 133, 171)</t>
  </si>
  <si>
    <t>rgb(180, 120, 173)</t>
  </si>
  <si>
    <t>rgb(173, 124, 166)</t>
  </si>
  <si>
    <t>rgb(95, 106, 92)</t>
  </si>
  <si>
    <t>rgb(154, 166, 157)</t>
  </si>
  <si>
    <t>rgb(143, 145, 142)</t>
  </si>
  <si>
    <t>rgb(198, 196, 189)</t>
  </si>
  <si>
    <t>rgb(188, 199, 195)</t>
  </si>
  <si>
    <t>rgb(189, 199, 192)</t>
  </si>
  <si>
    <t>rgb(189, 197, 192)</t>
  </si>
  <si>
    <t>rgb(184, 195, 187)</t>
  </si>
  <si>
    <t>rgb(191, 202, 194)</t>
  </si>
  <si>
    <t>rgb(195, 197, 194)</t>
  </si>
  <si>
    <t>rgb(212, 209, 202)</t>
  </si>
  <si>
    <t>rgb(198, 210, 210)</t>
  </si>
  <si>
    <t>rgb(194, 208, 209)</t>
  </si>
  <si>
    <t>rgb(198, 210, 211)</t>
  </si>
  <si>
    <t>rgb(192, 202, 194)</t>
  </si>
  <si>
    <t>rgb(200, 211, 203)</t>
  </si>
  <si>
    <t>rgb(205, 207, 204)</t>
  </si>
  <si>
    <t>rgb(210, 190, 157)</t>
  </si>
  <si>
    <t>rgb(199, 192, 173)</t>
  </si>
  <si>
    <t>rgb(202, 193, 170)</t>
  </si>
  <si>
    <t>rgb(201, 192, 173)</t>
  </si>
  <si>
    <t>rgb(179, 189, 181)</t>
  </si>
  <si>
    <t>rgb(187, 198, 190)</t>
  </si>
  <si>
    <t>rgb(185, 187, 184)</t>
  </si>
  <si>
    <t>rgb(202, 203, 194)</t>
  </si>
  <si>
    <t>rgb(191, 203, 198)</t>
  </si>
  <si>
    <t>rgb(191, 204, 204)</t>
  </si>
  <si>
    <t>rgb(192, 203, 199)</t>
  </si>
  <si>
    <t>rgb(190, 200, 192)</t>
  </si>
  <si>
    <t>rgb(195, 206, 199)</t>
  </si>
  <si>
    <t>rgb(199, 201, 198)</t>
  </si>
  <si>
    <t>rgb(210, 191, 116)</t>
  </si>
  <si>
    <t>rgb(202, 182, 132)</t>
  </si>
  <si>
    <t>rgb(214, 186, 130)</t>
  </si>
  <si>
    <t>rgb(211, 186, 136)</t>
  </si>
  <si>
    <t>rgb(176, 187, 179)</t>
  </si>
  <si>
    <t>rgb(184, 195, 188)</t>
  </si>
  <si>
    <t>rgb(172, 174, 171)</t>
  </si>
  <si>
    <t>rgb(125, 183, 163)</t>
  </si>
  <si>
    <t>rgb(140, 184, 174)</t>
  </si>
  <si>
    <t>rgb(142, 187, 174)</t>
  </si>
  <si>
    <t>rgb(141, 184, 177)</t>
  </si>
  <si>
    <t>rgb(181, 191, 183)</t>
  </si>
  <si>
    <t>rgb(170, 181, 173)</t>
  </si>
  <si>
    <t>rgb(172, 177, 173)</t>
  </si>
  <si>
    <t>rgb(201, 134, 50)</t>
  </si>
  <si>
    <t>rgb(195, 133, 76)</t>
  </si>
  <si>
    <t>rgb(207, 137, 78)</t>
  </si>
  <si>
    <t>rgb(213, 137, 71)</t>
  </si>
  <si>
    <t>rgb(121, 132, 120)</t>
  </si>
  <si>
    <t>rgb(149, 160, 152)</t>
  </si>
  <si>
    <t>rgb(123, 125, 122)</t>
  </si>
  <si>
    <t>rgb(27, 151, 168)</t>
  </si>
  <si>
    <t>rgb(61, 163, 181)</t>
  </si>
  <si>
    <t>rgb(68, 157, 170)</t>
  </si>
  <si>
    <t>rgb(61, 162, 183)</t>
  </si>
  <si>
    <t>rgb(160, 170, 162)</t>
  </si>
  <si>
    <t>rgb(135, 146, 138)</t>
  </si>
  <si>
    <t>rgb(151, 155, 154)</t>
  </si>
  <si>
    <t>rgb(211, 211, 202)</t>
  </si>
  <si>
    <t>rgb(198, 210, 208)</t>
  </si>
  <si>
    <t>rgb(195, 209, 209)</t>
  </si>
  <si>
    <t>rgb(198, 209, 205)</t>
  </si>
  <si>
    <t>rgb(193, 203, 195)</t>
  </si>
  <si>
    <t>rgb(199, 210, 202)</t>
  </si>
  <si>
    <t>rgb(206, 208, 205)</t>
  </si>
  <si>
    <t>rgb(214, 214, 205)</t>
  </si>
  <si>
    <t>rgb(200, 212, 211)</t>
  </si>
  <si>
    <t>rgb(197, 211, 212)</t>
  </si>
  <si>
    <t>rgb(201, 211, 210)</t>
  </si>
  <si>
    <t>rgb(195, 204, 197)</t>
  </si>
  <si>
    <t>rgb(201, 212, 204)</t>
  </si>
  <si>
    <t>rgb(210, 212, 209)</t>
  </si>
  <si>
    <t>rgb(217, 205, 192)</t>
  </si>
  <si>
    <t>rgb(201, 204, 199)</t>
  </si>
  <si>
    <t>rgb(200, 204, 201)</t>
  </si>
  <si>
    <t>rgb(203, 203, 191)</t>
  </si>
  <si>
    <t>rgb(188, 198, 190)</t>
  </si>
  <si>
    <t>rgb(197, 208, 200)</t>
  </si>
  <si>
    <t>rgb(200, 202, 199)</t>
  </si>
  <si>
    <t>rgb(208, 203, 196)</t>
  </si>
  <si>
    <t>rgb(195, 205, 202)</t>
  </si>
  <si>
    <t>rgb(194, 204, 206)</t>
  </si>
  <si>
    <t>rgb(196, 202, 197)</t>
  </si>
  <si>
    <t>rgb(195, 206, 198)</t>
  </si>
  <si>
    <t>rgb(201, 203, 200)</t>
  </si>
  <si>
    <t>rgb(209, 147, 139)</t>
  </si>
  <si>
    <t>rgb(196, 166, 162)</t>
  </si>
  <si>
    <t>rgb(211, 164, 157)</t>
  </si>
  <si>
    <t>rgb(201, 160, 149)</t>
  </si>
  <si>
    <t>rgb(149, 161, 150)</t>
  </si>
  <si>
    <t>rgb(169, 180, 172)</t>
  </si>
  <si>
    <t>rgb(162, 164, 161)</t>
  </si>
  <si>
    <t>Swatch</t>
  </si>
  <si>
    <t>RGB</t>
  </si>
  <si>
    <t>R</t>
  </si>
  <si>
    <t>G</t>
  </si>
  <si>
    <t>B</t>
  </si>
  <si>
    <t>Y</t>
  </si>
  <si>
    <t>Contrast Curve</t>
  </si>
  <si>
    <t>H</t>
  </si>
  <si>
    <t>S</t>
  </si>
  <si>
    <t>V</t>
  </si>
  <si>
    <t>C</t>
  </si>
  <si>
    <t>Mid Brown</t>
  </si>
  <si>
    <t>rgb(92, 67, 58)</t>
  </si>
  <si>
    <t>Yellow</t>
  </si>
  <si>
    <t>rgb(162, 123, 60)</t>
  </si>
  <si>
    <t>Blue</t>
  </si>
  <si>
    <t>rgb(47, 63, 117)</t>
  </si>
  <si>
    <t>100% Black</t>
  </si>
  <si>
    <t>rgb(43, 41, 37)</t>
  </si>
  <si>
    <t>90% Black</t>
  </si>
  <si>
    <t>rgb(68, 70, 67)</t>
  </si>
  <si>
    <t>Skin 6</t>
  </si>
  <si>
    <t>rgb(54, 55, 53)</t>
  </si>
  <si>
    <t>Dk Purple</t>
  </si>
  <si>
    <t>rgb(69, 68, 73)</t>
  </si>
  <si>
    <t>Pink</t>
  </si>
  <si>
    <t>rgb(153, 103, 128)</t>
  </si>
  <si>
    <t>Lt Brown</t>
  </si>
  <si>
    <t>rgb(143, 116, 102)</t>
  </si>
  <si>
    <t>Green</t>
  </si>
  <si>
    <t>rgb(128, 141, 64)</t>
  </si>
  <si>
    <t>rgb(80, 123, 70)</t>
  </si>
  <si>
    <t>80% White</t>
  </si>
  <si>
    <t>rgb(81, 82, 79)</t>
  </si>
  <si>
    <t>70% White</t>
  </si>
  <si>
    <t>rgb(100, 100, 99)</t>
  </si>
  <si>
    <t>Skin 5</t>
  </si>
  <si>
    <t>rgb(67, 59, 51)</t>
  </si>
  <si>
    <t>Dk Green</t>
  </si>
  <si>
    <t>rgb(64, 73, 66)</t>
  </si>
  <si>
    <t>rgb(105, 132, 155)</t>
  </si>
  <si>
    <t>rgb(72, 103, 124)</t>
  </si>
  <si>
    <t>Purple</t>
  </si>
  <si>
    <t>rgb(85, 58, 92)</t>
  </si>
  <si>
    <t>Red</t>
  </si>
  <si>
    <t>rgb(147, 55, 63)</t>
  </si>
  <si>
    <t>60% White</t>
  </si>
  <si>
    <t>rgb(110, 110, 106)</t>
  </si>
  <si>
    <t>50% White</t>
  </si>
  <si>
    <t>rgb(129, 128, 127)</t>
  </si>
  <si>
    <t>Skin 4</t>
  </si>
  <si>
    <t>rgb(129, 94, 69)</t>
  </si>
  <si>
    <t>Brown</t>
  </si>
  <si>
    <t>rgb(77, 70, 67)</t>
  </si>
  <si>
    <t>Teal</t>
  </si>
  <si>
    <t>rgb(92, 140, 153)</t>
  </si>
  <si>
    <t>rgb(78, 93, 63)</t>
  </si>
  <si>
    <t>rgb(151, 74, 87)</t>
  </si>
  <si>
    <t>Sat Yellow</t>
  </si>
  <si>
    <t>rgb(173, 154, 65)</t>
  </si>
  <si>
    <t>40% White</t>
  </si>
  <si>
    <t>rgb(135, 134, 132)</t>
  </si>
  <si>
    <t>30% White</t>
  </si>
  <si>
    <t>rgb(153, 153, 149)</t>
  </si>
  <si>
    <t>Skin 3</t>
  </si>
  <si>
    <t>rgb(160, 132, 93)</t>
  </si>
  <si>
    <t>Grey 3</t>
  </si>
  <si>
    <t>rgb(164, 163, 162)</t>
  </si>
  <si>
    <t>rgb(120, 150, 116)</t>
  </si>
  <si>
    <t>Light Purple</t>
  </si>
  <si>
    <t>rgb(104, 109, 136)</t>
  </si>
  <si>
    <t>rgb(56, 83, 131)</t>
  </si>
  <si>
    <t>rgb(148, 73, 118)</t>
  </si>
  <si>
    <t>20% White</t>
  </si>
  <si>
    <t>rgb(155, 156, 151)</t>
  </si>
  <si>
    <t>10% White</t>
  </si>
  <si>
    <t>rgb(169, 171, 166)</t>
  </si>
  <si>
    <t>Skin 2</t>
  </si>
  <si>
    <t>rgb(169, 151, 126)</t>
  </si>
  <si>
    <t>Grey 2</t>
  </si>
  <si>
    <t>rgb(162, 165, 160)</t>
  </si>
  <si>
    <t>rgb(169, 152, 102)</t>
  </si>
  <si>
    <t>Light Teal</t>
  </si>
  <si>
    <t>rgb(96, 143, 133)</t>
  </si>
  <si>
    <t>Orange</t>
  </si>
  <si>
    <t>rgb(160, 103, 62)</t>
  </si>
  <si>
    <t>rgb(27, 117, 136)</t>
  </si>
  <si>
    <t>White</t>
  </si>
  <si>
    <t>rgb(173, 173, 166)</t>
  </si>
  <si>
    <t>5% White</t>
  </si>
  <si>
    <t>rgb(176, 175, 171)</t>
  </si>
  <si>
    <t>Skin 1</t>
  </si>
  <si>
    <t>rgb(177, 165, 155)</t>
  </si>
  <si>
    <t>Tan Grey</t>
  </si>
  <si>
    <t>rgb(168, 164, 160)</t>
  </si>
  <si>
    <t>Pale Red</t>
  </si>
  <si>
    <t>rgb(167, 115, 116)</t>
  </si>
  <si>
    <t>rgb(112, 102, 93)</t>
  </si>
  <si>
    <t>rgb(147, 136, 99)</t>
  </si>
  <si>
    <t>rgb(94, 98, 128)</t>
  </si>
  <si>
    <t>rgb(74, 75, 69)</t>
  </si>
  <si>
    <t>rgb(103, 102, 97)</t>
  </si>
  <si>
    <t>rgb(93, 92, 89)</t>
  </si>
  <si>
    <t>rgb(104, 102, 104)</t>
  </si>
  <si>
    <t>rgb(143, 128, 135)</t>
  </si>
  <si>
    <t>rgb(141, 132, 125)</t>
  </si>
  <si>
    <t>rgb(140, 142, 103)</t>
  </si>
  <si>
    <t>rgb(121, 133, 106)</t>
  </si>
  <si>
    <t>rgb(112, 111, 108)</t>
  </si>
  <si>
    <t>rgb(123, 122, 120)</t>
  </si>
  <si>
    <t>rgb(98, 93, 87)</t>
  </si>
  <si>
    <t>rgb(100, 104, 97)</t>
  </si>
  <si>
    <t>rgb(133, 139, 150)</t>
  </si>
  <si>
    <t>rgb(115, 124, 132)</t>
  </si>
  <si>
    <t>rgb(109, 96, 114)</t>
  </si>
  <si>
    <t>rgb(134, 101, 93)</t>
  </si>
  <si>
    <t>rgb(128, 128, 124)</t>
  </si>
  <si>
    <t>rgb(139, 138, 134)</t>
  </si>
  <si>
    <t>rgb(131, 121, 105)</t>
  </si>
  <si>
    <t>rgb(108, 104, 99)</t>
  </si>
  <si>
    <t>rgb(132, 143, 147)</t>
  </si>
  <si>
    <t>rgb(111, 116, 97)</t>
  </si>
  <si>
    <t>rgb(138, 112, 112)</t>
  </si>
  <si>
    <t>rgb(156, 150, 102)</t>
  </si>
  <si>
    <t>rgb(143, 142, 138)</t>
  </si>
  <si>
    <t>rgb(152, 152, 148)</t>
  </si>
  <si>
    <t>rgb(149, 141, 120)</t>
  </si>
  <si>
    <t>rgb(157, 157, 155)</t>
  </si>
  <si>
    <t>rgb(141, 148, 133)</t>
  </si>
  <si>
    <t>rgb(128, 128, 138)</t>
  </si>
  <si>
    <t>rgb(103, 109, 135)</t>
  </si>
  <si>
    <t>rgb(138, 111, 128)</t>
  </si>
  <si>
    <t>rgb(160, 161, 156)</t>
  </si>
  <si>
    <t>rgb(157, 151, 137)</t>
  </si>
  <si>
    <t>rgb(156, 157, 152)</t>
  </si>
  <si>
    <t>rgb(155, 150, 124)</t>
  </si>
  <si>
    <t>rgb(133, 146, 139)</t>
  </si>
  <si>
    <t>rgb(143, 126, 97)</t>
  </si>
  <si>
    <t>rgb(109, 129, 137)</t>
  </si>
  <si>
    <t>rgb(161, 161, 157)</t>
  </si>
  <si>
    <t>rgb(162, 163, 158)</t>
  </si>
  <si>
    <t>rgb(161, 158, 151)</t>
  </si>
  <si>
    <t>rgb(158, 157, 153)</t>
  </si>
  <si>
    <t>rgb(150, 134, 131)</t>
  </si>
  <si>
    <t>rgb(93, 66, 53)</t>
  </si>
  <si>
    <t>rgb(159, 118, 68)</t>
  </si>
  <si>
    <t>rgb(62, 71, 100)</t>
  </si>
  <si>
    <t>rgb(48, 39, 32)</t>
  </si>
  <si>
    <t>rgb(76, 67, 60)</t>
  </si>
  <si>
    <t>rgb(65, 53, 49)</t>
  </si>
  <si>
    <t>rgb(76, 70, 66)</t>
  </si>
  <si>
    <t>rgb(150, 117, 126)</t>
  </si>
  <si>
    <t>rgb(143, 119, 105)</t>
  </si>
  <si>
    <t>rgb(137, 127, 71)</t>
  </si>
  <si>
    <t>rgb(99, 110, 72)</t>
  </si>
  <si>
    <t>rgb(88, 80, 72)</t>
  </si>
  <si>
    <t>rgb(106, 98, 91)</t>
  </si>
  <si>
    <t>rgb(76, 58, 46)</t>
  </si>
  <si>
    <t>rgb(77, 71, 59)</t>
  </si>
  <si>
    <t>rgb(114, 135, 151)</t>
  </si>
  <si>
    <t>rgb(88, 104, 116)</t>
  </si>
  <si>
    <t>rgb(84, 66, 81)</t>
  </si>
  <si>
    <t>rgb(135, 67, 59)</t>
  </si>
  <si>
    <t>rgb(117, 110, 104)</t>
  </si>
  <si>
    <t>rgb(134, 130, 124)</t>
  </si>
  <si>
    <t>rgb(129, 93, 69)</t>
  </si>
  <si>
    <t>rgb(85, 67, 58)</t>
  </si>
  <si>
    <t>rgb(107, 141, 150)</t>
  </si>
  <si>
    <t>rgb(90, 83, 57)</t>
  </si>
  <si>
    <t>rgb(141, 85, 84)</t>
  </si>
  <si>
    <t>rgb(172, 141, 74)</t>
  </si>
  <si>
    <t>rgb(138, 136, 131)</t>
  </si>
  <si>
    <t>rgb(155, 154, 149)</t>
  </si>
  <si>
    <t>rgb(159, 130, 100)</t>
  </si>
  <si>
    <t>rgb(163, 164, 159)</t>
  </si>
  <si>
    <t>rgb(133, 142, 114)</t>
  </si>
  <si>
    <t>rgb(107, 114, 128)</t>
  </si>
  <si>
    <t>rgb(71, 87, 115)</t>
  </si>
  <si>
    <t>rgb(139, 92, 109)</t>
  </si>
  <si>
    <t>rgb(159, 158, 153)</t>
  </si>
  <si>
    <t>rgb(169, 169, 164)</t>
  </si>
  <si>
    <t>rgb(167, 150, 127)</t>
  </si>
  <si>
    <t>rgb(160, 164, 157)</t>
  </si>
  <si>
    <t>rgb(170, 146, 102)</t>
  </si>
  <si>
    <t>rgb(114, 141, 130)</t>
  </si>
  <si>
    <t>rgb(154, 104, 65)</t>
  </si>
  <si>
    <t>rgb(66, 115, 126)</t>
  </si>
  <si>
    <t>rgb(169, 170, 163)</t>
  </si>
  <si>
    <t>rgb(171, 173, 166)</t>
  </si>
  <si>
    <t>rgb(172, 164, 153)</t>
  </si>
  <si>
    <t>rgb(166, 164, 157)</t>
  </si>
  <si>
    <t>rgb(163, 121, 112)</t>
  </si>
  <si>
    <t>rgb(75, 63, 58)</t>
  </si>
  <si>
    <t>rgb(150, 118, 76)</t>
  </si>
  <si>
    <t>rgb(39, 64, 102)</t>
  </si>
  <si>
    <t>rgb(33, 38, 38)</t>
  </si>
  <si>
    <t>rgb(60, 64, 63)</t>
  </si>
  <si>
    <t>rgb(47, 50, 50)</t>
  </si>
  <si>
    <t>rgb(61, 64, 68)</t>
  </si>
  <si>
    <t>rgb(136, 112, 128)</t>
  </si>
  <si>
    <t>rgb(132, 115, 109)</t>
  </si>
  <si>
    <t>rgb(128, 127, 73)</t>
  </si>
  <si>
    <t>rgb(83, 108, 72)</t>
  </si>
  <si>
    <t>rgb(69, 76, 74)</t>
  </si>
  <si>
    <t>rgb(88, 94, 97)</t>
  </si>
  <si>
    <t>rgb(58, 54, 51)</t>
  </si>
  <si>
    <t>rgb(55, 66, 61)</t>
  </si>
  <si>
    <t>rgb(105, 133, 152)</t>
  </si>
  <si>
    <t>rgb(68, 99, 116)</t>
  </si>
  <si>
    <t>rgb(67, 61, 84)</t>
  </si>
  <si>
    <t>rgb(121, 64, 73)</t>
  </si>
  <si>
    <t>rgb(101, 105, 106)</t>
  </si>
  <si>
    <t>rgb(123, 128, 128)</t>
  </si>
  <si>
    <t>rgb(114, 92, 78)</t>
  </si>
  <si>
    <t>rgb(64, 63, 62)</t>
  </si>
  <si>
    <t>rgb(95, 137, 146)</t>
  </si>
  <si>
    <t>rgb(68, 80, 62)</t>
  </si>
  <si>
    <t>rgb(126, 79, 93)</t>
  </si>
  <si>
    <t>rgb(168, 144, 82)</t>
  </si>
  <si>
    <t>rgb(129, 135, 133)</t>
  </si>
  <si>
    <t>rgb(148, 153, 153)</t>
  </si>
  <si>
    <t>rgb(151, 129, 105)</t>
  </si>
  <si>
    <t>rgb(160, 164, 166)</t>
  </si>
  <si>
    <t>rgb(128, 144, 118)</t>
  </si>
  <si>
    <t>rgb(94, 110, 133)</t>
  </si>
  <si>
    <t>rgb(51, 85, 120)</t>
  </si>
  <si>
    <t>rgb(124, 87, 120)</t>
  </si>
  <si>
    <t>rgb(153, 157, 157)</t>
  </si>
  <si>
    <t>rgb(168, 172, 172)</t>
  </si>
  <si>
    <t>rgb(165, 151, 135)</t>
  </si>
  <si>
    <t>rgb(159, 165, 161)</t>
  </si>
  <si>
    <t>rgb(163, 147, 111)</t>
  </si>
  <si>
    <t>rgb(105, 139, 132)</t>
  </si>
  <si>
    <t>rgb(141, 100, 74)</t>
  </si>
  <si>
    <t>rgb(44, 109, 121)</t>
  </si>
  <si>
    <t>rgb(170, 173, 171)</t>
  </si>
  <si>
    <t>rgb(173, 175, 171)</t>
  </si>
  <si>
    <t>rgb(171, 167, 158)</t>
  </si>
  <si>
    <t>rgb(163, 165, 162)</t>
  </si>
  <si>
    <t>rgb(151, 119, 120)</t>
  </si>
  <si>
    <t>rgb(100, 80, 56)</t>
  </si>
  <si>
    <t>rgb(172, 127, 66)</t>
  </si>
  <si>
    <t>rgb(61, 87, 117)</t>
  </si>
  <si>
    <t>rgb(56, 53, 37)</t>
  </si>
  <si>
    <t>rgb(86, 84, 70)</t>
  </si>
  <si>
    <t>rgb(75, 69, 55)</t>
  </si>
  <si>
    <t>rgb(83, 82, 75)</t>
  </si>
  <si>
    <t>rgb(148, 121, 126)</t>
  </si>
  <si>
    <t>rgb(148, 127, 106)</t>
  </si>
  <si>
    <t>rgb(146, 136, 70)</t>
  </si>
  <si>
    <t>rgb(102, 120, 76)</t>
  </si>
  <si>
    <t>rgb(95, 96, 83)</t>
  </si>
  <si>
    <t>rgb(109, 110, 99)</t>
  </si>
  <si>
    <t>rgb(79, 71, 50)</t>
  </si>
  <si>
    <t>rgb(86, 84, 66)</t>
  </si>
  <si>
    <t>rgb(112, 140, 155)</t>
  </si>
  <si>
    <t>rgb(86, 115, 124)</t>
  </si>
  <si>
    <t>rgb(87, 80, 91)</t>
  </si>
  <si>
    <t>rgb(144, 79, 63)</t>
  </si>
  <si>
    <t>rgb(117, 119, 107)</t>
  </si>
  <si>
    <t>rgb(132, 135, 126)</t>
  </si>
  <si>
    <t>rgb(137, 105, 71)</t>
  </si>
  <si>
    <t>rgb(92, 82, 63)</t>
  </si>
  <si>
    <t>rgb(104, 145, 153)</t>
  </si>
  <si>
    <t>rgb(94, 98, 65)</t>
  </si>
  <si>
    <t>rgb(149, 94, 87)</t>
  </si>
  <si>
    <t>rgb(185, 148, 68)</t>
  </si>
  <si>
    <t>rgb(138, 141, 133)</t>
  </si>
  <si>
    <t>rgb(153, 156, 149)</t>
  </si>
  <si>
    <t>rgb(166, 137, 96)</t>
  </si>
  <si>
    <t>rgb(161, 165, 164)</t>
  </si>
  <si>
    <t>rgb(133, 149, 119)</t>
  </si>
  <si>
    <t>rgb(109, 121, 135)</t>
  </si>
  <si>
    <t>rgb(63, 100, 129)</t>
  </si>
  <si>
    <t>rgb(141, 100, 116)</t>
  </si>
  <si>
    <t>rgb(157, 159, 152)</t>
  </si>
  <si>
    <t>rgb(165, 169, 166)</t>
  </si>
  <si>
    <t>rgb(171, 153, 126)</t>
  </si>
  <si>
    <t>rgb(161, 165, 159)</t>
  </si>
  <si>
    <t>rgb(175, 152, 102)</t>
  </si>
  <si>
    <t>rgb(112, 146, 138)</t>
  </si>
  <si>
    <t>rgb(164, 113, 63)</t>
  </si>
  <si>
    <t>rgb(56, 122, 135)</t>
  </si>
  <si>
    <t>rgb(169, 172, 165)</t>
  </si>
  <si>
    <t>rgb(170, 173, 167)</t>
  </si>
  <si>
    <t>rgb(173, 166, 153)</t>
  </si>
  <si>
    <t>rgb(164, 165, 159)</t>
  </si>
  <si>
    <t>rgb(164, 128, 114)</t>
  </si>
  <si>
    <t>rgb(55, 58, 49)</t>
  </si>
  <si>
    <t>rgb(105, 108, 99)</t>
  </si>
  <si>
    <t>rgb(69, 72, 63)</t>
  </si>
  <si>
    <t>rgb(33, 36, 29)</t>
  </si>
  <si>
    <t>rgb(62, 65, 57)</t>
  </si>
  <si>
    <t>rgb(48, 51, 44)</t>
  </si>
  <si>
    <t>rgb(61, 64, 55)</t>
  </si>
  <si>
    <t>rgb(105, 108, 97)</t>
  </si>
  <si>
    <t>rgb(107, 110, 101)</t>
  </si>
  <si>
    <t>rgb(123, 126, 119)</t>
  </si>
  <si>
    <t>rgb(110, 113, 106)</t>
  </si>
  <si>
    <t>rgb(73, 76, 67)</t>
  </si>
  <si>
    <t>rgb(92, 95, 86)</t>
  </si>
  <si>
    <t>rgb(49, 52, 44)</t>
  </si>
  <si>
    <t>rgb(62, 65, 56)</t>
  </si>
  <si>
    <t>rgb(136, 138, 132)</t>
  </si>
  <si>
    <t>rgb(105, 108, 101)</t>
  </si>
  <si>
    <t>rgb(57, 60, 51)</t>
  </si>
  <si>
    <t>rgb(49, 53, 43)</t>
  </si>
  <si>
    <t>rgb(104, 107, 99)</t>
  </si>
  <si>
    <t>rgb(125, 128, 121)</t>
  </si>
  <si>
    <t>rgb(82, 85, 76)</t>
  </si>
  <si>
    <t>rgb(60, 63, 54)</t>
  </si>
  <si>
    <t>rgb(145, 147, 142)</t>
  </si>
  <si>
    <t>rgb(80, 83, 75)</t>
  </si>
  <si>
    <t>rgb(64, 69, 58)</t>
  </si>
  <si>
    <t>rgb(134, 135, 129)</t>
  </si>
  <si>
    <t>rgb(133, 136, 129)</t>
  </si>
  <si>
    <t>rgb(151, 154, 147)</t>
  </si>
  <si>
    <t>rgb(120, 123, 116)</t>
  </si>
  <si>
    <t>rgb(164, 165, 160)</t>
  </si>
  <si>
    <t>rgb(144, 147, 140)</t>
  </si>
  <si>
    <t>rgb(110, 113, 104)</t>
  </si>
  <si>
    <t>rgb(91, 94, 85)</t>
  </si>
  <si>
    <t>rgb(75, 81, 69)</t>
  </si>
  <si>
    <t>rgb(155, 158, 151)</t>
  </si>
  <si>
    <t>rgb(144, 146, 140)</t>
  </si>
  <si>
    <t>rgb(165, 166, 161)</t>
  </si>
  <si>
    <t>rgb(139, 142, 135)</t>
  </si>
  <si>
    <t>rgb(145, 147, 141)</t>
  </si>
  <si>
    <t>rgb(86, 89, 80)</t>
  </si>
  <si>
    <t>rgb(122, 125, 118)</t>
  </si>
  <si>
    <t>rgb(170, 172, 167)</t>
  </si>
  <si>
    <t>rgb(175, 176, 171)</t>
  </si>
  <si>
    <t>rgb(163, 166, 159)</t>
  </si>
  <si>
    <t>rgb(163, 165, 160)</t>
  </si>
  <si>
    <t>rgb(109, 112, 103)</t>
  </si>
  <si>
    <t>rgb(60, 63, 56)</t>
  </si>
  <si>
    <t>rgb(119, 124, 118)</t>
  </si>
  <si>
    <t>rgb(61, 65, 58)</t>
  </si>
  <si>
    <t>rgb(32, 35, 28)</t>
  </si>
  <si>
    <t>rgb(59, 62, 55)</t>
  </si>
  <si>
    <t>rgb(47, 50, 43)</t>
  </si>
  <si>
    <t>rgb(58, 61, 54)</t>
  </si>
  <si>
    <t>rgb(118, 123, 116)</t>
  </si>
  <si>
    <t>rgb(114, 119, 113)</t>
  </si>
  <si>
    <t>rgb(117, 122, 116)</t>
  </si>
  <si>
    <t>rgb(91, 96, 90)</t>
  </si>
  <si>
    <t>rgb(72, 75, 68)</t>
  </si>
  <si>
    <t>rgb(88, 92, 85)</t>
  </si>
  <si>
    <t>rgb(51, 54, 47)</t>
  </si>
  <si>
    <t>rgb(57, 62, 55)</t>
  </si>
  <si>
    <t>rgb(124, 129, 123)</t>
  </si>
  <si>
    <t>rgb(90, 94, 87)</t>
  </si>
  <si>
    <t>rgb(61, 65, 57)</t>
  </si>
  <si>
    <t>rgb(77, 82, 73)</t>
  </si>
  <si>
    <t>rgb(121, 126, 120)</t>
  </si>
  <si>
    <t>rgb(87, 92, 85)</t>
  </si>
  <si>
    <t>rgb(61, 64, 57)</t>
  </si>
  <si>
    <t>rgb(126, 131, 125)</t>
  </si>
  <si>
    <t>rgb(69, 72, 65)</t>
  </si>
  <si>
    <t>rgb(90, 95, 88)</t>
  </si>
  <si>
    <t>rgb(140, 145, 141)</t>
  </si>
  <si>
    <t>rgb(131, 136, 130)</t>
  </si>
  <si>
    <t>rgb(152, 154, 151)</t>
  </si>
  <si>
    <t>rgb(128, 133, 127)</t>
  </si>
  <si>
    <t>rgb(164, 167, 163)</t>
  </si>
  <si>
    <t>rgb(131, 136, 131)</t>
  </si>
  <si>
    <t>rgb(103, 108, 101)</t>
  </si>
  <si>
    <t>rgb(78, 82, 75)</t>
  </si>
  <si>
    <t>rgb(99, 105, 97)</t>
  </si>
  <si>
    <t>rgb(154, 158, 154)</t>
  </si>
  <si>
    <t>rgb(170, 172, 169)</t>
  </si>
  <si>
    <t>rgb(150, 153, 150)</t>
  </si>
  <si>
    <t>rgb(162, 167, 163)</t>
  </si>
  <si>
    <t>rgb(146, 151, 147)</t>
  </si>
  <si>
    <t>rgb(123, 128, 122)</t>
  </si>
  <si>
    <t>rgb(105, 110, 103)</t>
  </si>
  <si>
    <t>rgb(94, 99, 92)</t>
  </si>
  <si>
    <t>rgb(171, 173, 170)</t>
  </si>
  <si>
    <t>rgb(174, 179, 175)</t>
  </si>
  <si>
    <t>rgb(166, 169, 166)</t>
  </si>
  <si>
    <t>rgb(165, 167, 164)</t>
  </si>
  <si>
    <t>rgb(127, 132, 126)</t>
  </si>
  <si>
    <t>rgb(77, 76, 74)</t>
  </si>
  <si>
    <t>rgb(117, 117, 115)</t>
  </si>
  <si>
    <t>rgb(95, 95, 93)</t>
  </si>
  <si>
    <t>rgb(51, 48, 47)</t>
  </si>
  <si>
    <t>rgb(80, 79, 77)</t>
  </si>
  <si>
    <t>rgb(63, 62, 60)</t>
  </si>
  <si>
    <t>rgb(82, 81, 79)</t>
  </si>
  <si>
    <t>rgb(130, 130, 128)</t>
  </si>
  <si>
    <t>rgb(127, 127, 125)</t>
  </si>
  <si>
    <t>rgb(119, 119, 117)</t>
  </si>
  <si>
    <t>rgb(106, 106, 104)</t>
  </si>
  <si>
    <t>rgb(92, 91, 89)</t>
  </si>
  <si>
    <t>rgb(108, 108, 106)</t>
  </si>
  <si>
    <t>rgb(67, 66, 64)</t>
  </si>
  <si>
    <t>rgb(81, 80, 78)</t>
  </si>
  <si>
    <t>rgb(142, 144, 142)</t>
  </si>
  <si>
    <t>rgb(118, 118, 117)</t>
  </si>
  <si>
    <t>rgb(87, 86, 84)</t>
  </si>
  <si>
    <t>rgb(91, 90, 86)</t>
  </si>
  <si>
    <t>rgb(118, 118, 116)</t>
  </si>
  <si>
    <t>rgb(134, 136, 133)</t>
  </si>
  <si>
    <t>rgb(101, 101, 98)</t>
  </si>
  <si>
    <t>rgb(78, 77, 75)</t>
  </si>
  <si>
    <t>rgb(143, 145, 144)</t>
  </si>
  <si>
    <t>rgb(88, 87, 85)</t>
  </si>
  <si>
    <t>rgb(104, 104, 100)</t>
  </si>
  <si>
    <t>rgb(133, 133, 131)</t>
  </si>
  <si>
    <t>rgb(139, 141, 138)</t>
  </si>
  <si>
    <t>rgb(153, 155, 152)</t>
  </si>
  <si>
    <t>rgb(130, 131, 129)</t>
  </si>
  <si>
    <t>rgb(162, 164, 163)</t>
  </si>
  <si>
    <t>rgb(138, 140, 139)</t>
  </si>
  <si>
    <t>rgb(126, 128, 125)</t>
  </si>
  <si>
    <t>rgb(112, 112, 110)</t>
  </si>
  <si>
    <t>rgb(118, 118, 115)</t>
  </si>
  <si>
    <t>rgb(155, 157, 156)</t>
  </si>
  <si>
    <t>rgb(166, 168, 167)</t>
  </si>
  <si>
    <t>rgb(148, 150, 147)</t>
  </si>
  <si>
    <t>rgb(161, 163, 162)</t>
  </si>
  <si>
    <t>rgb(141, 143, 140)</t>
  </si>
  <si>
    <t>rgb(139, 141, 140)</t>
  </si>
  <si>
    <t>rgb(110, 110, 108)</t>
  </si>
  <si>
    <t>rgb(124, 126, 125)</t>
  </si>
  <si>
    <t>rgb(167, 169, 168)</t>
  </si>
  <si>
    <t>rgb(169, 171, 170)</t>
  </si>
  <si>
    <t>rgb(131, 131, 129)</t>
  </si>
  <si>
    <t>Black %</t>
  </si>
  <si>
    <t>Neutral</t>
  </si>
  <si>
    <t>DWG</t>
  </si>
  <si>
    <t>Diff 1</t>
  </si>
  <si>
    <t>Diff 2</t>
  </si>
  <si>
    <t>Diff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</si>
</sst>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" xfId="0" applyFont="1" applyNumberFormat="1"/>
    <xf borderId="0" fillId="0" fontId="1" numFmtId="2" xfId="0" applyFont="1" applyNumberFormat="1"/>
    <xf borderId="0" fillId="0" fontId="2" numFmtId="164" xfId="0" applyAlignment="1" applyFont="1" applyNumberFormat="1">
      <alignment readingOrder="0"/>
    </xf>
    <xf borderId="0" fillId="0" fontId="1" numFmtId="3" xfId="0" applyFont="1" applyNumberFormat="1"/>
    <xf borderId="0" fillId="0" fontId="2" numFmtId="0" xfId="0" applyFont="1"/>
    <xf borderId="0" fillId="0" fontId="2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Contrast Curve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'Chart 4'!$H$2:$H$13</c:f>
              <c:numCache/>
            </c:numRef>
          </c:val>
          <c:smooth val="0"/>
        </c:ser>
        <c:axId val="1205253453"/>
        <c:axId val="972938180"/>
      </c:lineChart>
      <c:catAx>
        <c:axId val="1205253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2938180"/>
      </c:catAx>
      <c:valAx>
        <c:axId val="972938180"/>
        <c:scaling>
          <c:orientation val="minMax"/>
          <c:max val="25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525345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Contrast Curve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'Chart 5'!$H$2:$H$13</c:f>
              <c:numCache/>
            </c:numRef>
          </c:val>
          <c:smooth val="0"/>
        </c:ser>
        <c:axId val="495819516"/>
        <c:axId val="854321367"/>
      </c:lineChart>
      <c:catAx>
        <c:axId val="495819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4321367"/>
      </c:catAx>
      <c:valAx>
        <c:axId val="854321367"/>
        <c:scaling>
          <c:orientation val="minMax"/>
          <c:max val="25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581951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Contrast Curve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'Chart 6'!$H$2:$H$13</c:f>
              <c:numCache/>
            </c:numRef>
          </c:val>
          <c:smooth val="0"/>
        </c:ser>
        <c:axId val="1431159792"/>
        <c:axId val="1548193925"/>
      </c:lineChart>
      <c:catAx>
        <c:axId val="143115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8193925"/>
      </c:catAx>
      <c:valAx>
        <c:axId val="1548193925"/>
        <c:scaling>
          <c:orientation val="minMax"/>
          <c:max val="25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115979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 1 vs. Normal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Sheet1!$E$2:$E$1000</c:f>
            </c:numRef>
          </c:xVal>
          <c:yVal>
            <c:numRef>
              <c:f>Sheet1!$F$2:$F$1000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076242"/>
        <c:axId val="1431025353"/>
      </c:scatterChart>
      <c:valAx>
        <c:axId val="19990762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Normal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025353"/>
      </c:valAx>
      <c:valAx>
        <c:axId val="1431025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076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Chart4.png"/><Relationship Id="rId2" Type="http://schemas.openxmlformats.org/officeDocument/2006/relationships/image" Target="../media/Chart5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552450</xdr:colOff>
      <xdr:row>5</xdr:row>
      <xdr:rowOff>57150</xdr:rowOff>
    </xdr:from>
    <xdr:ext cx="11525250" cy="6553200"/>
    <xdr:pic>
      <xdr:nvPicPr>
        <xdr:cNvPr id="256203843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381000</xdr:colOff>
      <xdr:row>48</xdr:row>
      <xdr:rowOff>9525</xdr:rowOff>
    </xdr:from>
    <xdr:ext cx="6362700" cy="3943350"/>
    <xdr:pic>
      <xdr:nvPicPr>
        <xdr:cNvPr id="1209815079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685800</xdr:colOff>
      <xdr:row>52</xdr:row>
      <xdr:rowOff>28575</xdr:rowOff>
    </xdr:from>
    <xdr:ext cx="5715000" cy="3533775"/>
    <xdr:graphicFrame>
      <xdr:nvGraphicFramePr>
        <xdr:cNvPr id="178911156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561975</xdr:colOff>
      <xdr:row>3</xdr:row>
      <xdr:rowOff>38100</xdr:rowOff>
    </xdr:from>
    <xdr:ext cx="4638675" cy="2743200"/>
    <xdr:graphicFrame>
      <xdr:nvGraphicFramePr>
        <xdr:cNvPr id="24196898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561975</xdr:colOff>
      <xdr:row>3</xdr:row>
      <xdr:rowOff>38100</xdr:rowOff>
    </xdr:from>
    <xdr:ext cx="4638675" cy="2743200"/>
    <xdr:graphicFrame>
      <xdr:nvGraphicFramePr>
        <xdr:cNvPr id="111795077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561975</xdr:colOff>
      <xdr:row>3</xdr:row>
      <xdr:rowOff>38100</xdr:rowOff>
    </xdr:from>
    <xdr:ext cx="4638675" cy="2743200"/>
    <xdr:graphicFrame>
      <xdr:nvGraphicFramePr>
        <xdr:cNvPr id="163969829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ht="14.25" customHeight="1">
      <c r="A3" s="1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</row>
    <row r="4" ht="14.25" customHeight="1">
      <c r="A4" s="1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</row>
    <row r="5" ht="14.25" customHeight="1">
      <c r="A5" s="1" t="s">
        <v>28</v>
      </c>
      <c r="B5" s="2" t="s">
        <v>29</v>
      </c>
      <c r="C5" s="2" t="s">
        <v>30</v>
      </c>
      <c r="D5" s="2" t="s">
        <v>31</v>
      </c>
      <c r="E5" s="2" t="s">
        <v>32</v>
      </c>
      <c r="F5" s="2" t="s">
        <v>33</v>
      </c>
      <c r="G5" s="2" t="s">
        <v>34</v>
      </c>
    </row>
    <row r="6" ht="14.25" customHeight="1">
      <c r="A6" s="1" t="s">
        <v>35</v>
      </c>
      <c r="B6" s="2" t="s">
        <v>36</v>
      </c>
      <c r="C6" s="2" t="s">
        <v>37</v>
      </c>
      <c r="D6" s="2" t="s">
        <v>38</v>
      </c>
      <c r="E6" s="2" t="s">
        <v>39</v>
      </c>
      <c r="F6" s="2" t="s">
        <v>40</v>
      </c>
      <c r="G6" s="2" t="s">
        <v>41</v>
      </c>
    </row>
    <row r="7" ht="14.25" customHeight="1">
      <c r="A7" s="1" t="s">
        <v>42</v>
      </c>
      <c r="B7" s="2" t="s">
        <v>43</v>
      </c>
      <c r="C7" s="2" t="s">
        <v>44</v>
      </c>
      <c r="D7" s="2" t="s">
        <v>45</v>
      </c>
      <c r="E7" s="2" t="s">
        <v>46</v>
      </c>
      <c r="F7" s="2" t="s">
        <v>47</v>
      </c>
      <c r="G7" s="2" t="s">
        <v>48</v>
      </c>
    </row>
    <row r="8" ht="14.25" customHeight="1">
      <c r="A8" s="1" t="s">
        <v>49</v>
      </c>
      <c r="B8" s="2" t="s">
        <v>50</v>
      </c>
      <c r="C8" s="2" t="s">
        <v>51</v>
      </c>
      <c r="D8" s="2" t="s">
        <v>52</v>
      </c>
      <c r="E8" s="2" t="s">
        <v>53</v>
      </c>
      <c r="F8" s="2" t="s">
        <v>54</v>
      </c>
      <c r="G8" s="2" t="s">
        <v>55</v>
      </c>
    </row>
    <row r="9" ht="14.25" customHeight="1">
      <c r="A9" s="1" t="s">
        <v>56</v>
      </c>
      <c r="B9" s="2" t="s">
        <v>57</v>
      </c>
      <c r="C9" s="2" t="s">
        <v>58</v>
      </c>
      <c r="D9" s="2" t="s">
        <v>59</v>
      </c>
      <c r="E9" s="2" t="s">
        <v>60</v>
      </c>
      <c r="F9" s="2" t="s">
        <v>61</v>
      </c>
      <c r="G9" s="2" t="s">
        <v>62</v>
      </c>
    </row>
    <row r="10" ht="14.25" customHeight="1">
      <c r="A10" s="1" t="s">
        <v>63</v>
      </c>
      <c r="B10" s="2" t="s">
        <v>64</v>
      </c>
      <c r="C10" s="2" t="s">
        <v>65</v>
      </c>
      <c r="D10" s="2" t="s">
        <v>66</v>
      </c>
      <c r="E10" s="2" t="s">
        <v>67</v>
      </c>
      <c r="F10" s="2" t="s">
        <v>68</v>
      </c>
      <c r="G10" s="2" t="s">
        <v>69</v>
      </c>
    </row>
    <row r="11" ht="14.25" customHeight="1">
      <c r="A11" s="1" t="s">
        <v>70</v>
      </c>
      <c r="B11" s="2" t="s">
        <v>71</v>
      </c>
      <c r="C11" s="2" t="s">
        <v>72</v>
      </c>
      <c r="D11" s="2" t="s">
        <v>73</v>
      </c>
      <c r="E11" s="2" t="s">
        <v>61</v>
      </c>
      <c r="F11" s="2" t="s">
        <v>74</v>
      </c>
      <c r="G11" s="2" t="s">
        <v>75</v>
      </c>
    </row>
    <row r="12" ht="14.25" customHeight="1">
      <c r="A12" s="1" t="s">
        <v>76</v>
      </c>
      <c r="B12" s="2" t="s">
        <v>77</v>
      </c>
      <c r="C12" s="2" t="s">
        <v>78</v>
      </c>
      <c r="D12" s="2" t="s">
        <v>79</v>
      </c>
      <c r="E12" s="2" t="s">
        <v>80</v>
      </c>
      <c r="F12" s="2" t="s">
        <v>81</v>
      </c>
      <c r="G12" s="2" t="s">
        <v>82</v>
      </c>
    </row>
    <row r="13" ht="14.25" customHeight="1">
      <c r="A13" s="1" t="s">
        <v>83</v>
      </c>
      <c r="B13" s="2" t="s">
        <v>84</v>
      </c>
      <c r="C13" s="2" t="s">
        <v>85</v>
      </c>
      <c r="D13" s="2" t="s">
        <v>86</v>
      </c>
      <c r="E13" s="2" t="s">
        <v>87</v>
      </c>
      <c r="F13" s="2" t="s">
        <v>88</v>
      </c>
      <c r="G13" s="2" t="s">
        <v>89</v>
      </c>
    </row>
    <row r="14" ht="14.25" customHeight="1">
      <c r="A14" s="1" t="s">
        <v>90</v>
      </c>
      <c r="B14" s="2" t="s">
        <v>91</v>
      </c>
      <c r="C14" s="2" t="s">
        <v>92</v>
      </c>
      <c r="D14" s="2" t="s">
        <v>93</v>
      </c>
      <c r="E14" s="2" t="s">
        <v>94</v>
      </c>
      <c r="F14" s="2" t="s">
        <v>95</v>
      </c>
      <c r="G14" s="2" t="s">
        <v>96</v>
      </c>
    </row>
    <row r="15" ht="14.25" customHeight="1">
      <c r="A15" s="1" t="s">
        <v>97</v>
      </c>
      <c r="B15" s="2" t="s">
        <v>98</v>
      </c>
      <c r="C15" s="2" t="s">
        <v>99</v>
      </c>
      <c r="D15" s="2" t="s">
        <v>100</v>
      </c>
      <c r="E15" s="2" t="s">
        <v>101</v>
      </c>
      <c r="F15" s="2" t="s">
        <v>102</v>
      </c>
      <c r="G15" s="2" t="s">
        <v>103</v>
      </c>
    </row>
    <row r="16" ht="14.25" customHeight="1">
      <c r="A16" s="1" t="s">
        <v>104</v>
      </c>
      <c r="B16" s="2" t="s">
        <v>105</v>
      </c>
      <c r="C16" s="2" t="s">
        <v>106</v>
      </c>
      <c r="D16" s="2" t="s">
        <v>107</v>
      </c>
      <c r="E16" s="2" t="s">
        <v>108</v>
      </c>
      <c r="F16" s="2" t="s">
        <v>109</v>
      </c>
      <c r="G16" s="2" t="s">
        <v>110</v>
      </c>
    </row>
    <row r="17" ht="14.25" customHeight="1">
      <c r="A17" s="1" t="s">
        <v>111</v>
      </c>
      <c r="B17" s="2" t="s">
        <v>112</v>
      </c>
      <c r="C17" s="2" t="s">
        <v>113</v>
      </c>
      <c r="D17" s="2" t="s">
        <v>114</v>
      </c>
      <c r="E17" s="2" t="s">
        <v>115</v>
      </c>
      <c r="F17" s="2" t="s">
        <v>116</v>
      </c>
      <c r="G17" s="2" t="s">
        <v>117</v>
      </c>
    </row>
    <row r="18" ht="14.25" customHeight="1">
      <c r="A18" s="1" t="s">
        <v>118</v>
      </c>
      <c r="B18" s="2" t="s">
        <v>119</v>
      </c>
      <c r="C18" s="2" t="s">
        <v>120</v>
      </c>
      <c r="D18" s="2" t="s">
        <v>121</v>
      </c>
      <c r="E18" s="2" t="s">
        <v>122</v>
      </c>
      <c r="F18" s="2" t="s">
        <v>123</v>
      </c>
      <c r="G18" s="2" t="s">
        <v>124</v>
      </c>
    </row>
    <row r="19" ht="14.25" customHeight="1">
      <c r="A19" s="1" t="s">
        <v>125</v>
      </c>
      <c r="B19" s="2" t="s">
        <v>126</v>
      </c>
      <c r="C19" s="2" t="s">
        <v>127</v>
      </c>
      <c r="D19" s="2" t="s">
        <v>128</v>
      </c>
      <c r="E19" s="2" t="s">
        <v>129</v>
      </c>
      <c r="F19" s="2" t="s">
        <v>130</v>
      </c>
      <c r="G19" s="2" t="s">
        <v>131</v>
      </c>
    </row>
    <row r="20" ht="14.25" customHeight="1">
      <c r="A20" s="1" t="s">
        <v>132</v>
      </c>
      <c r="B20" s="2" t="s">
        <v>133</v>
      </c>
      <c r="C20" s="2" t="s">
        <v>134</v>
      </c>
      <c r="D20" s="2" t="s">
        <v>135</v>
      </c>
      <c r="E20" s="2" t="s">
        <v>136</v>
      </c>
      <c r="F20" s="2" t="s">
        <v>137</v>
      </c>
      <c r="G20" s="2" t="s">
        <v>138</v>
      </c>
    </row>
    <row r="21" ht="14.25" customHeight="1">
      <c r="A21" s="1" t="s">
        <v>139</v>
      </c>
      <c r="B21" s="2" t="s">
        <v>140</v>
      </c>
      <c r="C21" s="2" t="s">
        <v>141</v>
      </c>
      <c r="D21" s="2" t="s">
        <v>142</v>
      </c>
      <c r="E21" s="2" t="s">
        <v>143</v>
      </c>
      <c r="F21" s="2" t="s">
        <v>144</v>
      </c>
      <c r="G21" s="2" t="s">
        <v>145</v>
      </c>
    </row>
    <row r="22" ht="14.25" customHeight="1">
      <c r="A22" s="1" t="s">
        <v>146</v>
      </c>
      <c r="B22" s="2" t="s">
        <v>147</v>
      </c>
      <c r="C22" s="2" t="s">
        <v>148</v>
      </c>
      <c r="D22" s="2" t="s">
        <v>149</v>
      </c>
      <c r="E22" s="2" t="s">
        <v>150</v>
      </c>
      <c r="F22" s="2" t="s">
        <v>151</v>
      </c>
      <c r="G22" s="2" t="s">
        <v>152</v>
      </c>
    </row>
    <row r="23" ht="14.25" customHeight="1">
      <c r="A23" s="1" t="s">
        <v>153</v>
      </c>
      <c r="B23" s="2" t="s">
        <v>154</v>
      </c>
      <c r="C23" s="2" t="s">
        <v>155</v>
      </c>
      <c r="D23" s="2" t="s">
        <v>156</v>
      </c>
      <c r="E23" s="2" t="s">
        <v>157</v>
      </c>
      <c r="F23" s="2" t="s">
        <v>158</v>
      </c>
      <c r="G23" s="2" t="s">
        <v>159</v>
      </c>
    </row>
    <row r="24" ht="14.25" customHeight="1">
      <c r="A24" s="1" t="s">
        <v>160</v>
      </c>
      <c r="B24" s="2" t="s">
        <v>161</v>
      </c>
      <c r="C24" s="2" t="s">
        <v>162</v>
      </c>
      <c r="D24" s="2" t="s">
        <v>163</v>
      </c>
      <c r="E24" s="2" t="s">
        <v>164</v>
      </c>
      <c r="F24" s="2" t="s">
        <v>165</v>
      </c>
      <c r="G24" s="2" t="s">
        <v>166</v>
      </c>
    </row>
    <row r="25" ht="14.25" customHeight="1">
      <c r="A25" s="1" t="s">
        <v>167</v>
      </c>
      <c r="B25" s="2" t="s">
        <v>168</v>
      </c>
      <c r="C25" s="2" t="s">
        <v>169</v>
      </c>
      <c r="D25" s="2" t="s">
        <v>170</v>
      </c>
      <c r="E25" s="2" t="s">
        <v>171</v>
      </c>
      <c r="F25" s="2" t="s">
        <v>172</v>
      </c>
      <c r="G25" s="2" t="s">
        <v>173</v>
      </c>
    </row>
    <row r="26" ht="14.25" customHeight="1">
      <c r="A26" s="1" t="s">
        <v>174</v>
      </c>
      <c r="B26" s="2" t="s">
        <v>175</v>
      </c>
      <c r="C26" s="2" t="s">
        <v>176</v>
      </c>
      <c r="D26" s="2" t="s">
        <v>177</v>
      </c>
      <c r="E26" s="2" t="s">
        <v>178</v>
      </c>
      <c r="F26" s="2" t="s">
        <v>179</v>
      </c>
      <c r="G26" s="2" t="s">
        <v>180</v>
      </c>
    </row>
    <row r="27" ht="14.25" customHeight="1">
      <c r="A27" s="1" t="s">
        <v>181</v>
      </c>
      <c r="B27" s="2" t="s">
        <v>182</v>
      </c>
      <c r="C27" s="2" t="s">
        <v>183</v>
      </c>
      <c r="D27" s="2" t="s">
        <v>184</v>
      </c>
      <c r="E27" s="2" t="s">
        <v>185</v>
      </c>
      <c r="F27" s="2" t="s">
        <v>186</v>
      </c>
      <c r="G27" s="2" t="s">
        <v>187</v>
      </c>
    </row>
    <row r="28" ht="14.25" customHeight="1">
      <c r="A28" s="1" t="s">
        <v>188</v>
      </c>
      <c r="B28" s="2" t="s">
        <v>189</v>
      </c>
      <c r="C28" s="2" t="s">
        <v>190</v>
      </c>
      <c r="D28" s="2" t="s">
        <v>191</v>
      </c>
      <c r="E28" s="2" t="s">
        <v>192</v>
      </c>
      <c r="F28" s="2" t="s">
        <v>193</v>
      </c>
      <c r="G28" s="2" t="s">
        <v>194</v>
      </c>
    </row>
    <row r="29" ht="14.25" customHeight="1">
      <c r="A29" s="1" t="s">
        <v>195</v>
      </c>
      <c r="B29" s="2" t="s">
        <v>196</v>
      </c>
      <c r="C29" s="2" t="s">
        <v>197</v>
      </c>
      <c r="D29" s="2" t="s">
        <v>198</v>
      </c>
      <c r="E29" s="2" t="s">
        <v>199</v>
      </c>
      <c r="F29" s="2" t="s">
        <v>200</v>
      </c>
      <c r="G29" s="2" t="s">
        <v>201</v>
      </c>
    </row>
    <row r="30" ht="14.25" customHeight="1">
      <c r="A30" s="1" t="s">
        <v>202</v>
      </c>
      <c r="B30" s="2" t="s">
        <v>203</v>
      </c>
      <c r="C30" s="2" t="s">
        <v>204</v>
      </c>
      <c r="D30" s="2" t="s">
        <v>205</v>
      </c>
      <c r="E30" s="2" t="s">
        <v>206</v>
      </c>
      <c r="F30" s="2" t="s">
        <v>207</v>
      </c>
      <c r="G30" s="2" t="s">
        <v>208</v>
      </c>
    </row>
    <row r="31" ht="14.25" customHeight="1">
      <c r="A31" s="1" t="s">
        <v>209</v>
      </c>
      <c r="B31" s="2" t="s">
        <v>210</v>
      </c>
      <c r="C31" s="2" t="s">
        <v>211</v>
      </c>
      <c r="D31" s="2" t="s">
        <v>212</v>
      </c>
      <c r="E31" s="2" t="s">
        <v>213</v>
      </c>
      <c r="F31" s="2" t="s">
        <v>214</v>
      </c>
      <c r="G31" s="2" t="s">
        <v>215</v>
      </c>
    </row>
    <row r="32" ht="14.25" customHeight="1">
      <c r="A32" s="1" t="s">
        <v>216</v>
      </c>
      <c r="B32" s="2" t="s">
        <v>217</v>
      </c>
      <c r="C32" s="2" t="s">
        <v>218</v>
      </c>
      <c r="D32" s="2" t="s">
        <v>219</v>
      </c>
      <c r="E32" s="2" t="s">
        <v>220</v>
      </c>
      <c r="F32" s="2" t="s">
        <v>221</v>
      </c>
      <c r="G32" s="2" t="s">
        <v>222</v>
      </c>
    </row>
    <row r="33" ht="14.25" customHeight="1">
      <c r="A33" s="1" t="s">
        <v>223</v>
      </c>
      <c r="B33" s="2" t="s">
        <v>224</v>
      </c>
      <c r="C33" s="2" t="s">
        <v>225</v>
      </c>
      <c r="D33" s="2" t="s">
        <v>226</v>
      </c>
      <c r="E33" s="2" t="s">
        <v>227</v>
      </c>
      <c r="F33" s="2" t="s">
        <v>228</v>
      </c>
      <c r="G33" s="2" t="s">
        <v>229</v>
      </c>
    </row>
    <row r="34" ht="14.25" customHeight="1">
      <c r="A34" s="1" t="s">
        <v>230</v>
      </c>
      <c r="B34" s="2" t="s">
        <v>231</v>
      </c>
      <c r="C34" s="2" t="s">
        <v>232</v>
      </c>
      <c r="D34" s="2" t="s">
        <v>233</v>
      </c>
      <c r="E34" s="2" t="s">
        <v>234</v>
      </c>
      <c r="F34" s="2" t="s">
        <v>235</v>
      </c>
      <c r="G34" s="2" t="s">
        <v>236</v>
      </c>
    </row>
    <row r="35" ht="14.25" customHeight="1">
      <c r="A35" s="1" t="s">
        <v>237</v>
      </c>
      <c r="B35" s="2" t="s">
        <v>238</v>
      </c>
      <c r="C35" s="2" t="s">
        <v>239</v>
      </c>
      <c r="D35" s="2" t="s">
        <v>240</v>
      </c>
      <c r="E35" s="2" t="s">
        <v>241</v>
      </c>
      <c r="F35" s="2" t="s">
        <v>242</v>
      </c>
      <c r="G35" s="2" t="s">
        <v>243</v>
      </c>
    </row>
    <row r="36" ht="14.25" customHeight="1">
      <c r="A36" s="1" t="s">
        <v>244</v>
      </c>
      <c r="B36" s="2" t="s">
        <v>245</v>
      </c>
      <c r="C36" s="2" t="s">
        <v>246</v>
      </c>
      <c r="D36" s="2" t="s">
        <v>247</v>
      </c>
      <c r="E36" s="2" t="s">
        <v>248</v>
      </c>
      <c r="F36" s="2" t="s">
        <v>249</v>
      </c>
      <c r="G36" s="2" t="s">
        <v>250</v>
      </c>
    </row>
    <row r="37" ht="14.25" customHeight="1">
      <c r="A37" s="1" t="s">
        <v>251</v>
      </c>
      <c r="B37" s="2" t="s">
        <v>252</v>
      </c>
      <c r="C37" s="2" t="s">
        <v>253</v>
      </c>
      <c r="D37" s="2" t="s">
        <v>254</v>
      </c>
      <c r="E37" s="2" t="s">
        <v>255</v>
      </c>
      <c r="F37" s="2" t="s">
        <v>256</v>
      </c>
      <c r="G37" s="2" t="s">
        <v>257</v>
      </c>
    </row>
    <row r="38" ht="14.25" customHeight="1">
      <c r="A38" s="1" t="s">
        <v>258</v>
      </c>
      <c r="B38" s="2" t="s">
        <v>259</v>
      </c>
      <c r="C38" s="2" t="s">
        <v>260</v>
      </c>
      <c r="D38" s="2" t="s">
        <v>261</v>
      </c>
      <c r="E38" s="2" t="s">
        <v>262</v>
      </c>
      <c r="F38" s="2" t="s">
        <v>263</v>
      </c>
      <c r="G38" s="2" t="s">
        <v>264</v>
      </c>
    </row>
    <row r="39" ht="14.25" customHeight="1">
      <c r="A39" s="1" t="s">
        <v>265</v>
      </c>
      <c r="B39" s="2" t="s">
        <v>266</v>
      </c>
      <c r="C39" s="2" t="s">
        <v>267</v>
      </c>
      <c r="D39" s="2" t="s">
        <v>268</v>
      </c>
      <c r="E39" s="2" t="s">
        <v>269</v>
      </c>
      <c r="F39" s="2" t="s">
        <v>270</v>
      </c>
      <c r="G39" s="2" t="s">
        <v>271</v>
      </c>
    </row>
    <row r="40" ht="14.25" customHeight="1">
      <c r="A40" s="1" t="s">
        <v>272</v>
      </c>
      <c r="B40" s="2" t="s">
        <v>273</v>
      </c>
      <c r="C40" s="2" t="s">
        <v>274</v>
      </c>
      <c r="D40" s="2" t="s">
        <v>275</v>
      </c>
      <c r="E40" s="2" t="s">
        <v>276</v>
      </c>
      <c r="F40" s="2" t="s">
        <v>277</v>
      </c>
      <c r="G40" s="2" t="s">
        <v>278</v>
      </c>
    </row>
    <row r="41" ht="14.25" customHeight="1">
      <c r="A41" s="1" t="s">
        <v>279</v>
      </c>
      <c r="B41" s="2" t="s">
        <v>280</v>
      </c>
      <c r="C41" s="2" t="s">
        <v>281</v>
      </c>
      <c r="D41" s="2" t="s">
        <v>282</v>
      </c>
      <c r="E41" s="2" t="s">
        <v>283</v>
      </c>
      <c r="F41" s="2" t="s">
        <v>284</v>
      </c>
      <c r="G41" s="2" t="s">
        <v>285</v>
      </c>
    </row>
    <row r="42" ht="14.25" customHeight="1">
      <c r="A42" s="1" t="s">
        <v>286</v>
      </c>
      <c r="B42" s="2" t="s">
        <v>287</v>
      </c>
      <c r="C42" s="2" t="s">
        <v>288</v>
      </c>
      <c r="D42" s="2" t="s">
        <v>289</v>
      </c>
      <c r="E42" s="2" t="s">
        <v>290</v>
      </c>
      <c r="F42" s="2" t="s">
        <v>291</v>
      </c>
      <c r="G42" s="2" t="s">
        <v>292</v>
      </c>
    </row>
    <row r="43" ht="14.25" customHeight="1">
      <c r="A43" s="1" t="s">
        <v>293</v>
      </c>
      <c r="B43" s="2" t="s">
        <v>294</v>
      </c>
      <c r="C43" s="2" t="s">
        <v>295</v>
      </c>
      <c r="D43" s="2" t="s">
        <v>296</v>
      </c>
      <c r="E43" s="2" t="s">
        <v>297</v>
      </c>
      <c r="F43" s="2" t="s">
        <v>298</v>
      </c>
      <c r="G43" s="2" t="s">
        <v>299</v>
      </c>
    </row>
    <row r="44" ht="14.25" customHeight="1">
      <c r="A44" s="1" t="s">
        <v>300</v>
      </c>
      <c r="B44" s="2" t="s">
        <v>301</v>
      </c>
      <c r="C44" s="2" t="s">
        <v>302</v>
      </c>
      <c r="D44" s="2" t="s">
        <v>303</v>
      </c>
      <c r="E44" s="2" t="s">
        <v>304</v>
      </c>
      <c r="F44" s="2" t="s">
        <v>305</v>
      </c>
      <c r="G44" s="2" t="s">
        <v>306</v>
      </c>
    </row>
    <row r="45" ht="14.25" customHeight="1">
      <c r="A45" s="1" t="s">
        <v>307</v>
      </c>
      <c r="B45" s="2" t="s">
        <v>308</v>
      </c>
      <c r="C45" s="2" t="s">
        <v>309</v>
      </c>
      <c r="D45" s="2" t="s">
        <v>310</v>
      </c>
      <c r="E45" s="2" t="s">
        <v>311</v>
      </c>
      <c r="F45" s="2" t="s">
        <v>312</v>
      </c>
      <c r="G45" s="2" t="s">
        <v>313</v>
      </c>
    </row>
    <row r="46" ht="14.25" customHeight="1">
      <c r="A46" s="1" t="s">
        <v>314</v>
      </c>
      <c r="B46" s="2" t="s">
        <v>315</v>
      </c>
      <c r="C46" s="2" t="s">
        <v>316</v>
      </c>
      <c r="D46" s="2" t="s">
        <v>317</v>
      </c>
      <c r="E46" s="2" t="s">
        <v>318</v>
      </c>
      <c r="F46" s="2" t="s">
        <v>319</v>
      </c>
      <c r="G46" s="2" t="s">
        <v>320</v>
      </c>
    </row>
    <row r="47" ht="14.25" customHeight="1">
      <c r="A47" s="1" t="s">
        <v>321</v>
      </c>
      <c r="B47" s="2" t="s">
        <v>322</v>
      </c>
      <c r="C47" s="2" t="s">
        <v>323</v>
      </c>
      <c r="D47" s="2" t="s">
        <v>324</v>
      </c>
      <c r="E47" s="2" t="s">
        <v>325</v>
      </c>
      <c r="F47" s="2" t="s">
        <v>326</v>
      </c>
      <c r="G47" s="2" t="s">
        <v>327</v>
      </c>
    </row>
    <row r="48" ht="14.25" customHeight="1">
      <c r="A48" s="1" t="s">
        <v>328</v>
      </c>
      <c r="B48" s="2" t="s">
        <v>329</v>
      </c>
      <c r="C48" s="2" t="s">
        <v>330</v>
      </c>
      <c r="D48" s="2" t="s">
        <v>331</v>
      </c>
      <c r="E48" s="2" t="s">
        <v>220</v>
      </c>
      <c r="F48" s="2" t="s">
        <v>332</v>
      </c>
      <c r="G48" s="2" t="s">
        <v>333</v>
      </c>
    </row>
    <row r="49" ht="14.25" customHeight="1">
      <c r="A49" s="1" t="s">
        <v>334</v>
      </c>
      <c r="B49" s="2" t="s">
        <v>335</v>
      </c>
      <c r="C49" s="2" t="s">
        <v>336</v>
      </c>
      <c r="D49" s="2" t="s">
        <v>337</v>
      </c>
      <c r="E49" s="2" t="s">
        <v>338</v>
      </c>
      <c r="F49" s="2" t="s">
        <v>339</v>
      </c>
      <c r="G49" s="2" t="s">
        <v>340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8.63"/>
  </cols>
  <sheetData>
    <row r="1" ht="14.25" customHeight="1">
      <c r="A1" s="1" t="s">
        <v>769</v>
      </c>
      <c r="B1" s="3" t="s">
        <v>770</v>
      </c>
      <c r="C1" s="3" t="s">
        <v>771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ht="14.25" customHeight="1">
      <c r="A2" s="1">
        <v>100.0</v>
      </c>
      <c r="B2" s="1">
        <v>41.136399999999995</v>
      </c>
      <c r="C2" s="1">
        <v>74.35419999999999</v>
      </c>
      <c r="D2" s="1">
        <v>40.408</v>
      </c>
      <c r="E2" s="1">
        <v>36.937</v>
      </c>
      <c r="F2" s="1">
        <v>52.4826</v>
      </c>
      <c r="G2" s="1">
        <v>34.8568</v>
      </c>
      <c r="H2" s="1">
        <v>33.8568</v>
      </c>
      <c r="I2" s="1">
        <v>48.5656</v>
      </c>
    </row>
    <row r="3" ht="14.25" customHeight="1">
      <c r="A3" s="1">
        <v>90.0</v>
      </c>
      <c r="B3" s="1">
        <v>69.3582</v>
      </c>
      <c r="C3" s="1">
        <v>101.85159999999999</v>
      </c>
      <c r="D3" s="1">
        <v>68.40799999999999</v>
      </c>
      <c r="E3" s="1">
        <v>63.0774</v>
      </c>
      <c r="F3" s="1">
        <v>83.4144</v>
      </c>
      <c r="G3" s="1">
        <v>63.784600000000005</v>
      </c>
      <c r="H3" s="1">
        <v>60.85679999999999</v>
      </c>
      <c r="I3" s="1">
        <v>79.0682</v>
      </c>
    </row>
    <row r="4" ht="14.25" customHeight="1">
      <c r="A4" s="1">
        <v>80.0</v>
      </c>
      <c r="B4" s="1">
        <v>81.57079999999999</v>
      </c>
      <c r="C4" s="1">
        <v>110.996</v>
      </c>
      <c r="D4" s="1">
        <v>81.1232</v>
      </c>
      <c r="E4" s="1">
        <v>74.36739999999999</v>
      </c>
      <c r="F4" s="1">
        <v>94.8488</v>
      </c>
      <c r="G4" s="1">
        <v>74.7124</v>
      </c>
      <c r="H4" s="1">
        <v>73.85679999999999</v>
      </c>
      <c r="I4" s="1">
        <v>91.06819999999999</v>
      </c>
    </row>
    <row r="5" ht="14.25" customHeight="1">
      <c r="A5" s="1">
        <v>70.0</v>
      </c>
      <c r="B5" s="1">
        <v>99.9278</v>
      </c>
      <c r="C5" s="1">
        <v>122.06819999999999</v>
      </c>
      <c r="D5" s="1">
        <v>99.19539999999999</v>
      </c>
      <c r="E5" s="1">
        <v>92.94099999999999</v>
      </c>
      <c r="F5" s="1">
        <v>108.9932</v>
      </c>
      <c r="G5" s="1">
        <v>93.71239999999999</v>
      </c>
      <c r="H5" s="1">
        <v>90.6442</v>
      </c>
      <c r="I5" s="1">
        <v>107.8556</v>
      </c>
    </row>
    <row r="6" ht="14.25" customHeight="1">
      <c r="A6" s="1">
        <v>60.0</v>
      </c>
      <c r="B6" s="1">
        <v>109.71119999999999</v>
      </c>
      <c r="C6" s="1">
        <v>127.71119999999999</v>
      </c>
      <c r="D6" s="1">
        <v>111.05499999999999</v>
      </c>
      <c r="E6" s="1">
        <v>104.22179999999999</v>
      </c>
      <c r="F6" s="1">
        <v>117.70839999999998</v>
      </c>
      <c r="G6" s="1">
        <v>105.7846</v>
      </c>
      <c r="H6" s="1">
        <v>102.6442</v>
      </c>
      <c r="I6" s="1">
        <v>117.85559999999998</v>
      </c>
    </row>
    <row r="7" ht="14.25" customHeight="1">
      <c r="A7" s="1">
        <v>50.0</v>
      </c>
      <c r="B7" s="1">
        <v>128.1404</v>
      </c>
      <c r="C7" s="1">
        <v>137.9238</v>
      </c>
      <c r="D7" s="1">
        <v>130.4172</v>
      </c>
      <c r="E7" s="1">
        <v>126.937</v>
      </c>
      <c r="F7" s="1">
        <v>133.7124</v>
      </c>
      <c r="G7" s="1">
        <v>126.85679999999999</v>
      </c>
      <c r="H7" s="1">
        <v>124.5038</v>
      </c>
      <c r="I7" s="1">
        <v>135.35819999999998</v>
      </c>
    </row>
    <row r="8" ht="14.25" customHeight="1">
      <c r="A8" s="1">
        <v>40.0</v>
      </c>
      <c r="B8" s="1">
        <v>134.0682</v>
      </c>
      <c r="C8" s="1">
        <v>141.92379999999997</v>
      </c>
      <c r="D8" s="1">
        <v>136.0642</v>
      </c>
      <c r="E8" s="1">
        <v>133.57999999999998</v>
      </c>
      <c r="F8" s="1">
        <v>139.78459999999998</v>
      </c>
      <c r="G8" s="1">
        <v>134.8568</v>
      </c>
      <c r="H8" s="1">
        <v>134.50379999999998</v>
      </c>
      <c r="I8" s="1">
        <v>140.3582</v>
      </c>
    </row>
    <row r="9" ht="14.25" customHeight="1">
      <c r="A9" s="1">
        <v>30.0</v>
      </c>
      <c r="B9" s="1">
        <v>152.7112</v>
      </c>
      <c r="C9" s="1">
        <v>151.7112</v>
      </c>
      <c r="D9" s="1">
        <v>153.8516</v>
      </c>
      <c r="E9" s="1">
        <v>151.937</v>
      </c>
      <c r="F9" s="1">
        <v>154.8568</v>
      </c>
      <c r="G9" s="1">
        <v>152.85680000000002</v>
      </c>
      <c r="H9" s="1">
        <v>153.3582</v>
      </c>
      <c r="I9" s="1">
        <v>154.3582</v>
      </c>
    </row>
    <row r="10" ht="14.25" customHeight="1">
      <c r="A10" s="1">
        <v>20.0</v>
      </c>
      <c r="B10" s="1">
        <v>155.4264</v>
      </c>
      <c r="C10" s="1">
        <v>152.7112</v>
      </c>
      <c r="D10" s="1">
        <v>157.85160000000002</v>
      </c>
      <c r="E10" s="1">
        <v>156.14959999999996</v>
      </c>
      <c r="F10" s="1">
        <v>158.0694</v>
      </c>
      <c r="G10" s="1">
        <v>156.8568</v>
      </c>
      <c r="H10" s="1">
        <v>156.86079999999998</v>
      </c>
      <c r="I10" s="1">
        <v>156.5026</v>
      </c>
    </row>
    <row r="11" ht="14.25" customHeight="1">
      <c r="A11" s="1">
        <v>10.0</v>
      </c>
      <c r="B11" s="1">
        <v>170.21379999999996</v>
      </c>
      <c r="C11" s="1">
        <v>160.42640000000003</v>
      </c>
      <c r="D11" s="1">
        <v>168.639</v>
      </c>
      <c r="E11" s="1">
        <v>171.1496</v>
      </c>
      <c r="F11" s="1">
        <v>167.933</v>
      </c>
      <c r="G11" s="1">
        <v>170.21379999999996</v>
      </c>
      <c r="H11" s="1">
        <v>171.35819999999998</v>
      </c>
      <c r="I11" s="1">
        <v>167.5026</v>
      </c>
    </row>
    <row r="12" ht="14.25" customHeight="1">
      <c r="A12" s="1">
        <v>5.0</v>
      </c>
      <c r="B12" s="1">
        <v>172.4946</v>
      </c>
      <c r="C12" s="1">
        <v>160.7112</v>
      </c>
      <c r="D12" s="1">
        <v>169.28199999999998</v>
      </c>
      <c r="E12" s="1">
        <v>172.2178</v>
      </c>
      <c r="F12" s="1">
        <v>170.85680000000002</v>
      </c>
      <c r="G12" s="1">
        <v>171.2138</v>
      </c>
      <c r="H12" s="1">
        <v>172.3582</v>
      </c>
      <c r="I12" s="1">
        <v>168.5026</v>
      </c>
    </row>
    <row r="13" ht="14.25" customHeight="1">
      <c r="A13" s="1">
        <v>0.0</v>
      </c>
      <c r="B13" s="1">
        <v>174.9238</v>
      </c>
      <c r="C13" s="1">
        <v>162.4264</v>
      </c>
      <c r="D13" s="1">
        <v>172.0694</v>
      </c>
      <c r="E13" s="1">
        <v>174.286</v>
      </c>
      <c r="F13" s="1">
        <v>171.929</v>
      </c>
      <c r="G13" s="1">
        <v>175.4264</v>
      </c>
      <c r="H13" s="1">
        <v>177.64819999999997</v>
      </c>
      <c r="I13" s="8">
        <v>170.50259999999997</v>
      </c>
    </row>
    <row r="14" ht="14.25" customHeight="1"/>
    <row r="15" ht="14.25" customHeight="1">
      <c r="A15" s="1" t="s">
        <v>769</v>
      </c>
      <c r="B15" s="3" t="s">
        <v>770</v>
      </c>
      <c r="C15" s="3" t="s">
        <v>771</v>
      </c>
      <c r="D15" s="1" t="s">
        <v>1</v>
      </c>
      <c r="E15" s="1" t="s">
        <v>2</v>
      </c>
      <c r="F15" s="1" t="s">
        <v>3</v>
      </c>
      <c r="G15" s="1" t="s">
        <v>4</v>
      </c>
      <c r="H15" s="1" t="s">
        <v>5</v>
      </c>
      <c r="I15" s="1" t="s">
        <v>6</v>
      </c>
    </row>
    <row r="16" ht="14.25" customHeight="1">
      <c r="A16" s="1">
        <v>100.0</v>
      </c>
      <c r="B16" s="1">
        <f t="shared" ref="B16:B27" si="2">B2-$C2</f>
        <v>-33.2178</v>
      </c>
      <c r="C16" s="1">
        <v>74.35419999999999</v>
      </c>
      <c r="D16" s="1">
        <f t="shared" ref="D16:I16" si="1">D2-$C2</f>
        <v>-33.9462</v>
      </c>
      <c r="E16" s="1">
        <f t="shared" si="1"/>
        <v>-37.4172</v>
      </c>
      <c r="F16" s="1">
        <f t="shared" si="1"/>
        <v>-21.8716</v>
      </c>
      <c r="G16" s="1">
        <f t="shared" si="1"/>
        <v>-39.4974</v>
      </c>
      <c r="H16" s="1">
        <f t="shared" si="1"/>
        <v>-40.4974</v>
      </c>
      <c r="I16" s="1">
        <f t="shared" si="1"/>
        <v>-25.7886</v>
      </c>
    </row>
    <row r="17" ht="14.25" customHeight="1">
      <c r="A17" s="1">
        <v>90.0</v>
      </c>
      <c r="B17" s="1">
        <f t="shared" si="2"/>
        <v>-32.4934</v>
      </c>
      <c r="C17" s="1">
        <v>101.85159999999999</v>
      </c>
      <c r="D17" s="1">
        <f t="shared" ref="D17:I17" si="3">D3-$C3</f>
        <v>-33.4436</v>
      </c>
      <c r="E17" s="1">
        <f t="shared" si="3"/>
        <v>-38.7742</v>
      </c>
      <c r="F17" s="1">
        <f t="shared" si="3"/>
        <v>-18.4372</v>
      </c>
      <c r="G17" s="1">
        <f t="shared" si="3"/>
        <v>-38.067</v>
      </c>
      <c r="H17" s="1">
        <f t="shared" si="3"/>
        <v>-40.9948</v>
      </c>
      <c r="I17" s="1">
        <f t="shared" si="3"/>
        <v>-22.7834</v>
      </c>
    </row>
    <row r="18" ht="14.25" customHeight="1">
      <c r="A18" s="1">
        <v>80.0</v>
      </c>
      <c r="B18" s="1">
        <f t="shared" si="2"/>
        <v>-29.4252</v>
      </c>
      <c r="C18" s="1">
        <v>110.996</v>
      </c>
      <c r="D18" s="1">
        <f t="shared" ref="D18:I18" si="4">D4-$C4</f>
        <v>-29.8728</v>
      </c>
      <c r="E18" s="1">
        <f t="shared" si="4"/>
        <v>-36.6286</v>
      </c>
      <c r="F18" s="1">
        <f t="shared" si="4"/>
        <v>-16.1472</v>
      </c>
      <c r="G18" s="1">
        <f t="shared" si="4"/>
        <v>-36.2836</v>
      </c>
      <c r="H18" s="1">
        <f t="shared" si="4"/>
        <v>-37.1392</v>
      </c>
      <c r="I18" s="1">
        <f t="shared" si="4"/>
        <v>-19.9278</v>
      </c>
    </row>
    <row r="19" ht="14.25" customHeight="1">
      <c r="A19" s="1">
        <v>70.0</v>
      </c>
      <c r="B19" s="1">
        <f t="shared" si="2"/>
        <v>-22.1404</v>
      </c>
      <c r="C19" s="1">
        <v>122.06819999999999</v>
      </c>
      <c r="D19" s="1">
        <f t="shared" ref="D19:I19" si="5">D5-$C5</f>
        <v>-22.8728</v>
      </c>
      <c r="E19" s="1">
        <f t="shared" si="5"/>
        <v>-29.1272</v>
      </c>
      <c r="F19" s="1">
        <f t="shared" si="5"/>
        <v>-13.075</v>
      </c>
      <c r="G19" s="1">
        <f t="shared" si="5"/>
        <v>-28.3558</v>
      </c>
      <c r="H19" s="1">
        <f t="shared" si="5"/>
        <v>-31.424</v>
      </c>
      <c r="I19" s="1">
        <f t="shared" si="5"/>
        <v>-14.2126</v>
      </c>
    </row>
    <row r="20" ht="14.25" customHeight="1">
      <c r="A20" s="1">
        <v>60.0</v>
      </c>
      <c r="B20" s="1">
        <f t="shared" si="2"/>
        <v>-18</v>
      </c>
      <c r="C20" s="1">
        <v>127.71119999999999</v>
      </c>
      <c r="D20" s="1">
        <f t="shared" ref="D20:I20" si="6">D6-$C6</f>
        <v>-16.6562</v>
      </c>
      <c r="E20" s="1">
        <f t="shared" si="6"/>
        <v>-23.4894</v>
      </c>
      <c r="F20" s="1">
        <f t="shared" si="6"/>
        <v>-10.0028</v>
      </c>
      <c r="G20" s="1">
        <f t="shared" si="6"/>
        <v>-21.9266</v>
      </c>
      <c r="H20" s="1">
        <f t="shared" si="6"/>
        <v>-25.067</v>
      </c>
      <c r="I20" s="1">
        <f t="shared" si="6"/>
        <v>-9.8556</v>
      </c>
    </row>
    <row r="21" ht="14.25" customHeight="1">
      <c r="A21" s="1">
        <v>50.0</v>
      </c>
      <c r="B21" s="1">
        <f t="shared" si="2"/>
        <v>-9.7834</v>
      </c>
      <c r="C21" s="1">
        <v>137.9238</v>
      </c>
      <c r="D21" s="1">
        <f t="shared" ref="D21:I21" si="7">D7-$C7</f>
        <v>-7.5066</v>
      </c>
      <c r="E21" s="1">
        <f t="shared" si="7"/>
        <v>-10.9868</v>
      </c>
      <c r="F21" s="1">
        <f t="shared" si="7"/>
        <v>-4.2114</v>
      </c>
      <c r="G21" s="1">
        <f t="shared" si="7"/>
        <v>-11.067</v>
      </c>
      <c r="H21" s="1">
        <f t="shared" si="7"/>
        <v>-13.42</v>
      </c>
      <c r="I21" s="1">
        <f t="shared" si="7"/>
        <v>-2.5656</v>
      </c>
    </row>
    <row r="22" ht="14.25" customHeight="1">
      <c r="A22" s="1">
        <v>40.0</v>
      </c>
      <c r="B22" s="1">
        <f t="shared" si="2"/>
        <v>-7.8556</v>
      </c>
      <c r="C22" s="1">
        <v>141.92379999999997</v>
      </c>
      <c r="D22" s="1">
        <f t="shared" ref="D22:I22" si="8">D8-$C8</f>
        <v>-5.8596</v>
      </c>
      <c r="E22" s="1">
        <f t="shared" si="8"/>
        <v>-8.3438</v>
      </c>
      <c r="F22" s="1">
        <f t="shared" si="8"/>
        <v>-2.1392</v>
      </c>
      <c r="G22" s="1">
        <f t="shared" si="8"/>
        <v>-7.067</v>
      </c>
      <c r="H22" s="1">
        <f t="shared" si="8"/>
        <v>-7.42</v>
      </c>
      <c r="I22" s="1">
        <f t="shared" si="8"/>
        <v>-1.5656</v>
      </c>
    </row>
    <row r="23" ht="14.25" customHeight="1">
      <c r="A23" s="1">
        <v>30.0</v>
      </c>
      <c r="B23" s="1">
        <f t="shared" si="2"/>
        <v>1</v>
      </c>
      <c r="C23" s="1">
        <v>151.7112</v>
      </c>
      <c r="D23" s="1">
        <f t="shared" ref="D23:I23" si="9">D9-$C9</f>
        <v>2.1404</v>
      </c>
      <c r="E23" s="1">
        <f t="shared" si="9"/>
        <v>0.2258</v>
      </c>
      <c r="F23" s="1">
        <f t="shared" si="9"/>
        <v>3.1456</v>
      </c>
      <c r="G23" s="1">
        <f t="shared" si="9"/>
        <v>1.1456</v>
      </c>
      <c r="H23" s="1">
        <f t="shared" si="9"/>
        <v>1.647</v>
      </c>
      <c r="I23" s="1">
        <f t="shared" si="9"/>
        <v>2.647</v>
      </c>
    </row>
    <row r="24" ht="14.25" customHeight="1">
      <c r="A24" s="1">
        <v>20.0</v>
      </c>
      <c r="B24" s="1">
        <f t="shared" si="2"/>
        <v>2.7152</v>
      </c>
      <c r="C24" s="1">
        <v>152.7112</v>
      </c>
      <c r="D24" s="1">
        <f t="shared" ref="D24:I24" si="10">D10-$C10</f>
        <v>5.1404</v>
      </c>
      <c r="E24" s="1">
        <f t="shared" si="10"/>
        <v>3.4384</v>
      </c>
      <c r="F24" s="1">
        <f t="shared" si="10"/>
        <v>5.3582</v>
      </c>
      <c r="G24" s="1">
        <f t="shared" si="10"/>
        <v>4.1456</v>
      </c>
      <c r="H24" s="1">
        <f t="shared" si="10"/>
        <v>4.1496</v>
      </c>
      <c r="I24" s="1">
        <f t="shared" si="10"/>
        <v>3.7914</v>
      </c>
    </row>
    <row r="25" ht="14.25" customHeight="1">
      <c r="A25" s="1">
        <v>10.0</v>
      </c>
      <c r="B25" s="1">
        <f t="shared" si="2"/>
        <v>9.7874</v>
      </c>
      <c r="C25" s="1">
        <v>160.42640000000003</v>
      </c>
      <c r="D25" s="1">
        <f t="shared" ref="D25:I25" si="11">D11-$C11</f>
        <v>8.2126</v>
      </c>
      <c r="E25" s="1">
        <f t="shared" si="11"/>
        <v>10.7232</v>
      </c>
      <c r="F25" s="1">
        <f t="shared" si="11"/>
        <v>7.5066</v>
      </c>
      <c r="G25" s="1">
        <f t="shared" si="11"/>
        <v>9.7874</v>
      </c>
      <c r="H25" s="1">
        <f t="shared" si="11"/>
        <v>10.9318</v>
      </c>
      <c r="I25" s="1">
        <f t="shared" si="11"/>
        <v>7.0762</v>
      </c>
    </row>
    <row r="26" ht="14.25" customHeight="1">
      <c r="A26" s="1">
        <v>5.0</v>
      </c>
      <c r="B26" s="1">
        <f t="shared" si="2"/>
        <v>11.7834</v>
      </c>
      <c r="C26" s="1">
        <v>160.7112</v>
      </c>
      <c r="D26" s="1">
        <f t="shared" ref="D26:I26" si="12">D12-$C12</f>
        <v>8.5708</v>
      </c>
      <c r="E26" s="1">
        <f t="shared" si="12"/>
        <v>11.5066</v>
      </c>
      <c r="F26" s="1">
        <f t="shared" si="12"/>
        <v>10.1456</v>
      </c>
      <c r="G26" s="1">
        <f t="shared" si="12"/>
        <v>10.5026</v>
      </c>
      <c r="H26" s="1">
        <f t="shared" si="12"/>
        <v>11.647</v>
      </c>
      <c r="I26" s="1">
        <f t="shared" si="12"/>
        <v>7.7914</v>
      </c>
    </row>
    <row r="27" ht="14.25" customHeight="1">
      <c r="A27" s="1">
        <v>0.0</v>
      </c>
      <c r="B27" s="1">
        <f t="shared" si="2"/>
        <v>12.4974</v>
      </c>
      <c r="C27" s="1">
        <v>162.4264</v>
      </c>
      <c r="D27" s="1">
        <f t="shared" ref="D27:I27" si="13">D13-$C13</f>
        <v>9.643</v>
      </c>
      <c r="E27" s="1">
        <f t="shared" si="13"/>
        <v>11.8596</v>
      </c>
      <c r="F27" s="1">
        <f t="shared" si="13"/>
        <v>9.5026</v>
      </c>
      <c r="G27" s="1">
        <f t="shared" si="13"/>
        <v>13</v>
      </c>
      <c r="H27" s="1">
        <f t="shared" si="13"/>
        <v>15.2218</v>
      </c>
      <c r="I27" s="1">
        <f t="shared" si="13"/>
        <v>8.0762</v>
      </c>
      <c r="X27" s="3">
        <v>255.0</v>
      </c>
      <c r="Y27" s="3">
        <v>0.55</v>
      </c>
    </row>
    <row r="28" ht="14.25" customHeight="1"/>
    <row r="29" ht="14.25" customHeight="1">
      <c r="D29" s="3"/>
    </row>
    <row r="30" ht="14.25" customHeight="1"/>
    <row r="31" ht="14.25" customHeight="1">
      <c r="A31" s="8"/>
    </row>
    <row r="32" ht="14.25" customHeight="1">
      <c r="A32" s="8"/>
    </row>
    <row r="33" ht="14.25" customHeight="1">
      <c r="A33" s="8"/>
    </row>
    <row r="34" ht="14.25" customHeight="1">
      <c r="A34" s="8"/>
    </row>
    <row r="35" ht="14.25" customHeight="1">
      <c r="A35" s="8"/>
    </row>
    <row r="36" ht="14.25" customHeight="1">
      <c r="A36" s="8"/>
    </row>
    <row r="37" ht="14.25" customHeight="1">
      <c r="A37" s="8"/>
    </row>
    <row r="38" ht="14.25" customHeight="1">
      <c r="A38" s="8"/>
      <c r="B38" s="1">
        <v>41.136399999999995</v>
      </c>
    </row>
    <row r="39" ht="14.25" customHeight="1">
      <c r="A39" s="8"/>
      <c r="B39" s="1">
        <v>69.3582</v>
      </c>
    </row>
    <row r="40" ht="14.25" customHeight="1">
      <c r="A40" s="8"/>
      <c r="B40" s="1">
        <v>81.57079999999999</v>
      </c>
    </row>
    <row r="41" ht="14.25" customHeight="1">
      <c r="B41" s="1">
        <v>99.9278</v>
      </c>
    </row>
    <row r="42" ht="14.25" customHeight="1">
      <c r="B42" s="1">
        <v>109.71119999999999</v>
      </c>
    </row>
    <row r="43" ht="14.25" customHeight="1">
      <c r="B43" s="1">
        <v>128.1404</v>
      </c>
    </row>
    <row r="44" ht="14.25" customHeight="1">
      <c r="B44" s="1">
        <v>134.0682</v>
      </c>
    </row>
    <row r="45" ht="14.25" customHeight="1">
      <c r="B45" s="1">
        <v>152.7112</v>
      </c>
    </row>
    <row r="46" ht="14.25" customHeight="1">
      <c r="B46" s="1">
        <v>155.4264</v>
      </c>
    </row>
    <row r="47" ht="14.25" customHeight="1">
      <c r="B47" s="1">
        <v>170.21379999999996</v>
      </c>
      <c r="K47" s="3"/>
    </row>
    <row r="48" ht="14.25" customHeight="1">
      <c r="B48" s="1">
        <v>172.4946</v>
      </c>
    </row>
    <row r="49" ht="14.25" customHeight="1">
      <c r="B49" s="1">
        <v>174.9238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</sheetData>
  <autoFilter ref="$C$15:$I$27"/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75"/>
  </cols>
  <sheetData>
    <row r="1">
      <c r="A1" s="1" t="s">
        <v>341</v>
      </c>
      <c r="B1" s="3" t="s">
        <v>1</v>
      </c>
      <c r="C1" s="3" t="s">
        <v>2</v>
      </c>
      <c r="D1" s="3" t="s">
        <v>3</v>
      </c>
      <c r="E1" s="3" t="s">
        <v>348</v>
      </c>
      <c r="F1" s="3" t="s">
        <v>772</v>
      </c>
      <c r="G1" s="3" t="s">
        <v>773</v>
      </c>
      <c r="H1" s="3" t="s">
        <v>774</v>
      </c>
    </row>
    <row r="2">
      <c r="A2" s="2" t="s">
        <v>352</v>
      </c>
      <c r="B2" s="5">
        <v>19.5</v>
      </c>
      <c r="C2" s="5">
        <v>281.7234569274847</v>
      </c>
      <c r="D2" s="9">
        <v>285.250233792875</v>
      </c>
      <c r="E2" s="5">
        <v>15.882352941176464</v>
      </c>
      <c r="F2" s="5">
        <f t="shared" ref="F2:H2" si="1">MIN(ABS($E2 - B2), 360 - ABS($E2 - B2))</f>
        <v>3.617647059</v>
      </c>
      <c r="G2" s="5">
        <f t="shared" si="1"/>
        <v>94.15889601</v>
      </c>
      <c r="H2" s="5">
        <f t="shared" si="1"/>
        <v>90.63211915</v>
      </c>
    </row>
    <row r="3">
      <c r="A3" s="2" t="s">
        <v>354</v>
      </c>
      <c r="B3" s="5">
        <v>32.96703296703299</v>
      </c>
      <c r="C3" s="5">
        <v>295.0569358630393</v>
      </c>
      <c r="D3" s="5">
        <v>280.8084301148077</v>
      </c>
      <c r="E3" s="5">
        <v>37.05882352941177</v>
      </c>
      <c r="F3" s="5">
        <f t="shared" ref="F3:H3" si="2">MIN(ABS($E3 - B3), 360 - ABS($E3 - B3))</f>
        <v>4.091790562</v>
      </c>
      <c r="G3" s="5">
        <f t="shared" si="2"/>
        <v>102.0018877</v>
      </c>
      <c r="H3" s="5">
        <f t="shared" si="2"/>
        <v>116.2503934</v>
      </c>
    </row>
    <row r="4">
      <c r="A4" s="2" t="s">
        <v>356</v>
      </c>
      <c r="B4" s="5">
        <v>225.78947368421052</v>
      </c>
      <c r="C4" s="5">
        <v>116.19722267410047</v>
      </c>
      <c r="D4" s="5">
        <v>193.23965277444728</v>
      </c>
      <c r="E4" s="5">
        <v>226.28571428571428</v>
      </c>
      <c r="F4" s="5">
        <f t="shared" ref="F4:H4" si="3">MIN(ABS($E4 - B4), 360 - ABS($E4 - B4))</f>
        <v>0.4962406015</v>
      </c>
      <c r="G4" s="5">
        <f t="shared" si="3"/>
        <v>110.0884916</v>
      </c>
      <c r="H4" s="5">
        <f t="shared" si="3"/>
        <v>33.04606151</v>
      </c>
    </row>
    <row r="5">
      <c r="A5" s="2" t="s">
        <v>358</v>
      </c>
      <c r="B5" s="5">
        <v>26.25</v>
      </c>
      <c r="C5" s="5">
        <v>60.0</v>
      </c>
      <c r="D5" s="5">
        <v>48.75</v>
      </c>
      <c r="E5" s="5">
        <v>40.0</v>
      </c>
      <c r="F5" s="5">
        <f t="shared" ref="F5:H5" si="4">MIN(ABS($E5 - B5), 360 - ABS($E5 - B5))</f>
        <v>13.75</v>
      </c>
      <c r="G5" s="5">
        <f t="shared" si="4"/>
        <v>20</v>
      </c>
      <c r="H5" s="5">
        <f t="shared" si="4"/>
        <v>8.75</v>
      </c>
    </row>
    <row r="6">
      <c r="A6" s="2" t="s">
        <v>360</v>
      </c>
      <c r="B6" s="5">
        <v>26.25</v>
      </c>
      <c r="C6" s="5">
        <v>355.35600000000017</v>
      </c>
      <c r="D6" s="5">
        <v>51.42857142857143</v>
      </c>
      <c r="E6" s="5">
        <v>100.0</v>
      </c>
      <c r="F6" s="5">
        <f t="shared" ref="F6:H6" si="5">MIN(ABS($E6 - B6), 360 - ABS($E6 - B6))</f>
        <v>73.75</v>
      </c>
      <c r="G6" s="5">
        <f t="shared" si="5"/>
        <v>104.644</v>
      </c>
      <c r="H6" s="5">
        <f t="shared" si="5"/>
        <v>48.57142857</v>
      </c>
    </row>
    <row r="7">
      <c r="A7" s="2" t="s">
        <v>362</v>
      </c>
      <c r="B7" s="5">
        <v>15.0</v>
      </c>
      <c r="C7" s="5">
        <v>60.0</v>
      </c>
      <c r="D7" s="5">
        <v>265.2369468902473</v>
      </c>
      <c r="E7" s="5">
        <v>90.0</v>
      </c>
      <c r="F7" s="5">
        <f t="shared" ref="F7:H7" si="6">MIN(ABS($E7 - B7), 360 - ABS($E7 - B7))</f>
        <v>75</v>
      </c>
      <c r="G7" s="5">
        <f t="shared" si="6"/>
        <v>30</v>
      </c>
      <c r="H7" s="5">
        <f t="shared" si="6"/>
        <v>175.2369469</v>
      </c>
    </row>
    <row r="8">
      <c r="A8" s="2" t="s">
        <v>364</v>
      </c>
      <c r="B8" s="5">
        <v>24.0</v>
      </c>
      <c r="C8" s="5">
        <v>115.18510002299374</v>
      </c>
      <c r="D8" s="5">
        <v>51.42857142857143</v>
      </c>
      <c r="E8" s="5">
        <v>252.0</v>
      </c>
      <c r="F8" s="5">
        <f t="shared" ref="F8:H8" si="7">MIN(ABS($E8 - B8), 360 - ABS($E8 - B8))</f>
        <v>132</v>
      </c>
      <c r="G8" s="5">
        <f t="shared" si="7"/>
        <v>136.8149</v>
      </c>
      <c r="H8" s="5">
        <f t="shared" si="7"/>
        <v>159.4285714</v>
      </c>
    </row>
    <row r="9">
      <c r="A9" s="2" t="s">
        <v>366</v>
      </c>
      <c r="B9" s="5">
        <v>343.6363636363636</v>
      </c>
      <c r="C9" s="5">
        <v>143.46599999999998</v>
      </c>
      <c r="D9" s="5">
        <v>145.5215367468698</v>
      </c>
      <c r="E9" s="5">
        <v>330.0</v>
      </c>
      <c r="F9" s="5">
        <f t="shared" ref="F9:H9" si="8">MIN(ABS($E9 - B9), 360 - ABS($E9 - B9))</f>
        <v>13.63636364</v>
      </c>
      <c r="G9" s="5">
        <f t="shared" si="8"/>
        <v>173.466</v>
      </c>
      <c r="H9" s="5">
        <f t="shared" si="8"/>
        <v>175.5215367</v>
      </c>
    </row>
    <row r="10">
      <c r="A10" s="2" t="s">
        <v>368</v>
      </c>
      <c r="B10" s="5">
        <v>22.10526315789474</v>
      </c>
      <c r="C10" s="5">
        <v>279.2114148785536</v>
      </c>
      <c r="D10" s="5">
        <v>292.6131182041389</v>
      </c>
      <c r="E10" s="5">
        <v>20.48780487804879</v>
      </c>
      <c r="F10" s="5">
        <f t="shared" ref="F10:H10" si="9">MIN(ABS($E10 - B10), 360 - ABS($E10 - B10))</f>
        <v>1.61745828</v>
      </c>
      <c r="G10" s="5">
        <f t="shared" si="9"/>
        <v>101.27639</v>
      </c>
      <c r="H10" s="5">
        <f t="shared" si="9"/>
        <v>87.87468667</v>
      </c>
    </row>
    <row r="11">
      <c r="A11" s="2" t="s">
        <v>370</v>
      </c>
      <c r="B11" s="5">
        <v>50.909090909090935</v>
      </c>
      <c r="C11" s="5">
        <v>304.09577777777776</v>
      </c>
      <c r="D11" s="5">
        <v>50.90909090909091</v>
      </c>
      <c r="E11" s="5">
        <v>70.12987012987013</v>
      </c>
      <c r="F11" s="5">
        <f t="shared" ref="F11:H11" si="10">MIN(ABS($E11 - B11), 360 - ABS($E11 - B11))</f>
        <v>19.22077922</v>
      </c>
      <c r="G11" s="5">
        <f t="shared" si="10"/>
        <v>126.0340924</v>
      </c>
      <c r="H11" s="5">
        <f t="shared" si="10"/>
        <v>19.22077922</v>
      </c>
    </row>
    <row r="12">
      <c r="A12" s="2" t="s">
        <v>370</v>
      </c>
      <c r="B12" s="5">
        <v>77.36842105263159</v>
      </c>
      <c r="C12" s="5">
        <v>313.19033333333334</v>
      </c>
      <c r="D12" s="5">
        <v>84.54545454545455</v>
      </c>
      <c r="E12" s="5">
        <v>108.67924528301887</v>
      </c>
      <c r="F12" s="5">
        <f t="shared" ref="F12:G12" si="11">MIN(ABS($D11 - B12), 360 - ABS($D11 - B12))</f>
        <v>26.45933014</v>
      </c>
      <c r="G12" s="5">
        <f t="shared" si="11"/>
        <v>97.71875758</v>
      </c>
      <c r="H12" s="5">
        <f>MIN(ABS($E12 - D12), 360 - ABS($E12 - D12))</f>
        <v>24.13379074</v>
      </c>
    </row>
    <row r="13">
      <c r="A13" s="2" t="s">
        <v>373</v>
      </c>
      <c r="B13" s="5">
        <v>30.0</v>
      </c>
      <c r="C13" s="5">
        <v>348.9780000000003</v>
      </c>
      <c r="D13" s="5">
        <v>64.61538461538461</v>
      </c>
      <c r="E13" s="5">
        <v>80.0</v>
      </c>
      <c r="F13" s="5">
        <f t="shared" ref="F13:H13" si="12">MIN(ABS($E13 - B13), 360 - ABS($E13 - B13))</f>
        <v>50</v>
      </c>
      <c r="G13" s="5">
        <f t="shared" si="12"/>
        <v>91.022</v>
      </c>
      <c r="H13" s="5">
        <f t="shared" si="12"/>
        <v>15.38461538</v>
      </c>
    </row>
    <row r="14">
      <c r="A14" s="2" t="s">
        <v>375</v>
      </c>
      <c r="B14" s="5">
        <v>28.0</v>
      </c>
      <c r="C14" s="5">
        <v>104.34589800443446</v>
      </c>
      <c r="D14" s="5">
        <v>65.45454545454545</v>
      </c>
      <c r="E14" s="5">
        <v>60.0</v>
      </c>
      <c r="F14" s="5">
        <f t="shared" ref="F14:H14" si="13">MIN(ABS($E14 - B14), 360 - ABS($E14 - B14))</f>
        <v>32</v>
      </c>
      <c r="G14" s="5">
        <f t="shared" si="13"/>
        <v>44.345898</v>
      </c>
      <c r="H14" s="5">
        <f t="shared" si="13"/>
        <v>5.454545455</v>
      </c>
    </row>
    <row r="15">
      <c r="A15" s="2" t="s">
        <v>377</v>
      </c>
      <c r="B15" s="5">
        <v>24.0</v>
      </c>
      <c r="C15" s="5">
        <v>289.5349221200947</v>
      </c>
      <c r="D15" s="5">
        <v>262.6579685243054</v>
      </c>
      <c r="E15" s="5">
        <v>30.0</v>
      </c>
      <c r="F15" s="5">
        <f t="shared" ref="F15:H15" si="14">MIN(ABS($E15 - B15), 360 - ABS($E15 - B15))</f>
        <v>6</v>
      </c>
      <c r="G15" s="5">
        <f t="shared" si="14"/>
        <v>100.4650779</v>
      </c>
      <c r="H15" s="5">
        <f t="shared" si="14"/>
        <v>127.3420315</v>
      </c>
    </row>
    <row r="16">
      <c r="A16" s="2" t="s">
        <v>379</v>
      </c>
      <c r="B16" s="5">
        <v>40.0</v>
      </c>
      <c r="C16" s="5">
        <v>332.39520000000005</v>
      </c>
      <c r="D16" s="5">
        <v>53.33333333333333</v>
      </c>
      <c r="E16" s="5">
        <v>133.33333333333334</v>
      </c>
      <c r="F16" s="5">
        <f t="shared" ref="F16:H16" si="15">MIN(ABS($E16 - B16), 360 - ABS($E16 - B16))</f>
        <v>93.33333333</v>
      </c>
      <c r="G16" s="5">
        <f t="shared" si="15"/>
        <v>160.9381333</v>
      </c>
      <c r="H16" s="5">
        <f t="shared" si="15"/>
        <v>80</v>
      </c>
    </row>
    <row r="17">
      <c r="A17" s="2" t="s">
        <v>356</v>
      </c>
      <c r="B17" s="5">
        <v>205.94594594594594</v>
      </c>
      <c r="C17" s="5">
        <v>108.34400576735504</v>
      </c>
      <c r="D17" s="5">
        <v>155.4495767446075</v>
      </c>
      <c r="E17" s="5">
        <v>207.6</v>
      </c>
      <c r="F17" s="5">
        <f t="shared" ref="F17:H17" si="16">MIN(ABS($E17 - B17), 360 - ABS($E17 - B17))</f>
        <v>1.654054054</v>
      </c>
      <c r="G17" s="5">
        <f t="shared" si="16"/>
        <v>99.25599423</v>
      </c>
      <c r="H17" s="5">
        <f t="shared" si="16"/>
        <v>52.15042326</v>
      </c>
    </row>
    <row r="18">
      <c r="A18" s="2" t="s">
        <v>356</v>
      </c>
      <c r="B18" s="5">
        <v>205.71428571428572</v>
      </c>
      <c r="C18" s="5">
        <v>105.61064606138655</v>
      </c>
      <c r="D18" s="5">
        <v>120.1289647000469</v>
      </c>
      <c r="E18" s="5">
        <v>204.23076923076923</v>
      </c>
      <c r="F18" s="5">
        <f t="shared" ref="F18:H18" si="17">MIN(ABS($E18 - B18), 360 - ABS($E18 - B18))</f>
        <v>1.483516484</v>
      </c>
      <c r="G18" s="5">
        <f t="shared" si="17"/>
        <v>98.62012317</v>
      </c>
      <c r="H18" s="5">
        <f t="shared" si="17"/>
        <v>84.10180453</v>
      </c>
    </row>
    <row r="19">
      <c r="A19" s="2" t="s">
        <v>383</v>
      </c>
      <c r="B19" s="5">
        <v>310.0</v>
      </c>
      <c r="C19" s="5">
        <v>127.65965217391302</v>
      </c>
      <c r="D19" s="5">
        <v>278.1818181818182</v>
      </c>
      <c r="E19" s="5">
        <v>287.6470588235294</v>
      </c>
      <c r="F19" s="5">
        <f t="shared" ref="F19:H19" si="18">MIN(ABS($E19 - B19), 360 - ABS($E19 - B19))</f>
        <v>22.35294118</v>
      </c>
      <c r="G19" s="5">
        <f t="shared" si="18"/>
        <v>159.9874066</v>
      </c>
      <c r="H19" s="5">
        <f t="shared" si="18"/>
        <v>9.465240642</v>
      </c>
    </row>
    <row r="20">
      <c r="A20" s="2" t="s">
        <v>385</v>
      </c>
      <c r="B20" s="5">
        <v>6.3157894736842195</v>
      </c>
      <c r="C20" s="5">
        <v>197.70676691729324</v>
      </c>
      <c r="D20" s="5">
        <v>16.06011763967092</v>
      </c>
      <c r="E20" s="5">
        <v>354.7826086956522</v>
      </c>
      <c r="F20" s="5">
        <f t="shared" ref="F20:H20" si="19">MIN(ABS($E20 - B20), 360 - ABS($E20 - B20))</f>
        <v>11.53318078</v>
      </c>
      <c r="G20" s="5">
        <f t="shared" si="19"/>
        <v>157.0758418</v>
      </c>
      <c r="H20" s="5">
        <f t="shared" si="19"/>
        <v>21.27750894</v>
      </c>
    </row>
    <row r="21">
      <c r="A21" s="2" t="s">
        <v>387</v>
      </c>
      <c r="B21" s="5">
        <v>27.69230769230768</v>
      </c>
      <c r="C21" s="5">
        <v>93.74198627825868</v>
      </c>
      <c r="D21" s="5">
        <v>70.0</v>
      </c>
      <c r="E21" s="5">
        <v>60.0</v>
      </c>
      <c r="F21" s="5">
        <f t="shared" ref="F21:H21" si="20">MIN(ABS($E21 - B21), 360 - ABS($E21 - B21))</f>
        <v>32.30769231</v>
      </c>
      <c r="G21" s="5">
        <f t="shared" si="20"/>
        <v>33.74198628</v>
      </c>
      <c r="H21" s="5">
        <f t="shared" si="20"/>
        <v>10</v>
      </c>
    </row>
    <row r="22">
      <c r="A22" s="2" t="s">
        <v>389</v>
      </c>
      <c r="B22" s="5">
        <v>36.0</v>
      </c>
      <c r="C22" s="5">
        <v>60.0</v>
      </c>
      <c r="D22" s="5">
        <v>80.0</v>
      </c>
      <c r="E22" s="5">
        <v>30.0</v>
      </c>
      <c r="F22" s="5">
        <f t="shared" ref="F22:H22" si="21">MIN(ABS($E22 - B22), 360 - ABS($E22 - B22))</f>
        <v>6</v>
      </c>
      <c r="G22" s="5">
        <f t="shared" si="21"/>
        <v>30</v>
      </c>
      <c r="H22" s="5">
        <f t="shared" si="21"/>
        <v>50</v>
      </c>
    </row>
    <row r="23">
      <c r="A23" s="2" t="s">
        <v>391</v>
      </c>
      <c r="B23" s="5">
        <v>24.0</v>
      </c>
      <c r="C23" s="5">
        <v>287.5478875152832</v>
      </c>
      <c r="D23" s="5">
        <v>290.06727790468443</v>
      </c>
      <c r="E23" s="5">
        <v>25.0</v>
      </c>
      <c r="F23" s="5">
        <f t="shared" ref="F23:H23" si="22">MIN(ABS($E23 - B23), 360 - ABS($E23 - B23))</f>
        <v>1</v>
      </c>
      <c r="G23" s="5">
        <f t="shared" si="22"/>
        <v>97.45211248</v>
      </c>
      <c r="H23" s="5">
        <f t="shared" si="22"/>
        <v>94.9327221</v>
      </c>
    </row>
    <row r="24">
      <c r="A24" s="2" t="s">
        <v>393</v>
      </c>
      <c r="B24" s="5">
        <v>20.0</v>
      </c>
      <c r="C24" s="5">
        <v>292.61311820413925</v>
      </c>
      <c r="D24" s="5">
        <v>270.37328770590557</v>
      </c>
      <c r="E24" s="5">
        <v>18.0</v>
      </c>
      <c r="F24" s="5">
        <f t="shared" ref="F24:H24" si="23">MIN(ABS($E24 - B24), 360 - ABS($E24 - B24))</f>
        <v>2</v>
      </c>
      <c r="G24" s="5">
        <f t="shared" si="23"/>
        <v>85.3868818</v>
      </c>
      <c r="H24" s="5">
        <f t="shared" si="23"/>
        <v>107.6267123</v>
      </c>
    </row>
    <row r="25">
      <c r="A25" s="2" t="s">
        <v>395</v>
      </c>
      <c r="B25" s="5">
        <v>192.5581395348837</v>
      </c>
      <c r="C25" s="5">
        <v>91.25108510712175</v>
      </c>
      <c r="D25" s="5">
        <v>87.57419914492854</v>
      </c>
      <c r="E25" s="5">
        <v>192.78688524590166</v>
      </c>
      <c r="F25" s="5">
        <f t="shared" ref="F25:H25" si="24">MIN(ABS($E25 - B25), 360 - ABS($E25 - B25))</f>
        <v>0.228745711</v>
      </c>
      <c r="G25" s="5">
        <f t="shared" si="24"/>
        <v>101.5358001</v>
      </c>
      <c r="H25" s="5">
        <f t="shared" si="24"/>
        <v>105.2126861</v>
      </c>
    </row>
    <row r="26">
      <c r="A26" s="2" t="s">
        <v>366</v>
      </c>
      <c r="B26" s="5">
        <v>47.27272727272725</v>
      </c>
      <c r="C26" s="5">
        <v>312.836</v>
      </c>
      <c r="D26" s="5">
        <v>67.27272727272728</v>
      </c>
      <c r="E26" s="5">
        <v>90.0</v>
      </c>
      <c r="F26" s="5">
        <f t="shared" ref="F26:H26" si="25">MIN(ABS($E26 - B26), 360 - ABS($E26 - B26))</f>
        <v>42.72727273</v>
      </c>
      <c r="G26" s="5">
        <f t="shared" si="25"/>
        <v>137.164</v>
      </c>
      <c r="H26" s="5">
        <f t="shared" si="25"/>
        <v>22.72727273</v>
      </c>
    </row>
    <row r="27">
      <c r="A27" s="2" t="s">
        <v>366</v>
      </c>
      <c r="B27" s="5">
        <v>1.0526315789473415</v>
      </c>
      <c r="C27" s="5">
        <v>167.15571428571428</v>
      </c>
      <c r="D27" s="5">
        <v>61.44230134817127</v>
      </c>
      <c r="E27" s="5">
        <v>349.87012987012986</v>
      </c>
      <c r="F27" s="5">
        <f t="shared" ref="F27:H27" si="26">MIN(ABS($E27 - B27), 360 - ABS($E27 - B27))</f>
        <v>11.18250171</v>
      </c>
      <c r="G27" s="5">
        <f t="shared" si="26"/>
        <v>177.2855844</v>
      </c>
      <c r="H27" s="5">
        <f t="shared" si="26"/>
        <v>71.57217148</v>
      </c>
    </row>
    <row r="28">
      <c r="A28" s="2" t="s">
        <v>399</v>
      </c>
      <c r="B28" s="5">
        <v>41.0204081632653</v>
      </c>
      <c r="C28" s="5">
        <v>299.4002490978188</v>
      </c>
      <c r="D28" s="5">
        <v>267.0434229664442</v>
      </c>
      <c r="E28" s="5">
        <v>49.44444444444446</v>
      </c>
      <c r="F28" s="5">
        <f t="shared" ref="F28:H28" si="27">MIN(ABS($E28 - B28), 360 - ABS($E28 - B28))</f>
        <v>8.424036281</v>
      </c>
      <c r="G28" s="5">
        <f t="shared" si="27"/>
        <v>110.0441953</v>
      </c>
      <c r="H28" s="5">
        <f t="shared" si="27"/>
        <v>142.4010215</v>
      </c>
    </row>
    <row r="29">
      <c r="A29" s="2" t="s">
        <v>401</v>
      </c>
      <c r="B29" s="5">
        <v>42.85714285714289</v>
      </c>
      <c r="C29" s="5">
        <v>342.6000000000005</v>
      </c>
      <c r="D29" s="5">
        <v>82.5</v>
      </c>
      <c r="E29" s="5">
        <v>40.0</v>
      </c>
      <c r="F29" s="5">
        <f t="shared" ref="F29:H29" si="28">MIN(ABS($E29 - B29), 360 - ABS($E29 - B29))</f>
        <v>2.857142857</v>
      </c>
      <c r="G29" s="5">
        <f t="shared" si="28"/>
        <v>57.4</v>
      </c>
      <c r="H29" s="5">
        <f t="shared" si="28"/>
        <v>42.5</v>
      </c>
    </row>
    <row r="30">
      <c r="A30" s="2" t="s">
        <v>403</v>
      </c>
      <c r="B30" s="5">
        <v>50.0</v>
      </c>
      <c r="C30" s="5">
        <v>60.0</v>
      </c>
      <c r="D30" s="5">
        <v>85.71428571428572</v>
      </c>
      <c r="E30" s="5">
        <v>60.0</v>
      </c>
      <c r="F30" s="5">
        <f t="shared" ref="F30:H30" si="29">MIN(ABS($E30 - B30), 360 - ABS($E30 - B30))</f>
        <v>10</v>
      </c>
      <c r="G30" s="5">
        <f t="shared" si="29"/>
        <v>0</v>
      </c>
      <c r="H30" s="5">
        <f t="shared" si="29"/>
        <v>25.71428571</v>
      </c>
    </row>
    <row r="31">
      <c r="A31" s="2" t="s">
        <v>405</v>
      </c>
      <c r="B31" s="5">
        <v>30.50847457627117</v>
      </c>
      <c r="C31" s="5">
        <v>293.4433871231128</v>
      </c>
      <c r="D31" s="5">
        <v>279.3618850271009</v>
      </c>
      <c r="E31" s="5">
        <v>34.92537313432837</v>
      </c>
      <c r="F31" s="5">
        <f t="shared" ref="F31:H31" si="30">MIN(ABS($E31 - B31), 360 - ABS($E31 - B31))</f>
        <v>4.416898558</v>
      </c>
      <c r="G31" s="5">
        <f t="shared" si="30"/>
        <v>101.481986</v>
      </c>
      <c r="H31" s="5">
        <f t="shared" si="30"/>
        <v>115.5634881</v>
      </c>
    </row>
    <row r="32">
      <c r="A32" s="2" t="s">
        <v>407</v>
      </c>
      <c r="B32" s="5">
        <v>72.0</v>
      </c>
      <c r="C32" s="5">
        <v>104.3458980044343</v>
      </c>
      <c r="D32" s="5">
        <v>300.0</v>
      </c>
      <c r="E32" s="5">
        <v>30.0</v>
      </c>
      <c r="F32" s="5">
        <f t="shared" ref="F32:H32" si="31">MIN(ABS($E32 - B32), 360 - ABS($E32 - B32))</f>
        <v>42</v>
      </c>
      <c r="G32" s="5">
        <f t="shared" si="31"/>
        <v>74.345898</v>
      </c>
      <c r="H32" s="5">
        <f t="shared" si="31"/>
        <v>90</v>
      </c>
    </row>
    <row r="33">
      <c r="A33" s="2" t="s">
        <v>370</v>
      </c>
      <c r="B33" s="5">
        <v>79.28571428571428</v>
      </c>
      <c r="C33" s="5">
        <v>312.1818461538462</v>
      </c>
      <c r="D33" s="5">
        <v>92.0</v>
      </c>
      <c r="E33" s="5">
        <v>112.94117647058823</v>
      </c>
      <c r="F33" s="5">
        <f t="shared" ref="F33:H33" si="32">MIN(ABS($E33 - B33), 360 - ABS($E33 - B33))</f>
        <v>33.65546218</v>
      </c>
      <c r="G33" s="5">
        <f t="shared" si="32"/>
        <v>160.7593303</v>
      </c>
      <c r="H33" s="5">
        <f t="shared" si="32"/>
        <v>20.94117647</v>
      </c>
    </row>
    <row r="34">
      <c r="A34" s="2" t="s">
        <v>410</v>
      </c>
      <c r="B34" s="5">
        <v>220.0</v>
      </c>
      <c r="C34" s="5">
        <v>115.777858615254</v>
      </c>
      <c r="D34" s="5">
        <v>193.6691462253224</v>
      </c>
      <c r="E34" s="5">
        <v>230.625</v>
      </c>
      <c r="F34" s="5">
        <f t="shared" ref="F34:H34" si="33">MIN(ABS($E34 - B34), 360 - ABS($E34 - B34))</f>
        <v>10.625</v>
      </c>
      <c r="G34" s="5">
        <f t="shared" si="33"/>
        <v>114.8471414</v>
      </c>
      <c r="H34" s="5">
        <f t="shared" si="33"/>
        <v>36.95585377</v>
      </c>
    </row>
    <row r="35">
      <c r="A35" s="2" t="s">
        <v>356</v>
      </c>
      <c r="B35" s="5">
        <v>218.1818181818182</v>
      </c>
      <c r="C35" s="5">
        <v>112.89486013087699</v>
      </c>
      <c r="D35" s="5">
        <v>176.15626186285675</v>
      </c>
      <c r="E35" s="5">
        <v>218.4</v>
      </c>
      <c r="F35" s="5">
        <f t="shared" ref="F35:H35" si="34">MIN(ABS($E35 - B35), 360 - ABS($E35 - B35))</f>
        <v>0.2181818182</v>
      </c>
      <c r="G35" s="5">
        <f t="shared" si="34"/>
        <v>105.5051399</v>
      </c>
      <c r="H35" s="5">
        <f t="shared" si="34"/>
        <v>42.24373814</v>
      </c>
    </row>
    <row r="36">
      <c r="A36" s="2" t="s">
        <v>366</v>
      </c>
      <c r="B36" s="5">
        <v>338.29787234042556</v>
      </c>
      <c r="C36" s="5">
        <v>138.63418181818182</v>
      </c>
      <c r="D36" s="5">
        <v>33.75</v>
      </c>
      <c r="E36" s="5">
        <v>324.0</v>
      </c>
      <c r="F36" s="5">
        <f t="shared" ref="F36:H36" si="35">MIN(ABS($E36 - B36), 360 - ABS($E36 - B36))</f>
        <v>14.29787234</v>
      </c>
      <c r="G36" s="5">
        <f t="shared" si="35"/>
        <v>174.6341818</v>
      </c>
      <c r="H36" s="5">
        <f t="shared" si="35"/>
        <v>69.75</v>
      </c>
    </row>
    <row r="37">
      <c r="A37" s="2" t="s">
        <v>414</v>
      </c>
      <c r="B37" s="5">
        <v>50.0</v>
      </c>
      <c r="C37" s="5">
        <v>60.0</v>
      </c>
      <c r="D37" s="5">
        <v>77.14285714285714</v>
      </c>
      <c r="E37" s="5">
        <v>72.0</v>
      </c>
      <c r="F37" s="5">
        <f t="shared" ref="F37:H37" si="36">MIN(ABS($E37 - B37), 360 - ABS($E37 - B37))</f>
        <v>22</v>
      </c>
      <c r="G37" s="5">
        <f t="shared" si="36"/>
        <v>12</v>
      </c>
      <c r="H37" s="5">
        <f t="shared" si="36"/>
        <v>5.142857143</v>
      </c>
    </row>
    <row r="38">
      <c r="A38" s="2" t="s">
        <v>416</v>
      </c>
      <c r="B38" s="5">
        <v>60.0</v>
      </c>
      <c r="C38" s="5">
        <v>60.0</v>
      </c>
      <c r="D38" s="5">
        <v>140.0</v>
      </c>
      <c r="E38" s="5">
        <v>84.0</v>
      </c>
      <c r="F38" s="5">
        <f t="shared" ref="F38:H38" si="37">MIN(ABS($E38 - B38), 360 - ABS($E38 - B38))</f>
        <v>24</v>
      </c>
      <c r="G38" s="5">
        <f t="shared" si="37"/>
        <v>24</v>
      </c>
      <c r="H38" s="5">
        <f t="shared" si="37"/>
        <v>56</v>
      </c>
    </row>
    <row r="39">
      <c r="A39" s="2" t="s">
        <v>418</v>
      </c>
      <c r="B39" s="5">
        <v>34.5</v>
      </c>
      <c r="C39" s="5">
        <v>293.8684263685948</v>
      </c>
      <c r="D39" s="5">
        <v>277.3994888736521</v>
      </c>
      <c r="E39" s="5">
        <v>34.883720930232585</v>
      </c>
      <c r="F39" s="5">
        <f t="shared" ref="F39:H39" si="38">MIN(ABS($E39 - B39), 360 - ABS($E39 - B39))</f>
        <v>0.3837209302</v>
      </c>
      <c r="G39" s="5">
        <f t="shared" si="38"/>
        <v>101.0152946</v>
      </c>
      <c r="H39" s="5">
        <f t="shared" si="38"/>
        <v>117.4842321</v>
      </c>
    </row>
    <row r="40">
      <c r="A40" s="2" t="s">
        <v>420</v>
      </c>
      <c r="B40" s="5">
        <v>94.28571428571429</v>
      </c>
      <c r="C40" s="5">
        <v>323.4660000000001</v>
      </c>
      <c r="D40" s="5">
        <v>100.0</v>
      </c>
      <c r="E40" s="5">
        <v>96.0</v>
      </c>
      <c r="F40" s="5">
        <f t="shared" ref="F40:H40" si="39">MIN(ABS($E40 - B40), 360 - ABS($E40 - B40))</f>
        <v>1.714285714</v>
      </c>
      <c r="G40" s="5">
        <f t="shared" si="39"/>
        <v>132.534</v>
      </c>
      <c r="H40" s="5">
        <f t="shared" si="39"/>
        <v>4</v>
      </c>
    </row>
    <row r="41">
      <c r="A41" s="2" t="s">
        <v>354</v>
      </c>
      <c r="B41" s="5">
        <v>38.823529411764696</v>
      </c>
      <c r="C41" s="5">
        <v>298.6918244462318</v>
      </c>
      <c r="D41" s="5">
        <v>266.9111814008635</v>
      </c>
      <c r="E41" s="5">
        <v>44.776119402985046</v>
      </c>
      <c r="F41" s="5">
        <f t="shared" ref="F41:H41" si="40">MIN(ABS($E41 - B41), 360 - ABS($E41 - B41))</f>
        <v>5.952589991</v>
      </c>
      <c r="G41" s="5">
        <f t="shared" si="40"/>
        <v>106.084295</v>
      </c>
      <c r="H41" s="5">
        <f t="shared" si="40"/>
        <v>137.864938</v>
      </c>
    </row>
    <row r="42">
      <c r="A42" s="2" t="s">
        <v>423</v>
      </c>
      <c r="B42" s="5">
        <v>155.55555555555554</v>
      </c>
      <c r="C42" s="5">
        <v>5.692932323049661</v>
      </c>
      <c r="D42" s="5">
        <v>315.0</v>
      </c>
      <c r="E42" s="5">
        <v>167.2340425531915</v>
      </c>
      <c r="F42" s="5">
        <f t="shared" ref="F42:H42" si="41">MIN(ABS($E42 - B42), 360 - ABS($E42 - B42))</f>
        <v>11.678487</v>
      </c>
      <c r="G42" s="5">
        <f t="shared" si="41"/>
        <v>161.5411102</v>
      </c>
      <c r="H42" s="5">
        <f t="shared" si="41"/>
        <v>147.7659574</v>
      </c>
    </row>
    <row r="43">
      <c r="A43" s="2" t="s">
        <v>425</v>
      </c>
      <c r="B43" s="5">
        <v>26.292134831460658</v>
      </c>
      <c r="C43" s="5">
        <v>287.5039129825758</v>
      </c>
      <c r="D43" s="5">
        <v>293.46603159737634</v>
      </c>
      <c r="E43" s="5">
        <v>25.102040816326507</v>
      </c>
      <c r="F43" s="5">
        <f t="shared" ref="F43:H43" si="42">MIN(ABS($E43 - B43), 360 - ABS($E43 - B43))</f>
        <v>1.190094015</v>
      </c>
      <c r="G43" s="5">
        <f t="shared" si="42"/>
        <v>97.59812783</v>
      </c>
      <c r="H43" s="5">
        <f t="shared" si="42"/>
        <v>91.63600922</v>
      </c>
    </row>
    <row r="44">
      <c r="A44" s="2" t="s">
        <v>395</v>
      </c>
      <c r="B44" s="5">
        <v>191.0</v>
      </c>
      <c r="C44" s="5">
        <v>88.85470852736788</v>
      </c>
      <c r="D44" s="5">
        <v>88.23515885486532</v>
      </c>
      <c r="E44" s="5">
        <v>190.45871559633028</v>
      </c>
      <c r="F44" s="5">
        <f t="shared" ref="F44:H44" si="43">MIN(ABS($E44 - B44), 360 - ABS($E44 - B44))</f>
        <v>0.5412844037</v>
      </c>
      <c r="G44" s="5">
        <f t="shared" si="43"/>
        <v>101.6040071</v>
      </c>
      <c r="H44" s="5">
        <f t="shared" si="43"/>
        <v>102.2235567</v>
      </c>
    </row>
    <row r="45">
      <c r="A45" s="2" t="s">
        <v>428</v>
      </c>
      <c r="B45" s="5">
        <v>68.57142857142858</v>
      </c>
      <c r="C45" s="5">
        <v>323.46599999999967</v>
      </c>
      <c r="D45" s="5">
        <v>85.71428571428572</v>
      </c>
      <c r="E45" s="5">
        <v>60.0</v>
      </c>
      <c r="F45" s="5">
        <f t="shared" ref="F45:H45" si="44">MIN(ABS($E45 - B45), 360 - ABS($E45 - B45))</f>
        <v>8.571428571</v>
      </c>
      <c r="G45" s="5">
        <f t="shared" si="44"/>
        <v>96.534</v>
      </c>
      <c r="H45" s="5">
        <f t="shared" si="44"/>
        <v>25.71428571</v>
      </c>
    </row>
    <row r="46">
      <c r="A46" s="2" t="s">
        <v>430</v>
      </c>
      <c r="B46" s="5">
        <v>77.14285714285714</v>
      </c>
      <c r="C46" s="5">
        <v>310.71</v>
      </c>
      <c r="D46" s="5">
        <v>90.0</v>
      </c>
      <c r="E46" s="5">
        <v>48.0</v>
      </c>
      <c r="F46" s="5">
        <f t="shared" ref="F46:H46" si="45">MIN(ABS($E46 - B46), 360 - ABS($E46 - B46))</f>
        <v>29.14285714</v>
      </c>
      <c r="G46" s="5">
        <f t="shared" si="45"/>
        <v>97.29</v>
      </c>
      <c r="H46" s="5">
        <f t="shared" si="45"/>
        <v>42</v>
      </c>
    </row>
    <row r="47">
      <c r="A47" s="2" t="s">
        <v>432</v>
      </c>
      <c r="B47" s="5">
        <v>34.73684210526318</v>
      </c>
      <c r="C47" s="5">
        <v>298.6918244462317</v>
      </c>
      <c r="D47" s="5">
        <v>270.9972250103324</v>
      </c>
      <c r="E47" s="5">
        <v>27.272727272727252</v>
      </c>
      <c r="F47" s="5">
        <f t="shared" ref="F47:H47" si="46">MIN(ABS($E47 - B47), 360 - ABS($E47 - B47))</f>
        <v>7.464114833</v>
      </c>
      <c r="G47" s="5">
        <f t="shared" si="46"/>
        <v>88.58090283</v>
      </c>
      <c r="H47" s="5">
        <f t="shared" si="46"/>
        <v>116.2755023</v>
      </c>
    </row>
    <row r="48">
      <c r="A48" s="2" t="s">
        <v>434</v>
      </c>
      <c r="B48" s="5">
        <v>46.666666666666686</v>
      </c>
      <c r="C48" s="5">
        <v>312.8359999999998</v>
      </c>
      <c r="D48" s="5">
        <v>70.0</v>
      </c>
      <c r="E48" s="5">
        <v>30.0</v>
      </c>
      <c r="F48" s="5">
        <f t="shared" ref="F48:H48" si="47">MIN(ABS($E48 - B48), 360 - ABS($E48 - B48))</f>
        <v>16.66666667</v>
      </c>
      <c r="G48" s="5">
        <f t="shared" si="47"/>
        <v>77.164</v>
      </c>
      <c r="H48" s="5">
        <f t="shared" si="47"/>
        <v>40</v>
      </c>
    </row>
    <row r="49">
      <c r="A49" s="2" t="s">
        <v>436</v>
      </c>
      <c r="B49" s="5">
        <v>10.588235294117624</v>
      </c>
      <c r="C49" s="5">
        <v>231.27323501178114</v>
      </c>
      <c r="D49" s="5">
        <v>344.63696785319826</v>
      </c>
      <c r="E49" s="5">
        <v>358.84615384615387</v>
      </c>
      <c r="F49" s="5">
        <f t="shared" ref="F49:H49" si="48">MIN(ABS($E49 - B49), 360 - ABS($E49 - B49))</f>
        <v>11.74208145</v>
      </c>
      <c r="G49" s="5">
        <f t="shared" si="48"/>
        <v>127.5729188</v>
      </c>
      <c r="H49" s="5">
        <f t="shared" si="48"/>
        <v>14.20918599</v>
      </c>
    </row>
    <row r="50">
      <c r="D50" s="5">
        <v>344.63696785319826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5.25"/>
    <col customWidth="1" min="3" max="6" width="8.63"/>
    <col customWidth="1" min="7" max="7" width="12.38"/>
    <col customWidth="1" min="8" max="25" width="8.63"/>
  </cols>
  <sheetData>
    <row r="1" ht="14.25" customHeight="1">
      <c r="A1" s="1" t="s">
        <v>341</v>
      </c>
      <c r="B1" s="1" t="s">
        <v>342</v>
      </c>
      <c r="C1" s="1" t="s">
        <v>343</v>
      </c>
      <c r="D1" s="1" t="s">
        <v>344</v>
      </c>
      <c r="E1" s="1" t="s">
        <v>345</v>
      </c>
      <c r="F1" s="1" t="s">
        <v>346</v>
      </c>
      <c r="G1" s="1" t="s">
        <v>347</v>
      </c>
      <c r="H1" s="3" t="s">
        <v>348</v>
      </c>
      <c r="I1" s="3" t="s">
        <v>349</v>
      </c>
      <c r="J1" s="3" t="s">
        <v>350</v>
      </c>
      <c r="K1" s="3" t="s">
        <v>351</v>
      </c>
    </row>
    <row r="2" ht="14.25" customHeight="1">
      <c r="A2" s="2" t="s">
        <v>352</v>
      </c>
      <c r="B2" s="2" t="s">
        <v>353</v>
      </c>
      <c r="C2" s="4">
        <v>92.0</v>
      </c>
      <c r="D2" s="4">
        <v>67.0</v>
      </c>
      <c r="E2" s="4">
        <v>58.0</v>
      </c>
      <c r="F2" s="1">
        <f t="shared" ref="F2:F49" si="1">0.2126*C2 + 0.7152*D2 + 0.0722*E2</f>
        <v>71.6652</v>
      </c>
      <c r="G2" s="1">
        <f t="shared" ref="G2:G3" si="2">F5</f>
        <v>41.1364</v>
      </c>
      <c r="H2" s="5">
        <f t="shared" ref="H2:H49" si="3">IF(K2=0, 0, IF(C2=J2, MOD((60 * ((D2 - E2) / K2) + 360), 360), IF(D2=J2, MOD((60 * ((E2 - C2) / K2) + 120), 360), MOD((60 * ((C2 - D2) / K2) + 240), 360))))
</f>
        <v>15.88235294</v>
      </c>
      <c r="I2" s="6">
        <f t="shared" ref="I2:I49" si="4">IF(MAX(A2, B2, C2) = 0, 0, K2/J2)</f>
        <v>0.3695652174</v>
      </c>
      <c r="J2" s="4">
        <f t="shared" ref="J2:J49" si="5">MAX(C2, D2, E2)</f>
        <v>92</v>
      </c>
      <c r="K2" s="4">
        <f t="shared" ref="K2:K49" si="6">MAX(C2, D2, E2)-MIN(C2, D2, E2)</f>
        <v>34</v>
      </c>
    </row>
    <row r="3" ht="14.25" customHeight="1">
      <c r="A3" s="2" t="s">
        <v>354</v>
      </c>
      <c r="B3" s="2" t="s">
        <v>355</v>
      </c>
      <c r="C3" s="4">
        <v>162.0</v>
      </c>
      <c r="D3" s="4">
        <v>123.0</v>
      </c>
      <c r="E3" s="4">
        <v>60.0</v>
      </c>
      <c r="F3" s="1">
        <f t="shared" si="1"/>
        <v>126.7428</v>
      </c>
      <c r="G3" s="1">
        <f t="shared" si="2"/>
        <v>69.3582</v>
      </c>
      <c r="H3" s="5">
        <f t="shared" si="3"/>
        <v>37.05882353</v>
      </c>
      <c r="I3" s="6">
        <f t="shared" si="4"/>
        <v>0.6296296296</v>
      </c>
      <c r="J3" s="4">
        <f t="shared" si="5"/>
        <v>162</v>
      </c>
      <c r="K3" s="4">
        <f t="shared" si="6"/>
        <v>102</v>
      </c>
    </row>
    <row r="4" ht="14.25" customHeight="1">
      <c r="A4" s="2" t="s">
        <v>356</v>
      </c>
      <c r="B4" s="2" t="s">
        <v>357</v>
      </c>
      <c r="C4" s="4">
        <v>47.0</v>
      </c>
      <c r="D4" s="4">
        <v>63.0</v>
      </c>
      <c r="E4" s="4">
        <v>117.0</v>
      </c>
      <c r="F4" s="1">
        <f t="shared" si="1"/>
        <v>63.4972</v>
      </c>
      <c r="G4" s="1">
        <f t="shared" ref="G4:G5" si="7">F13</f>
        <v>81.5708</v>
      </c>
      <c r="H4" s="5">
        <f t="shared" si="3"/>
        <v>226.2857143</v>
      </c>
      <c r="I4" s="6">
        <f t="shared" si="4"/>
        <v>0.5982905983</v>
      </c>
      <c r="J4" s="4">
        <f t="shared" si="5"/>
        <v>117</v>
      </c>
      <c r="K4" s="4">
        <f t="shared" si="6"/>
        <v>70</v>
      </c>
    </row>
    <row r="5" ht="14.25" customHeight="1">
      <c r="A5" s="2" t="s">
        <v>358</v>
      </c>
      <c r="B5" s="2" t="s">
        <v>359</v>
      </c>
      <c r="C5" s="4">
        <v>43.0</v>
      </c>
      <c r="D5" s="4">
        <v>41.0</v>
      </c>
      <c r="E5" s="4">
        <v>37.0</v>
      </c>
      <c r="F5" s="1">
        <f t="shared" si="1"/>
        <v>41.1364</v>
      </c>
      <c r="G5" s="1">
        <f t="shared" si="7"/>
        <v>99.9278</v>
      </c>
      <c r="H5" s="5">
        <f t="shared" si="3"/>
        <v>40</v>
      </c>
      <c r="I5" s="6">
        <f t="shared" si="4"/>
        <v>0.1395348837</v>
      </c>
      <c r="J5" s="4">
        <f t="shared" si="5"/>
        <v>43</v>
      </c>
      <c r="K5" s="4">
        <f t="shared" si="6"/>
        <v>6</v>
      </c>
    </row>
    <row r="6" ht="14.25" customHeight="1">
      <c r="A6" s="2" t="s">
        <v>360</v>
      </c>
      <c r="B6" s="2" t="s">
        <v>361</v>
      </c>
      <c r="C6" s="4">
        <v>68.0</v>
      </c>
      <c r="D6" s="4">
        <v>70.0</v>
      </c>
      <c r="E6" s="4">
        <v>67.0</v>
      </c>
      <c r="F6" s="1">
        <f t="shared" si="1"/>
        <v>69.3582</v>
      </c>
      <c r="G6" s="1">
        <f t="shared" ref="G6:G7" si="8">F21</f>
        <v>109.7112</v>
      </c>
      <c r="H6" s="5">
        <f t="shared" si="3"/>
        <v>100</v>
      </c>
      <c r="I6" s="6">
        <f t="shared" si="4"/>
        <v>0.04285714286</v>
      </c>
      <c r="J6" s="4">
        <f t="shared" si="5"/>
        <v>70</v>
      </c>
      <c r="K6" s="4">
        <f t="shared" si="6"/>
        <v>3</v>
      </c>
    </row>
    <row r="7" ht="14.25" customHeight="1">
      <c r="A7" s="2" t="s">
        <v>362</v>
      </c>
      <c r="B7" s="2" t="s">
        <v>363</v>
      </c>
      <c r="C7" s="4">
        <v>54.0</v>
      </c>
      <c r="D7" s="4">
        <v>55.0</v>
      </c>
      <c r="E7" s="4">
        <v>53.0</v>
      </c>
      <c r="F7" s="1">
        <f t="shared" si="1"/>
        <v>54.643</v>
      </c>
      <c r="G7" s="1">
        <f t="shared" si="8"/>
        <v>128.1404</v>
      </c>
      <c r="H7" s="5">
        <f t="shared" si="3"/>
        <v>90</v>
      </c>
      <c r="I7" s="6">
        <f t="shared" si="4"/>
        <v>0.03636363636</v>
      </c>
      <c r="J7" s="4">
        <f t="shared" si="5"/>
        <v>55</v>
      </c>
      <c r="K7" s="4">
        <f t="shared" si="6"/>
        <v>2</v>
      </c>
    </row>
    <row r="8" ht="14.25" customHeight="1">
      <c r="A8" s="2" t="s">
        <v>364</v>
      </c>
      <c r="B8" s="2" t="s">
        <v>365</v>
      </c>
      <c r="C8" s="4">
        <v>69.0</v>
      </c>
      <c r="D8" s="4">
        <v>68.0</v>
      </c>
      <c r="E8" s="4">
        <v>73.0</v>
      </c>
      <c r="F8" s="1">
        <f t="shared" si="1"/>
        <v>68.5736</v>
      </c>
      <c r="G8" s="1">
        <f t="shared" ref="G8:G9" si="9">F29</f>
        <v>134.0682</v>
      </c>
      <c r="H8" s="5">
        <f t="shared" si="3"/>
        <v>252</v>
      </c>
      <c r="I8" s="6">
        <f t="shared" si="4"/>
        <v>0.06849315068</v>
      </c>
      <c r="J8" s="4">
        <f t="shared" si="5"/>
        <v>73</v>
      </c>
      <c r="K8" s="4">
        <f t="shared" si="6"/>
        <v>5</v>
      </c>
    </row>
    <row r="9" ht="14.25" customHeight="1">
      <c r="A9" s="2" t="s">
        <v>366</v>
      </c>
      <c r="B9" s="2" t="s">
        <v>367</v>
      </c>
      <c r="C9" s="4">
        <v>153.0</v>
      </c>
      <c r="D9" s="4">
        <v>103.0</v>
      </c>
      <c r="E9" s="4">
        <v>128.0</v>
      </c>
      <c r="F9" s="1">
        <f t="shared" si="1"/>
        <v>115.435</v>
      </c>
      <c r="G9" s="1">
        <f t="shared" si="9"/>
        <v>152.7112</v>
      </c>
      <c r="H9" s="5">
        <f t="shared" si="3"/>
        <v>330</v>
      </c>
      <c r="I9" s="6">
        <f t="shared" si="4"/>
        <v>0.3267973856</v>
      </c>
      <c r="J9" s="4">
        <f t="shared" si="5"/>
        <v>153</v>
      </c>
      <c r="K9" s="4">
        <f t="shared" si="6"/>
        <v>50</v>
      </c>
    </row>
    <row r="10" ht="14.25" customHeight="1">
      <c r="A10" s="2" t="s">
        <v>368</v>
      </c>
      <c r="B10" s="2" t="s">
        <v>369</v>
      </c>
      <c r="C10" s="4">
        <v>143.0</v>
      </c>
      <c r="D10" s="4">
        <v>116.0</v>
      </c>
      <c r="E10" s="4">
        <v>102.0</v>
      </c>
      <c r="F10" s="1">
        <f t="shared" si="1"/>
        <v>120.7294</v>
      </c>
      <c r="G10" s="1">
        <f t="shared" ref="G10:G11" si="10">F37</f>
        <v>155.4264</v>
      </c>
      <c r="H10" s="5">
        <f t="shared" si="3"/>
        <v>20.48780488</v>
      </c>
      <c r="I10" s="6">
        <f t="shared" si="4"/>
        <v>0.2867132867</v>
      </c>
      <c r="J10" s="4">
        <f t="shared" si="5"/>
        <v>143</v>
      </c>
      <c r="K10" s="4">
        <f t="shared" si="6"/>
        <v>41</v>
      </c>
    </row>
    <row r="11" ht="14.25" customHeight="1">
      <c r="A11" s="2" t="s">
        <v>370</v>
      </c>
      <c r="B11" s="2" t="s">
        <v>371</v>
      </c>
      <c r="C11" s="4">
        <v>128.0</v>
      </c>
      <c r="D11" s="4">
        <v>141.0</v>
      </c>
      <c r="E11" s="4">
        <v>64.0</v>
      </c>
      <c r="F11" s="1">
        <f t="shared" si="1"/>
        <v>132.6768</v>
      </c>
      <c r="G11" s="1">
        <f t="shared" si="10"/>
        <v>170.2138</v>
      </c>
      <c r="H11" s="5">
        <f t="shared" si="3"/>
        <v>70.12987013</v>
      </c>
      <c r="I11" s="6">
        <f t="shared" si="4"/>
        <v>0.5460992908</v>
      </c>
      <c r="J11" s="4">
        <f t="shared" si="5"/>
        <v>141</v>
      </c>
      <c r="K11" s="4">
        <f t="shared" si="6"/>
        <v>77</v>
      </c>
    </row>
    <row r="12" ht="14.25" customHeight="1">
      <c r="A12" s="2" t="s">
        <v>370</v>
      </c>
      <c r="B12" s="2" t="s">
        <v>372</v>
      </c>
      <c r="C12" s="4">
        <v>80.0</v>
      </c>
      <c r="D12" s="4">
        <v>123.0</v>
      </c>
      <c r="E12" s="4">
        <v>70.0</v>
      </c>
      <c r="F12" s="1">
        <f t="shared" si="1"/>
        <v>110.0316</v>
      </c>
      <c r="G12" s="1">
        <f t="shared" ref="G12:G13" si="11">F45</f>
        <v>172.4946</v>
      </c>
      <c r="H12" s="5">
        <f t="shared" si="3"/>
        <v>108.6792453</v>
      </c>
      <c r="I12" s="6">
        <f t="shared" si="4"/>
        <v>0.4308943089</v>
      </c>
      <c r="J12" s="4">
        <f t="shared" si="5"/>
        <v>123</v>
      </c>
      <c r="K12" s="4">
        <f t="shared" si="6"/>
        <v>53</v>
      </c>
    </row>
    <row r="13" ht="14.25" customHeight="1">
      <c r="A13" s="2" t="s">
        <v>373</v>
      </c>
      <c r="B13" s="2" t="s">
        <v>374</v>
      </c>
      <c r="C13" s="4">
        <v>81.0</v>
      </c>
      <c r="D13" s="4">
        <v>82.0</v>
      </c>
      <c r="E13" s="4">
        <v>79.0</v>
      </c>
      <c r="F13" s="1">
        <f t="shared" si="1"/>
        <v>81.5708</v>
      </c>
      <c r="G13" s="1">
        <f t="shared" si="11"/>
        <v>174.9238</v>
      </c>
      <c r="H13" s="5">
        <f t="shared" si="3"/>
        <v>80</v>
      </c>
      <c r="I13" s="6">
        <f t="shared" si="4"/>
        <v>0.03658536585</v>
      </c>
      <c r="J13" s="4">
        <f t="shared" si="5"/>
        <v>82</v>
      </c>
      <c r="K13" s="4">
        <f t="shared" si="6"/>
        <v>3</v>
      </c>
    </row>
    <row r="14" ht="14.25" customHeight="1">
      <c r="A14" s="2" t="s">
        <v>375</v>
      </c>
      <c r="B14" s="2" t="s">
        <v>376</v>
      </c>
      <c r="C14" s="4">
        <v>100.0</v>
      </c>
      <c r="D14" s="4">
        <v>100.0</v>
      </c>
      <c r="E14" s="4">
        <v>99.0</v>
      </c>
      <c r="F14" s="1">
        <f t="shared" si="1"/>
        <v>99.9278</v>
      </c>
      <c r="H14" s="5">
        <f t="shared" si="3"/>
        <v>60</v>
      </c>
      <c r="I14" s="6">
        <f t="shared" si="4"/>
        <v>0.01</v>
      </c>
      <c r="J14" s="4">
        <f t="shared" si="5"/>
        <v>100</v>
      </c>
      <c r="K14" s="4">
        <f t="shared" si="6"/>
        <v>1</v>
      </c>
    </row>
    <row r="15" ht="14.25" customHeight="1">
      <c r="A15" s="2" t="s">
        <v>377</v>
      </c>
      <c r="B15" s="2" t="s">
        <v>378</v>
      </c>
      <c r="C15" s="4">
        <v>67.0</v>
      </c>
      <c r="D15" s="4">
        <v>59.0</v>
      </c>
      <c r="E15" s="4">
        <v>51.0</v>
      </c>
      <c r="F15" s="1">
        <f t="shared" si="1"/>
        <v>60.1232</v>
      </c>
      <c r="H15" s="5">
        <f t="shared" si="3"/>
        <v>30</v>
      </c>
      <c r="I15" s="6">
        <f t="shared" si="4"/>
        <v>0.2388059701</v>
      </c>
      <c r="J15" s="4">
        <f t="shared" si="5"/>
        <v>67</v>
      </c>
      <c r="K15" s="4">
        <f t="shared" si="6"/>
        <v>16</v>
      </c>
    </row>
    <row r="16" ht="14.25" customHeight="1">
      <c r="A16" s="2" t="s">
        <v>379</v>
      </c>
      <c r="B16" s="2" t="s">
        <v>380</v>
      </c>
      <c r="C16" s="4">
        <v>64.0</v>
      </c>
      <c r="D16" s="4">
        <v>73.0</v>
      </c>
      <c r="E16" s="4">
        <v>66.0</v>
      </c>
      <c r="F16" s="1">
        <f t="shared" si="1"/>
        <v>70.5812</v>
      </c>
      <c r="H16" s="5">
        <f t="shared" si="3"/>
        <v>133.3333333</v>
      </c>
      <c r="I16" s="6">
        <f t="shared" si="4"/>
        <v>0.1232876712</v>
      </c>
      <c r="J16" s="4">
        <f t="shared" si="5"/>
        <v>73</v>
      </c>
      <c r="K16" s="4">
        <f t="shared" si="6"/>
        <v>9</v>
      </c>
    </row>
    <row r="17" ht="14.25" customHeight="1">
      <c r="A17" s="2" t="s">
        <v>356</v>
      </c>
      <c r="B17" s="2" t="s">
        <v>381</v>
      </c>
      <c r="C17" s="4">
        <v>105.0</v>
      </c>
      <c r="D17" s="4">
        <v>132.0</v>
      </c>
      <c r="E17" s="4">
        <v>155.0</v>
      </c>
      <c r="F17" s="1">
        <f t="shared" si="1"/>
        <v>127.9204</v>
      </c>
      <c r="H17" s="5">
        <f t="shared" si="3"/>
        <v>207.6</v>
      </c>
      <c r="I17" s="6">
        <f t="shared" si="4"/>
        <v>0.3225806452</v>
      </c>
      <c r="J17" s="4">
        <f t="shared" si="5"/>
        <v>155</v>
      </c>
      <c r="K17" s="4">
        <f t="shared" si="6"/>
        <v>50</v>
      </c>
    </row>
    <row r="18" ht="14.25" customHeight="1">
      <c r="A18" s="2" t="s">
        <v>356</v>
      </c>
      <c r="B18" s="2" t="s">
        <v>382</v>
      </c>
      <c r="C18" s="4">
        <v>72.0</v>
      </c>
      <c r="D18" s="4">
        <v>103.0</v>
      </c>
      <c r="E18" s="4">
        <v>124.0</v>
      </c>
      <c r="F18" s="1">
        <f t="shared" si="1"/>
        <v>97.9256</v>
      </c>
      <c r="H18" s="5">
        <f t="shared" si="3"/>
        <v>204.2307692</v>
      </c>
      <c r="I18" s="6">
        <f t="shared" si="4"/>
        <v>0.4193548387</v>
      </c>
      <c r="J18" s="4">
        <f t="shared" si="5"/>
        <v>124</v>
      </c>
      <c r="K18" s="4">
        <f t="shared" si="6"/>
        <v>52</v>
      </c>
    </row>
    <row r="19" ht="14.25" customHeight="1">
      <c r="A19" s="2" t="s">
        <v>383</v>
      </c>
      <c r="B19" s="2" t="s">
        <v>384</v>
      </c>
      <c r="C19" s="4">
        <v>85.0</v>
      </c>
      <c r="D19" s="4">
        <v>58.0</v>
      </c>
      <c r="E19" s="4">
        <v>92.0</v>
      </c>
      <c r="F19" s="1">
        <f t="shared" si="1"/>
        <v>66.195</v>
      </c>
      <c r="H19" s="5">
        <f t="shared" si="3"/>
        <v>287.6470588</v>
      </c>
      <c r="I19" s="6">
        <f t="shared" si="4"/>
        <v>0.3695652174</v>
      </c>
      <c r="J19" s="4">
        <f t="shared" si="5"/>
        <v>92</v>
      </c>
      <c r="K19" s="4">
        <f t="shared" si="6"/>
        <v>34</v>
      </c>
    </row>
    <row r="20" ht="14.25" customHeight="1">
      <c r="A20" s="2" t="s">
        <v>385</v>
      </c>
      <c r="B20" s="2" t="s">
        <v>386</v>
      </c>
      <c r="C20" s="4">
        <v>147.0</v>
      </c>
      <c r="D20" s="4">
        <v>55.0</v>
      </c>
      <c r="E20" s="4">
        <v>63.0</v>
      </c>
      <c r="F20" s="1">
        <f t="shared" si="1"/>
        <v>75.1368</v>
      </c>
      <c r="H20" s="5">
        <f t="shared" si="3"/>
        <v>354.7826087</v>
      </c>
      <c r="I20" s="6">
        <f t="shared" si="4"/>
        <v>0.6258503401</v>
      </c>
      <c r="J20" s="4">
        <f t="shared" si="5"/>
        <v>147</v>
      </c>
      <c r="K20" s="4">
        <f t="shared" si="6"/>
        <v>92</v>
      </c>
    </row>
    <row r="21" ht="14.25" customHeight="1">
      <c r="A21" s="2" t="s">
        <v>387</v>
      </c>
      <c r="B21" s="2" t="s">
        <v>388</v>
      </c>
      <c r="C21" s="4">
        <v>110.0</v>
      </c>
      <c r="D21" s="4">
        <v>110.0</v>
      </c>
      <c r="E21" s="4">
        <v>106.0</v>
      </c>
      <c r="F21" s="1">
        <f t="shared" si="1"/>
        <v>109.7112</v>
      </c>
      <c r="H21" s="5">
        <f t="shared" si="3"/>
        <v>60</v>
      </c>
      <c r="I21" s="6">
        <f t="shared" si="4"/>
        <v>0.03636363636</v>
      </c>
      <c r="J21" s="4">
        <f t="shared" si="5"/>
        <v>110</v>
      </c>
      <c r="K21" s="4">
        <f t="shared" si="6"/>
        <v>4</v>
      </c>
    </row>
    <row r="22" ht="14.25" customHeight="1">
      <c r="A22" s="2" t="s">
        <v>389</v>
      </c>
      <c r="B22" s="2" t="s">
        <v>390</v>
      </c>
      <c r="C22" s="4">
        <v>129.0</v>
      </c>
      <c r="D22" s="4">
        <v>128.0</v>
      </c>
      <c r="E22" s="4">
        <v>127.0</v>
      </c>
      <c r="F22" s="1">
        <f t="shared" si="1"/>
        <v>128.1404</v>
      </c>
      <c r="H22" s="5">
        <f t="shared" si="3"/>
        <v>30</v>
      </c>
      <c r="I22" s="6">
        <f t="shared" si="4"/>
        <v>0.01550387597</v>
      </c>
      <c r="J22" s="4">
        <f t="shared" si="5"/>
        <v>129</v>
      </c>
      <c r="K22" s="4">
        <f t="shared" si="6"/>
        <v>2</v>
      </c>
    </row>
    <row r="23" ht="14.25" customHeight="1">
      <c r="A23" s="2" t="s">
        <v>391</v>
      </c>
      <c r="B23" s="2" t="s">
        <v>392</v>
      </c>
      <c r="C23" s="4">
        <v>129.0</v>
      </c>
      <c r="D23" s="4">
        <v>94.0</v>
      </c>
      <c r="E23" s="4">
        <v>69.0</v>
      </c>
      <c r="F23" s="1">
        <f t="shared" si="1"/>
        <v>99.636</v>
      </c>
      <c r="H23" s="5">
        <f t="shared" si="3"/>
        <v>25</v>
      </c>
      <c r="I23" s="6">
        <f t="shared" si="4"/>
        <v>0.4651162791</v>
      </c>
      <c r="J23" s="4">
        <f t="shared" si="5"/>
        <v>129</v>
      </c>
      <c r="K23" s="4">
        <f t="shared" si="6"/>
        <v>60</v>
      </c>
    </row>
    <row r="24" ht="14.25" customHeight="1">
      <c r="A24" s="2" t="s">
        <v>393</v>
      </c>
      <c r="B24" s="2" t="s">
        <v>394</v>
      </c>
      <c r="C24" s="4">
        <v>77.0</v>
      </c>
      <c r="D24" s="4">
        <v>70.0</v>
      </c>
      <c r="E24" s="4">
        <v>67.0</v>
      </c>
      <c r="F24" s="1">
        <f t="shared" si="1"/>
        <v>71.2716</v>
      </c>
      <c r="H24" s="5">
        <f t="shared" si="3"/>
        <v>18</v>
      </c>
      <c r="I24" s="6">
        <f t="shared" si="4"/>
        <v>0.1298701299</v>
      </c>
      <c r="J24" s="4">
        <f t="shared" si="5"/>
        <v>77</v>
      </c>
      <c r="K24" s="4">
        <f t="shared" si="6"/>
        <v>10</v>
      </c>
    </row>
    <row r="25" ht="14.25" customHeight="1">
      <c r="A25" s="2" t="s">
        <v>395</v>
      </c>
      <c r="B25" s="2" t="s">
        <v>396</v>
      </c>
      <c r="C25" s="4">
        <v>92.0</v>
      </c>
      <c r="D25" s="4">
        <v>140.0</v>
      </c>
      <c r="E25" s="4">
        <v>153.0</v>
      </c>
      <c r="F25" s="1">
        <f t="shared" si="1"/>
        <v>130.7338</v>
      </c>
      <c r="H25" s="5">
        <f t="shared" si="3"/>
        <v>192.7868852</v>
      </c>
      <c r="I25" s="6">
        <f t="shared" si="4"/>
        <v>0.3986928105</v>
      </c>
      <c r="J25" s="4">
        <f t="shared" si="5"/>
        <v>153</v>
      </c>
      <c r="K25" s="4">
        <f t="shared" si="6"/>
        <v>61</v>
      </c>
    </row>
    <row r="26" ht="14.25" customHeight="1">
      <c r="A26" s="2" t="s">
        <v>366</v>
      </c>
      <c r="B26" s="2" t="s">
        <v>397</v>
      </c>
      <c r="C26" s="4">
        <v>78.0</v>
      </c>
      <c r="D26" s="4">
        <v>93.0</v>
      </c>
      <c r="E26" s="4">
        <v>63.0</v>
      </c>
      <c r="F26" s="1">
        <f t="shared" si="1"/>
        <v>87.645</v>
      </c>
      <c r="H26" s="5">
        <f t="shared" si="3"/>
        <v>90</v>
      </c>
      <c r="I26" s="6">
        <f t="shared" si="4"/>
        <v>0.3225806452</v>
      </c>
      <c r="J26" s="4">
        <f t="shared" si="5"/>
        <v>93</v>
      </c>
      <c r="K26" s="4">
        <f t="shared" si="6"/>
        <v>30</v>
      </c>
    </row>
    <row r="27" ht="14.25" customHeight="1">
      <c r="A27" s="2" t="s">
        <v>366</v>
      </c>
      <c r="B27" s="2" t="s">
        <v>398</v>
      </c>
      <c r="C27" s="4">
        <v>151.0</v>
      </c>
      <c r="D27" s="4">
        <v>74.0</v>
      </c>
      <c r="E27" s="4">
        <v>87.0</v>
      </c>
      <c r="F27" s="1">
        <f t="shared" si="1"/>
        <v>91.3088</v>
      </c>
      <c r="H27" s="5">
        <f t="shared" si="3"/>
        <v>349.8701299</v>
      </c>
      <c r="I27" s="6">
        <f t="shared" si="4"/>
        <v>0.5099337748</v>
      </c>
      <c r="J27" s="4">
        <f t="shared" si="5"/>
        <v>151</v>
      </c>
      <c r="K27" s="4">
        <f t="shared" si="6"/>
        <v>77</v>
      </c>
    </row>
    <row r="28" ht="14.25" customHeight="1">
      <c r="A28" s="2" t="s">
        <v>399</v>
      </c>
      <c r="B28" s="2" t="s">
        <v>400</v>
      </c>
      <c r="C28" s="4">
        <v>173.0</v>
      </c>
      <c r="D28" s="4">
        <v>154.0</v>
      </c>
      <c r="E28" s="4">
        <v>65.0</v>
      </c>
      <c r="F28" s="1">
        <f t="shared" si="1"/>
        <v>151.6136</v>
      </c>
      <c r="H28" s="5">
        <f t="shared" si="3"/>
        <v>49.44444444</v>
      </c>
      <c r="I28" s="6">
        <f t="shared" si="4"/>
        <v>0.6242774566</v>
      </c>
      <c r="J28" s="4">
        <f t="shared" si="5"/>
        <v>173</v>
      </c>
      <c r="K28" s="4">
        <f t="shared" si="6"/>
        <v>108</v>
      </c>
    </row>
    <row r="29" ht="14.25" customHeight="1">
      <c r="A29" s="2" t="s">
        <v>401</v>
      </c>
      <c r="B29" s="2" t="s">
        <v>402</v>
      </c>
      <c r="C29" s="4">
        <v>135.0</v>
      </c>
      <c r="D29" s="4">
        <v>134.0</v>
      </c>
      <c r="E29" s="4">
        <v>132.0</v>
      </c>
      <c r="F29" s="1">
        <f t="shared" si="1"/>
        <v>134.0682</v>
      </c>
      <c r="H29" s="5">
        <f t="shared" si="3"/>
        <v>40</v>
      </c>
      <c r="I29" s="6">
        <f t="shared" si="4"/>
        <v>0.02222222222</v>
      </c>
      <c r="J29" s="4">
        <f t="shared" si="5"/>
        <v>135</v>
      </c>
      <c r="K29" s="4">
        <f t="shared" si="6"/>
        <v>3</v>
      </c>
    </row>
    <row r="30" ht="14.25" customHeight="1">
      <c r="A30" s="2" t="s">
        <v>403</v>
      </c>
      <c r="B30" s="2" t="s">
        <v>404</v>
      </c>
      <c r="C30" s="4">
        <v>153.0</v>
      </c>
      <c r="D30" s="4">
        <v>153.0</v>
      </c>
      <c r="E30" s="4">
        <v>149.0</v>
      </c>
      <c r="F30" s="1">
        <f t="shared" si="1"/>
        <v>152.7112</v>
      </c>
      <c r="H30" s="5">
        <f t="shared" si="3"/>
        <v>60</v>
      </c>
      <c r="I30" s="6">
        <f t="shared" si="4"/>
        <v>0.02614379085</v>
      </c>
      <c r="J30" s="4">
        <f t="shared" si="5"/>
        <v>153</v>
      </c>
      <c r="K30" s="4">
        <f t="shared" si="6"/>
        <v>4</v>
      </c>
    </row>
    <row r="31" ht="14.25" customHeight="1">
      <c r="A31" s="2" t="s">
        <v>405</v>
      </c>
      <c r="B31" s="2" t="s">
        <v>406</v>
      </c>
      <c r="C31" s="4">
        <v>160.0</v>
      </c>
      <c r="D31" s="4">
        <v>132.0</v>
      </c>
      <c r="E31" s="4">
        <v>93.0</v>
      </c>
      <c r="F31" s="1">
        <f t="shared" si="1"/>
        <v>135.137</v>
      </c>
      <c r="H31" s="5">
        <f t="shared" si="3"/>
        <v>34.92537313</v>
      </c>
      <c r="I31" s="6">
        <f t="shared" si="4"/>
        <v>0.41875</v>
      </c>
      <c r="J31" s="4">
        <f t="shared" si="5"/>
        <v>160</v>
      </c>
      <c r="K31" s="4">
        <f t="shared" si="6"/>
        <v>67</v>
      </c>
    </row>
    <row r="32" ht="14.25" customHeight="1">
      <c r="A32" s="2" t="s">
        <v>407</v>
      </c>
      <c r="B32" s="2" t="s">
        <v>408</v>
      </c>
      <c r="C32" s="4">
        <v>164.0</v>
      </c>
      <c r="D32" s="4">
        <v>163.0</v>
      </c>
      <c r="E32" s="4">
        <v>162.0</v>
      </c>
      <c r="F32" s="1">
        <f t="shared" si="1"/>
        <v>163.1404</v>
      </c>
      <c r="H32" s="5">
        <f t="shared" si="3"/>
        <v>30</v>
      </c>
      <c r="I32" s="6">
        <f t="shared" si="4"/>
        <v>0.01219512195</v>
      </c>
      <c r="J32" s="4">
        <f t="shared" si="5"/>
        <v>164</v>
      </c>
      <c r="K32" s="4">
        <f t="shared" si="6"/>
        <v>2</v>
      </c>
    </row>
    <row r="33" ht="14.25" customHeight="1">
      <c r="A33" s="2" t="s">
        <v>370</v>
      </c>
      <c r="B33" s="2" t="s">
        <v>409</v>
      </c>
      <c r="C33" s="4">
        <v>120.0</v>
      </c>
      <c r="D33" s="4">
        <v>150.0</v>
      </c>
      <c r="E33" s="4">
        <v>116.0</v>
      </c>
      <c r="F33" s="1">
        <f t="shared" si="1"/>
        <v>141.1672</v>
      </c>
      <c r="H33" s="5">
        <f t="shared" si="3"/>
        <v>112.9411765</v>
      </c>
      <c r="I33" s="6">
        <f t="shared" si="4"/>
        <v>0.2266666667</v>
      </c>
      <c r="J33" s="4">
        <f t="shared" si="5"/>
        <v>150</v>
      </c>
      <c r="K33" s="4">
        <f t="shared" si="6"/>
        <v>34</v>
      </c>
    </row>
    <row r="34" ht="14.25" customHeight="1">
      <c r="A34" s="2" t="s">
        <v>410</v>
      </c>
      <c r="B34" s="2" t="s">
        <v>411</v>
      </c>
      <c r="C34" s="4">
        <v>104.0</v>
      </c>
      <c r="D34" s="4">
        <v>109.0</v>
      </c>
      <c r="E34" s="4">
        <v>136.0</v>
      </c>
      <c r="F34" s="1">
        <f t="shared" si="1"/>
        <v>109.8864</v>
      </c>
      <c r="H34" s="5">
        <f t="shared" si="3"/>
        <v>230.625</v>
      </c>
      <c r="I34" s="6">
        <f t="shared" si="4"/>
        <v>0.2352941176</v>
      </c>
      <c r="J34" s="4">
        <f t="shared" si="5"/>
        <v>136</v>
      </c>
      <c r="K34" s="4">
        <f t="shared" si="6"/>
        <v>32</v>
      </c>
    </row>
    <row r="35" ht="14.25" customHeight="1">
      <c r="A35" s="2" t="s">
        <v>356</v>
      </c>
      <c r="B35" s="2" t="s">
        <v>412</v>
      </c>
      <c r="C35" s="4">
        <v>56.0</v>
      </c>
      <c r="D35" s="4">
        <v>83.0</v>
      </c>
      <c r="E35" s="4">
        <v>131.0</v>
      </c>
      <c r="F35" s="1">
        <f t="shared" si="1"/>
        <v>80.7254</v>
      </c>
      <c r="H35" s="5">
        <f t="shared" si="3"/>
        <v>218.4</v>
      </c>
      <c r="I35" s="6">
        <f t="shared" si="4"/>
        <v>0.572519084</v>
      </c>
      <c r="J35" s="4">
        <f t="shared" si="5"/>
        <v>131</v>
      </c>
      <c r="K35" s="4">
        <f t="shared" si="6"/>
        <v>75</v>
      </c>
    </row>
    <row r="36" ht="14.25" customHeight="1">
      <c r="A36" s="2" t="s">
        <v>366</v>
      </c>
      <c r="B36" s="2" t="s">
        <v>413</v>
      </c>
      <c r="C36" s="4">
        <v>148.0</v>
      </c>
      <c r="D36" s="4">
        <v>73.0</v>
      </c>
      <c r="E36" s="4">
        <v>118.0</v>
      </c>
      <c r="F36" s="1">
        <f t="shared" si="1"/>
        <v>92.194</v>
      </c>
      <c r="H36" s="5">
        <f t="shared" si="3"/>
        <v>324</v>
      </c>
      <c r="I36" s="6">
        <f t="shared" si="4"/>
        <v>0.5067567568</v>
      </c>
      <c r="J36" s="4">
        <f t="shared" si="5"/>
        <v>148</v>
      </c>
      <c r="K36" s="4">
        <f t="shared" si="6"/>
        <v>75</v>
      </c>
    </row>
    <row r="37" ht="14.25" customHeight="1">
      <c r="A37" s="2" t="s">
        <v>414</v>
      </c>
      <c r="B37" s="2" t="s">
        <v>415</v>
      </c>
      <c r="C37" s="4">
        <v>155.0</v>
      </c>
      <c r="D37" s="4">
        <v>156.0</v>
      </c>
      <c r="E37" s="4">
        <v>151.0</v>
      </c>
      <c r="F37" s="1">
        <f t="shared" si="1"/>
        <v>155.4264</v>
      </c>
      <c r="H37" s="5">
        <f t="shared" si="3"/>
        <v>72</v>
      </c>
      <c r="I37" s="6">
        <f t="shared" si="4"/>
        <v>0.03205128205</v>
      </c>
      <c r="J37" s="4">
        <f t="shared" si="5"/>
        <v>156</v>
      </c>
      <c r="K37" s="4">
        <f t="shared" si="6"/>
        <v>5</v>
      </c>
    </row>
    <row r="38" ht="14.25" customHeight="1">
      <c r="A38" s="2" t="s">
        <v>416</v>
      </c>
      <c r="B38" s="2" t="s">
        <v>417</v>
      </c>
      <c r="C38" s="4">
        <v>169.0</v>
      </c>
      <c r="D38" s="4">
        <v>171.0</v>
      </c>
      <c r="E38" s="4">
        <v>166.0</v>
      </c>
      <c r="F38" s="1">
        <f t="shared" si="1"/>
        <v>170.2138</v>
      </c>
      <c r="H38" s="5">
        <f t="shared" si="3"/>
        <v>84</v>
      </c>
      <c r="I38" s="6">
        <f t="shared" si="4"/>
        <v>0.02923976608</v>
      </c>
      <c r="J38" s="4">
        <f t="shared" si="5"/>
        <v>171</v>
      </c>
      <c r="K38" s="4">
        <f t="shared" si="6"/>
        <v>5</v>
      </c>
    </row>
    <row r="39" ht="14.25" customHeight="1">
      <c r="A39" s="2" t="s">
        <v>418</v>
      </c>
      <c r="B39" s="2" t="s">
        <v>419</v>
      </c>
      <c r="C39" s="4">
        <v>169.0</v>
      </c>
      <c r="D39" s="4">
        <v>151.0</v>
      </c>
      <c r="E39" s="4">
        <v>126.0</v>
      </c>
      <c r="F39" s="1">
        <f t="shared" si="1"/>
        <v>153.0218</v>
      </c>
      <c r="H39" s="5">
        <f t="shared" si="3"/>
        <v>34.88372093</v>
      </c>
      <c r="I39" s="6">
        <f t="shared" si="4"/>
        <v>0.2544378698</v>
      </c>
      <c r="J39" s="4">
        <f t="shared" si="5"/>
        <v>169</v>
      </c>
      <c r="K39" s="4">
        <f t="shared" si="6"/>
        <v>43</v>
      </c>
    </row>
    <row r="40" ht="14.25" customHeight="1">
      <c r="A40" s="2" t="s">
        <v>420</v>
      </c>
      <c r="B40" s="2" t="s">
        <v>421</v>
      </c>
      <c r="C40" s="4">
        <v>162.0</v>
      </c>
      <c r="D40" s="4">
        <v>165.0</v>
      </c>
      <c r="E40" s="4">
        <v>160.0</v>
      </c>
      <c r="F40" s="1">
        <f t="shared" si="1"/>
        <v>164.0012</v>
      </c>
      <c r="H40" s="5">
        <f t="shared" si="3"/>
        <v>96</v>
      </c>
      <c r="I40" s="6">
        <f t="shared" si="4"/>
        <v>0.0303030303</v>
      </c>
      <c r="J40" s="4">
        <f t="shared" si="5"/>
        <v>165</v>
      </c>
      <c r="K40" s="4">
        <f t="shared" si="6"/>
        <v>5</v>
      </c>
    </row>
    <row r="41" ht="14.25" customHeight="1">
      <c r="A41" s="2" t="s">
        <v>354</v>
      </c>
      <c r="B41" s="2" t="s">
        <v>422</v>
      </c>
      <c r="C41" s="4">
        <v>169.0</v>
      </c>
      <c r="D41" s="4">
        <v>152.0</v>
      </c>
      <c r="E41" s="4">
        <v>102.0</v>
      </c>
      <c r="F41" s="1">
        <f t="shared" si="1"/>
        <v>152.0042</v>
      </c>
      <c r="H41" s="5">
        <f t="shared" si="3"/>
        <v>44.7761194</v>
      </c>
      <c r="I41" s="6">
        <f t="shared" si="4"/>
        <v>0.3964497041</v>
      </c>
      <c r="J41" s="4">
        <f t="shared" si="5"/>
        <v>169</v>
      </c>
      <c r="K41" s="4">
        <f t="shared" si="6"/>
        <v>67</v>
      </c>
    </row>
    <row r="42" ht="14.25" customHeight="1">
      <c r="A42" s="2" t="s">
        <v>423</v>
      </c>
      <c r="B42" s="2" t="s">
        <v>424</v>
      </c>
      <c r="C42" s="4">
        <v>96.0</v>
      </c>
      <c r="D42" s="4">
        <v>143.0</v>
      </c>
      <c r="E42" s="4">
        <v>133.0</v>
      </c>
      <c r="F42" s="1">
        <f t="shared" si="1"/>
        <v>132.2858</v>
      </c>
      <c r="H42" s="5">
        <f t="shared" si="3"/>
        <v>167.2340426</v>
      </c>
      <c r="I42" s="6">
        <f t="shared" si="4"/>
        <v>0.3286713287</v>
      </c>
      <c r="J42" s="4">
        <f t="shared" si="5"/>
        <v>143</v>
      </c>
      <c r="K42" s="4">
        <f t="shared" si="6"/>
        <v>47</v>
      </c>
    </row>
    <row r="43" ht="14.25" customHeight="1">
      <c r="A43" s="2" t="s">
        <v>425</v>
      </c>
      <c r="B43" s="2" t="s">
        <v>426</v>
      </c>
      <c r="C43" s="4">
        <v>160.0</v>
      </c>
      <c r="D43" s="4">
        <v>103.0</v>
      </c>
      <c r="E43" s="4">
        <v>62.0</v>
      </c>
      <c r="F43" s="1">
        <f t="shared" si="1"/>
        <v>112.158</v>
      </c>
      <c r="H43" s="5">
        <f t="shared" si="3"/>
        <v>25.10204082</v>
      </c>
      <c r="I43" s="6">
        <f t="shared" si="4"/>
        <v>0.6125</v>
      </c>
      <c r="J43" s="4">
        <f t="shared" si="5"/>
        <v>160</v>
      </c>
      <c r="K43" s="4">
        <f t="shared" si="6"/>
        <v>98</v>
      </c>
    </row>
    <row r="44" ht="14.25" customHeight="1">
      <c r="A44" s="2" t="s">
        <v>395</v>
      </c>
      <c r="B44" s="2" t="s">
        <v>427</v>
      </c>
      <c r="C44" s="4">
        <v>27.0</v>
      </c>
      <c r="D44" s="4">
        <v>117.0</v>
      </c>
      <c r="E44" s="4">
        <v>136.0</v>
      </c>
      <c r="F44" s="1">
        <f t="shared" si="1"/>
        <v>99.2378</v>
      </c>
      <c r="H44" s="5">
        <f t="shared" si="3"/>
        <v>190.4587156</v>
      </c>
      <c r="I44" s="6">
        <f t="shared" si="4"/>
        <v>0.8014705882</v>
      </c>
      <c r="J44" s="4">
        <f t="shared" si="5"/>
        <v>136</v>
      </c>
      <c r="K44" s="4">
        <f t="shared" si="6"/>
        <v>109</v>
      </c>
    </row>
    <row r="45" ht="14.25" customHeight="1">
      <c r="A45" s="2" t="s">
        <v>428</v>
      </c>
      <c r="B45" s="2" t="s">
        <v>429</v>
      </c>
      <c r="C45" s="4">
        <v>173.0</v>
      </c>
      <c r="D45" s="4">
        <v>173.0</v>
      </c>
      <c r="E45" s="4">
        <v>166.0</v>
      </c>
      <c r="F45" s="1">
        <f t="shared" si="1"/>
        <v>172.4946</v>
      </c>
      <c r="H45" s="5">
        <f t="shared" si="3"/>
        <v>60</v>
      </c>
      <c r="I45" s="6">
        <f t="shared" si="4"/>
        <v>0.04046242775</v>
      </c>
      <c r="J45" s="4">
        <f t="shared" si="5"/>
        <v>173</v>
      </c>
      <c r="K45" s="4">
        <f t="shared" si="6"/>
        <v>7</v>
      </c>
    </row>
    <row r="46" ht="14.25" customHeight="1">
      <c r="A46" s="2" t="s">
        <v>430</v>
      </c>
      <c r="B46" s="2" t="s">
        <v>431</v>
      </c>
      <c r="C46" s="4">
        <v>176.0</v>
      </c>
      <c r="D46" s="4">
        <v>175.0</v>
      </c>
      <c r="E46" s="4">
        <v>171.0</v>
      </c>
      <c r="F46" s="1">
        <f t="shared" si="1"/>
        <v>174.9238</v>
      </c>
      <c r="H46" s="5">
        <f t="shared" si="3"/>
        <v>48</v>
      </c>
      <c r="I46" s="6">
        <f t="shared" si="4"/>
        <v>0.02840909091</v>
      </c>
      <c r="J46" s="4">
        <f t="shared" si="5"/>
        <v>176</v>
      </c>
      <c r="K46" s="4">
        <f t="shared" si="6"/>
        <v>5</v>
      </c>
    </row>
    <row r="47" ht="14.25" customHeight="1">
      <c r="A47" s="2" t="s">
        <v>432</v>
      </c>
      <c r="B47" s="2" t="s">
        <v>433</v>
      </c>
      <c r="C47" s="4">
        <v>177.0</v>
      </c>
      <c r="D47" s="4">
        <v>165.0</v>
      </c>
      <c r="E47" s="4">
        <v>155.0</v>
      </c>
      <c r="F47" s="1">
        <f t="shared" si="1"/>
        <v>166.8292</v>
      </c>
      <c r="H47" s="5">
        <f t="shared" si="3"/>
        <v>27.27272727</v>
      </c>
      <c r="I47" s="6">
        <f t="shared" si="4"/>
        <v>0.1242937853</v>
      </c>
      <c r="J47" s="4">
        <f t="shared" si="5"/>
        <v>177</v>
      </c>
      <c r="K47" s="4">
        <f t="shared" si="6"/>
        <v>22</v>
      </c>
    </row>
    <row r="48" ht="14.25" customHeight="1">
      <c r="A48" s="2" t="s">
        <v>434</v>
      </c>
      <c r="B48" s="2" t="s">
        <v>435</v>
      </c>
      <c r="C48" s="4">
        <v>168.0</v>
      </c>
      <c r="D48" s="4">
        <v>164.0</v>
      </c>
      <c r="E48" s="4">
        <v>160.0</v>
      </c>
      <c r="F48" s="1">
        <f t="shared" si="1"/>
        <v>164.5616</v>
      </c>
      <c r="H48" s="5">
        <f t="shared" si="3"/>
        <v>30</v>
      </c>
      <c r="I48" s="6">
        <f t="shared" si="4"/>
        <v>0.04761904762</v>
      </c>
      <c r="J48" s="4">
        <f t="shared" si="5"/>
        <v>168</v>
      </c>
      <c r="K48" s="4">
        <f t="shared" si="6"/>
        <v>8</v>
      </c>
    </row>
    <row r="49" ht="14.25" customHeight="1">
      <c r="A49" s="2" t="s">
        <v>436</v>
      </c>
      <c r="B49" s="2" t="s">
        <v>437</v>
      </c>
      <c r="C49" s="4">
        <v>167.0</v>
      </c>
      <c r="D49" s="4">
        <v>115.0</v>
      </c>
      <c r="E49" s="4">
        <v>116.0</v>
      </c>
      <c r="F49" s="1">
        <f t="shared" si="1"/>
        <v>126.1274</v>
      </c>
      <c r="H49" s="5">
        <f t="shared" si="3"/>
        <v>358.8461538</v>
      </c>
      <c r="I49" s="6">
        <f t="shared" si="4"/>
        <v>0.3113772455</v>
      </c>
      <c r="J49" s="4">
        <f t="shared" si="5"/>
        <v>167</v>
      </c>
      <c r="K49" s="4">
        <f t="shared" si="6"/>
        <v>52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5.25"/>
    <col customWidth="1" min="3" max="6" width="8.63"/>
    <col customWidth="1" min="7" max="7" width="12.38"/>
    <col customWidth="1" min="8" max="25" width="8.63"/>
  </cols>
  <sheetData>
    <row r="1" ht="14.25" customHeight="1">
      <c r="A1" s="1" t="s">
        <v>341</v>
      </c>
      <c r="B1" s="1" t="s">
        <v>342</v>
      </c>
      <c r="C1" s="1" t="s">
        <v>343</v>
      </c>
      <c r="D1" s="1" t="s">
        <v>344</v>
      </c>
      <c r="E1" s="1" t="s">
        <v>345</v>
      </c>
      <c r="F1" s="1" t="s">
        <v>346</v>
      </c>
      <c r="G1" s="1" t="s">
        <v>347</v>
      </c>
      <c r="H1" s="3" t="s">
        <v>348</v>
      </c>
      <c r="I1" s="3" t="s">
        <v>349</v>
      </c>
      <c r="J1" s="3" t="s">
        <v>350</v>
      </c>
      <c r="K1" s="3" t="s">
        <v>351</v>
      </c>
    </row>
    <row r="2" ht="14.25" customHeight="1">
      <c r="A2" s="2" t="s">
        <v>352</v>
      </c>
      <c r="B2" s="2" t="s">
        <v>438</v>
      </c>
      <c r="C2" s="4" t="str">
        <f t="shared" ref="C2:C49" si="1">MID(B2, FIND("(", B2) + 1, FIND(",", B2) - FIND("(", B2) - 1)
</f>
        <v>112</v>
      </c>
      <c r="D2" s="4" t="str">
        <f t="shared" ref="D2:D49" si="2">MID(B2, FIND(",", B2) + 2, FIND(",", B2, FIND(",", B2) + 1) - FIND(",", B2) - 2)
</f>
        <v>102</v>
      </c>
      <c r="E2" s="4" t="str">
        <f t="shared" ref="E2:E49" si="3">MID(B2, FIND(",", B2, FIND(",", B2) + 1) + 2, FIND(")", B2) - FIND(",", B2, FIND(",", B2) + 1) - 2)
</f>
        <v>93</v>
      </c>
      <c r="F2" s="1">
        <f t="shared" ref="F2:F49" si="4">0.2126*C2 + 0.7152*D2 + 0.0722*E2</f>
        <v>103.4762</v>
      </c>
      <c r="G2" s="1">
        <f t="shared" ref="G2:G3" si="5">F5</f>
        <v>74.3542</v>
      </c>
      <c r="H2" s="5">
        <f t="shared" ref="H2:H49" si="6">IF(K2=0, 0, IF(C2=J2, MOD((60 * ((D2 - E2) / K2) + 360), 360), IF(D2=J2, MOD((60 * ((E2 - C2) / K2) + 120), 360), MOD((60 * ((C2 - D2) / K2) + 240), 360))))
</f>
        <v>0</v>
      </c>
      <c r="I2" s="6">
        <f t="shared" ref="I2:I49" si="7">IF(MAX(A2, B2, C2) = 0, 0, K2/J2)</f>
        <v>0</v>
      </c>
      <c r="J2" s="4">
        <f t="shared" ref="J2:J49" si="8">MAX(C2, D2, E2)</f>
        <v>0</v>
      </c>
      <c r="K2" s="4">
        <f t="shared" ref="K2:K49" si="9">MAX(C2, D2, E2)-MIN(C2, D2, E2)</f>
        <v>0</v>
      </c>
    </row>
    <row r="3" ht="14.25" customHeight="1">
      <c r="A3" s="2" t="s">
        <v>354</v>
      </c>
      <c r="B3" s="2" t="s">
        <v>439</v>
      </c>
      <c r="C3" s="4" t="str">
        <f t="shared" si="1"/>
        <v>147</v>
      </c>
      <c r="D3" s="4" t="str">
        <f t="shared" si="2"/>
        <v>136</v>
      </c>
      <c r="E3" s="4" t="str">
        <f t="shared" si="3"/>
        <v>99</v>
      </c>
      <c r="F3" s="1">
        <f t="shared" si="4"/>
        <v>135.6672</v>
      </c>
      <c r="G3" s="1">
        <f t="shared" si="5"/>
        <v>101.8516</v>
      </c>
      <c r="H3" s="5">
        <f t="shared" si="6"/>
        <v>0</v>
      </c>
      <c r="I3" s="6">
        <f t="shared" si="7"/>
        <v>0</v>
      </c>
      <c r="J3" s="4">
        <f t="shared" si="8"/>
        <v>0</v>
      </c>
      <c r="K3" s="4">
        <f t="shared" si="9"/>
        <v>0</v>
      </c>
    </row>
    <row r="4" ht="14.25" customHeight="1">
      <c r="A4" s="2" t="s">
        <v>356</v>
      </c>
      <c r="B4" s="2" t="s">
        <v>440</v>
      </c>
      <c r="C4" s="4" t="str">
        <f t="shared" si="1"/>
        <v>94</v>
      </c>
      <c r="D4" s="4" t="str">
        <f t="shared" si="2"/>
        <v>98</v>
      </c>
      <c r="E4" s="4" t="str">
        <f t="shared" si="3"/>
        <v>128</v>
      </c>
      <c r="F4" s="1">
        <f t="shared" si="4"/>
        <v>99.3156</v>
      </c>
      <c r="G4" s="1">
        <f t="shared" ref="G4:G5" si="10">F13</f>
        <v>110.996</v>
      </c>
      <c r="H4" s="5">
        <f t="shared" si="6"/>
        <v>0</v>
      </c>
      <c r="I4" s="6">
        <f t="shared" si="7"/>
        <v>0</v>
      </c>
      <c r="J4" s="4">
        <f t="shared" si="8"/>
        <v>0</v>
      </c>
      <c r="K4" s="4">
        <f t="shared" si="9"/>
        <v>0</v>
      </c>
    </row>
    <row r="5" ht="14.25" customHeight="1">
      <c r="A5" s="2" t="s">
        <v>358</v>
      </c>
      <c r="B5" s="2" t="s">
        <v>441</v>
      </c>
      <c r="C5" s="4" t="str">
        <f t="shared" si="1"/>
        <v>74</v>
      </c>
      <c r="D5" s="4" t="str">
        <f t="shared" si="2"/>
        <v>75</v>
      </c>
      <c r="E5" s="4" t="str">
        <f t="shared" si="3"/>
        <v>69</v>
      </c>
      <c r="F5" s="1">
        <f t="shared" si="4"/>
        <v>74.3542</v>
      </c>
      <c r="G5" s="1">
        <f t="shared" si="10"/>
        <v>122.0682</v>
      </c>
      <c r="H5" s="5">
        <f t="shared" si="6"/>
        <v>0</v>
      </c>
      <c r="I5" s="6">
        <f t="shared" si="7"/>
        <v>0</v>
      </c>
      <c r="J5" s="4">
        <f t="shared" si="8"/>
        <v>0</v>
      </c>
      <c r="K5" s="4">
        <f t="shared" si="9"/>
        <v>0</v>
      </c>
    </row>
    <row r="6" ht="14.25" customHeight="1">
      <c r="A6" s="2" t="s">
        <v>360</v>
      </c>
      <c r="B6" s="2" t="s">
        <v>442</v>
      </c>
      <c r="C6" s="4" t="str">
        <f t="shared" si="1"/>
        <v>103</v>
      </c>
      <c r="D6" s="4" t="str">
        <f t="shared" si="2"/>
        <v>102</v>
      </c>
      <c r="E6" s="4" t="str">
        <f t="shared" si="3"/>
        <v>97</v>
      </c>
      <c r="F6" s="1">
        <f t="shared" si="4"/>
        <v>101.8516</v>
      </c>
      <c r="G6" s="1">
        <f t="shared" ref="G6:G7" si="11">F21</f>
        <v>127.7112</v>
      </c>
      <c r="H6" s="5">
        <f t="shared" si="6"/>
        <v>0</v>
      </c>
      <c r="I6" s="6">
        <f t="shared" si="7"/>
        <v>0</v>
      </c>
      <c r="J6" s="4">
        <f t="shared" si="8"/>
        <v>0</v>
      </c>
      <c r="K6" s="4">
        <f t="shared" si="9"/>
        <v>0</v>
      </c>
    </row>
    <row r="7" ht="14.25" customHeight="1">
      <c r="A7" s="2" t="s">
        <v>362</v>
      </c>
      <c r="B7" s="2" t="s">
        <v>443</v>
      </c>
      <c r="C7" s="4" t="str">
        <f t="shared" si="1"/>
        <v>93</v>
      </c>
      <c r="D7" s="4" t="str">
        <f t="shared" si="2"/>
        <v>92</v>
      </c>
      <c r="E7" s="4" t="str">
        <f t="shared" si="3"/>
        <v>89</v>
      </c>
      <c r="F7" s="1">
        <f t="shared" si="4"/>
        <v>91.996</v>
      </c>
      <c r="G7" s="1">
        <f t="shared" si="11"/>
        <v>137.9238</v>
      </c>
      <c r="H7" s="5">
        <f t="shared" si="6"/>
        <v>0</v>
      </c>
      <c r="I7" s="6">
        <f t="shared" si="7"/>
        <v>0</v>
      </c>
      <c r="J7" s="4">
        <f t="shared" si="8"/>
        <v>0</v>
      </c>
      <c r="K7" s="4">
        <f t="shared" si="9"/>
        <v>0</v>
      </c>
    </row>
    <row r="8" ht="14.25" customHeight="1">
      <c r="A8" s="2" t="s">
        <v>364</v>
      </c>
      <c r="B8" s="2" t="s">
        <v>444</v>
      </c>
      <c r="C8" s="4" t="str">
        <f t="shared" si="1"/>
        <v>104</v>
      </c>
      <c r="D8" s="4" t="str">
        <f t="shared" si="2"/>
        <v>102</v>
      </c>
      <c r="E8" s="4" t="str">
        <f t="shared" si="3"/>
        <v>104</v>
      </c>
      <c r="F8" s="1">
        <f t="shared" si="4"/>
        <v>102.5696</v>
      </c>
      <c r="G8" s="1">
        <f t="shared" ref="G8:G9" si="12">F29</f>
        <v>141.9238</v>
      </c>
      <c r="H8" s="5">
        <f t="shared" si="6"/>
        <v>0</v>
      </c>
      <c r="I8" s="6">
        <f t="shared" si="7"/>
        <v>0</v>
      </c>
      <c r="J8" s="4">
        <f t="shared" si="8"/>
        <v>0</v>
      </c>
      <c r="K8" s="4">
        <f t="shared" si="9"/>
        <v>0</v>
      </c>
    </row>
    <row r="9" ht="14.25" customHeight="1">
      <c r="A9" s="2" t="s">
        <v>366</v>
      </c>
      <c r="B9" s="2" t="s">
        <v>445</v>
      </c>
      <c r="C9" s="4" t="str">
        <f t="shared" si="1"/>
        <v>143</v>
      </c>
      <c r="D9" s="4" t="str">
        <f t="shared" si="2"/>
        <v>128</v>
      </c>
      <c r="E9" s="4" t="str">
        <f t="shared" si="3"/>
        <v>135</v>
      </c>
      <c r="F9" s="1">
        <f t="shared" si="4"/>
        <v>131.6944</v>
      </c>
      <c r="G9" s="1">
        <f t="shared" si="12"/>
        <v>151.7112</v>
      </c>
      <c r="H9" s="5">
        <f t="shared" si="6"/>
        <v>0</v>
      </c>
      <c r="I9" s="6">
        <f t="shared" si="7"/>
        <v>0</v>
      </c>
      <c r="J9" s="4">
        <f t="shared" si="8"/>
        <v>0</v>
      </c>
      <c r="K9" s="4">
        <f t="shared" si="9"/>
        <v>0</v>
      </c>
    </row>
    <row r="10" ht="14.25" customHeight="1">
      <c r="A10" s="2" t="s">
        <v>368</v>
      </c>
      <c r="B10" s="2" t="s">
        <v>446</v>
      </c>
      <c r="C10" s="4" t="str">
        <f t="shared" si="1"/>
        <v>141</v>
      </c>
      <c r="D10" s="4" t="str">
        <f t="shared" si="2"/>
        <v>132</v>
      </c>
      <c r="E10" s="4" t="str">
        <f t="shared" si="3"/>
        <v>125</v>
      </c>
      <c r="F10" s="1">
        <f t="shared" si="4"/>
        <v>133.408</v>
      </c>
      <c r="G10" s="1">
        <f t="shared" ref="G10:G11" si="13">F37</f>
        <v>152.7112</v>
      </c>
      <c r="H10" s="5">
        <f t="shared" si="6"/>
        <v>0</v>
      </c>
      <c r="I10" s="6">
        <f t="shared" si="7"/>
        <v>0</v>
      </c>
      <c r="J10" s="4">
        <f t="shared" si="8"/>
        <v>0</v>
      </c>
      <c r="K10" s="4">
        <f t="shared" si="9"/>
        <v>0</v>
      </c>
    </row>
    <row r="11" ht="14.25" customHeight="1">
      <c r="A11" s="2" t="s">
        <v>370</v>
      </c>
      <c r="B11" s="2" t="s">
        <v>447</v>
      </c>
      <c r="C11" s="4" t="str">
        <f t="shared" si="1"/>
        <v>140</v>
      </c>
      <c r="D11" s="4" t="str">
        <f t="shared" si="2"/>
        <v>142</v>
      </c>
      <c r="E11" s="4" t="str">
        <f t="shared" si="3"/>
        <v>103</v>
      </c>
      <c r="F11" s="1">
        <f t="shared" si="4"/>
        <v>138.759</v>
      </c>
      <c r="G11" s="1">
        <f t="shared" si="13"/>
        <v>160.4264</v>
      </c>
      <c r="H11" s="5">
        <f t="shared" si="6"/>
        <v>0</v>
      </c>
      <c r="I11" s="6">
        <f t="shared" si="7"/>
        <v>0</v>
      </c>
      <c r="J11" s="4">
        <f t="shared" si="8"/>
        <v>0</v>
      </c>
      <c r="K11" s="4">
        <f t="shared" si="9"/>
        <v>0</v>
      </c>
    </row>
    <row r="12" ht="14.25" customHeight="1">
      <c r="A12" s="2" t="s">
        <v>370</v>
      </c>
      <c r="B12" s="2" t="s">
        <v>448</v>
      </c>
      <c r="C12" s="4" t="str">
        <f t="shared" si="1"/>
        <v>121</v>
      </c>
      <c r="D12" s="4" t="str">
        <f t="shared" si="2"/>
        <v>133</v>
      </c>
      <c r="E12" s="4" t="str">
        <f t="shared" si="3"/>
        <v>106</v>
      </c>
      <c r="F12" s="1">
        <f t="shared" si="4"/>
        <v>128.4994</v>
      </c>
      <c r="G12" s="1">
        <f t="shared" ref="G12:G13" si="14">F45</f>
        <v>160.7112</v>
      </c>
      <c r="H12" s="5">
        <f t="shared" si="6"/>
        <v>0</v>
      </c>
      <c r="I12" s="6">
        <f t="shared" si="7"/>
        <v>0</v>
      </c>
      <c r="J12" s="4">
        <f t="shared" si="8"/>
        <v>0</v>
      </c>
      <c r="K12" s="4">
        <f t="shared" si="9"/>
        <v>0</v>
      </c>
    </row>
    <row r="13" ht="14.25" customHeight="1">
      <c r="A13" s="2" t="s">
        <v>373</v>
      </c>
      <c r="B13" s="2" t="s">
        <v>449</v>
      </c>
      <c r="C13" s="4" t="str">
        <f t="shared" si="1"/>
        <v>112</v>
      </c>
      <c r="D13" s="4" t="str">
        <f t="shared" si="2"/>
        <v>111</v>
      </c>
      <c r="E13" s="4" t="str">
        <f t="shared" si="3"/>
        <v>108</v>
      </c>
      <c r="F13" s="1">
        <f t="shared" si="4"/>
        <v>110.996</v>
      </c>
      <c r="G13" s="1">
        <f t="shared" si="14"/>
        <v>162.4264</v>
      </c>
      <c r="H13" s="5">
        <f t="shared" si="6"/>
        <v>0</v>
      </c>
      <c r="I13" s="6">
        <f t="shared" si="7"/>
        <v>0</v>
      </c>
      <c r="J13" s="4">
        <f t="shared" si="8"/>
        <v>0</v>
      </c>
      <c r="K13" s="4">
        <f t="shared" si="9"/>
        <v>0</v>
      </c>
    </row>
    <row r="14" ht="14.25" customHeight="1">
      <c r="A14" s="2" t="s">
        <v>375</v>
      </c>
      <c r="B14" s="2" t="s">
        <v>450</v>
      </c>
      <c r="C14" s="4" t="str">
        <f t="shared" si="1"/>
        <v>123</v>
      </c>
      <c r="D14" s="4" t="str">
        <f t="shared" si="2"/>
        <v>122</v>
      </c>
      <c r="E14" s="4" t="str">
        <f t="shared" si="3"/>
        <v>120</v>
      </c>
      <c r="F14" s="1">
        <f t="shared" si="4"/>
        <v>122.0682</v>
      </c>
      <c r="H14" s="5">
        <f t="shared" si="6"/>
        <v>0</v>
      </c>
      <c r="I14" s="6">
        <f t="shared" si="7"/>
        <v>0</v>
      </c>
      <c r="J14" s="4">
        <f t="shared" si="8"/>
        <v>0</v>
      </c>
      <c r="K14" s="4">
        <f t="shared" si="9"/>
        <v>0</v>
      </c>
    </row>
    <row r="15" ht="14.25" customHeight="1">
      <c r="A15" s="2" t="s">
        <v>377</v>
      </c>
      <c r="B15" s="2" t="s">
        <v>451</v>
      </c>
      <c r="C15" s="4" t="str">
        <f t="shared" si="1"/>
        <v>98</v>
      </c>
      <c r="D15" s="4" t="str">
        <f t="shared" si="2"/>
        <v>93</v>
      </c>
      <c r="E15" s="4" t="str">
        <f t="shared" si="3"/>
        <v>87</v>
      </c>
      <c r="F15" s="1">
        <f t="shared" si="4"/>
        <v>93.6298</v>
      </c>
      <c r="H15" s="5">
        <f t="shared" si="6"/>
        <v>0</v>
      </c>
      <c r="I15" s="6">
        <f t="shared" si="7"/>
        <v>0</v>
      </c>
      <c r="J15" s="4">
        <f t="shared" si="8"/>
        <v>0</v>
      </c>
      <c r="K15" s="4">
        <f t="shared" si="9"/>
        <v>0</v>
      </c>
    </row>
    <row r="16" ht="14.25" customHeight="1">
      <c r="A16" s="2" t="s">
        <v>379</v>
      </c>
      <c r="B16" s="2" t="s">
        <v>452</v>
      </c>
      <c r="C16" s="4" t="str">
        <f t="shared" si="1"/>
        <v>100</v>
      </c>
      <c r="D16" s="4" t="str">
        <f t="shared" si="2"/>
        <v>104</v>
      </c>
      <c r="E16" s="4" t="str">
        <f t="shared" si="3"/>
        <v>97</v>
      </c>
      <c r="F16" s="1">
        <f t="shared" si="4"/>
        <v>102.6442</v>
      </c>
      <c r="H16" s="5">
        <f t="shared" si="6"/>
        <v>0</v>
      </c>
      <c r="I16" s="6">
        <f t="shared" si="7"/>
        <v>0</v>
      </c>
      <c r="J16" s="4">
        <f t="shared" si="8"/>
        <v>0</v>
      </c>
      <c r="K16" s="4">
        <f t="shared" si="9"/>
        <v>0</v>
      </c>
    </row>
    <row r="17" ht="14.25" customHeight="1">
      <c r="A17" s="2" t="s">
        <v>356</v>
      </c>
      <c r="B17" s="2" t="s">
        <v>453</v>
      </c>
      <c r="C17" s="4" t="str">
        <f t="shared" si="1"/>
        <v>133</v>
      </c>
      <c r="D17" s="4" t="str">
        <f t="shared" si="2"/>
        <v>139</v>
      </c>
      <c r="E17" s="4" t="str">
        <f t="shared" si="3"/>
        <v>150</v>
      </c>
      <c r="F17" s="1">
        <f t="shared" si="4"/>
        <v>138.5186</v>
      </c>
      <c r="H17" s="5">
        <f t="shared" si="6"/>
        <v>0</v>
      </c>
      <c r="I17" s="6">
        <f t="shared" si="7"/>
        <v>0</v>
      </c>
      <c r="J17" s="4">
        <f t="shared" si="8"/>
        <v>0</v>
      </c>
      <c r="K17" s="4">
        <f t="shared" si="9"/>
        <v>0</v>
      </c>
    </row>
    <row r="18" ht="14.25" customHeight="1">
      <c r="A18" s="2" t="s">
        <v>356</v>
      </c>
      <c r="B18" s="2" t="s">
        <v>454</v>
      </c>
      <c r="C18" s="4" t="str">
        <f t="shared" si="1"/>
        <v>115</v>
      </c>
      <c r="D18" s="4" t="str">
        <f t="shared" si="2"/>
        <v>124</v>
      </c>
      <c r="E18" s="4" t="str">
        <f t="shared" si="3"/>
        <v>132</v>
      </c>
      <c r="F18" s="1">
        <f t="shared" si="4"/>
        <v>122.6642</v>
      </c>
      <c r="H18" s="5">
        <f t="shared" si="6"/>
        <v>0</v>
      </c>
      <c r="I18" s="6">
        <f t="shared" si="7"/>
        <v>0</v>
      </c>
      <c r="J18" s="4">
        <f t="shared" si="8"/>
        <v>0</v>
      </c>
      <c r="K18" s="4">
        <f t="shared" si="9"/>
        <v>0</v>
      </c>
    </row>
    <row r="19" ht="14.25" customHeight="1">
      <c r="A19" s="2" t="s">
        <v>383</v>
      </c>
      <c r="B19" s="2" t="s">
        <v>455</v>
      </c>
      <c r="C19" s="4" t="str">
        <f t="shared" si="1"/>
        <v>109</v>
      </c>
      <c r="D19" s="4" t="str">
        <f t="shared" si="2"/>
        <v>96</v>
      </c>
      <c r="E19" s="4" t="str">
        <f t="shared" si="3"/>
        <v>114</v>
      </c>
      <c r="F19" s="1">
        <f t="shared" si="4"/>
        <v>100.0634</v>
      </c>
      <c r="H19" s="5">
        <f t="shared" si="6"/>
        <v>0</v>
      </c>
      <c r="I19" s="6">
        <f t="shared" si="7"/>
        <v>0</v>
      </c>
      <c r="J19" s="4">
        <f t="shared" si="8"/>
        <v>0</v>
      </c>
      <c r="K19" s="4">
        <f t="shared" si="9"/>
        <v>0</v>
      </c>
    </row>
    <row r="20" ht="14.25" customHeight="1">
      <c r="A20" s="2" t="s">
        <v>385</v>
      </c>
      <c r="B20" s="2" t="s">
        <v>456</v>
      </c>
      <c r="C20" s="4" t="str">
        <f t="shared" si="1"/>
        <v>134</v>
      </c>
      <c r="D20" s="4" t="str">
        <f t="shared" si="2"/>
        <v>101</v>
      </c>
      <c r="E20" s="4" t="str">
        <f t="shared" si="3"/>
        <v>93</v>
      </c>
      <c r="F20" s="1">
        <f t="shared" si="4"/>
        <v>107.4382</v>
      </c>
      <c r="H20" s="5">
        <f t="shared" si="6"/>
        <v>0</v>
      </c>
      <c r="I20" s="6">
        <f t="shared" si="7"/>
        <v>0</v>
      </c>
      <c r="J20" s="4">
        <f t="shared" si="8"/>
        <v>0</v>
      </c>
      <c r="K20" s="4">
        <f t="shared" si="9"/>
        <v>0</v>
      </c>
    </row>
    <row r="21" ht="14.25" customHeight="1">
      <c r="A21" s="2" t="s">
        <v>387</v>
      </c>
      <c r="B21" s="2" t="s">
        <v>457</v>
      </c>
      <c r="C21" s="4" t="str">
        <f t="shared" si="1"/>
        <v>128</v>
      </c>
      <c r="D21" s="4" t="str">
        <f t="shared" si="2"/>
        <v>128</v>
      </c>
      <c r="E21" s="4" t="str">
        <f t="shared" si="3"/>
        <v>124</v>
      </c>
      <c r="F21" s="1">
        <f t="shared" si="4"/>
        <v>127.7112</v>
      </c>
      <c r="H21" s="5">
        <f t="shared" si="6"/>
        <v>0</v>
      </c>
      <c r="I21" s="6">
        <f t="shared" si="7"/>
        <v>0</v>
      </c>
      <c r="J21" s="4">
        <f t="shared" si="8"/>
        <v>0</v>
      </c>
      <c r="K21" s="4">
        <f t="shared" si="9"/>
        <v>0</v>
      </c>
    </row>
    <row r="22" ht="14.25" customHeight="1">
      <c r="A22" s="2" t="s">
        <v>389</v>
      </c>
      <c r="B22" s="2" t="s">
        <v>458</v>
      </c>
      <c r="C22" s="4" t="str">
        <f t="shared" si="1"/>
        <v>139</v>
      </c>
      <c r="D22" s="4" t="str">
        <f t="shared" si="2"/>
        <v>138</v>
      </c>
      <c r="E22" s="4" t="str">
        <f t="shared" si="3"/>
        <v>134</v>
      </c>
      <c r="F22" s="1">
        <f t="shared" si="4"/>
        <v>137.9238</v>
      </c>
      <c r="H22" s="5">
        <f t="shared" si="6"/>
        <v>0</v>
      </c>
      <c r="I22" s="6">
        <f t="shared" si="7"/>
        <v>0</v>
      </c>
      <c r="J22" s="4">
        <f t="shared" si="8"/>
        <v>0</v>
      </c>
      <c r="K22" s="4">
        <f t="shared" si="9"/>
        <v>0</v>
      </c>
    </row>
    <row r="23" ht="14.25" customHeight="1">
      <c r="A23" s="2" t="s">
        <v>391</v>
      </c>
      <c r="B23" s="2" t="s">
        <v>459</v>
      </c>
      <c r="C23" s="4" t="str">
        <f t="shared" si="1"/>
        <v>131</v>
      </c>
      <c r="D23" s="4" t="str">
        <f t="shared" si="2"/>
        <v>121</v>
      </c>
      <c r="E23" s="4" t="str">
        <f t="shared" si="3"/>
        <v>105</v>
      </c>
      <c r="F23" s="1">
        <f t="shared" si="4"/>
        <v>121.9708</v>
      </c>
      <c r="H23" s="5">
        <f t="shared" si="6"/>
        <v>0</v>
      </c>
      <c r="I23" s="6">
        <f t="shared" si="7"/>
        <v>0</v>
      </c>
      <c r="J23" s="4">
        <f t="shared" si="8"/>
        <v>0</v>
      </c>
      <c r="K23" s="4">
        <f t="shared" si="9"/>
        <v>0</v>
      </c>
    </row>
    <row r="24" ht="14.25" customHeight="1">
      <c r="A24" s="2" t="s">
        <v>393</v>
      </c>
      <c r="B24" s="2" t="s">
        <v>460</v>
      </c>
      <c r="C24" s="4" t="str">
        <f t="shared" si="1"/>
        <v>108</v>
      </c>
      <c r="D24" s="4" t="str">
        <f t="shared" si="2"/>
        <v>104</v>
      </c>
      <c r="E24" s="4" t="str">
        <f t="shared" si="3"/>
        <v>99</v>
      </c>
      <c r="F24" s="1">
        <f t="shared" si="4"/>
        <v>104.4894</v>
      </c>
      <c r="H24" s="5">
        <f t="shared" si="6"/>
        <v>0</v>
      </c>
      <c r="I24" s="6">
        <f t="shared" si="7"/>
        <v>0</v>
      </c>
      <c r="J24" s="4">
        <f t="shared" si="8"/>
        <v>0</v>
      </c>
      <c r="K24" s="4">
        <f t="shared" si="9"/>
        <v>0</v>
      </c>
    </row>
    <row r="25" ht="14.25" customHeight="1">
      <c r="A25" s="2" t="s">
        <v>395</v>
      </c>
      <c r="B25" s="2" t="s">
        <v>461</v>
      </c>
      <c r="C25" s="4" t="str">
        <f t="shared" si="1"/>
        <v>132</v>
      </c>
      <c r="D25" s="4" t="str">
        <f t="shared" si="2"/>
        <v>143</v>
      </c>
      <c r="E25" s="4" t="str">
        <f t="shared" si="3"/>
        <v>147</v>
      </c>
      <c r="F25" s="1">
        <f t="shared" si="4"/>
        <v>140.9502</v>
      </c>
      <c r="H25" s="5">
        <f t="shared" si="6"/>
        <v>0</v>
      </c>
      <c r="I25" s="6">
        <f t="shared" si="7"/>
        <v>0</v>
      </c>
      <c r="J25" s="4">
        <f t="shared" si="8"/>
        <v>0</v>
      </c>
      <c r="K25" s="4">
        <f t="shared" si="9"/>
        <v>0</v>
      </c>
    </row>
    <row r="26" ht="14.25" customHeight="1">
      <c r="A26" s="2" t="s">
        <v>366</v>
      </c>
      <c r="B26" s="2" t="s">
        <v>462</v>
      </c>
      <c r="C26" s="4" t="str">
        <f t="shared" si="1"/>
        <v>111</v>
      </c>
      <c r="D26" s="4" t="str">
        <f t="shared" si="2"/>
        <v>116</v>
      </c>
      <c r="E26" s="4" t="str">
        <f t="shared" si="3"/>
        <v>97</v>
      </c>
      <c r="F26" s="1">
        <f t="shared" si="4"/>
        <v>113.5652</v>
      </c>
      <c r="H26" s="5">
        <f t="shared" si="6"/>
        <v>0</v>
      </c>
      <c r="I26" s="6">
        <f t="shared" si="7"/>
        <v>0</v>
      </c>
      <c r="J26" s="4">
        <f t="shared" si="8"/>
        <v>0</v>
      </c>
      <c r="K26" s="4">
        <f t="shared" si="9"/>
        <v>0</v>
      </c>
    </row>
    <row r="27" ht="14.25" customHeight="1">
      <c r="A27" s="2" t="s">
        <v>366</v>
      </c>
      <c r="B27" s="2" t="s">
        <v>463</v>
      </c>
      <c r="C27" s="4" t="str">
        <f t="shared" si="1"/>
        <v>138</v>
      </c>
      <c r="D27" s="4" t="str">
        <f t="shared" si="2"/>
        <v>112</v>
      </c>
      <c r="E27" s="4" t="str">
        <f t="shared" si="3"/>
        <v>112</v>
      </c>
      <c r="F27" s="1">
        <f t="shared" si="4"/>
        <v>117.5276</v>
      </c>
      <c r="H27" s="5">
        <f t="shared" si="6"/>
        <v>0</v>
      </c>
      <c r="I27" s="6">
        <f t="shared" si="7"/>
        <v>0</v>
      </c>
      <c r="J27" s="4">
        <f t="shared" si="8"/>
        <v>0</v>
      </c>
      <c r="K27" s="4">
        <f t="shared" si="9"/>
        <v>0</v>
      </c>
    </row>
    <row r="28" ht="14.25" customHeight="1">
      <c r="A28" s="2" t="s">
        <v>399</v>
      </c>
      <c r="B28" s="2" t="s">
        <v>464</v>
      </c>
      <c r="C28" s="4" t="str">
        <f t="shared" si="1"/>
        <v>156</v>
      </c>
      <c r="D28" s="4" t="str">
        <f t="shared" si="2"/>
        <v>150</v>
      </c>
      <c r="E28" s="4" t="str">
        <f t="shared" si="3"/>
        <v>102</v>
      </c>
      <c r="F28" s="1">
        <f t="shared" si="4"/>
        <v>147.81</v>
      </c>
      <c r="H28" s="5">
        <f t="shared" si="6"/>
        <v>0</v>
      </c>
      <c r="I28" s="6">
        <f t="shared" si="7"/>
        <v>0</v>
      </c>
      <c r="J28" s="4">
        <f t="shared" si="8"/>
        <v>0</v>
      </c>
      <c r="K28" s="4">
        <f t="shared" si="9"/>
        <v>0</v>
      </c>
    </row>
    <row r="29" ht="14.25" customHeight="1">
      <c r="A29" s="2" t="s">
        <v>401</v>
      </c>
      <c r="B29" s="2" t="s">
        <v>465</v>
      </c>
      <c r="C29" s="4" t="str">
        <f t="shared" si="1"/>
        <v>143</v>
      </c>
      <c r="D29" s="4" t="str">
        <f t="shared" si="2"/>
        <v>142</v>
      </c>
      <c r="E29" s="4" t="str">
        <f t="shared" si="3"/>
        <v>138</v>
      </c>
      <c r="F29" s="1">
        <f t="shared" si="4"/>
        <v>141.9238</v>
      </c>
      <c r="H29" s="5">
        <f t="shared" si="6"/>
        <v>0</v>
      </c>
      <c r="I29" s="6">
        <f t="shared" si="7"/>
        <v>0</v>
      </c>
      <c r="J29" s="4">
        <f t="shared" si="8"/>
        <v>0</v>
      </c>
      <c r="K29" s="4">
        <f t="shared" si="9"/>
        <v>0</v>
      </c>
    </row>
    <row r="30" ht="14.25" customHeight="1">
      <c r="A30" s="2" t="s">
        <v>403</v>
      </c>
      <c r="B30" s="2" t="s">
        <v>466</v>
      </c>
      <c r="C30" s="4" t="str">
        <f t="shared" si="1"/>
        <v>152</v>
      </c>
      <c r="D30" s="4" t="str">
        <f t="shared" si="2"/>
        <v>152</v>
      </c>
      <c r="E30" s="4" t="str">
        <f t="shared" si="3"/>
        <v>148</v>
      </c>
      <c r="F30" s="1">
        <f t="shared" si="4"/>
        <v>151.7112</v>
      </c>
      <c r="H30" s="5">
        <f t="shared" si="6"/>
        <v>0</v>
      </c>
      <c r="I30" s="6">
        <f t="shared" si="7"/>
        <v>0</v>
      </c>
      <c r="J30" s="4">
        <f t="shared" si="8"/>
        <v>0</v>
      </c>
      <c r="K30" s="4">
        <f t="shared" si="9"/>
        <v>0</v>
      </c>
    </row>
    <row r="31" ht="14.25" customHeight="1">
      <c r="A31" s="2" t="s">
        <v>405</v>
      </c>
      <c r="B31" s="2" t="s">
        <v>467</v>
      </c>
      <c r="C31" s="4" t="str">
        <f t="shared" si="1"/>
        <v>149</v>
      </c>
      <c r="D31" s="4" t="str">
        <f t="shared" si="2"/>
        <v>141</v>
      </c>
      <c r="E31" s="4" t="str">
        <f t="shared" si="3"/>
        <v>120</v>
      </c>
      <c r="F31" s="1">
        <f t="shared" si="4"/>
        <v>141.1846</v>
      </c>
      <c r="H31" s="5">
        <f t="shared" si="6"/>
        <v>0</v>
      </c>
      <c r="I31" s="6">
        <f t="shared" si="7"/>
        <v>0</v>
      </c>
      <c r="J31" s="4">
        <f t="shared" si="8"/>
        <v>0</v>
      </c>
      <c r="K31" s="4">
        <f t="shared" si="9"/>
        <v>0</v>
      </c>
    </row>
    <row r="32" ht="14.25" customHeight="1">
      <c r="A32" s="2" t="s">
        <v>407</v>
      </c>
      <c r="B32" s="2" t="s">
        <v>468</v>
      </c>
      <c r="C32" s="4" t="str">
        <f t="shared" si="1"/>
        <v>157</v>
      </c>
      <c r="D32" s="4" t="str">
        <f t="shared" si="2"/>
        <v>157</v>
      </c>
      <c r="E32" s="4" t="str">
        <f t="shared" si="3"/>
        <v>155</v>
      </c>
      <c r="F32" s="1">
        <f t="shared" si="4"/>
        <v>156.8556</v>
      </c>
      <c r="H32" s="5">
        <f t="shared" si="6"/>
        <v>0</v>
      </c>
      <c r="I32" s="6">
        <f t="shared" si="7"/>
        <v>0</v>
      </c>
      <c r="J32" s="4">
        <f t="shared" si="8"/>
        <v>0</v>
      </c>
      <c r="K32" s="4">
        <f t="shared" si="9"/>
        <v>0</v>
      </c>
    </row>
    <row r="33" ht="14.25" customHeight="1">
      <c r="A33" s="2" t="s">
        <v>370</v>
      </c>
      <c r="B33" s="2" t="s">
        <v>469</v>
      </c>
      <c r="C33" s="4" t="str">
        <f t="shared" si="1"/>
        <v>141</v>
      </c>
      <c r="D33" s="4" t="str">
        <f t="shared" si="2"/>
        <v>148</v>
      </c>
      <c r="E33" s="4" t="str">
        <f t="shared" si="3"/>
        <v>133</v>
      </c>
      <c r="F33" s="1">
        <f t="shared" si="4"/>
        <v>145.4288</v>
      </c>
      <c r="H33" s="5">
        <f t="shared" si="6"/>
        <v>0</v>
      </c>
      <c r="I33" s="6">
        <f t="shared" si="7"/>
        <v>0</v>
      </c>
      <c r="J33" s="4">
        <f t="shared" si="8"/>
        <v>0</v>
      </c>
      <c r="K33" s="4">
        <f t="shared" si="9"/>
        <v>0</v>
      </c>
    </row>
    <row r="34" ht="14.25" customHeight="1">
      <c r="A34" s="2" t="s">
        <v>410</v>
      </c>
      <c r="B34" s="2" t="s">
        <v>470</v>
      </c>
      <c r="C34" s="4" t="str">
        <f t="shared" si="1"/>
        <v>128</v>
      </c>
      <c r="D34" s="4" t="str">
        <f t="shared" si="2"/>
        <v>128</v>
      </c>
      <c r="E34" s="4" t="str">
        <f t="shared" si="3"/>
        <v>138</v>
      </c>
      <c r="F34" s="1">
        <f t="shared" si="4"/>
        <v>128.722</v>
      </c>
      <c r="H34" s="5">
        <f t="shared" si="6"/>
        <v>0</v>
      </c>
      <c r="I34" s="6">
        <f t="shared" si="7"/>
        <v>0</v>
      </c>
      <c r="J34" s="4">
        <f t="shared" si="8"/>
        <v>0</v>
      </c>
      <c r="K34" s="4">
        <f t="shared" si="9"/>
        <v>0</v>
      </c>
    </row>
    <row r="35" ht="14.25" customHeight="1">
      <c r="A35" s="2" t="s">
        <v>356</v>
      </c>
      <c r="B35" s="2" t="s">
        <v>471</v>
      </c>
      <c r="C35" s="4" t="str">
        <f t="shared" si="1"/>
        <v>103</v>
      </c>
      <c r="D35" s="4" t="str">
        <f t="shared" si="2"/>
        <v>109</v>
      </c>
      <c r="E35" s="4" t="str">
        <f t="shared" si="3"/>
        <v>135</v>
      </c>
      <c r="F35" s="1">
        <f t="shared" si="4"/>
        <v>109.6016</v>
      </c>
      <c r="H35" s="5">
        <f t="shared" si="6"/>
        <v>0</v>
      </c>
      <c r="I35" s="6">
        <f t="shared" si="7"/>
        <v>0</v>
      </c>
      <c r="J35" s="4">
        <f t="shared" si="8"/>
        <v>0</v>
      </c>
      <c r="K35" s="4">
        <f t="shared" si="9"/>
        <v>0</v>
      </c>
    </row>
    <row r="36" ht="14.25" customHeight="1">
      <c r="A36" s="2" t="s">
        <v>366</v>
      </c>
      <c r="B36" s="2" t="s">
        <v>472</v>
      </c>
      <c r="C36" s="4" t="str">
        <f t="shared" si="1"/>
        <v>138</v>
      </c>
      <c r="D36" s="4" t="str">
        <f t="shared" si="2"/>
        <v>111</v>
      </c>
      <c r="E36" s="4" t="str">
        <f t="shared" si="3"/>
        <v>128</v>
      </c>
      <c r="F36" s="1">
        <f t="shared" si="4"/>
        <v>117.9676</v>
      </c>
      <c r="H36" s="5">
        <f t="shared" si="6"/>
        <v>0</v>
      </c>
      <c r="I36" s="6">
        <f t="shared" si="7"/>
        <v>0</v>
      </c>
      <c r="J36" s="4">
        <f t="shared" si="8"/>
        <v>0</v>
      </c>
      <c r="K36" s="4">
        <f t="shared" si="9"/>
        <v>0</v>
      </c>
    </row>
    <row r="37" ht="14.25" customHeight="1">
      <c r="A37" s="2" t="s">
        <v>414</v>
      </c>
      <c r="B37" s="2" t="s">
        <v>404</v>
      </c>
      <c r="C37" s="4" t="str">
        <f t="shared" si="1"/>
        <v>153</v>
      </c>
      <c r="D37" s="4" t="str">
        <f t="shared" si="2"/>
        <v>153</v>
      </c>
      <c r="E37" s="4" t="str">
        <f t="shared" si="3"/>
        <v>149</v>
      </c>
      <c r="F37" s="1">
        <f t="shared" si="4"/>
        <v>152.7112</v>
      </c>
      <c r="H37" s="5">
        <f t="shared" si="6"/>
        <v>0</v>
      </c>
      <c r="I37" s="6">
        <f t="shared" si="7"/>
        <v>0</v>
      </c>
      <c r="J37" s="4">
        <f t="shared" si="8"/>
        <v>0</v>
      </c>
      <c r="K37" s="4">
        <f t="shared" si="9"/>
        <v>0</v>
      </c>
    </row>
    <row r="38" ht="14.25" customHeight="1">
      <c r="A38" s="2" t="s">
        <v>416</v>
      </c>
      <c r="B38" s="2" t="s">
        <v>473</v>
      </c>
      <c r="C38" s="4" t="str">
        <f t="shared" si="1"/>
        <v>160</v>
      </c>
      <c r="D38" s="4" t="str">
        <f t="shared" si="2"/>
        <v>161</v>
      </c>
      <c r="E38" s="4" t="str">
        <f t="shared" si="3"/>
        <v>156</v>
      </c>
      <c r="F38" s="1">
        <f t="shared" si="4"/>
        <v>160.4264</v>
      </c>
      <c r="H38" s="5">
        <f t="shared" si="6"/>
        <v>0</v>
      </c>
      <c r="I38" s="6">
        <f t="shared" si="7"/>
        <v>0</v>
      </c>
      <c r="J38" s="4">
        <f t="shared" si="8"/>
        <v>0</v>
      </c>
      <c r="K38" s="4">
        <f t="shared" si="9"/>
        <v>0</v>
      </c>
    </row>
    <row r="39" ht="14.25" customHeight="1">
      <c r="A39" s="2" t="s">
        <v>418</v>
      </c>
      <c r="B39" s="2" t="s">
        <v>474</v>
      </c>
      <c r="C39" s="4" t="str">
        <f t="shared" si="1"/>
        <v>157</v>
      </c>
      <c r="D39" s="4" t="str">
        <f t="shared" si="2"/>
        <v>151</v>
      </c>
      <c r="E39" s="4" t="str">
        <f t="shared" si="3"/>
        <v>137</v>
      </c>
      <c r="F39" s="1">
        <f t="shared" si="4"/>
        <v>151.2648</v>
      </c>
      <c r="H39" s="5">
        <f t="shared" si="6"/>
        <v>0</v>
      </c>
      <c r="I39" s="6">
        <f t="shared" si="7"/>
        <v>0</v>
      </c>
      <c r="J39" s="4">
        <f t="shared" si="8"/>
        <v>0</v>
      </c>
      <c r="K39" s="4">
        <f t="shared" si="9"/>
        <v>0</v>
      </c>
    </row>
    <row r="40" ht="14.25" customHeight="1">
      <c r="A40" s="2" t="s">
        <v>420</v>
      </c>
      <c r="B40" s="2" t="s">
        <v>475</v>
      </c>
      <c r="C40" s="4" t="str">
        <f t="shared" si="1"/>
        <v>156</v>
      </c>
      <c r="D40" s="4" t="str">
        <f t="shared" si="2"/>
        <v>157</v>
      </c>
      <c r="E40" s="4" t="str">
        <f t="shared" si="3"/>
        <v>152</v>
      </c>
      <c r="F40" s="1">
        <f t="shared" si="4"/>
        <v>156.4264</v>
      </c>
      <c r="H40" s="5">
        <f t="shared" si="6"/>
        <v>0</v>
      </c>
      <c r="I40" s="6">
        <f t="shared" si="7"/>
        <v>0</v>
      </c>
      <c r="J40" s="4">
        <f t="shared" si="8"/>
        <v>0</v>
      </c>
      <c r="K40" s="4">
        <f t="shared" si="9"/>
        <v>0</v>
      </c>
    </row>
    <row r="41" ht="14.25" customHeight="1">
      <c r="A41" s="2" t="s">
        <v>354</v>
      </c>
      <c r="B41" s="2" t="s">
        <v>476</v>
      </c>
      <c r="C41" s="4" t="str">
        <f t="shared" si="1"/>
        <v>155</v>
      </c>
      <c r="D41" s="4" t="str">
        <f t="shared" si="2"/>
        <v>150</v>
      </c>
      <c r="E41" s="4" t="str">
        <f t="shared" si="3"/>
        <v>124</v>
      </c>
      <c r="F41" s="1">
        <f t="shared" si="4"/>
        <v>149.1858</v>
      </c>
      <c r="H41" s="5">
        <f t="shared" si="6"/>
        <v>0</v>
      </c>
      <c r="I41" s="6">
        <f t="shared" si="7"/>
        <v>0</v>
      </c>
      <c r="J41" s="4">
        <f t="shared" si="8"/>
        <v>0</v>
      </c>
      <c r="K41" s="4">
        <f t="shared" si="9"/>
        <v>0</v>
      </c>
    </row>
    <row r="42" ht="14.25" customHeight="1">
      <c r="A42" s="2" t="s">
        <v>423</v>
      </c>
      <c r="B42" s="2" t="s">
        <v>477</v>
      </c>
      <c r="C42" s="4" t="str">
        <f t="shared" si="1"/>
        <v>133</v>
      </c>
      <c r="D42" s="4" t="str">
        <f t="shared" si="2"/>
        <v>146</v>
      </c>
      <c r="E42" s="4" t="str">
        <f t="shared" si="3"/>
        <v>139</v>
      </c>
      <c r="F42" s="1">
        <f t="shared" si="4"/>
        <v>142.7308</v>
      </c>
      <c r="H42" s="5">
        <f t="shared" si="6"/>
        <v>0</v>
      </c>
      <c r="I42" s="6">
        <f t="shared" si="7"/>
        <v>0</v>
      </c>
      <c r="J42" s="4">
        <f t="shared" si="8"/>
        <v>0</v>
      </c>
      <c r="K42" s="4">
        <f t="shared" si="9"/>
        <v>0</v>
      </c>
    </row>
    <row r="43" ht="14.25" customHeight="1">
      <c r="A43" s="2" t="s">
        <v>425</v>
      </c>
      <c r="B43" s="2" t="s">
        <v>478</v>
      </c>
      <c r="C43" s="4" t="str">
        <f t="shared" si="1"/>
        <v>143</v>
      </c>
      <c r="D43" s="4" t="str">
        <f t="shared" si="2"/>
        <v>126</v>
      </c>
      <c r="E43" s="4" t="str">
        <f t="shared" si="3"/>
        <v>97</v>
      </c>
      <c r="F43" s="1">
        <f t="shared" si="4"/>
        <v>127.5204</v>
      </c>
      <c r="H43" s="5">
        <f t="shared" si="6"/>
        <v>0</v>
      </c>
      <c r="I43" s="6">
        <f t="shared" si="7"/>
        <v>0</v>
      </c>
      <c r="J43" s="4">
        <f t="shared" si="8"/>
        <v>0</v>
      </c>
      <c r="K43" s="4">
        <f t="shared" si="9"/>
        <v>0</v>
      </c>
    </row>
    <row r="44" ht="14.25" customHeight="1">
      <c r="A44" s="2" t="s">
        <v>395</v>
      </c>
      <c r="B44" s="2" t="s">
        <v>479</v>
      </c>
      <c r="C44" s="4" t="str">
        <f t="shared" si="1"/>
        <v>109</v>
      </c>
      <c r="D44" s="4" t="str">
        <f t="shared" si="2"/>
        <v>129</v>
      </c>
      <c r="E44" s="4" t="str">
        <f t="shared" si="3"/>
        <v>137</v>
      </c>
      <c r="F44" s="1">
        <f t="shared" si="4"/>
        <v>125.3256</v>
      </c>
      <c r="H44" s="5">
        <f t="shared" si="6"/>
        <v>0</v>
      </c>
      <c r="I44" s="6">
        <f t="shared" si="7"/>
        <v>0</v>
      </c>
      <c r="J44" s="4">
        <f t="shared" si="8"/>
        <v>0</v>
      </c>
      <c r="K44" s="4">
        <f t="shared" si="9"/>
        <v>0</v>
      </c>
    </row>
    <row r="45" ht="14.25" customHeight="1">
      <c r="A45" s="2" t="s">
        <v>428</v>
      </c>
      <c r="B45" s="2" t="s">
        <v>480</v>
      </c>
      <c r="C45" s="4" t="str">
        <f t="shared" si="1"/>
        <v>161</v>
      </c>
      <c r="D45" s="4" t="str">
        <f t="shared" si="2"/>
        <v>161</v>
      </c>
      <c r="E45" s="4" t="str">
        <f t="shared" si="3"/>
        <v>157</v>
      </c>
      <c r="F45" s="1">
        <f t="shared" si="4"/>
        <v>160.7112</v>
      </c>
      <c r="H45" s="5">
        <f t="shared" si="6"/>
        <v>0</v>
      </c>
      <c r="I45" s="6">
        <f t="shared" si="7"/>
        <v>0</v>
      </c>
      <c r="J45" s="4">
        <f t="shared" si="8"/>
        <v>0</v>
      </c>
      <c r="K45" s="4">
        <f t="shared" si="9"/>
        <v>0</v>
      </c>
    </row>
    <row r="46" ht="14.25" customHeight="1">
      <c r="A46" s="2" t="s">
        <v>430</v>
      </c>
      <c r="B46" s="2" t="s">
        <v>481</v>
      </c>
      <c r="C46" s="4" t="str">
        <f t="shared" si="1"/>
        <v>162</v>
      </c>
      <c r="D46" s="4" t="str">
        <f t="shared" si="2"/>
        <v>163</v>
      </c>
      <c r="E46" s="4" t="str">
        <f t="shared" si="3"/>
        <v>158</v>
      </c>
      <c r="F46" s="1">
        <f t="shared" si="4"/>
        <v>162.4264</v>
      </c>
      <c r="H46" s="5">
        <f t="shared" si="6"/>
        <v>0</v>
      </c>
      <c r="I46" s="6">
        <f t="shared" si="7"/>
        <v>0</v>
      </c>
      <c r="J46" s="4">
        <f t="shared" si="8"/>
        <v>0</v>
      </c>
      <c r="K46" s="4">
        <f t="shared" si="9"/>
        <v>0</v>
      </c>
    </row>
    <row r="47" ht="14.25" customHeight="1">
      <c r="A47" s="2" t="s">
        <v>432</v>
      </c>
      <c r="B47" s="2" t="s">
        <v>482</v>
      </c>
      <c r="C47" s="4" t="str">
        <f t="shared" si="1"/>
        <v>161</v>
      </c>
      <c r="D47" s="4" t="str">
        <f t="shared" si="2"/>
        <v>158</v>
      </c>
      <c r="E47" s="4" t="str">
        <f t="shared" si="3"/>
        <v>151</v>
      </c>
      <c r="F47" s="1">
        <f t="shared" si="4"/>
        <v>158.1324</v>
      </c>
      <c r="H47" s="5">
        <f t="shared" si="6"/>
        <v>0</v>
      </c>
      <c r="I47" s="6">
        <f t="shared" si="7"/>
        <v>0</v>
      </c>
      <c r="J47" s="4">
        <f t="shared" si="8"/>
        <v>0</v>
      </c>
      <c r="K47" s="4">
        <f t="shared" si="9"/>
        <v>0</v>
      </c>
    </row>
    <row r="48" ht="14.25" customHeight="1">
      <c r="A48" s="2" t="s">
        <v>434</v>
      </c>
      <c r="B48" s="2" t="s">
        <v>483</v>
      </c>
      <c r="C48" s="4" t="str">
        <f t="shared" si="1"/>
        <v>158</v>
      </c>
      <c r="D48" s="4" t="str">
        <f t="shared" si="2"/>
        <v>157</v>
      </c>
      <c r="E48" s="4" t="str">
        <f t="shared" si="3"/>
        <v>153</v>
      </c>
      <c r="F48" s="1">
        <f t="shared" si="4"/>
        <v>156.9238</v>
      </c>
      <c r="H48" s="5">
        <f t="shared" si="6"/>
        <v>0</v>
      </c>
      <c r="I48" s="6">
        <f t="shared" si="7"/>
        <v>0</v>
      </c>
      <c r="J48" s="4">
        <f t="shared" si="8"/>
        <v>0</v>
      </c>
      <c r="K48" s="4">
        <f t="shared" si="9"/>
        <v>0</v>
      </c>
    </row>
    <row r="49" ht="14.25" customHeight="1">
      <c r="A49" s="2" t="s">
        <v>436</v>
      </c>
      <c r="B49" s="2" t="s">
        <v>484</v>
      </c>
      <c r="C49" s="4" t="str">
        <f t="shared" si="1"/>
        <v>150</v>
      </c>
      <c r="D49" s="4" t="str">
        <f t="shared" si="2"/>
        <v>134</v>
      </c>
      <c r="E49" s="4" t="str">
        <f t="shared" si="3"/>
        <v>131</v>
      </c>
      <c r="F49" s="1">
        <f t="shared" si="4"/>
        <v>137.185</v>
      </c>
      <c r="H49" s="5">
        <f t="shared" si="6"/>
        <v>0</v>
      </c>
      <c r="I49" s="6">
        <f t="shared" si="7"/>
        <v>0</v>
      </c>
      <c r="J49" s="4">
        <f t="shared" si="8"/>
        <v>0</v>
      </c>
      <c r="K49" s="4">
        <f t="shared" si="9"/>
        <v>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5.25"/>
    <col customWidth="1" min="3" max="6" width="8.63"/>
    <col customWidth="1" min="7" max="7" width="12.38"/>
    <col customWidth="1" min="9" max="26" width="8.63"/>
  </cols>
  <sheetData>
    <row r="1" ht="14.25" customHeight="1">
      <c r="A1" s="1" t="s">
        <v>341</v>
      </c>
      <c r="B1" s="1" t="s">
        <v>342</v>
      </c>
      <c r="C1" s="1" t="s">
        <v>343</v>
      </c>
      <c r="D1" s="1" t="s">
        <v>344</v>
      </c>
      <c r="E1" s="1" t="s">
        <v>345</v>
      </c>
      <c r="F1" s="1" t="s">
        <v>346</v>
      </c>
      <c r="G1" s="1" t="s">
        <v>347</v>
      </c>
      <c r="H1" s="3" t="s">
        <v>348</v>
      </c>
      <c r="I1" s="3" t="s">
        <v>349</v>
      </c>
      <c r="J1" s="3" t="s">
        <v>350</v>
      </c>
      <c r="K1" s="3" t="s">
        <v>351</v>
      </c>
    </row>
    <row r="2" ht="14.25" customHeight="1">
      <c r="A2" s="2" t="s">
        <v>352</v>
      </c>
      <c r="B2" s="2" t="s">
        <v>485</v>
      </c>
      <c r="C2" s="7">
        <v>93.0</v>
      </c>
      <c r="D2" s="7">
        <v>66.0</v>
      </c>
      <c r="E2" s="7">
        <v>53.0</v>
      </c>
      <c r="F2" s="4">
        <f t="shared" ref="F2:F49" si="1">0.2126*C2 + 0.7152*D2 + 0.0722*E2</f>
        <v>70.8016</v>
      </c>
      <c r="G2" s="4">
        <f t="shared" ref="G2:G3" si="2">F5</f>
        <v>40.408</v>
      </c>
      <c r="H2" s="5">
        <f t="shared" ref="H2:H49" si="3">IF(K2=0, 0, IF(C2=J2, MOD((60 * ((D2 - E2) / K2) + 360), 360), IF(D2=J2, MOD((60 * ((E2 - C2) / K2) + 120), 360), MOD((60 * ((C2 - D2) / K2) + 240), 360))))
</f>
        <v>19.5</v>
      </c>
      <c r="I2" s="6">
        <f t="shared" ref="I2:I49" si="4">IF(MAX(A2, B2, C2) = 0, 0, K2/J2)</f>
        <v>0.4301075269</v>
      </c>
      <c r="J2" s="7">
        <f t="shared" ref="J2:J49" si="5">MAX(C2, D2, E2)</f>
        <v>93</v>
      </c>
      <c r="K2" s="7">
        <f t="shared" ref="K2:K49" si="6">MAX(C2, D2, E2)-MIN(C2, D2, E2)</f>
        <v>40</v>
      </c>
    </row>
    <row r="3" ht="14.25" customHeight="1">
      <c r="A3" s="2" t="s">
        <v>354</v>
      </c>
      <c r="B3" s="2" t="s">
        <v>486</v>
      </c>
      <c r="C3" s="7">
        <v>159.0</v>
      </c>
      <c r="D3" s="7">
        <v>118.0</v>
      </c>
      <c r="E3" s="7">
        <v>68.0</v>
      </c>
      <c r="F3" s="4">
        <f t="shared" si="1"/>
        <v>123.1066</v>
      </c>
      <c r="G3" s="4">
        <f t="shared" si="2"/>
        <v>68.408</v>
      </c>
      <c r="H3" s="5">
        <f t="shared" si="3"/>
        <v>32.96703297</v>
      </c>
      <c r="I3" s="6">
        <f t="shared" si="4"/>
        <v>0.572327044</v>
      </c>
      <c r="J3" s="7">
        <f t="shared" si="5"/>
        <v>159</v>
      </c>
      <c r="K3" s="7">
        <f t="shared" si="6"/>
        <v>91</v>
      </c>
    </row>
    <row r="4" ht="14.25" customHeight="1">
      <c r="A4" s="2" t="s">
        <v>356</v>
      </c>
      <c r="B4" s="2" t="s">
        <v>487</v>
      </c>
      <c r="C4" s="7">
        <v>62.0</v>
      </c>
      <c r="D4" s="7">
        <v>71.0</v>
      </c>
      <c r="E4" s="7">
        <v>100.0</v>
      </c>
      <c r="F4" s="4">
        <f t="shared" si="1"/>
        <v>71.1804</v>
      </c>
      <c r="G4" s="4">
        <f t="shared" ref="G4:G5" si="7">F13</f>
        <v>81.1232</v>
      </c>
      <c r="H4" s="5">
        <f t="shared" si="3"/>
        <v>225.7894737</v>
      </c>
      <c r="I4" s="6">
        <f t="shared" si="4"/>
        <v>0.38</v>
      </c>
      <c r="J4" s="7">
        <f t="shared" si="5"/>
        <v>100</v>
      </c>
      <c r="K4" s="7">
        <f t="shared" si="6"/>
        <v>38</v>
      </c>
    </row>
    <row r="5" ht="14.25" customHeight="1">
      <c r="A5" s="2" t="s">
        <v>358</v>
      </c>
      <c r="B5" s="2" t="s">
        <v>488</v>
      </c>
      <c r="C5" s="7">
        <v>48.0</v>
      </c>
      <c r="D5" s="7">
        <v>39.0</v>
      </c>
      <c r="E5" s="7">
        <v>32.0</v>
      </c>
      <c r="F5" s="4">
        <f t="shared" si="1"/>
        <v>40.408</v>
      </c>
      <c r="G5" s="4">
        <f t="shared" si="7"/>
        <v>99.1954</v>
      </c>
      <c r="H5" s="5">
        <f t="shared" si="3"/>
        <v>26.25</v>
      </c>
      <c r="I5" s="6">
        <f t="shared" si="4"/>
        <v>0.3333333333</v>
      </c>
      <c r="J5" s="7">
        <f t="shared" si="5"/>
        <v>48</v>
      </c>
      <c r="K5" s="7">
        <f t="shared" si="6"/>
        <v>16</v>
      </c>
    </row>
    <row r="6" ht="14.25" customHeight="1">
      <c r="A6" s="2" t="s">
        <v>360</v>
      </c>
      <c r="B6" s="2" t="s">
        <v>489</v>
      </c>
      <c r="C6" s="7">
        <v>76.0</v>
      </c>
      <c r="D6" s="7">
        <v>67.0</v>
      </c>
      <c r="E6" s="7">
        <v>60.0</v>
      </c>
      <c r="F6" s="4">
        <f t="shared" si="1"/>
        <v>68.408</v>
      </c>
      <c r="G6" s="4">
        <f t="shared" ref="G6:G7" si="8">F21</f>
        <v>111.055</v>
      </c>
      <c r="H6" s="5">
        <f t="shared" si="3"/>
        <v>26.25</v>
      </c>
      <c r="I6" s="6">
        <f t="shared" si="4"/>
        <v>0.2105263158</v>
      </c>
      <c r="J6" s="7">
        <f t="shared" si="5"/>
        <v>76</v>
      </c>
      <c r="K6" s="7">
        <f t="shared" si="6"/>
        <v>16</v>
      </c>
    </row>
    <row r="7" ht="14.25" customHeight="1">
      <c r="A7" s="2" t="s">
        <v>362</v>
      </c>
      <c r="B7" s="2" t="s">
        <v>490</v>
      </c>
      <c r="C7" s="7">
        <v>65.0</v>
      </c>
      <c r="D7" s="7">
        <v>53.0</v>
      </c>
      <c r="E7" s="7">
        <v>49.0</v>
      </c>
      <c r="F7" s="4">
        <f t="shared" si="1"/>
        <v>55.2624</v>
      </c>
      <c r="G7" s="4">
        <f t="shared" si="8"/>
        <v>130.4172</v>
      </c>
      <c r="H7" s="5">
        <f t="shared" si="3"/>
        <v>15</v>
      </c>
      <c r="I7" s="6">
        <f t="shared" si="4"/>
        <v>0.2461538462</v>
      </c>
      <c r="J7" s="7">
        <f t="shared" si="5"/>
        <v>65</v>
      </c>
      <c r="K7" s="7">
        <f t="shared" si="6"/>
        <v>16</v>
      </c>
    </row>
    <row r="8" ht="14.25" customHeight="1">
      <c r="A8" s="2" t="s">
        <v>364</v>
      </c>
      <c r="B8" s="2" t="s">
        <v>491</v>
      </c>
      <c r="C8" s="7">
        <v>76.0</v>
      </c>
      <c r="D8" s="7">
        <v>70.0</v>
      </c>
      <c r="E8" s="7">
        <v>66.0</v>
      </c>
      <c r="F8" s="4">
        <f t="shared" si="1"/>
        <v>70.9868</v>
      </c>
      <c r="G8" s="4">
        <f t="shared" ref="G8:G9" si="9">F29</f>
        <v>136.0642</v>
      </c>
      <c r="H8" s="5">
        <f t="shared" si="3"/>
        <v>24</v>
      </c>
      <c r="I8" s="6">
        <f t="shared" si="4"/>
        <v>0.1315789474</v>
      </c>
      <c r="J8" s="7">
        <f t="shared" si="5"/>
        <v>76</v>
      </c>
      <c r="K8" s="7">
        <f t="shared" si="6"/>
        <v>10</v>
      </c>
    </row>
    <row r="9" ht="14.25" customHeight="1">
      <c r="A9" s="2" t="s">
        <v>366</v>
      </c>
      <c r="B9" s="2" t="s">
        <v>492</v>
      </c>
      <c r="C9" s="7">
        <v>150.0</v>
      </c>
      <c r="D9" s="7">
        <v>117.0</v>
      </c>
      <c r="E9" s="7">
        <v>126.0</v>
      </c>
      <c r="F9" s="4">
        <f t="shared" si="1"/>
        <v>124.6656</v>
      </c>
      <c r="G9" s="4">
        <f t="shared" si="9"/>
        <v>153.8516</v>
      </c>
      <c r="H9" s="5">
        <f t="shared" si="3"/>
        <v>343.6363636</v>
      </c>
      <c r="I9" s="6">
        <f t="shared" si="4"/>
        <v>0.22</v>
      </c>
      <c r="J9" s="7">
        <f t="shared" si="5"/>
        <v>150</v>
      </c>
      <c r="K9" s="7">
        <f t="shared" si="6"/>
        <v>33</v>
      </c>
    </row>
    <row r="10" ht="14.25" customHeight="1">
      <c r="A10" s="2" t="s">
        <v>368</v>
      </c>
      <c r="B10" s="2" t="s">
        <v>493</v>
      </c>
      <c r="C10" s="7">
        <v>143.0</v>
      </c>
      <c r="D10" s="7">
        <v>119.0</v>
      </c>
      <c r="E10" s="7">
        <v>105.0</v>
      </c>
      <c r="F10" s="4">
        <f t="shared" si="1"/>
        <v>123.0916</v>
      </c>
      <c r="G10" s="4">
        <f t="shared" ref="G10:G11" si="10">F37</f>
        <v>157.8516</v>
      </c>
      <c r="H10" s="5">
        <f t="shared" si="3"/>
        <v>22.10526316</v>
      </c>
      <c r="I10" s="6">
        <f t="shared" si="4"/>
        <v>0.2657342657</v>
      </c>
      <c r="J10" s="7">
        <f t="shared" si="5"/>
        <v>143</v>
      </c>
      <c r="K10" s="7">
        <f t="shared" si="6"/>
        <v>38</v>
      </c>
    </row>
    <row r="11" ht="14.25" customHeight="1">
      <c r="A11" s="2" t="s">
        <v>370</v>
      </c>
      <c r="B11" s="2" t="s">
        <v>494</v>
      </c>
      <c r="C11" s="7">
        <v>137.0</v>
      </c>
      <c r="D11" s="7">
        <v>127.0</v>
      </c>
      <c r="E11" s="7">
        <v>71.0</v>
      </c>
      <c r="F11" s="4">
        <f t="shared" si="1"/>
        <v>125.0828</v>
      </c>
      <c r="G11" s="4">
        <f t="shared" si="10"/>
        <v>168.639</v>
      </c>
      <c r="H11" s="5">
        <f t="shared" si="3"/>
        <v>50.90909091</v>
      </c>
      <c r="I11" s="6">
        <f t="shared" si="4"/>
        <v>0.4817518248</v>
      </c>
      <c r="J11" s="7">
        <f t="shared" si="5"/>
        <v>137</v>
      </c>
      <c r="K11" s="7">
        <f t="shared" si="6"/>
        <v>66</v>
      </c>
    </row>
    <row r="12" ht="14.25" customHeight="1">
      <c r="A12" s="2" t="s">
        <v>370</v>
      </c>
      <c r="B12" s="2" t="s">
        <v>495</v>
      </c>
      <c r="C12" s="7">
        <v>99.0</v>
      </c>
      <c r="D12" s="7">
        <v>110.0</v>
      </c>
      <c r="E12" s="7">
        <v>72.0</v>
      </c>
      <c r="F12" s="4">
        <f t="shared" si="1"/>
        <v>104.9178</v>
      </c>
      <c r="G12" s="4">
        <f t="shared" ref="G12:G13" si="11">F45</f>
        <v>169.282</v>
      </c>
      <c r="H12" s="5">
        <f t="shared" si="3"/>
        <v>77.36842105</v>
      </c>
      <c r="I12" s="6">
        <f t="shared" si="4"/>
        <v>0.3454545455</v>
      </c>
      <c r="J12" s="7">
        <f t="shared" si="5"/>
        <v>110</v>
      </c>
      <c r="K12" s="7">
        <f t="shared" si="6"/>
        <v>38</v>
      </c>
    </row>
    <row r="13" ht="14.25" customHeight="1">
      <c r="A13" s="2" t="s">
        <v>373</v>
      </c>
      <c r="B13" s="2" t="s">
        <v>496</v>
      </c>
      <c r="C13" s="7">
        <v>88.0</v>
      </c>
      <c r="D13" s="7">
        <v>80.0</v>
      </c>
      <c r="E13" s="7">
        <v>72.0</v>
      </c>
      <c r="F13" s="4">
        <f t="shared" si="1"/>
        <v>81.1232</v>
      </c>
      <c r="G13" s="4">
        <f t="shared" si="11"/>
        <v>172.0694</v>
      </c>
      <c r="H13" s="5">
        <f t="shared" si="3"/>
        <v>30</v>
      </c>
      <c r="I13" s="6">
        <f t="shared" si="4"/>
        <v>0.1818181818</v>
      </c>
      <c r="J13" s="7">
        <f t="shared" si="5"/>
        <v>88</v>
      </c>
      <c r="K13" s="7">
        <f t="shared" si="6"/>
        <v>16</v>
      </c>
    </row>
    <row r="14" ht="14.25" customHeight="1">
      <c r="A14" s="2" t="s">
        <v>375</v>
      </c>
      <c r="B14" s="2" t="s">
        <v>497</v>
      </c>
      <c r="C14" s="7">
        <v>106.0</v>
      </c>
      <c r="D14" s="7">
        <v>98.0</v>
      </c>
      <c r="E14" s="7">
        <v>91.0</v>
      </c>
      <c r="F14" s="4">
        <f t="shared" si="1"/>
        <v>99.1954</v>
      </c>
      <c r="H14" s="5">
        <f t="shared" si="3"/>
        <v>28</v>
      </c>
      <c r="I14" s="6">
        <f t="shared" si="4"/>
        <v>0.141509434</v>
      </c>
      <c r="J14" s="7">
        <f t="shared" si="5"/>
        <v>106</v>
      </c>
      <c r="K14" s="7">
        <f t="shared" si="6"/>
        <v>15</v>
      </c>
    </row>
    <row r="15" ht="14.25" customHeight="1">
      <c r="A15" s="2" t="s">
        <v>377</v>
      </c>
      <c r="B15" s="2" t="s">
        <v>498</v>
      </c>
      <c r="C15" s="7">
        <v>76.0</v>
      </c>
      <c r="D15" s="7">
        <v>58.0</v>
      </c>
      <c r="E15" s="7">
        <v>46.0</v>
      </c>
      <c r="F15" s="4">
        <f t="shared" si="1"/>
        <v>60.9604</v>
      </c>
      <c r="H15" s="5">
        <f t="shared" si="3"/>
        <v>24</v>
      </c>
      <c r="I15" s="6">
        <f t="shared" si="4"/>
        <v>0.3947368421</v>
      </c>
      <c r="J15" s="7">
        <f t="shared" si="5"/>
        <v>76</v>
      </c>
      <c r="K15" s="7">
        <f t="shared" si="6"/>
        <v>30</v>
      </c>
    </row>
    <row r="16" ht="14.25" customHeight="1">
      <c r="A16" s="2" t="s">
        <v>379</v>
      </c>
      <c r="B16" s="2" t="s">
        <v>499</v>
      </c>
      <c r="C16" s="7">
        <v>77.0</v>
      </c>
      <c r="D16" s="7">
        <v>71.0</v>
      </c>
      <c r="E16" s="7">
        <v>59.0</v>
      </c>
      <c r="F16" s="4">
        <f t="shared" si="1"/>
        <v>71.4092</v>
      </c>
      <c r="H16" s="5">
        <f t="shared" si="3"/>
        <v>40</v>
      </c>
      <c r="I16" s="6">
        <f t="shared" si="4"/>
        <v>0.2337662338</v>
      </c>
      <c r="J16" s="7">
        <f t="shared" si="5"/>
        <v>77</v>
      </c>
      <c r="K16" s="7">
        <f t="shared" si="6"/>
        <v>18</v>
      </c>
    </row>
    <row r="17" ht="14.25" customHeight="1">
      <c r="A17" s="2" t="s">
        <v>356</v>
      </c>
      <c r="B17" s="2" t="s">
        <v>500</v>
      </c>
      <c r="C17" s="7">
        <v>114.0</v>
      </c>
      <c r="D17" s="7">
        <v>135.0</v>
      </c>
      <c r="E17" s="7">
        <v>151.0</v>
      </c>
      <c r="F17" s="4">
        <f t="shared" si="1"/>
        <v>131.6906</v>
      </c>
      <c r="H17" s="5">
        <f t="shared" si="3"/>
        <v>205.9459459</v>
      </c>
      <c r="I17" s="6">
        <f t="shared" si="4"/>
        <v>0.2450331126</v>
      </c>
      <c r="J17" s="7">
        <f t="shared" si="5"/>
        <v>151</v>
      </c>
      <c r="K17" s="7">
        <f t="shared" si="6"/>
        <v>37</v>
      </c>
    </row>
    <row r="18" ht="14.25" customHeight="1">
      <c r="A18" s="2" t="s">
        <v>356</v>
      </c>
      <c r="B18" s="2" t="s">
        <v>501</v>
      </c>
      <c r="C18" s="7">
        <v>88.0</v>
      </c>
      <c r="D18" s="7">
        <v>104.0</v>
      </c>
      <c r="E18" s="7">
        <v>116.0</v>
      </c>
      <c r="F18" s="4">
        <f t="shared" si="1"/>
        <v>101.4648</v>
      </c>
      <c r="H18" s="5">
        <f t="shared" si="3"/>
        <v>205.7142857</v>
      </c>
      <c r="I18" s="6">
        <f t="shared" si="4"/>
        <v>0.2413793103</v>
      </c>
      <c r="J18" s="7">
        <f t="shared" si="5"/>
        <v>116</v>
      </c>
      <c r="K18" s="7">
        <f t="shared" si="6"/>
        <v>28</v>
      </c>
    </row>
    <row r="19" ht="14.25" customHeight="1">
      <c r="A19" s="2" t="s">
        <v>383</v>
      </c>
      <c r="B19" s="2" t="s">
        <v>502</v>
      </c>
      <c r="C19" s="7">
        <v>84.0</v>
      </c>
      <c r="D19" s="7">
        <v>66.0</v>
      </c>
      <c r="E19" s="7">
        <v>81.0</v>
      </c>
      <c r="F19" s="4">
        <f t="shared" si="1"/>
        <v>70.9098</v>
      </c>
      <c r="H19" s="5">
        <f t="shared" si="3"/>
        <v>310</v>
      </c>
      <c r="I19" s="6">
        <f t="shared" si="4"/>
        <v>0.2142857143</v>
      </c>
      <c r="J19" s="7">
        <f t="shared" si="5"/>
        <v>84</v>
      </c>
      <c r="K19" s="7">
        <f t="shared" si="6"/>
        <v>18</v>
      </c>
    </row>
    <row r="20" ht="14.25" customHeight="1">
      <c r="A20" s="2" t="s">
        <v>385</v>
      </c>
      <c r="B20" s="2" t="s">
        <v>503</v>
      </c>
      <c r="C20" s="7">
        <v>135.0</v>
      </c>
      <c r="D20" s="7">
        <v>67.0</v>
      </c>
      <c r="E20" s="7">
        <v>59.0</v>
      </c>
      <c r="F20" s="4">
        <f t="shared" si="1"/>
        <v>80.8792</v>
      </c>
      <c r="H20" s="5">
        <f t="shared" si="3"/>
        <v>6.315789474</v>
      </c>
      <c r="I20" s="6">
        <f t="shared" si="4"/>
        <v>0.562962963</v>
      </c>
      <c r="J20" s="7">
        <f t="shared" si="5"/>
        <v>135</v>
      </c>
      <c r="K20" s="7">
        <f t="shared" si="6"/>
        <v>76</v>
      </c>
    </row>
    <row r="21" ht="14.25" customHeight="1">
      <c r="A21" s="2" t="s">
        <v>387</v>
      </c>
      <c r="B21" s="2" t="s">
        <v>504</v>
      </c>
      <c r="C21" s="7">
        <v>117.0</v>
      </c>
      <c r="D21" s="7">
        <v>110.0</v>
      </c>
      <c r="E21" s="7">
        <v>104.0</v>
      </c>
      <c r="F21" s="4">
        <f t="shared" si="1"/>
        <v>111.055</v>
      </c>
      <c r="H21" s="5">
        <f t="shared" si="3"/>
        <v>27.69230769</v>
      </c>
      <c r="I21" s="6">
        <f t="shared" si="4"/>
        <v>0.1111111111</v>
      </c>
      <c r="J21" s="7">
        <f t="shared" si="5"/>
        <v>117</v>
      </c>
      <c r="K21" s="7">
        <f t="shared" si="6"/>
        <v>13</v>
      </c>
    </row>
    <row r="22" ht="14.25" customHeight="1">
      <c r="A22" s="2" t="s">
        <v>389</v>
      </c>
      <c r="B22" s="2" t="s">
        <v>505</v>
      </c>
      <c r="C22" s="7">
        <v>134.0</v>
      </c>
      <c r="D22" s="7">
        <v>130.0</v>
      </c>
      <c r="E22" s="7">
        <v>124.0</v>
      </c>
      <c r="F22" s="4">
        <f t="shared" si="1"/>
        <v>130.4172</v>
      </c>
      <c r="H22" s="5">
        <f t="shared" si="3"/>
        <v>36</v>
      </c>
      <c r="I22" s="6">
        <f t="shared" si="4"/>
        <v>0.07462686567</v>
      </c>
      <c r="J22" s="7">
        <f t="shared" si="5"/>
        <v>134</v>
      </c>
      <c r="K22" s="7">
        <f t="shared" si="6"/>
        <v>10</v>
      </c>
    </row>
    <row r="23" ht="14.25" customHeight="1">
      <c r="A23" s="2" t="s">
        <v>391</v>
      </c>
      <c r="B23" s="2" t="s">
        <v>506</v>
      </c>
      <c r="C23" s="7">
        <v>129.0</v>
      </c>
      <c r="D23" s="7">
        <v>93.0</v>
      </c>
      <c r="E23" s="7">
        <v>69.0</v>
      </c>
      <c r="F23" s="4">
        <f t="shared" si="1"/>
        <v>98.9208</v>
      </c>
      <c r="H23" s="5">
        <f t="shared" si="3"/>
        <v>24</v>
      </c>
      <c r="I23" s="6">
        <f t="shared" si="4"/>
        <v>0.4651162791</v>
      </c>
      <c r="J23" s="7">
        <f t="shared" si="5"/>
        <v>129</v>
      </c>
      <c r="K23" s="7">
        <f t="shared" si="6"/>
        <v>60</v>
      </c>
    </row>
    <row r="24" ht="14.25" customHeight="1">
      <c r="A24" s="2" t="s">
        <v>393</v>
      </c>
      <c r="B24" s="2" t="s">
        <v>507</v>
      </c>
      <c r="C24" s="7">
        <v>85.0</v>
      </c>
      <c r="D24" s="7">
        <v>67.0</v>
      </c>
      <c r="E24" s="7">
        <v>58.0</v>
      </c>
      <c r="F24" s="4">
        <f t="shared" si="1"/>
        <v>70.177</v>
      </c>
      <c r="H24" s="5">
        <f t="shared" si="3"/>
        <v>20</v>
      </c>
      <c r="I24" s="6">
        <f t="shared" si="4"/>
        <v>0.3176470588</v>
      </c>
      <c r="J24" s="7">
        <f t="shared" si="5"/>
        <v>85</v>
      </c>
      <c r="K24" s="7">
        <f t="shared" si="6"/>
        <v>27</v>
      </c>
    </row>
    <row r="25" ht="14.25" customHeight="1">
      <c r="A25" s="2" t="s">
        <v>395</v>
      </c>
      <c r="B25" s="2" t="s">
        <v>508</v>
      </c>
      <c r="C25" s="7">
        <v>107.0</v>
      </c>
      <c r="D25" s="7">
        <v>141.0</v>
      </c>
      <c r="E25" s="7">
        <v>150.0</v>
      </c>
      <c r="F25" s="4">
        <f t="shared" si="1"/>
        <v>134.4214</v>
      </c>
      <c r="H25" s="5">
        <f t="shared" si="3"/>
        <v>192.5581395</v>
      </c>
      <c r="I25" s="6">
        <f t="shared" si="4"/>
        <v>0.2866666667</v>
      </c>
      <c r="J25" s="7">
        <f t="shared" si="5"/>
        <v>150</v>
      </c>
      <c r="K25" s="7">
        <f t="shared" si="6"/>
        <v>43</v>
      </c>
    </row>
    <row r="26" ht="14.25" customHeight="1">
      <c r="A26" s="2" t="s">
        <v>366</v>
      </c>
      <c r="B26" s="2" t="s">
        <v>509</v>
      </c>
      <c r="C26" s="7">
        <v>90.0</v>
      </c>
      <c r="D26" s="7">
        <v>83.0</v>
      </c>
      <c r="E26" s="7">
        <v>57.0</v>
      </c>
      <c r="F26" s="4">
        <f t="shared" si="1"/>
        <v>82.611</v>
      </c>
      <c r="H26" s="5">
        <f t="shared" si="3"/>
        <v>47.27272727</v>
      </c>
      <c r="I26" s="6">
        <f t="shared" si="4"/>
        <v>0.3666666667</v>
      </c>
      <c r="J26" s="7">
        <f t="shared" si="5"/>
        <v>90</v>
      </c>
      <c r="K26" s="7">
        <f t="shared" si="6"/>
        <v>33</v>
      </c>
    </row>
    <row r="27" ht="14.25" customHeight="1">
      <c r="A27" s="2" t="s">
        <v>366</v>
      </c>
      <c r="B27" s="2" t="s">
        <v>510</v>
      </c>
      <c r="C27" s="7">
        <v>141.0</v>
      </c>
      <c r="D27" s="7">
        <v>85.0</v>
      </c>
      <c r="E27" s="7">
        <v>84.0</v>
      </c>
      <c r="F27" s="4">
        <f t="shared" si="1"/>
        <v>96.8334</v>
      </c>
      <c r="H27" s="5">
        <f t="shared" si="3"/>
        <v>1.052631579</v>
      </c>
      <c r="I27" s="6">
        <f t="shared" si="4"/>
        <v>0.4042553191</v>
      </c>
      <c r="J27" s="7">
        <f t="shared" si="5"/>
        <v>141</v>
      </c>
      <c r="K27" s="7">
        <f t="shared" si="6"/>
        <v>57</v>
      </c>
    </row>
    <row r="28" ht="14.25" customHeight="1">
      <c r="A28" s="2" t="s">
        <v>399</v>
      </c>
      <c r="B28" s="2" t="s">
        <v>511</v>
      </c>
      <c r="C28" s="7">
        <v>172.0</v>
      </c>
      <c r="D28" s="7">
        <v>141.0</v>
      </c>
      <c r="E28" s="7">
        <v>74.0</v>
      </c>
      <c r="F28" s="4">
        <f t="shared" si="1"/>
        <v>142.7532</v>
      </c>
      <c r="H28" s="5">
        <f t="shared" si="3"/>
        <v>41.02040816</v>
      </c>
      <c r="I28" s="6">
        <f t="shared" si="4"/>
        <v>0.5697674419</v>
      </c>
      <c r="J28" s="7">
        <f t="shared" si="5"/>
        <v>172</v>
      </c>
      <c r="K28" s="7">
        <f t="shared" si="6"/>
        <v>98</v>
      </c>
    </row>
    <row r="29" ht="14.25" customHeight="1">
      <c r="A29" s="2" t="s">
        <v>401</v>
      </c>
      <c r="B29" s="2" t="s">
        <v>512</v>
      </c>
      <c r="C29" s="7">
        <v>138.0</v>
      </c>
      <c r="D29" s="7">
        <v>136.0</v>
      </c>
      <c r="E29" s="7">
        <v>131.0</v>
      </c>
      <c r="F29" s="4">
        <f t="shared" si="1"/>
        <v>136.0642</v>
      </c>
      <c r="H29" s="5">
        <f t="shared" si="3"/>
        <v>42.85714286</v>
      </c>
      <c r="I29" s="6">
        <f t="shared" si="4"/>
        <v>0.05072463768</v>
      </c>
      <c r="J29" s="7">
        <f t="shared" si="5"/>
        <v>138</v>
      </c>
      <c r="K29" s="7">
        <f t="shared" si="6"/>
        <v>7</v>
      </c>
    </row>
    <row r="30" ht="14.25" customHeight="1">
      <c r="A30" s="2" t="s">
        <v>403</v>
      </c>
      <c r="B30" s="2" t="s">
        <v>513</v>
      </c>
      <c r="C30" s="7">
        <v>155.0</v>
      </c>
      <c r="D30" s="7">
        <v>154.0</v>
      </c>
      <c r="E30" s="7">
        <v>149.0</v>
      </c>
      <c r="F30" s="4">
        <f t="shared" si="1"/>
        <v>153.8516</v>
      </c>
      <c r="H30" s="5">
        <f t="shared" si="3"/>
        <v>50</v>
      </c>
      <c r="I30" s="6">
        <f t="shared" si="4"/>
        <v>0.03870967742</v>
      </c>
      <c r="J30" s="7">
        <f t="shared" si="5"/>
        <v>155</v>
      </c>
      <c r="K30" s="7">
        <f t="shared" si="6"/>
        <v>6</v>
      </c>
    </row>
    <row r="31" ht="14.25" customHeight="1">
      <c r="A31" s="2" t="s">
        <v>405</v>
      </c>
      <c r="B31" s="2" t="s">
        <v>514</v>
      </c>
      <c r="C31" s="7">
        <v>159.0</v>
      </c>
      <c r="D31" s="7">
        <v>130.0</v>
      </c>
      <c r="E31" s="7">
        <v>100.0</v>
      </c>
      <c r="F31" s="4">
        <f t="shared" si="1"/>
        <v>133.9994</v>
      </c>
      <c r="H31" s="5">
        <f t="shared" si="3"/>
        <v>30.50847458</v>
      </c>
      <c r="I31" s="6">
        <f t="shared" si="4"/>
        <v>0.3710691824</v>
      </c>
      <c r="J31" s="7">
        <f t="shared" si="5"/>
        <v>159</v>
      </c>
      <c r="K31" s="7">
        <f t="shared" si="6"/>
        <v>59</v>
      </c>
    </row>
    <row r="32" ht="14.25" customHeight="1">
      <c r="A32" s="2" t="s">
        <v>407</v>
      </c>
      <c r="B32" s="2" t="s">
        <v>515</v>
      </c>
      <c r="C32" s="7">
        <v>163.0</v>
      </c>
      <c r="D32" s="7">
        <v>164.0</v>
      </c>
      <c r="E32" s="7">
        <v>159.0</v>
      </c>
      <c r="F32" s="4">
        <f t="shared" si="1"/>
        <v>163.4264</v>
      </c>
      <c r="H32" s="5">
        <f t="shared" si="3"/>
        <v>72</v>
      </c>
      <c r="I32" s="6">
        <f t="shared" si="4"/>
        <v>0.03048780488</v>
      </c>
      <c r="J32" s="7">
        <f t="shared" si="5"/>
        <v>164</v>
      </c>
      <c r="K32" s="7">
        <f t="shared" si="6"/>
        <v>5</v>
      </c>
    </row>
    <row r="33" ht="14.25" customHeight="1">
      <c r="A33" s="2" t="s">
        <v>370</v>
      </c>
      <c r="B33" s="2" t="s">
        <v>516</v>
      </c>
      <c r="C33" s="7">
        <v>133.0</v>
      </c>
      <c r="D33" s="7">
        <v>142.0</v>
      </c>
      <c r="E33" s="7">
        <v>114.0</v>
      </c>
      <c r="F33" s="4">
        <f t="shared" si="1"/>
        <v>138.065</v>
      </c>
      <c r="H33" s="5">
        <f t="shared" si="3"/>
        <v>79.28571429</v>
      </c>
      <c r="I33" s="6">
        <f t="shared" si="4"/>
        <v>0.1971830986</v>
      </c>
      <c r="J33" s="7">
        <f t="shared" si="5"/>
        <v>142</v>
      </c>
      <c r="K33" s="7">
        <f t="shared" si="6"/>
        <v>28</v>
      </c>
    </row>
    <row r="34" ht="14.25" customHeight="1">
      <c r="A34" s="2" t="s">
        <v>410</v>
      </c>
      <c r="B34" s="2" t="s">
        <v>517</v>
      </c>
      <c r="C34" s="7">
        <v>107.0</v>
      </c>
      <c r="D34" s="7">
        <v>114.0</v>
      </c>
      <c r="E34" s="7">
        <v>128.0</v>
      </c>
      <c r="F34" s="4">
        <f t="shared" si="1"/>
        <v>113.5226</v>
      </c>
      <c r="H34" s="5">
        <f t="shared" si="3"/>
        <v>220</v>
      </c>
      <c r="I34" s="6">
        <f t="shared" si="4"/>
        <v>0.1640625</v>
      </c>
      <c r="J34" s="7">
        <f t="shared" si="5"/>
        <v>128</v>
      </c>
      <c r="K34" s="7">
        <f t="shared" si="6"/>
        <v>21</v>
      </c>
    </row>
    <row r="35" ht="14.25" customHeight="1">
      <c r="A35" s="2" t="s">
        <v>356</v>
      </c>
      <c r="B35" s="2" t="s">
        <v>518</v>
      </c>
      <c r="C35" s="7">
        <v>71.0</v>
      </c>
      <c r="D35" s="7">
        <v>87.0</v>
      </c>
      <c r="E35" s="7">
        <v>115.0</v>
      </c>
      <c r="F35" s="4">
        <f t="shared" si="1"/>
        <v>85.62</v>
      </c>
      <c r="H35" s="5">
        <f t="shared" si="3"/>
        <v>218.1818182</v>
      </c>
      <c r="I35" s="6">
        <f t="shared" si="4"/>
        <v>0.3826086957</v>
      </c>
      <c r="J35" s="7">
        <f t="shared" si="5"/>
        <v>115</v>
      </c>
      <c r="K35" s="7">
        <f t="shared" si="6"/>
        <v>44</v>
      </c>
    </row>
    <row r="36" ht="14.25" customHeight="1">
      <c r="A36" s="2" t="s">
        <v>366</v>
      </c>
      <c r="B36" s="2" t="s">
        <v>519</v>
      </c>
      <c r="C36" s="7">
        <v>139.0</v>
      </c>
      <c r="D36" s="7">
        <v>92.0</v>
      </c>
      <c r="E36" s="7">
        <v>109.0</v>
      </c>
      <c r="F36" s="4">
        <f t="shared" si="1"/>
        <v>103.2196</v>
      </c>
      <c r="H36" s="5">
        <f t="shared" si="3"/>
        <v>338.2978723</v>
      </c>
      <c r="I36" s="6">
        <f t="shared" si="4"/>
        <v>0.3381294964</v>
      </c>
      <c r="J36" s="7">
        <f t="shared" si="5"/>
        <v>139</v>
      </c>
      <c r="K36" s="7">
        <f t="shared" si="6"/>
        <v>47</v>
      </c>
    </row>
    <row r="37" ht="14.25" customHeight="1">
      <c r="A37" s="2" t="s">
        <v>414</v>
      </c>
      <c r="B37" s="2" t="s">
        <v>520</v>
      </c>
      <c r="C37" s="7">
        <v>159.0</v>
      </c>
      <c r="D37" s="7">
        <v>158.0</v>
      </c>
      <c r="E37" s="7">
        <v>153.0</v>
      </c>
      <c r="F37" s="4">
        <f t="shared" si="1"/>
        <v>157.8516</v>
      </c>
      <c r="H37" s="5">
        <f t="shared" si="3"/>
        <v>50</v>
      </c>
      <c r="I37" s="6">
        <f t="shared" si="4"/>
        <v>0.03773584906</v>
      </c>
      <c r="J37" s="7">
        <f t="shared" si="5"/>
        <v>159</v>
      </c>
      <c r="K37" s="7">
        <f t="shared" si="6"/>
        <v>6</v>
      </c>
    </row>
    <row r="38" ht="14.25" customHeight="1">
      <c r="A38" s="2" t="s">
        <v>416</v>
      </c>
      <c r="B38" s="2" t="s">
        <v>521</v>
      </c>
      <c r="C38" s="7">
        <v>169.0</v>
      </c>
      <c r="D38" s="7">
        <v>169.0</v>
      </c>
      <c r="E38" s="7">
        <v>164.0</v>
      </c>
      <c r="F38" s="4">
        <f t="shared" si="1"/>
        <v>168.639</v>
      </c>
      <c r="H38" s="5">
        <f t="shared" si="3"/>
        <v>60</v>
      </c>
      <c r="I38" s="6">
        <f t="shared" si="4"/>
        <v>0.02958579882</v>
      </c>
      <c r="J38" s="7">
        <f t="shared" si="5"/>
        <v>169</v>
      </c>
      <c r="K38" s="7">
        <f t="shared" si="6"/>
        <v>5</v>
      </c>
    </row>
    <row r="39" ht="14.25" customHeight="1">
      <c r="A39" s="2" t="s">
        <v>418</v>
      </c>
      <c r="B39" s="2" t="s">
        <v>522</v>
      </c>
      <c r="C39" s="7">
        <v>167.0</v>
      </c>
      <c r="D39" s="7">
        <v>150.0</v>
      </c>
      <c r="E39" s="7">
        <v>127.0</v>
      </c>
      <c r="F39" s="4">
        <f t="shared" si="1"/>
        <v>151.9536</v>
      </c>
      <c r="H39" s="5">
        <f t="shared" si="3"/>
        <v>34.5</v>
      </c>
      <c r="I39" s="6">
        <f t="shared" si="4"/>
        <v>0.2395209581</v>
      </c>
      <c r="J39" s="7">
        <f t="shared" si="5"/>
        <v>167</v>
      </c>
      <c r="K39" s="7">
        <f t="shared" si="6"/>
        <v>40</v>
      </c>
    </row>
    <row r="40" ht="14.25" customHeight="1">
      <c r="A40" s="2" t="s">
        <v>420</v>
      </c>
      <c r="B40" s="2" t="s">
        <v>523</v>
      </c>
      <c r="C40" s="7">
        <v>160.0</v>
      </c>
      <c r="D40" s="7">
        <v>164.0</v>
      </c>
      <c r="E40" s="7">
        <v>157.0</v>
      </c>
      <c r="F40" s="4">
        <f t="shared" si="1"/>
        <v>162.6442</v>
      </c>
      <c r="H40" s="5">
        <f t="shared" si="3"/>
        <v>94.28571429</v>
      </c>
      <c r="I40" s="6">
        <f t="shared" si="4"/>
        <v>0.04268292683</v>
      </c>
      <c r="J40" s="7">
        <f t="shared" si="5"/>
        <v>164</v>
      </c>
      <c r="K40" s="7">
        <f t="shared" si="6"/>
        <v>7</v>
      </c>
    </row>
    <row r="41" ht="14.25" customHeight="1">
      <c r="A41" s="2" t="s">
        <v>354</v>
      </c>
      <c r="B41" s="2" t="s">
        <v>524</v>
      </c>
      <c r="C41" s="7">
        <v>170.0</v>
      </c>
      <c r="D41" s="7">
        <v>146.0</v>
      </c>
      <c r="E41" s="7">
        <v>102.0</v>
      </c>
      <c r="F41" s="4">
        <f t="shared" si="1"/>
        <v>147.9256</v>
      </c>
      <c r="H41" s="5">
        <f t="shared" si="3"/>
        <v>38.82352941</v>
      </c>
      <c r="I41" s="6">
        <f t="shared" si="4"/>
        <v>0.4</v>
      </c>
      <c r="J41" s="7">
        <f t="shared" si="5"/>
        <v>170</v>
      </c>
      <c r="K41" s="7">
        <f t="shared" si="6"/>
        <v>68</v>
      </c>
    </row>
    <row r="42" ht="14.25" customHeight="1">
      <c r="A42" s="2" t="s">
        <v>423</v>
      </c>
      <c r="B42" s="2" t="s">
        <v>525</v>
      </c>
      <c r="C42" s="7">
        <v>114.0</v>
      </c>
      <c r="D42" s="7">
        <v>141.0</v>
      </c>
      <c r="E42" s="7">
        <v>130.0</v>
      </c>
      <c r="F42" s="4">
        <f t="shared" si="1"/>
        <v>134.4656</v>
      </c>
      <c r="H42" s="5">
        <f t="shared" si="3"/>
        <v>155.5555556</v>
      </c>
      <c r="I42" s="6">
        <f t="shared" si="4"/>
        <v>0.1914893617</v>
      </c>
      <c r="J42" s="7">
        <f t="shared" si="5"/>
        <v>141</v>
      </c>
      <c r="K42" s="7">
        <f t="shared" si="6"/>
        <v>27</v>
      </c>
    </row>
    <row r="43" ht="14.25" customHeight="1">
      <c r="A43" s="2" t="s">
        <v>425</v>
      </c>
      <c r="B43" s="2" t="s">
        <v>526</v>
      </c>
      <c r="C43" s="7">
        <v>154.0</v>
      </c>
      <c r="D43" s="7">
        <v>104.0</v>
      </c>
      <c r="E43" s="7">
        <v>65.0</v>
      </c>
      <c r="F43" s="4">
        <f t="shared" si="1"/>
        <v>111.8142</v>
      </c>
      <c r="H43" s="5">
        <f t="shared" si="3"/>
        <v>26.29213483</v>
      </c>
      <c r="I43" s="6">
        <f t="shared" si="4"/>
        <v>0.5779220779</v>
      </c>
      <c r="J43" s="7">
        <f t="shared" si="5"/>
        <v>154</v>
      </c>
      <c r="K43" s="7">
        <f t="shared" si="6"/>
        <v>89</v>
      </c>
    </row>
    <row r="44" ht="14.25" customHeight="1">
      <c r="A44" s="2" t="s">
        <v>395</v>
      </c>
      <c r="B44" s="2" t="s">
        <v>527</v>
      </c>
      <c r="C44" s="7">
        <v>66.0</v>
      </c>
      <c r="D44" s="7">
        <v>115.0</v>
      </c>
      <c r="E44" s="7">
        <v>126.0</v>
      </c>
      <c r="F44" s="4">
        <f t="shared" si="1"/>
        <v>105.3768</v>
      </c>
      <c r="H44" s="5">
        <f t="shared" si="3"/>
        <v>191</v>
      </c>
      <c r="I44" s="6">
        <f t="shared" si="4"/>
        <v>0.4761904762</v>
      </c>
      <c r="J44" s="7">
        <f t="shared" si="5"/>
        <v>126</v>
      </c>
      <c r="K44" s="7">
        <f t="shared" si="6"/>
        <v>60</v>
      </c>
    </row>
    <row r="45" ht="14.25" customHeight="1">
      <c r="A45" s="2" t="s">
        <v>428</v>
      </c>
      <c r="B45" s="2" t="s">
        <v>528</v>
      </c>
      <c r="C45" s="7">
        <v>169.0</v>
      </c>
      <c r="D45" s="7">
        <v>170.0</v>
      </c>
      <c r="E45" s="7">
        <v>163.0</v>
      </c>
      <c r="F45" s="4">
        <f t="shared" si="1"/>
        <v>169.282</v>
      </c>
      <c r="H45" s="5">
        <f t="shared" si="3"/>
        <v>68.57142857</v>
      </c>
      <c r="I45" s="6">
        <f t="shared" si="4"/>
        <v>0.04117647059</v>
      </c>
      <c r="J45" s="7">
        <f t="shared" si="5"/>
        <v>170</v>
      </c>
      <c r="K45" s="7">
        <f t="shared" si="6"/>
        <v>7</v>
      </c>
    </row>
    <row r="46" ht="14.25" customHeight="1">
      <c r="A46" s="2" t="s">
        <v>430</v>
      </c>
      <c r="B46" s="2" t="s">
        <v>529</v>
      </c>
      <c r="C46" s="7">
        <v>171.0</v>
      </c>
      <c r="D46" s="7">
        <v>173.0</v>
      </c>
      <c r="E46" s="7">
        <v>166.0</v>
      </c>
      <c r="F46" s="4">
        <f t="shared" si="1"/>
        <v>172.0694</v>
      </c>
      <c r="H46" s="5">
        <f t="shared" si="3"/>
        <v>77.14285714</v>
      </c>
      <c r="I46" s="6">
        <f t="shared" si="4"/>
        <v>0.04046242775</v>
      </c>
      <c r="J46" s="7">
        <f t="shared" si="5"/>
        <v>173</v>
      </c>
      <c r="K46" s="7">
        <f t="shared" si="6"/>
        <v>7</v>
      </c>
    </row>
    <row r="47" ht="14.25" customHeight="1">
      <c r="A47" s="2" t="s">
        <v>432</v>
      </c>
      <c r="B47" s="2" t="s">
        <v>530</v>
      </c>
      <c r="C47" s="7">
        <v>172.0</v>
      </c>
      <c r="D47" s="7">
        <v>164.0</v>
      </c>
      <c r="E47" s="7">
        <v>153.0</v>
      </c>
      <c r="F47" s="4">
        <f t="shared" si="1"/>
        <v>164.9066</v>
      </c>
      <c r="H47" s="5">
        <f t="shared" si="3"/>
        <v>34.73684211</v>
      </c>
      <c r="I47" s="6">
        <f t="shared" si="4"/>
        <v>0.1104651163</v>
      </c>
      <c r="J47" s="7">
        <f t="shared" si="5"/>
        <v>172</v>
      </c>
      <c r="K47" s="7">
        <f t="shared" si="6"/>
        <v>19</v>
      </c>
    </row>
    <row r="48" ht="14.25" customHeight="1">
      <c r="A48" s="2" t="s">
        <v>434</v>
      </c>
      <c r="B48" s="2" t="s">
        <v>531</v>
      </c>
      <c r="C48" s="7">
        <v>166.0</v>
      </c>
      <c r="D48" s="7">
        <v>164.0</v>
      </c>
      <c r="E48" s="7">
        <v>157.0</v>
      </c>
      <c r="F48" s="4">
        <f t="shared" si="1"/>
        <v>163.9198</v>
      </c>
      <c r="H48" s="5">
        <f t="shared" si="3"/>
        <v>46.66666667</v>
      </c>
      <c r="I48" s="6">
        <f t="shared" si="4"/>
        <v>0.05421686747</v>
      </c>
      <c r="J48" s="7">
        <f t="shared" si="5"/>
        <v>166</v>
      </c>
      <c r="K48" s="7">
        <f t="shared" si="6"/>
        <v>9</v>
      </c>
    </row>
    <row r="49" ht="14.25" customHeight="1">
      <c r="A49" s="2" t="s">
        <v>436</v>
      </c>
      <c r="B49" s="2" t="s">
        <v>532</v>
      </c>
      <c r="C49" s="7">
        <v>163.0</v>
      </c>
      <c r="D49" s="7">
        <v>121.0</v>
      </c>
      <c r="E49" s="7">
        <v>112.0</v>
      </c>
      <c r="F49" s="4">
        <f t="shared" si="1"/>
        <v>129.2794</v>
      </c>
      <c r="H49" s="5">
        <f t="shared" si="3"/>
        <v>10.58823529</v>
      </c>
      <c r="I49" s="6">
        <f t="shared" si="4"/>
        <v>0.3128834356</v>
      </c>
      <c r="J49" s="7">
        <f t="shared" si="5"/>
        <v>163</v>
      </c>
      <c r="K49" s="7">
        <f t="shared" si="6"/>
        <v>51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5.25"/>
    <col customWidth="1" min="3" max="6" width="8.63"/>
    <col customWidth="1" min="7" max="7" width="12.38"/>
    <col customWidth="1" min="9" max="25" width="8.63"/>
  </cols>
  <sheetData>
    <row r="1" ht="14.25" customHeight="1">
      <c r="A1" s="1" t="s">
        <v>341</v>
      </c>
      <c r="B1" s="1" t="s">
        <v>342</v>
      </c>
      <c r="C1" s="1" t="s">
        <v>343</v>
      </c>
      <c r="D1" s="1" t="s">
        <v>344</v>
      </c>
      <c r="E1" s="1" t="s">
        <v>345</v>
      </c>
      <c r="F1" s="1" t="s">
        <v>346</v>
      </c>
      <c r="G1" s="1" t="s">
        <v>347</v>
      </c>
      <c r="H1" s="3" t="s">
        <v>348</v>
      </c>
      <c r="I1" s="3" t="s">
        <v>349</v>
      </c>
      <c r="J1" s="3" t="s">
        <v>350</v>
      </c>
      <c r="K1" s="3" t="s">
        <v>351</v>
      </c>
    </row>
    <row r="2" ht="14.25" customHeight="1">
      <c r="A2" s="2" t="s">
        <v>352</v>
      </c>
      <c r="B2" s="2" t="s">
        <v>533</v>
      </c>
      <c r="C2" s="7">
        <v>75.0</v>
      </c>
      <c r="D2" s="7">
        <v>63.0</v>
      </c>
      <c r="E2" s="7">
        <v>58.0</v>
      </c>
      <c r="F2" s="1">
        <f t="shared" ref="F2:F49" si="1">0.2126*C2 + 0.7152*D2 + 0.0722*E2</f>
        <v>65.1902</v>
      </c>
      <c r="G2" s="1">
        <f t="shared" ref="G2:G3" si="2">F5</f>
        <v>36.937</v>
      </c>
      <c r="H2" s="5">
        <f t="shared" ref="H2:H49" si="3">IF(K2=0, 0, IF(C2=J2, MOD((60 * ((D2 - E2) / K2) + 360), 360), IF(D2=J2, MOD((60 * ((E2 - C2) / K2) + 120), 360), MOD((60 * ((C2 - D2) / K2) + 240), 360))))
</f>
        <v>340.1362966</v>
      </c>
      <c r="I2" s="6">
        <f t="shared" ref="I2:I49" si="4">IF(MAX(B2, C2, D2) = 0, 0, K2/J2)</f>
        <v>0.1102957193</v>
      </c>
      <c r="J2" s="7">
        <f t="shared" ref="J2:J49" si="5">MAX(D2, E2, F2)</f>
        <v>65.1902</v>
      </c>
      <c r="K2" s="7">
        <f t="shared" ref="K2:K49" si="6">MAX(D2, E2, F2)-MIN(D2, E2, F2)</f>
        <v>7.1902</v>
      </c>
    </row>
    <row r="3" ht="14.25" customHeight="1">
      <c r="A3" s="2" t="s">
        <v>354</v>
      </c>
      <c r="B3" s="2" t="s">
        <v>534</v>
      </c>
      <c r="C3" s="7">
        <v>150.0</v>
      </c>
      <c r="D3" s="7">
        <v>118.0</v>
      </c>
      <c r="E3" s="7">
        <v>76.0</v>
      </c>
      <c r="F3" s="1">
        <f t="shared" si="1"/>
        <v>121.7708</v>
      </c>
      <c r="G3" s="1">
        <f t="shared" si="2"/>
        <v>63.0774</v>
      </c>
      <c r="H3" s="5">
        <f t="shared" si="3"/>
        <v>281.9481416</v>
      </c>
      <c r="I3" s="6">
        <f t="shared" si="4"/>
        <v>0.3758766469</v>
      </c>
      <c r="J3" s="7">
        <f t="shared" si="5"/>
        <v>121.7708</v>
      </c>
      <c r="K3" s="7">
        <f t="shared" si="6"/>
        <v>45.7708</v>
      </c>
    </row>
    <row r="4" ht="14.25" customHeight="1">
      <c r="A4" s="2" t="s">
        <v>356</v>
      </c>
      <c r="B4" s="2" t="s">
        <v>535</v>
      </c>
      <c r="C4" s="7">
        <v>39.0</v>
      </c>
      <c r="D4" s="7">
        <v>64.0</v>
      </c>
      <c r="E4" s="7">
        <v>102.0</v>
      </c>
      <c r="F4" s="1">
        <f t="shared" si="1"/>
        <v>61.4286</v>
      </c>
      <c r="G4" s="1">
        <f t="shared" ref="G4:G5" si="7">F13</f>
        <v>74.3674</v>
      </c>
      <c r="H4" s="5">
        <f t="shared" si="3"/>
        <v>203.028143</v>
      </c>
      <c r="I4" s="6">
        <f t="shared" si="4"/>
        <v>0.3977588235</v>
      </c>
      <c r="J4" s="7">
        <f t="shared" si="5"/>
        <v>102</v>
      </c>
      <c r="K4" s="7">
        <f t="shared" si="6"/>
        <v>40.5714</v>
      </c>
    </row>
    <row r="5" ht="14.25" customHeight="1">
      <c r="A5" s="2" t="s">
        <v>358</v>
      </c>
      <c r="B5" s="2" t="s">
        <v>536</v>
      </c>
      <c r="C5" s="7">
        <v>33.0</v>
      </c>
      <c r="D5" s="7">
        <v>38.0</v>
      </c>
      <c r="E5" s="7">
        <v>38.0</v>
      </c>
      <c r="F5" s="1">
        <f t="shared" si="1"/>
        <v>36.937</v>
      </c>
      <c r="G5" s="1">
        <f t="shared" si="7"/>
        <v>92.941</v>
      </c>
      <c r="H5" s="5">
        <f t="shared" si="3"/>
        <v>42.2201317</v>
      </c>
      <c r="I5" s="6">
        <f t="shared" si="4"/>
        <v>0.02797368421</v>
      </c>
      <c r="J5" s="7">
        <f t="shared" si="5"/>
        <v>38</v>
      </c>
      <c r="K5" s="7">
        <f t="shared" si="6"/>
        <v>1.063</v>
      </c>
    </row>
    <row r="6" ht="14.25" customHeight="1">
      <c r="A6" s="2" t="s">
        <v>360</v>
      </c>
      <c r="B6" s="2" t="s">
        <v>537</v>
      </c>
      <c r="C6" s="7">
        <v>60.0</v>
      </c>
      <c r="D6" s="7">
        <v>64.0</v>
      </c>
      <c r="E6" s="7">
        <v>63.0</v>
      </c>
      <c r="F6" s="1">
        <f t="shared" si="1"/>
        <v>63.0774</v>
      </c>
      <c r="G6" s="1">
        <f t="shared" ref="G6:G7" si="8">F21</f>
        <v>104.2218</v>
      </c>
      <c r="H6" s="5">
        <f t="shared" si="3"/>
        <v>300</v>
      </c>
      <c r="I6" s="6">
        <f t="shared" si="4"/>
        <v>0.015625</v>
      </c>
      <c r="J6" s="7">
        <f t="shared" si="5"/>
        <v>64</v>
      </c>
      <c r="K6" s="7">
        <f t="shared" si="6"/>
        <v>1</v>
      </c>
    </row>
    <row r="7" ht="14.25" customHeight="1">
      <c r="A7" s="2" t="s">
        <v>362</v>
      </c>
      <c r="B7" s="2" t="s">
        <v>538</v>
      </c>
      <c r="C7" s="7">
        <v>47.0</v>
      </c>
      <c r="D7" s="7">
        <v>50.0</v>
      </c>
      <c r="E7" s="7">
        <v>50.0</v>
      </c>
      <c r="F7" s="1">
        <f t="shared" si="1"/>
        <v>49.3622</v>
      </c>
      <c r="G7" s="1">
        <f t="shared" si="8"/>
        <v>126.937</v>
      </c>
      <c r="H7" s="5">
        <f t="shared" si="3"/>
        <v>42.2201317</v>
      </c>
      <c r="I7" s="6">
        <f t="shared" si="4"/>
        <v>0.012756</v>
      </c>
      <c r="J7" s="7">
        <f t="shared" si="5"/>
        <v>50</v>
      </c>
      <c r="K7" s="7">
        <f t="shared" si="6"/>
        <v>0.6378</v>
      </c>
    </row>
    <row r="8" ht="14.25" customHeight="1">
      <c r="A8" s="2" t="s">
        <v>364</v>
      </c>
      <c r="B8" s="2" t="s">
        <v>539</v>
      </c>
      <c r="C8" s="7">
        <v>61.0</v>
      </c>
      <c r="D8" s="7">
        <v>64.0</v>
      </c>
      <c r="E8" s="7">
        <v>68.0</v>
      </c>
      <c r="F8" s="1">
        <f t="shared" si="1"/>
        <v>63.651</v>
      </c>
      <c r="G8" s="1">
        <f t="shared" ref="G8:G9" si="9">F29</f>
        <v>133.58</v>
      </c>
      <c r="H8" s="5">
        <f t="shared" si="3"/>
        <v>198.611175</v>
      </c>
      <c r="I8" s="6">
        <f t="shared" si="4"/>
        <v>0.06395588235</v>
      </c>
      <c r="J8" s="7">
        <f t="shared" si="5"/>
        <v>68</v>
      </c>
      <c r="K8" s="7">
        <f t="shared" si="6"/>
        <v>4.349</v>
      </c>
    </row>
    <row r="9" ht="14.25" customHeight="1">
      <c r="A9" s="2" t="s">
        <v>366</v>
      </c>
      <c r="B9" s="2" t="s">
        <v>540</v>
      </c>
      <c r="C9" s="7">
        <v>136.0</v>
      </c>
      <c r="D9" s="7">
        <v>112.0</v>
      </c>
      <c r="E9" s="7">
        <v>128.0</v>
      </c>
      <c r="F9" s="1">
        <f t="shared" si="1"/>
        <v>118.2576</v>
      </c>
      <c r="G9" s="1">
        <f t="shared" si="9"/>
        <v>151.937</v>
      </c>
      <c r="H9" s="5">
        <f t="shared" si="3"/>
        <v>330</v>
      </c>
      <c r="I9" s="6">
        <f t="shared" si="4"/>
        <v>0.125</v>
      </c>
      <c r="J9" s="7">
        <f t="shared" si="5"/>
        <v>128</v>
      </c>
      <c r="K9" s="7">
        <f t="shared" si="6"/>
        <v>16</v>
      </c>
    </row>
    <row r="10" ht="14.25" customHeight="1">
      <c r="A10" s="2" t="s">
        <v>368</v>
      </c>
      <c r="B10" s="2" t="s">
        <v>541</v>
      </c>
      <c r="C10" s="7">
        <v>132.0</v>
      </c>
      <c r="D10" s="7">
        <v>115.0</v>
      </c>
      <c r="E10" s="7">
        <v>109.0</v>
      </c>
      <c r="F10" s="1">
        <f t="shared" si="1"/>
        <v>118.181</v>
      </c>
      <c r="G10" s="1">
        <f t="shared" ref="G10:G11" si="10">F37</f>
        <v>156.1496</v>
      </c>
      <c r="H10" s="5">
        <f t="shared" si="3"/>
        <v>351.0990088</v>
      </c>
      <c r="I10" s="6">
        <f t="shared" si="4"/>
        <v>0.07768592244</v>
      </c>
      <c r="J10" s="7">
        <f t="shared" si="5"/>
        <v>118.181</v>
      </c>
      <c r="K10" s="7">
        <f t="shared" si="6"/>
        <v>9.181</v>
      </c>
    </row>
    <row r="11" ht="14.25" customHeight="1">
      <c r="A11" s="2" t="s">
        <v>370</v>
      </c>
      <c r="B11" s="2" t="s">
        <v>542</v>
      </c>
      <c r="C11" s="7">
        <v>128.0</v>
      </c>
      <c r="D11" s="7">
        <v>127.0</v>
      </c>
      <c r="E11" s="7">
        <v>73.0</v>
      </c>
      <c r="F11" s="1">
        <f t="shared" si="1"/>
        <v>123.3138</v>
      </c>
      <c r="G11" s="1">
        <f t="shared" si="10"/>
        <v>171.1496</v>
      </c>
      <c r="H11" s="5">
        <f t="shared" si="3"/>
        <v>58.88888889</v>
      </c>
      <c r="I11" s="6">
        <f t="shared" si="4"/>
        <v>0.4251968504</v>
      </c>
      <c r="J11" s="7">
        <f t="shared" si="5"/>
        <v>127</v>
      </c>
      <c r="K11" s="7">
        <f t="shared" si="6"/>
        <v>54</v>
      </c>
    </row>
    <row r="12" ht="14.25" customHeight="1">
      <c r="A12" s="2" t="s">
        <v>370</v>
      </c>
      <c r="B12" s="2" t="s">
        <v>543</v>
      </c>
      <c r="C12" s="7">
        <v>83.0</v>
      </c>
      <c r="D12" s="7">
        <v>108.0</v>
      </c>
      <c r="E12" s="7">
        <v>72.0</v>
      </c>
      <c r="F12" s="1">
        <f t="shared" si="1"/>
        <v>100.0858</v>
      </c>
      <c r="G12" s="1">
        <f t="shared" ref="G12:G13" si="11">F45</f>
        <v>172.2178</v>
      </c>
      <c r="H12" s="5">
        <f t="shared" si="3"/>
        <v>101.6666667</v>
      </c>
      <c r="I12" s="6">
        <f t="shared" si="4"/>
        <v>0.3333333333</v>
      </c>
      <c r="J12" s="7">
        <f t="shared" si="5"/>
        <v>108</v>
      </c>
      <c r="K12" s="7">
        <f t="shared" si="6"/>
        <v>36</v>
      </c>
    </row>
    <row r="13" ht="14.25" customHeight="1">
      <c r="A13" s="2" t="s">
        <v>373</v>
      </c>
      <c r="B13" s="2" t="s">
        <v>544</v>
      </c>
      <c r="C13" s="7">
        <v>69.0</v>
      </c>
      <c r="D13" s="7">
        <v>76.0</v>
      </c>
      <c r="E13" s="7">
        <v>74.0</v>
      </c>
      <c r="F13" s="1">
        <f t="shared" si="1"/>
        <v>74.3674</v>
      </c>
      <c r="G13" s="1">
        <f t="shared" si="11"/>
        <v>174.286</v>
      </c>
      <c r="H13" s="5">
        <f t="shared" si="3"/>
        <v>270</v>
      </c>
      <c r="I13" s="6">
        <f t="shared" si="4"/>
        <v>0.02631578947</v>
      </c>
      <c r="J13" s="7">
        <f t="shared" si="5"/>
        <v>76</v>
      </c>
      <c r="K13" s="7">
        <f t="shared" si="6"/>
        <v>2</v>
      </c>
    </row>
    <row r="14" ht="14.25" customHeight="1">
      <c r="A14" s="2" t="s">
        <v>375</v>
      </c>
      <c r="B14" s="2" t="s">
        <v>545</v>
      </c>
      <c r="C14" s="7">
        <v>88.0</v>
      </c>
      <c r="D14" s="7">
        <v>94.0</v>
      </c>
      <c r="E14" s="7">
        <v>97.0</v>
      </c>
      <c r="F14" s="1">
        <f t="shared" si="1"/>
        <v>92.941</v>
      </c>
      <c r="H14" s="5">
        <f t="shared" si="3"/>
        <v>151.308204</v>
      </c>
      <c r="I14" s="6">
        <f t="shared" si="4"/>
        <v>0.04184536082</v>
      </c>
      <c r="J14" s="7">
        <f t="shared" si="5"/>
        <v>97</v>
      </c>
      <c r="K14" s="7">
        <f t="shared" si="6"/>
        <v>4.059</v>
      </c>
    </row>
    <row r="15" ht="14.25" customHeight="1">
      <c r="A15" s="2" t="s">
        <v>377</v>
      </c>
      <c r="B15" s="2" t="s">
        <v>546</v>
      </c>
      <c r="C15" s="7">
        <v>58.0</v>
      </c>
      <c r="D15" s="7">
        <v>54.0</v>
      </c>
      <c r="E15" s="7">
        <v>51.0</v>
      </c>
      <c r="F15" s="1">
        <f t="shared" si="1"/>
        <v>54.6338</v>
      </c>
      <c r="H15" s="5">
        <f t="shared" si="3"/>
        <v>306.0465628</v>
      </c>
      <c r="I15" s="6">
        <f t="shared" si="4"/>
        <v>0.0665119395</v>
      </c>
      <c r="J15" s="7">
        <f t="shared" si="5"/>
        <v>54.6338</v>
      </c>
      <c r="K15" s="7">
        <f t="shared" si="6"/>
        <v>3.6338</v>
      </c>
    </row>
    <row r="16" ht="14.25" customHeight="1">
      <c r="A16" s="2" t="s">
        <v>379</v>
      </c>
      <c r="B16" s="2" t="s">
        <v>547</v>
      </c>
      <c r="C16" s="7">
        <v>55.0</v>
      </c>
      <c r="D16" s="7">
        <v>66.0</v>
      </c>
      <c r="E16" s="7">
        <v>61.0</v>
      </c>
      <c r="F16" s="1">
        <f t="shared" si="1"/>
        <v>63.3004</v>
      </c>
      <c r="H16" s="5">
        <f t="shared" si="3"/>
        <v>192</v>
      </c>
      <c r="I16" s="6">
        <f t="shared" si="4"/>
        <v>0.07575757576</v>
      </c>
      <c r="J16" s="7">
        <f t="shared" si="5"/>
        <v>66</v>
      </c>
      <c r="K16" s="7">
        <f t="shared" si="6"/>
        <v>5</v>
      </c>
    </row>
    <row r="17" ht="14.25" customHeight="1">
      <c r="A17" s="2" t="s">
        <v>356</v>
      </c>
      <c r="B17" s="2" t="s">
        <v>548</v>
      </c>
      <c r="C17" s="7">
        <v>105.0</v>
      </c>
      <c r="D17" s="7">
        <v>133.0</v>
      </c>
      <c r="E17" s="7">
        <v>152.0</v>
      </c>
      <c r="F17" s="1">
        <f t="shared" si="1"/>
        <v>128.419</v>
      </c>
      <c r="H17" s="5">
        <f t="shared" si="3"/>
        <v>168.756202</v>
      </c>
      <c r="I17" s="6">
        <f t="shared" si="4"/>
        <v>0.1551381579</v>
      </c>
      <c r="J17" s="7">
        <f t="shared" si="5"/>
        <v>152</v>
      </c>
      <c r="K17" s="7">
        <f t="shared" si="6"/>
        <v>23.581</v>
      </c>
    </row>
    <row r="18" ht="14.25" customHeight="1">
      <c r="A18" s="2" t="s">
        <v>356</v>
      </c>
      <c r="B18" s="2" t="s">
        <v>549</v>
      </c>
      <c r="C18" s="7">
        <v>68.0</v>
      </c>
      <c r="D18" s="7">
        <v>99.0</v>
      </c>
      <c r="E18" s="7">
        <v>116.0</v>
      </c>
      <c r="F18" s="1">
        <f t="shared" si="1"/>
        <v>93.6368</v>
      </c>
      <c r="H18" s="5">
        <f t="shared" si="3"/>
        <v>156.8276454</v>
      </c>
      <c r="I18" s="6">
        <f t="shared" si="4"/>
        <v>0.1927862069</v>
      </c>
      <c r="J18" s="7">
        <f t="shared" si="5"/>
        <v>116</v>
      </c>
      <c r="K18" s="7">
        <f t="shared" si="6"/>
        <v>22.3632</v>
      </c>
    </row>
    <row r="19" ht="14.25" customHeight="1">
      <c r="A19" s="2" t="s">
        <v>383</v>
      </c>
      <c r="B19" s="2" t="s">
        <v>550</v>
      </c>
      <c r="C19" s="7">
        <v>67.0</v>
      </c>
      <c r="D19" s="7">
        <v>61.0</v>
      </c>
      <c r="E19" s="7">
        <v>84.0</v>
      </c>
      <c r="F19" s="1">
        <f t="shared" si="1"/>
        <v>63.9362</v>
      </c>
      <c r="H19" s="5">
        <f t="shared" si="3"/>
        <v>255.6521739</v>
      </c>
      <c r="I19" s="6">
        <f t="shared" si="4"/>
        <v>0.2738095238</v>
      </c>
      <c r="J19" s="7">
        <f t="shared" si="5"/>
        <v>84</v>
      </c>
      <c r="K19" s="7">
        <f t="shared" si="6"/>
        <v>23</v>
      </c>
    </row>
    <row r="20" ht="14.25" customHeight="1">
      <c r="A20" s="2" t="s">
        <v>385</v>
      </c>
      <c r="B20" s="2" t="s">
        <v>551</v>
      </c>
      <c r="C20" s="7">
        <v>121.0</v>
      </c>
      <c r="D20" s="7">
        <v>64.0</v>
      </c>
      <c r="E20" s="7">
        <v>73.0</v>
      </c>
      <c r="F20" s="1">
        <f t="shared" si="1"/>
        <v>76.768</v>
      </c>
      <c r="H20" s="5">
        <f t="shared" si="3"/>
        <v>147.8571429</v>
      </c>
      <c r="I20" s="6">
        <f t="shared" si="4"/>
        <v>0.1663192997</v>
      </c>
      <c r="J20" s="7">
        <f t="shared" si="5"/>
        <v>76.768</v>
      </c>
      <c r="K20" s="7">
        <f t="shared" si="6"/>
        <v>12.768</v>
      </c>
    </row>
    <row r="21" ht="14.25" customHeight="1">
      <c r="A21" s="2" t="s">
        <v>387</v>
      </c>
      <c r="B21" s="2" t="s">
        <v>552</v>
      </c>
      <c r="C21" s="7">
        <v>101.0</v>
      </c>
      <c r="D21" s="7">
        <v>105.0</v>
      </c>
      <c r="E21" s="7">
        <v>106.0</v>
      </c>
      <c r="F21" s="1">
        <f t="shared" si="1"/>
        <v>104.2218</v>
      </c>
      <c r="H21" s="5">
        <f t="shared" si="3"/>
        <v>105.0320549</v>
      </c>
      <c r="I21" s="6">
        <f t="shared" si="4"/>
        <v>0.0167754717</v>
      </c>
      <c r="J21" s="7">
        <f t="shared" si="5"/>
        <v>106</v>
      </c>
      <c r="K21" s="7">
        <f t="shared" si="6"/>
        <v>1.7782</v>
      </c>
    </row>
    <row r="22" ht="14.25" customHeight="1">
      <c r="A22" s="2" t="s">
        <v>389</v>
      </c>
      <c r="B22" s="2" t="s">
        <v>553</v>
      </c>
      <c r="C22" s="7">
        <v>123.0</v>
      </c>
      <c r="D22" s="7">
        <v>128.0</v>
      </c>
      <c r="E22" s="7">
        <v>128.0</v>
      </c>
      <c r="F22" s="1">
        <f t="shared" si="1"/>
        <v>126.937</v>
      </c>
      <c r="H22" s="5">
        <f t="shared" si="3"/>
        <v>42.2201317</v>
      </c>
      <c r="I22" s="6">
        <f t="shared" si="4"/>
        <v>0.0083046875</v>
      </c>
      <c r="J22" s="7">
        <f t="shared" si="5"/>
        <v>128</v>
      </c>
      <c r="K22" s="7">
        <f t="shared" si="6"/>
        <v>1.063</v>
      </c>
    </row>
    <row r="23" ht="14.25" customHeight="1">
      <c r="A23" s="2" t="s">
        <v>391</v>
      </c>
      <c r="B23" s="2" t="s">
        <v>554</v>
      </c>
      <c r="C23" s="7">
        <v>114.0</v>
      </c>
      <c r="D23" s="7">
        <v>92.0</v>
      </c>
      <c r="E23" s="7">
        <v>78.0</v>
      </c>
      <c r="F23" s="1">
        <f t="shared" si="1"/>
        <v>95.6664</v>
      </c>
      <c r="H23" s="5">
        <f t="shared" si="3"/>
        <v>314.718109</v>
      </c>
      <c r="I23" s="6">
        <f t="shared" si="4"/>
        <v>0.1846667168</v>
      </c>
      <c r="J23" s="7">
        <f t="shared" si="5"/>
        <v>95.6664</v>
      </c>
      <c r="K23" s="7">
        <f t="shared" si="6"/>
        <v>17.6664</v>
      </c>
    </row>
    <row r="24" ht="14.25" customHeight="1">
      <c r="A24" s="2" t="s">
        <v>393</v>
      </c>
      <c r="B24" s="2" t="s">
        <v>555</v>
      </c>
      <c r="C24" s="7">
        <v>64.0</v>
      </c>
      <c r="D24" s="7">
        <v>63.0</v>
      </c>
      <c r="E24" s="7">
        <v>62.0</v>
      </c>
      <c r="F24" s="1">
        <f t="shared" si="1"/>
        <v>63.1404</v>
      </c>
      <c r="H24" s="5">
        <f t="shared" si="3"/>
        <v>292.6131182</v>
      </c>
      <c r="I24" s="6">
        <f t="shared" si="4"/>
        <v>0.01806133632</v>
      </c>
      <c r="J24" s="7">
        <f t="shared" si="5"/>
        <v>63.1404</v>
      </c>
      <c r="K24" s="7">
        <f t="shared" si="6"/>
        <v>1.1404</v>
      </c>
    </row>
    <row r="25" ht="14.25" customHeight="1">
      <c r="A25" s="2" t="s">
        <v>395</v>
      </c>
      <c r="B25" s="2" t="s">
        <v>556</v>
      </c>
      <c r="C25" s="7">
        <v>95.0</v>
      </c>
      <c r="D25" s="7">
        <v>137.0</v>
      </c>
      <c r="E25" s="7">
        <v>146.0</v>
      </c>
      <c r="F25" s="1">
        <f t="shared" si="1"/>
        <v>128.7206</v>
      </c>
      <c r="H25" s="5">
        <f t="shared" si="3"/>
        <v>94.16160283</v>
      </c>
      <c r="I25" s="6">
        <f t="shared" si="4"/>
        <v>0.1183520548</v>
      </c>
      <c r="J25" s="7">
        <f t="shared" si="5"/>
        <v>146</v>
      </c>
      <c r="K25" s="7">
        <f t="shared" si="6"/>
        <v>17.2794</v>
      </c>
    </row>
    <row r="26" ht="14.25" customHeight="1">
      <c r="A26" s="2" t="s">
        <v>366</v>
      </c>
      <c r="B26" s="2" t="s">
        <v>557</v>
      </c>
      <c r="C26" s="7">
        <v>68.0</v>
      </c>
      <c r="D26" s="7">
        <v>80.0</v>
      </c>
      <c r="E26" s="7">
        <v>62.0</v>
      </c>
      <c r="F26" s="1">
        <f t="shared" si="1"/>
        <v>76.1492</v>
      </c>
      <c r="H26" s="5">
        <f t="shared" si="3"/>
        <v>100</v>
      </c>
      <c r="I26" s="6">
        <f t="shared" si="4"/>
        <v>0.225</v>
      </c>
      <c r="J26" s="7">
        <f t="shared" si="5"/>
        <v>80</v>
      </c>
      <c r="K26" s="7">
        <f t="shared" si="6"/>
        <v>18</v>
      </c>
    </row>
    <row r="27" ht="14.25" customHeight="1">
      <c r="A27" s="2" t="s">
        <v>366</v>
      </c>
      <c r="B27" s="2" t="s">
        <v>558</v>
      </c>
      <c r="C27" s="7">
        <v>126.0</v>
      </c>
      <c r="D27" s="7">
        <v>79.0</v>
      </c>
      <c r="E27" s="7">
        <v>93.0</v>
      </c>
      <c r="F27" s="1">
        <f t="shared" si="1"/>
        <v>90.003</v>
      </c>
      <c r="H27" s="5">
        <f t="shared" si="3"/>
        <v>81.42857143</v>
      </c>
      <c r="I27" s="6">
        <f t="shared" si="4"/>
        <v>0.1505376344</v>
      </c>
      <c r="J27" s="7">
        <f t="shared" si="5"/>
        <v>93</v>
      </c>
      <c r="K27" s="7">
        <f t="shared" si="6"/>
        <v>14</v>
      </c>
    </row>
    <row r="28" ht="14.25" customHeight="1">
      <c r="A28" s="2" t="s">
        <v>399</v>
      </c>
      <c r="B28" s="2" t="s">
        <v>559</v>
      </c>
      <c r="C28" s="7">
        <v>168.0</v>
      </c>
      <c r="D28" s="7">
        <v>144.0</v>
      </c>
      <c r="E28" s="7">
        <v>82.0</v>
      </c>
      <c r="F28" s="1">
        <f t="shared" si="1"/>
        <v>144.626</v>
      </c>
      <c r="H28" s="5">
        <f t="shared" si="3"/>
        <v>262.9936448</v>
      </c>
      <c r="I28" s="6">
        <f t="shared" si="4"/>
        <v>0.4330203421</v>
      </c>
      <c r="J28" s="7">
        <f t="shared" si="5"/>
        <v>144.626</v>
      </c>
      <c r="K28" s="7">
        <f t="shared" si="6"/>
        <v>62.626</v>
      </c>
    </row>
    <row r="29" ht="14.25" customHeight="1">
      <c r="A29" s="2" t="s">
        <v>401</v>
      </c>
      <c r="B29" s="2" t="s">
        <v>560</v>
      </c>
      <c r="C29" s="7">
        <v>129.0</v>
      </c>
      <c r="D29" s="7">
        <v>135.0</v>
      </c>
      <c r="E29" s="7">
        <v>133.0</v>
      </c>
      <c r="F29" s="1">
        <f t="shared" si="1"/>
        <v>133.58</v>
      </c>
      <c r="H29" s="5">
        <f t="shared" si="3"/>
        <v>240</v>
      </c>
      <c r="I29" s="6">
        <f t="shared" si="4"/>
        <v>0.01481481481</v>
      </c>
      <c r="J29" s="7">
        <f t="shared" si="5"/>
        <v>135</v>
      </c>
      <c r="K29" s="7">
        <f t="shared" si="6"/>
        <v>2</v>
      </c>
    </row>
    <row r="30" ht="14.25" customHeight="1">
      <c r="A30" s="2" t="s">
        <v>403</v>
      </c>
      <c r="B30" s="2" t="s">
        <v>561</v>
      </c>
      <c r="C30" s="7">
        <v>148.0</v>
      </c>
      <c r="D30" s="7">
        <v>153.0</v>
      </c>
      <c r="E30" s="7">
        <v>153.0</v>
      </c>
      <c r="F30" s="1">
        <f t="shared" si="1"/>
        <v>151.937</v>
      </c>
      <c r="H30" s="5">
        <f t="shared" si="3"/>
        <v>42.2201317</v>
      </c>
      <c r="I30" s="6">
        <f t="shared" si="4"/>
        <v>0.006947712418</v>
      </c>
      <c r="J30" s="7">
        <f t="shared" si="5"/>
        <v>153</v>
      </c>
      <c r="K30" s="7">
        <f t="shared" si="6"/>
        <v>1.063</v>
      </c>
    </row>
    <row r="31" ht="14.25" customHeight="1">
      <c r="A31" s="2" t="s">
        <v>405</v>
      </c>
      <c r="B31" s="2" t="s">
        <v>562</v>
      </c>
      <c r="C31" s="7">
        <v>151.0</v>
      </c>
      <c r="D31" s="7">
        <v>129.0</v>
      </c>
      <c r="E31" s="7">
        <v>105.0</v>
      </c>
      <c r="F31" s="1">
        <f t="shared" si="1"/>
        <v>131.9444</v>
      </c>
      <c r="H31" s="5">
        <f t="shared" si="3"/>
        <v>288.9897715</v>
      </c>
      <c r="I31" s="6">
        <f t="shared" si="4"/>
        <v>0.2042102583</v>
      </c>
      <c r="J31" s="7">
        <f t="shared" si="5"/>
        <v>131.9444</v>
      </c>
      <c r="K31" s="7">
        <f t="shared" si="6"/>
        <v>26.9444</v>
      </c>
    </row>
    <row r="32" ht="14.25" customHeight="1">
      <c r="A32" s="2" t="s">
        <v>407</v>
      </c>
      <c r="B32" s="2" t="s">
        <v>563</v>
      </c>
      <c r="C32" s="7">
        <v>160.0</v>
      </c>
      <c r="D32" s="7">
        <v>164.0</v>
      </c>
      <c r="E32" s="7">
        <v>166.0</v>
      </c>
      <c r="F32" s="1">
        <f t="shared" si="1"/>
        <v>163.294</v>
      </c>
      <c r="H32" s="5">
        <f t="shared" si="3"/>
        <v>151.308204</v>
      </c>
      <c r="I32" s="6">
        <f t="shared" si="4"/>
        <v>0.01630120482</v>
      </c>
      <c r="J32" s="7">
        <f t="shared" si="5"/>
        <v>166</v>
      </c>
      <c r="K32" s="7">
        <f t="shared" si="6"/>
        <v>2.706</v>
      </c>
    </row>
    <row r="33" ht="14.25" customHeight="1">
      <c r="A33" s="2" t="s">
        <v>370</v>
      </c>
      <c r="B33" s="2" t="s">
        <v>564</v>
      </c>
      <c r="C33" s="7">
        <v>128.0</v>
      </c>
      <c r="D33" s="7">
        <v>144.0</v>
      </c>
      <c r="E33" s="7">
        <v>118.0</v>
      </c>
      <c r="F33" s="1">
        <f t="shared" si="1"/>
        <v>138.7212</v>
      </c>
      <c r="H33" s="5">
        <f t="shared" si="3"/>
        <v>96.92307692</v>
      </c>
      <c r="I33" s="6">
        <f t="shared" si="4"/>
        <v>0.1805555556</v>
      </c>
      <c r="J33" s="7">
        <f t="shared" si="5"/>
        <v>144</v>
      </c>
      <c r="K33" s="7">
        <f t="shared" si="6"/>
        <v>26</v>
      </c>
    </row>
    <row r="34" ht="14.25" customHeight="1">
      <c r="A34" s="2" t="s">
        <v>410</v>
      </c>
      <c r="B34" s="2" t="s">
        <v>565</v>
      </c>
      <c r="C34" s="7">
        <v>94.0</v>
      </c>
      <c r="D34" s="7">
        <v>110.0</v>
      </c>
      <c r="E34" s="7">
        <v>133.0</v>
      </c>
      <c r="F34" s="1">
        <f t="shared" si="1"/>
        <v>108.259</v>
      </c>
      <c r="H34" s="5">
        <f t="shared" si="3"/>
        <v>201.1980114</v>
      </c>
      <c r="I34" s="6">
        <f t="shared" si="4"/>
        <v>0.1860225564</v>
      </c>
      <c r="J34" s="7">
        <f t="shared" si="5"/>
        <v>133</v>
      </c>
      <c r="K34" s="7">
        <f t="shared" si="6"/>
        <v>24.741</v>
      </c>
    </row>
    <row r="35" ht="14.25" customHeight="1">
      <c r="A35" s="2" t="s">
        <v>356</v>
      </c>
      <c r="B35" s="2" t="s">
        <v>566</v>
      </c>
      <c r="C35" s="7">
        <v>51.0</v>
      </c>
      <c r="D35" s="7">
        <v>85.0</v>
      </c>
      <c r="E35" s="7">
        <v>120.0</v>
      </c>
      <c r="F35" s="1">
        <f t="shared" si="1"/>
        <v>80.2986</v>
      </c>
      <c r="H35" s="5">
        <f t="shared" si="3"/>
        <v>188.6164216</v>
      </c>
      <c r="I35" s="6">
        <f t="shared" si="4"/>
        <v>0.330845</v>
      </c>
      <c r="J35" s="7">
        <f t="shared" si="5"/>
        <v>120</v>
      </c>
      <c r="K35" s="7">
        <f t="shared" si="6"/>
        <v>39.7014</v>
      </c>
    </row>
    <row r="36" ht="14.25" customHeight="1">
      <c r="A36" s="2" t="s">
        <v>366</v>
      </c>
      <c r="B36" s="2" t="s">
        <v>567</v>
      </c>
      <c r="C36" s="7">
        <v>124.0</v>
      </c>
      <c r="D36" s="7">
        <v>87.0</v>
      </c>
      <c r="E36" s="7">
        <v>120.0</v>
      </c>
      <c r="F36" s="1">
        <f t="shared" si="1"/>
        <v>97.2488</v>
      </c>
      <c r="H36" s="5">
        <f t="shared" si="3"/>
        <v>307.2727273</v>
      </c>
      <c r="I36" s="6">
        <f t="shared" si="4"/>
        <v>0.275</v>
      </c>
      <c r="J36" s="7">
        <f t="shared" si="5"/>
        <v>120</v>
      </c>
      <c r="K36" s="7">
        <f t="shared" si="6"/>
        <v>33</v>
      </c>
    </row>
    <row r="37" ht="14.25" customHeight="1">
      <c r="A37" s="2" t="s">
        <v>414</v>
      </c>
      <c r="B37" s="2" t="s">
        <v>568</v>
      </c>
      <c r="C37" s="7">
        <v>153.0</v>
      </c>
      <c r="D37" s="7">
        <v>157.0</v>
      </c>
      <c r="E37" s="7">
        <v>157.0</v>
      </c>
      <c r="F37" s="1">
        <f t="shared" si="1"/>
        <v>156.1496</v>
      </c>
      <c r="H37" s="5">
        <f t="shared" si="3"/>
        <v>42.2201317</v>
      </c>
      <c r="I37" s="6">
        <f t="shared" si="4"/>
        <v>0.00541656051</v>
      </c>
      <c r="J37" s="7">
        <f t="shared" si="5"/>
        <v>157</v>
      </c>
      <c r="K37" s="7">
        <f t="shared" si="6"/>
        <v>0.8504</v>
      </c>
    </row>
    <row r="38" ht="14.25" customHeight="1">
      <c r="A38" s="2" t="s">
        <v>416</v>
      </c>
      <c r="B38" s="2" t="s">
        <v>569</v>
      </c>
      <c r="C38" s="7">
        <v>168.0</v>
      </c>
      <c r="D38" s="7">
        <v>172.0</v>
      </c>
      <c r="E38" s="7">
        <v>172.0</v>
      </c>
      <c r="F38" s="1">
        <f t="shared" si="1"/>
        <v>171.1496</v>
      </c>
      <c r="H38" s="5">
        <f t="shared" si="3"/>
        <v>42.2201317</v>
      </c>
      <c r="I38" s="6">
        <f t="shared" si="4"/>
        <v>0.004944186047</v>
      </c>
      <c r="J38" s="7">
        <f t="shared" si="5"/>
        <v>172</v>
      </c>
      <c r="K38" s="7">
        <f t="shared" si="6"/>
        <v>0.8504</v>
      </c>
    </row>
    <row r="39" ht="14.25" customHeight="1">
      <c r="A39" s="2" t="s">
        <v>418</v>
      </c>
      <c r="B39" s="2" t="s">
        <v>570</v>
      </c>
      <c r="C39" s="7">
        <v>165.0</v>
      </c>
      <c r="D39" s="7">
        <v>151.0</v>
      </c>
      <c r="E39" s="7">
        <v>135.0</v>
      </c>
      <c r="F39" s="1">
        <f t="shared" si="1"/>
        <v>152.8212</v>
      </c>
      <c r="H39" s="5">
        <f t="shared" si="3"/>
        <v>287.1348731</v>
      </c>
      <c r="I39" s="6">
        <f t="shared" si="4"/>
        <v>0.1166147105</v>
      </c>
      <c r="J39" s="7">
        <f t="shared" si="5"/>
        <v>152.8212</v>
      </c>
      <c r="K39" s="7">
        <f t="shared" si="6"/>
        <v>17.8212</v>
      </c>
    </row>
    <row r="40" ht="14.25" customHeight="1">
      <c r="A40" s="2" t="s">
        <v>420</v>
      </c>
      <c r="B40" s="2" t="s">
        <v>571</v>
      </c>
      <c r="C40" s="7">
        <v>159.0</v>
      </c>
      <c r="D40" s="7">
        <v>165.0</v>
      </c>
      <c r="E40" s="7">
        <v>161.0</v>
      </c>
      <c r="F40" s="1">
        <f t="shared" si="1"/>
        <v>163.4356</v>
      </c>
      <c r="H40" s="5">
        <f t="shared" si="3"/>
        <v>150</v>
      </c>
      <c r="I40" s="6">
        <f t="shared" si="4"/>
        <v>0.02424242424</v>
      </c>
      <c r="J40" s="7">
        <f t="shared" si="5"/>
        <v>165</v>
      </c>
      <c r="K40" s="7">
        <f t="shared" si="6"/>
        <v>4</v>
      </c>
    </row>
    <row r="41" ht="14.25" customHeight="1">
      <c r="A41" s="2" t="s">
        <v>354</v>
      </c>
      <c r="B41" s="2" t="s">
        <v>572</v>
      </c>
      <c r="C41" s="7">
        <v>163.0</v>
      </c>
      <c r="D41" s="7">
        <v>147.0</v>
      </c>
      <c r="E41" s="7">
        <v>111.0</v>
      </c>
      <c r="F41" s="1">
        <f t="shared" si="1"/>
        <v>147.8024</v>
      </c>
      <c r="H41" s="5">
        <f t="shared" si="3"/>
        <v>266.0852553</v>
      </c>
      <c r="I41" s="6">
        <f t="shared" si="4"/>
        <v>0.2489973099</v>
      </c>
      <c r="J41" s="7">
        <f t="shared" si="5"/>
        <v>147.8024</v>
      </c>
      <c r="K41" s="7">
        <f t="shared" si="6"/>
        <v>36.8024</v>
      </c>
    </row>
    <row r="42" ht="14.25" customHeight="1">
      <c r="A42" s="2" t="s">
        <v>423</v>
      </c>
      <c r="B42" s="2" t="s">
        <v>573</v>
      </c>
      <c r="C42" s="7">
        <v>105.0</v>
      </c>
      <c r="D42" s="7">
        <v>139.0</v>
      </c>
      <c r="E42" s="7">
        <v>132.0</v>
      </c>
      <c r="F42" s="1">
        <f t="shared" si="1"/>
        <v>131.2662</v>
      </c>
      <c r="H42" s="5">
        <f t="shared" si="3"/>
        <v>329.4701182</v>
      </c>
      <c r="I42" s="6">
        <f t="shared" si="4"/>
        <v>0.05563884892</v>
      </c>
      <c r="J42" s="7">
        <f t="shared" si="5"/>
        <v>139</v>
      </c>
      <c r="K42" s="7">
        <f t="shared" si="6"/>
        <v>7.7338</v>
      </c>
    </row>
    <row r="43" ht="14.25" customHeight="1">
      <c r="A43" s="2" t="s">
        <v>425</v>
      </c>
      <c r="B43" s="2" t="s">
        <v>574</v>
      </c>
      <c r="C43" s="7">
        <v>141.0</v>
      </c>
      <c r="D43" s="7">
        <v>100.0</v>
      </c>
      <c r="E43" s="7">
        <v>74.0</v>
      </c>
      <c r="F43" s="1">
        <f t="shared" si="1"/>
        <v>106.8394</v>
      </c>
      <c r="H43" s="5">
        <f t="shared" si="3"/>
        <v>314.9100166</v>
      </c>
      <c r="I43" s="6">
        <f t="shared" si="4"/>
        <v>0.3073716251</v>
      </c>
      <c r="J43" s="7">
        <f t="shared" si="5"/>
        <v>106.8394</v>
      </c>
      <c r="K43" s="7">
        <f t="shared" si="6"/>
        <v>32.8394</v>
      </c>
    </row>
    <row r="44" ht="14.25" customHeight="1">
      <c r="A44" s="2" t="s">
        <v>395</v>
      </c>
      <c r="B44" s="2" t="s">
        <v>575</v>
      </c>
      <c r="C44" s="7">
        <v>44.0</v>
      </c>
      <c r="D44" s="7">
        <v>109.0</v>
      </c>
      <c r="E44" s="7">
        <v>121.0</v>
      </c>
      <c r="F44" s="1">
        <f t="shared" si="1"/>
        <v>96.0474</v>
      </c>
      <c r="H44" s="5">
        <f t="shared" si="3"/>
        <v>83.70366214</v>
      </c>
      <c r="I44" s="6">
        <f t="shared" si="4"/>
        <v>0.2062198347</v>
      </c>
      <c r="J44" s="7">
        <f t="shared" si="5"/>
        <v>121</v>
      </c>
      <c r="K44" s="7">
        <f t="shared" si="6"/>
        <v>24.9526</v>
      </c>
    </row>
    <row r="45" ht="14.25" customHeight="1">
      <c r="A45" s="2" t="s">
        <v>428</v>
      </c>
      <c r="B45" s="2" t="s">
        <v>576</v>
      </c>
      <c r="C45" s="7">
        <v>170.0</v>
      </c>
      <c r="D45" s="7">
        <v>173.0</v>
      </c>
      <c r="E45" s="7">
        <v>171.0</v>
      </c>
      <c r="F45" s="1">
        <f t="shared" si="1"/>
        <v>172.2178</v>
      </c>
      <c r="H45" s="5">
        <f t="shared" si="3"/>
        <v>150</v>
      </c>
      <c r="I45" s="6">
        <f t="shared" si="4"/>
        <v>0.01156069364</v>
      </c>
      <c r="J45" s="7">
        <f t="shared" si="5"/>
        <v>173</v>
      </c>
      <c r="K45" s="7">
        <f t="shared" si="6"/>
        <v>2</v>
      </c>
    </row>
    <row r="46" ht="14.25" customHeight="1">
      <c r="A46" s="2" t="s">
        <v>430</v>
      </c>
      <c r="B46" s="2" t="s">
        <v>577</v>
      </c>
      <c r="C46" s="7">
        <v>173.0</v>
      </c>
      <c r="D46" s="7">
        <v>175.0</v>
      </c>
      <c r="E46" s="7">
        <v>171.0</v>
      </c>
      <c r="F46" s="1">
        <f t="shared" si="1"/>
        <v>174.286</v>
      </c>
      <c r="H46" s="5">
        <f t="shared" si="3"/>
        <v>90</v>
      </c>
      <c r="I46" s="6">
        <f t="shared" si="4"/>
        <v>0.02285714286</v>
      </c>
      <c r="J46" s="7">
        <f t="shared" si="5"/>
        <v>175</v>
      </c>
      <c r="K46" s="7">
        <f t="shared" si="6"/>
        <v>4</v>
      </c>
    </row>
    <row r="47" ht="14.25" customHeight="1">
      <c r="A47" s="2" t="s">
        <v>432</v>
      </c>
      <c r="B47" s="2" t="s">
        <v>578</v>
      </c>
      <c r="C47" s="7">
        <v>171.0</v>
      </c>
      <c r="D47" s="7">
        <v>167.0</v>
      </c>
      <c r="E47" s="7">
        <v>158.0</v>
      </c>
      <c r="F47" s="1">
        <f t="shared" si="1"/>
        <v>167.2006</v>
      </c>
      <c r="H47" s="5">
        <f t="shared" si="3"/>
        <v>266.0852553</v>
      </c>
      <c r="I47" s="6">
        <f t="shared" si="4"/>
        <v>0.0550273145</v>
      </c>
      <c r="J47" s="7">
        <f t="shared" si="5"/>
        <v>167.2006</v>
      </c>
      <c r="K47" s="7">
        <f t="shared" si="6"/>
        <v>9.2006</v>
      </c>
    </row>
    <row r="48" ht="14.25" customHeight="1">
      <c r="A48" s="2" t="s">
        <v>434</v>
      </c>
      <c r="B48" s="2" t="s">
        <v>579</v>
      </c>
      <c r="C48" s="7">
        <v>163.0</v>
      </c>
      <c r="D48" s="7">
        <v>165.0</v>
      </c>
      <c r="E48" s="7">
        <v>162.0</v>
      </c>
      <c r="F48" s="1">
        <f t="shared" si="1"/>
        <v>164.3582</v>
      </c>
      <c r="H48" s="5">
        <f t="shared" si="3"/>
        <v>100</v>
      </c>
      <c r="I48" s="6">
        <f t="shared" si="4"/>
        <v>0.01818181818</v>
      </c>
      <c r="J48" s="7">
        <f t="shared" si="5"/>
        <v>165</v>
      </c>
      <c r="K48" s="7">
        <f t="shared" si="6"/>
        <v>3</v>
      </c>
    </row>
    <row r="49" ht="14.25" customHeight="1">
      <c r="A49" s="2" t="s">
        <v>436</v>
      </c>
      <c r="B49" s="2" t="s">
        <v>580</v>
      </c>
      <c r="C49" s="7">
        <v>151.0</v>
      </c>
      <c r="D49" s="7">
        <v>119.0</v>
      </c>
      <c r="E49" s="7">
        <v>120.0</v>
      </c>
      <c r="F49" s="1">
        <f t="shared" si="1"/>
        <v>125.8754</v>
      </c>
      <c r="H49" s="5">
        <f t="shared" si="3"/>
        <v>159.2564796</v>
      </c>
      <c r="I49" s="6">
        <f t="shared" si="4"/>
        <v>0.05462068045</v>
      </c>
      <c r="J49" s="7">
        <f t="shared" si="5"/>
        <v>125.8754</v>
      </c>
      <c r="K49" s="7">
        <f t="shared" si="6"/>
        <v>6.8754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5.25"/>
    <col customWidth="1" min="3" max="6" width="8.63"/>
    <col customWidth="1" min="7" max="7" width="12.38"/>
    <col customWidth="1" min="9" max="25" width="8.63"/>
  </cols>
  <sheetData>
    <row r="1" ht="14.25" customHeight="1">
      <c r="A1" s="1" t="s">
        <v>341</v>
      </c>
      <c r="B1" s="1" t="s">
        <v>342</v>
      </c>
      <c r="C1" s="1" t="s">
        <v>343</v>
      </c>
      <c r="D1" s="1" t="s">
        <v>344</v>
      </c>
      <c r="E1" s="1" t="s">
        <v>345</v>
      </c>
      <c r="F1" s="1" t="s">
        <v>346</v>
      </c>
      <c r="G1" s="1" t="s">
        <v>347</v>
      </c>
      <c r="H1" s="3" t="s">
        <v>348</v>
      </c>
      <c r="I1" s="3" t="s">
        <v>349</v>
      </c>
      <c r="J1" s="3" t="s">
        <v>350</v>
      </c>
      <c r="K1" s="3" t="s">
        <v>351</v>
      </c>
    </row>
    <row r="2" ht="14.25" customHeight="1">
      <c r="A2" s="2" t="s">
        <v>352</v>
      </c>
      <c r="B2" s="2" t="s">
        <v>581</v>
      </c>
      <c r="C2" s="4">
        <v>100.0</v>
      </c>
      <c r="D2" s="4">
        <v>80.0</v>
      </c>
      <c r="E2" s="4">
        <v>56.0</v>
      </c>
      <c r="F2" s="1">
        <f t="shared" ref="F2:F49" si="1">0.2126*C2 + 0.7152*D2 + 0.0722*E2</f>
        <v>82.5192</v>
      </c>
      <c r="G2" s="1">
        <f t="shared" ref="G2:G3" si="2">F5</f>
        <v>52.4826</v>
      </c>
      <c r="H2" s="5">
        <f t="shared" ref="H2:H49" si="3">IF(K2=0, 0, IF(C2=J2, MOD((60 * ((D2 - E2) / K2) + 360), 360), IF(D2=J2, MOD((60 * ((E2 - C2) / K2) + 120), 360), MOD((60 * ((C2 - D2) / K2) + 240), 360))))
</f>
        <v>285.2502338</v>
      </c>
      <c r="I2" s="6">
        <f t="shared" ref="I2:I49" si="4">IF(MAX(B2, C2, D2) = 0, 0, K2/J2)</f>
        <v>0.3213700569</v>
      </c>
      <c r="J2" s="4">
        <f t="shared" ref="J2:J49" si="5">MAX(D2, E2, F2)</f>
        <v>82.5192</v>
      </c>
      <c r="K2" s="4">
        <f t="shared" ref="K2:K49" si="6">MAX(D2, E2, F2)-MIN(D2, E2, F2)</f>
        <v>26.5192</v>
      </c>
    </row>
    <row r="3" ht="14.25" customHeight="1">
      <c r="A3" s="2" t="s">
        <v>354</v>
      </c>
      <c r="B3" s="2" t="s">
        <v>582</v>
      </c>
      <c r="C3" s="4">
        <v>172.0</v>
      </c>
      <c r="D3" s="4">
        <v>127.0</v>
      </c>
      <c r="E3" s="4">
        <v>66.0</v>
      </c>
      <c r="F3" s="1">
        <f t="shared" si="1"/>
        <v>132.1628</v>
      </c>
      <c r="G3" s="1">
        <f t="shared" si="2"/>
        <v>83.4144</v>
      </c>
      <c r="H3" s="5">
        <f t="shared" si="3"/>
        <v>280.8084301</v>
      </c>
      <c r="I3" s="6">
        <f t="shared" si="4"/>
        <v>0.500615907</v>
      </c>
      <c r="J3" s="4">
        <f t="shared" si="5"/>
        <v>132.1628</v>
      </c>
      <c r="K3" s="4">
        <f t="shared" si="6"/>
        <v>66.1628</v>
      </c>
    </row>
    <row r="4" ht="14.25" customHeight="1">
      <c r="A4" s="2" t="s">
        <v>356</v>
      </c>
      <c r="B4" s="2" t="s">
        <v>583</v>
      </c>
      <c r="C4" s="4">
        <v>61.0</v>
      </c>
      <c r="D4" s="4">
        <v>87.0</v>
      </c>
      <c r="E4" s="4">
        <v>117.0</v>
      </c>
      <c r="F4" s="1">
        <f t="shared" si="1"/>
        <v>83.6384</v>
      </c>
      <c r="G4" s="1">
        <f t="shared" ref="G4:G5" si="7">F13</f>
        <v>94.8488</v>
      </c>
      <c r="H4" s="5">
        <f t="shared" si="3"/>
        <v>193.2396528</v>
      </c>
      <c r="I4" s="6">
        <f t="shared" si="4"/>
        <v>0.2851418803</v>
      </c>
      <c r="J4" s="4">
        <f t="shared" si="5"/>
        <v>117</v>
      </c>
      <c r="K4" s="4">
        <f t="shared" si="6"/>
        <v>33.3616</v>
      </c>
    </row>
    <row r="5" ht="14.25" customHeight="1">
      <c r="A5" s="2" t="s">
        <v>358</v>
      </c>
      <c r="B5" s="2" t="s">
        <v>584</v>
      </c>
      <c r="C5" s="4">
        <v>56.0</v>
      </c>
      <c r="D5" s="4">
        <v>53.0</v>
      </c>
      <c r="E5" s="4">
        <v>37.0</v>
      </c>
      <c r="F5" s="1">
        <f t="shared" si="1"/>
        <v>52.4826</v>
      </c>
      <c r="G5" s="1">
        <f t="shared" si="7"/>
        <v>108.9932</v>
      </c>
      <c r="H5" s="5">
        <f t="shared" si="3"/>
        <v>48.75</v>
      </c>
      <c r="I5" s="6">
        <f t="shared" si="4"/>
        <v>0.3018867925</v>
      </c>
      <c r="J5" s="4">
        <f t="shared" si="5"/>
        <v>53</v>
      </c>
      <c r="K5" s="4">
        <f t="shared" si="6"/>
        <v>16</v>
      </c>
    </row>
    <row r="6" ht="14.25" customHeight="1">
      <c r="A6" s="2" t="s">
        <v>360</v>
      </c>
      <c r="B6" s="2" t="s">
        <v>585</v>
      </c>
      <c r="C6" s="4">
        <v>86.0</v>
      </c>
      <c r="D6" s="4">
        <v>84.0</v>
      </c>
      <c r="E6" s="4">
        <v>70.0</v>
      </c>
      <c r="F6" s="1">
        <f t="shared" si="1"/>
        <v>83.4144</v>
      </c>
      <c r="G6" s="1">
        <f t="shared" ref="G6:G7" si="8">F21</f>
        <v>117.7084</v>
      </c>
      <c r="H6" s="5">
        <f t="shared" si="3"/>
        <v>51.42857143</v>
      </c>
      <c r="I6" s="6">
        <f t="shared" si="4"/>
        <v>0.1666666667</v>
      </c>
      <c r="J6" s="4">
        <f t="shared" si="5"/>
        <v>84</v>
      </c>
      <c r="K6" s="4">
        <f t="shared" si="6"/>
        <v>14</v>
      </c>
    </row>
    <row r="7" ht="14.25" customHeight="1">
      <c r="A7" s="2" t="s">
        <v>362</v>
      </c>
      <c r="B7" s="2" t="s">
        <v>586</v>
      </c>
      <c r="C7" s="4">
        <v>75.0</v>
      </c>
      <c r="D7" s="4">
        <v>69.0</v>
      </c>
      <c r="E7" s="4">
        <v>55.0</v>
      </c>
      <c r="F7" s="1">
        <f t="shared" si="1"/>
        <v>69.2648</v>
      </c>
      <c r="G7" s="1">
        <f t="shared" si="8"/>
        <v>133.7124</v>
      </c>
      <c r="H7" s="5">
        <f t="shared" si="3"/>
        <v>265.2369469</v>
      </c>
      <c r="I7" s="6">
        <f t="shared" si="4"/>
        <v>0.2059458773</v>
      </c>
      <c r="J7" s="4">
        <f t="shared" si="5"/>
        <v>69.2648</v>
      </c>
      <c r="K7" s="4">
        <f t="shared" si="6"/>
        <v>14.2648</v>
      </c>
    </row>
    <row r="8" ht="14.25" customHeight="1">
      <c r="A8" s="2" t="s">
        <v>364</v>
      </c>
      <c r="B8" s="2" t="s">
        <v>587</v>
      </c>
      <c r="C8" s="4">
        <v>83.0</v>
      </c>
      <c r="D8" s="4">
        <v>82.0</v>
      </c>
      <c r="E8" s="4">
        <v>75.0</v>
      </c>
      <c r="F8" s="1">
        <f t="shared" si="1"/>
        <v>81.7072</v>
      </c>
      <c r="G8" s="1">
        <f t="shared" ref="G8:G9" si="9">F29</f>
        <v>139.7846</v>
      </c>
      <c r="H8" s="5">
        <f t="shared" si="3"/>
        <v>51.42857143</v>
      </c>
      <c r="I8" s="6">
        <f t="shared" si="4"/>
        <v>0.08536585366</v>
      </c>
      <c r="J8" s="4">
        <f t="shared" si="5"/>
        <v>82</v>
      </c>
      <c r="K8" s="4">
        <f t="shared" si="6"/>
        <v>7</v>
      </c>
    </row>
    <row r="9" ht="14.25" customHeight="1">
      <c r="A9" s="2" t="s">
        <v>366</v>
      </c>
      <c r="B9" s="2" t="s">
        <v>588</v>
      </c>
      <c r="C9" s="4">
        <v>148.0</v>
      </c>
      <c r="D9" s="4">
        <v>121.0</v>
      </c>
      <c r="E9" s="4">
        <v>126.0</v>
      </c>
      <c r="F9" s="1">
        <f t="shared" si="1"/>
        <v>127.1012</v>
      </c>
      <c r="G9" s="1">
        <f t="shared" si="9"/>
        <v>154.8568</v>
      </c>
      <c r="H9" s="5">
        <f t="shared" si="3"/>
        <v>145.5215367</v>
      </c>
      <c r="I9" s="6">
        <f t="shared" si="4"/>
        <v>0.04800269392</v>
      </c>
      <c r="J9" s="4">
        <f t="shared" si="5"/>
        <v>127.1012</v>
      </c>
      <c r="K9" s="4">
        <f t="shared" si="6"/>
        <v>6.1012</v>
      </c>
    </row>
    <row r="10" ht="14.25" customHeight="1">
      <c r="A10" s="2" t="s">
        <v>368</v>
      </c>
      <c r="B10" s="2" t="s">
        <v>589</v>
      </c>
      <c r="C10" s="4">
        <v>148.0</v>
      </c>
      <c r="D10" s="4">
        <v>127.0</v>
      </c>
      <c r="E10" s="4">
        <v>106.0</v>
      </c>
      <c r="F10" s="1">
        <f t="shared" si="1"/>
        <v>129.9484</v>
      </c>
      <c r="G10" s="1">
        <f t="shared" ref="G10:G11" si="10">F37</f>
        <v>158.0694</v>
      </c>
      <c r="H10" s="5">
        <f t="shared" si="3"/>
        <v>292.6131182</v>
      </c>
      <c r="I10" s="6">
        <f t="shared" si="4"/>
        <v>0.1842916111</v>
      </c>
      <c r="J10" s="4">
        <f t="shared" si="5"/>
        <v>129.9484</v>
      </c>
      <c r="K10" s="4">
        <f t="shared" si="6"/>
        <v>23.9484</v>
      </c>
    </row>
    <row r="11" ht="14.25" customHeight="1">
      <c r="A11" s="2" t="s">
        <v>370</v>
      </c>
      <c r="B11" s="2" t="s">
        <v>590</v>
      </c>
      <c r="C11" s="4">
        <v>146.0</v>
      </c>
      <c r="D11" s="4">
        <v>136.0</v>
      </c>
      <c r="E11" s="4">
        <v>70.0</v>
      </c>
      <c r="F11" s="1">
        <f t="shared" si="1"/>
        <v>133.3608</v>
      </c>
      <c r="G11" s="1">
        <f t="shared" si="10"/>
        <v>167.933</v>
      </c>
      <c r="H11" s="5">
        <f t="shared" si="3"/>
        <v>50.90909091</v>
      </c>
      <c r="I11" s="6">
        <f t="shared" si="4"/>
        <v>0.4852941176</v>
      </c>
      <c r="J11" s="4">
        <f t="shared" si="5"/>
        <v>136</v>
      </c>
      <c r="K11" s="4">
        <f t="shared" si="6"/>
        <v>66</v>
      </c>
    </row>
    <row r="12" ht="14.25" customHeight="1">
      <c r="A12" s="2" t="s">
        <v>370</v>
      </c>
      <c r="B12" s="2" t="s">
        <v>591</v>
      </c>
      <c r="C12" s="4">
        <v>102.0</v>
      </c>
      <c r="D12" s="4">
        <v>120.0</v>
      </c>
      <c r="E12" s="4">
        <v>76.0</v>
      </c>
      <c r="F12" s="1">
        <f t="shared" si="1"/>
        <v>112.9964</v>
      </c>
      <c r="G12" s="1">
        <f t="shared" ref="G12:G13" si="11">F45</f>
        <v>170.8568</v>
      </c>
      <c r="H12" s="5">
        <f t="shared" si="3"/>
        <v>84.54545455</v>
      </c>
      <c r="I12" s="6">
        <f t="shared" si="4"/>
        <v>0.3666666667</v>
      </c>
      <c r="J12" s="4">
        <f t="shared" si="5"/>
        <v>120</v>
      </c>
      <c r="K12" s="4">
        <f t="shared" si="6"/>
        <v>44</v>
      </c>
    </row>
    <row r="13" ht="14.25" customHeight="1">
      <c r="A13" s="2" t="s">
        <v>373</v>
      </c>
      <c r="B13" s="2" t="s">
        <v>592</v>
      </c>
      <c r="C13" s="4">
        <v>95.0</v>
      </c>
      <c r="D13" s="4">
        <v>96.0</v>
      </c>
      <c r="E13" s="4">
        <v>83.0</v>
      </c>
      <c r="F13" s="1">
        <f t="shared" si="1"/>
        <v>94.8488</v>
      </c>
      <c r="G13" s="1">
        <f t="shared" si="11"/>
        <v>171.929</v>
      </c>
      <c r="H13" s="5">
        <f t="shared" si="3"/>
        <v>64.61538462</v>
      </c>
      <c r="I13" s="6">
        <f t="shared" si="4"/>
        <v>0.1354166667</v>
      </c>
      <c r="J13" s="4">
        <f t="shared" si="5"/>
        <v>96</v>
      </c>
      <c r="K13" s="4">
        <f t="shared" si="6"/>
        <v>13</v>
      </c>
    </row>
    <row r="14" ht="14.25" customHeight="1">
      <c r="A14" s="2" t="s">
        <v>375</v>
      </c>
      <c r="B14" s="2" t="s">
        <v>593</v>
      </c>
      <c r="C14" s="4">
        <v>109.0</v>
      </c>
      <c r="D14" s="4">
        <v>110.0</v>
      </c>
      <c r="E14" s="4">
        <v>99.0</v>
      </c>
      <c r="F14" s="1">
        <f t="shared" si="1"/>
        <v>108.9932</v>
      </c>
      <c r="H14" s="5">
        <f t="shared" si="3"/>
        <v>65.45454545</v>
      </c>
      <c r="I14" s="6">
        <f t="shared" si="4"/>
        <v>0.1</v>
      </c>
      <c r="J14" s="4">
        <f t="shared" si="5"/>
        <v>110</v>
      </c>
      <c r="K14" s="4">
        <f t="shared" si="6"/>
        <v>11</v>
      </c>
    </row>
    <row r="15" ht="14.25" customHeight="1">
      <c r="A15" s="2" t="s">
        <v>377</v>
      </c>
      <c r="B15" s="2" t="s">
        <v>594</v>
      </c>
      <c r="C15" s="4">
        <v>79.0</v>
      </c>
      <c r="D15" s="4">
        <v>71.0</v>
      </c>
      <c r="E15" s="4">
        <v>50.0</v>
      </c>
      <c r="F15" s="1">
        <f t="shared" si="1"/>
        <v>71.1846</v>
      </c>
      <c r="H15" s="5">
        <f t="shared" si="3"/>
        <v>262.6579685</v>
      </c>
      <c r="I15" s="6">
        <f t="shared" si="4"/>
        <v>0.2976008856</v>
      </c>
      <c r="J15" s="4">
        <f t="shared" si="5"/>
        <v>71.1846</v>
      </c>
      <c r="K15" s="4">
        <f t="shared" si="6"/>
        <v>21.1846</v>
      </c>
    </row>
    <row r="16" ht="14.25" customHeight="1">
      <c r="A16" s="2" t="s">
        <v>379</v>
      </c>
      <c r="B16" s="2" t="s">
        <v>595</v>
      </c>
      <c r="C16" s="4">
        <v>86.0</v>
      </c>
      <c r="D16" s="4">
        <v>84.0</v>
      </c>
      <c r="E16" s="4">
        <v>66.0</v>
      </c>
      <c r="F16" s="1">
        <f t="shared" si="1"/>
        <v>83.1256</v>
      </c>
      <c r="H16" s="5">
        <f t="shared" si="3"/>
        <v>53.33333333</v>
      </c>
      <c r="I16" s="6">
        <f t="shared" si="4"/>
        <v>0.2142857143</v>
      </c>
      <c r="J16" s="4">
        <f t="shared" si="5"/>
        <v>84</v>
      </c>
      <c r="K16" s="4">
        <f t="shared" si="6"/>
        <v>18</v>
      </c>
    </row>
    <row r="17" ht="14.25" customHeight="1">
      <c r="A17" s="2" t="s">
        <v>356</v>
      </c>
      <c r="B17" s="2" t="s">
        <v>596</v>
      </c>
      <c r="C17" s="4">
        <v>112.0</v>
      </c>
      <c r="D17" s="4">
        <v>140.0</v>
      </c>
      <c r="E17" s="4">
        <v>155.0</v>
      </c>
      <c r="F17" s="1">
        <f t="shared" si="1"/>
        <v>135.1302</v>
      </c>
      <c r="H17" s="5">
        <f t="shared" si="3"/>
        <v>155.4495767</v>
      </c>
      <c r="I17" s="6">
        <f t="shared" si="4"/>
        <v>0.1281922581</v>
      </c>
      <c r="J17" s="4">
        <f t="shared" si="5"/>
        <v>155</v>
      </c>
      <c r="K17" s="4">
        <f t="shared" si="6"/>
        <v>19.8698</v>
      </c>
    </row>
    <row r="18" ht="14.25" customHeight="1">
      <c r="A18" s="2" t="s">
        <v>356</v>
      </c>
      <c r="B18" s="2" t="s">
        <v>597</v>
      </c>
      <c r="C18" s="4">
        <v>86.0</v>
      </c>
      <c r="D18" s="4">
        <v>115.0</v>
      </c>
      <c r="E18" s="4">
        <v>124.0</v>
      </c>
      <c r="F18" s="1">
        <f t="shared" si="1"/>
        <v>109.4844</v>
      </c>
      <c r="H18" s="5">
        <f t="shared" si="3"/>
        <v>120.1289647</v>
      </c>
      <c r="I18" s="6">
        <f t="shared" si="4"/>
        <v>0.1170612903</v>
      </c>
      <c r="J18" s="4">
        <f t="shared" si="5"/>
        <v>124</v>
      </c>
      <c r="K18" s="4">
        <f t="shared" si="6"/>
        <v>14.5156</v>
      </c>
    </row>
    <row r="19" ht="14.25" customHeight="1">
      <c r="A19" s="2" t="s">
        <v>383</v>
      </c>
      <c r="B19" s="2" t="s">
        <v>598</v>
      </c>
      <c r="C19" s="4">
        <v>87.0</v>
      </c>
      <c r="D19" s="4">
        <v>80.0</v>
      </c>
      <c r="E19" s="4">
        <v>91.0</v>
      </c>
      <c r="F19" s="1">
        <f t="shared" si="1"/>
        <v>82.2824</v>
      </c>
      <c r="H19" s="5">
        <f t="shared" si="3"/>
        <v>278.1818182</v>
      </c>
      <c r="I19" s="6">
        <f t="shared" si="4"/>
        <v>0.1208791209</v>
      </c>
      <c r="J19" s="4">
        <f t="shared" si="5"/>
        <v>91</v>
      </c>
      <c r="K19" s="4">
        <f t="shared" si="6"/>
        <v>11</v>
      </c>
    </row>
    <row r="20" ht="14.25" customHeight="1">
      <c r="A20" s="2" t="s">
        <v>385</v>
      </c>
      <c r="B20" s="2" t="s">
        <v>599</v>
      </c>
      <c r="C20" s="4">
        <v>144.0</v>
      </c>
      <c r="D20" s="4">
        <v>79.0</v>
      </c>
      <c r="E20" s="4">
        <v>63.0</v>
      </c>
      <c r="F20" s="1">
        <f t="shared" si="1"/>
        <v>91.6638</v>
      </c>
      <c r="H20" s="5">
        <f t="shared" si="3"/>
        <v>16.06011764</v>
      </c>
      <c r="I20" s="6">
        <f t="shared" si="4"/>
        <v>0.3127057792</v>
      </c>
      <c r="J20" s="4">
        <f t="shared" si="5"/>
        <v>91.6638</v>
      </c>
      <c r="K20" s="4">
        <f t="shared" si="6"/>
        <v>28.6638</v>
      </c>
    </row>
    <row r="21" ht="14.25" customHeight="1">
      <c r="A21" s="2" t="s">
        <v>387</v>
      </c>
      <c r="B21" s="2" t="s">
        <v>600</v>
      </c>
      <c r="C21" s="4">
        <v>117.0</v>
      </c>
      <c r="D21" s="4">
        <v>119.0</v>
      </c>
      <c r="E21" s="4">
        <v>107.0</v>
      </c>
      <c r="F21" s="1">
        <f t="shared" si="1"/>
        <v>117.7084</v>
      </c>
      <c r="H21" s="5">
        <f t="shared" si="3"/>
        <v>70</v>
      </c>
      <c r="I21" s="6">
        <f t="shared" si="4"/>
        <v>0.1008403361</v>
      </c>
      <c r="J21" s="4">
        <f t="shared" si="5"/>
        <v>119</v>
      </c>
      <c r="K21" s="4">
        <f t="shared" si="6"/>
        <v>12</v>
      </c>
    </row>
    <row r="22" ht="14.25" customHeight="1">
      <c r="A22" s="2" t="s">
        <v>389</v>
      </c>
      <c r="B22" s="2" t="s">
        <v>601</v>
      </c>
      <c r="C22" s="4">
        <v>132.0</v>
      </c>
      <c r="D22" s="4">
        <v>135.0</v>
      </c>
      <c r="E22" s="4">
        <v>126.0</v>
      </c>
      <c r="F22" s="1">
        <f t="shared" si="1"/>
        <v>133.7124</v>
      </c>
      <c r="H22" s="5">
        <f t="shared" si="3"/>
        <v>80</v>
      </c>
      <c r="I22" s="6">
        <f t="shared" si="4"/>
        <v>0.06666666667</v>
      </c>
      <c r="J22" s="4">
        <f t="shared" si="5"/>
        <v>135</v>
      </c>
      <c r="K22" s="4">
        <f t="shared" si="6"/>
        <v>9</v>
      </c>
    </row>
    <row r="23" ht="14.25" customHeight="1">
      <c r="A23" s="2" t="s">
        <v>391</v>
      </c>
      <c r="B23" s="2" t="s">
        <v>602</v>
      </c>
      <c r="C23" s="4">
        <v>137.0</v>
      </c>
      <c r="D23" s="4">
        <v>105.0</v>
      </c>
      <c r="E23" s="4">
        <v>71.0</v>
      </c>
      <c r="F23" s="1">
        <f t="shared" si="1"/>
        <v>109.3484</v>
      </c>
      <c r="H23" s="5">
        <f t="shared" si="3"/>
        <v>290.0672779</v>
      </c>
      <c r="I23" s="6">
        <f t="shared" si="4"/>
        <v>0.3506992329</v>
      </c>
      <c r="J23" s="4">
        <f t="shared" si="5"/>
        <v>109.3484</v>
      </c>
      <c r="K23" s="4">
        <f t="shared" si="6"/>
        <v>38.3484</v>
      </c>
    </row>
    <row r="24" ht="14.25" customHeight="1">
      <c r="A24" s="2" t="s">
        <v>393</v>
      </c>
      <c r="B24" s="2" t="s">
        <v>603</v>
      </c>
      <c r="C24" s="4">
        <v>92.0</v>
      </c>
      <c r="D24" s="4">
        <v>82.0</v>
      </c>
      <c r="E24" s="4">
        <v>63.0</v>
      </c>
      <c r="F24" s="1">
        <f t="shared" si="1"/>
        <v>82.7542</v>
      </c>
      <c r="H24" s="5">
        <f t="shared" si="3"/>
        <v>270.3732877</v>
      </c>
      <c r="I24" s="6">
        <f t="shared" si="4"/>
        <v>0.2387093344</v>
      </c>
      <c r="J24" s="4">
        <f t="shared" si="5"/>
        <v>82.7542</v>
      </c>
      <c r="K24" s="4">
        <f t="shared" si="6"/>
        <v>19.7542</v>
      </c>
    </row>
    <row r="25" ht="14.25" customHeight="1">
      <c r="A25" s="2" t="s">
        <v>395</v>
      </c>
      <c r="B25" s="2" t="s">
        <v>604</v>
      </c>
      <c r="C25" s="4">
        <v>104.0</v>
      </c>
      <c r="D25" s="4">
        <v>145.0</v>
      </c>
      <c r="E25" s="4">
        <v>153.0</v>
      </c>
      <c r="F25" s="1">
        <f t="shared" si="1"/>
        <v>136.861</v>
      </c>
      <c r="H25" s="5">
        <f t="shared" si="3"/>
        <v>87.57419914</v>
      </c>
      <c r="I25" s="6">
        <f t="shared" si="4"/>
        <v>0.1054836601</v>
      </c>
      <c r="J25" s="4">
        <f t="shared" si="5"/>
        <v>153</v>
      </c>
      <c r="K25" s="4">
        <f t="shared" si="6"/>
        <v>16.139</v>
      </c>
    </row>
    <row r="26" ht="14.25" customHeight="1">
      <c r="A26" s="2" t="s">
        <v>366</v>
      </c>
      <c r="B26" s="2" t="s">
        <v>605</v>
      </c>
      <c r="C26" s="4">
        <v>94.0</v>
      </c>
      <c r="D26" s="4">
        <v>98.0</v>
      </c>
      <c r="E26" s="4">
        <v>65.0</v>
      </c>
      <c r="F26" s="1">
        <f t="shared" si="1"/>
        <v>94.767</v>
      </c>
      <c r="H26" s="5">
        <f t="shared" si="3"/>
        <v>67.27272727</v>
      </c>
      <c r="I26" s="6">
        <f t="shared" si="4"/>
        <v>0.3367346939</v>
      </c>
      <c r="J26" s="4">
        <f t="shared" si="5"/>
        <v>98</v>
      </c>
      <c r="K26" s="4">
        <f t="shared" si="6"/>
        <v>33</v>
      </c>
    </row>
    <row r="27" ht="14.25" customHeight="1">
      <c r="A27" s="2" t="s">
        <v>366</v>
      </c>
      <c r="B27" s="2" t="s">
        <v>606</v>
      </c>
      <c r="C27" s="4">
        <v>149.0</v>
      </c>
      <c r="D27" s="4">
        <v>94.0</v>
      </c>
      <c r="E27" s="4">
        <v>87.0</v>
      </c>
      <c r="F27" s="1">
        <f t="shared" si="1"/>
        <v>105.1876</v>
      </c>
      <c r="H27" s="5">
        <f t="shared" si="3"/>
        <v>61.44230135</v>
      </c>
      <c r="I27" s="6">
        <f t="shared" si="4"/>
        <v>0.1729063122</v>
      </c>
      <c r="J27" s="4">
        <f t="shared" si="5"/>
        <v>105.1876</v>
      </c>
      <c r="K27" s="4">
        <f t="shared" si="6"/>
        <v>18.1876</v>
      </c>
    </row>
    <row r="28" ht="14.25" customHeight="1">
      <c r="A28" s="2" t="s">
        <v>399</v>
      </c>
      <c r="B28" s="2" t="s">
        <v>607</v>
      </c>
      <c r="C28" s="4">
        <v>185.0</v>
      </c>
      <c r="D28" s="4">
        <v>148.0</v>
      </c>
      <c r="E28" s="4">
        <v>68.0</v>
      </c>
      <c r="F28" s="1">
        <f t="shared" si="1"/>
        <v>150.0902</v>
      </c>
      <c r="H28" s="5">
        <f t="shared" si="3"/>
        <v>267.043423</v>
      </c>
      <c r="I28" s="6">
        <f t="shared" si="4"/>
        <v>0.5469391073</v>
      </c>
      <c r="J28" s="4">
        <f t="shared" si="5"/>
        <v>150.0902</v>
      </c>
      <c r="K28" s="4">
        <f t="shared" si="6"/>
        <v>82.0902</v>
      </c>
    </row>
    <row r="29" ht="14.25" customHeight="1">
      <c r="A29" s="2" t="s">
        <v>401</v>
      </c>
      <c r="B29" s="2" t="s">
        <v>608</v>
      </c>
      <c r="C29" s="4">
        <v>138.0</v>
      </c>
      <c r="D29" s="4">
        <v>141.0</v>
      </c>
      <c r="E29" s="4">
        <v>133.0</v>
      </c>
      <c r="F29" s="1">
        <f t="shared" si="1"/>
        <v>139.7846</v>
      </c>
      <c r="H29" s="5">
        <f t="shared" si="3"/>
        <v>82.5</v>
      </c>
      <c r="I29" s="6">
        <f t="shared" si="4"/>
        <v>0.05673758865</v>
      </c>
      <c r="J29" s="4">
        <f t="shared" si="5"/>
        <v>141</v>
      </c>
      <c r="K29" s="4">
        <f t="shared" si="6"/>
        <v>8</v>
      </c>
    </row>
    <row r="30" ht="14.25" customHeight="1">
      <c r="A30" s="2" t="s">
        <v>403</v>
      </c>
      <c r="B30" s="2" t="s">
        <v>609</v>
      </c>
      <c r="C30" s="4">
        <v>153.0</v>
      </c>
      <c r="D30" s="4">
        <v>156.0</v>
      </c>
      <c r="E30" s="4">
        <v>149.0</v>
      </c>
      <c r="F30" s="1">
        <f t="shared" si="1"/>
        <v>154.8568</v>
      </c>
      <c r="H30" s="5">
        <f t="shared" si="3"/>
        <v>85.71428571</v>
      </c>
      <c r="I30" s="6">
        <f t="shared" si="4"/>
        <v>0.04487179487</v>
      </c>
      <c r="J30" s="4">
        <f t="shared" si="5"/>
        <v>156</v>
      </c>
      <c r="K30" s="4">
        <f t="shared" si="6"/>
        <v>7</v>
      </c>
    </row>
    <row r="31" ht="14.25" customHeight="1">
      <c r="A31" s="2" t="s">
        <v>405</v>
      </c>
      <c r="B31" s="2" t="s">
        <v>610</v>
      </c>
      <c r="C31" s="4">
        <v>166.0</v>
      </c>
      <c r="D31" s="4">
        <v>137.0</v>
      </c>
      <c r="E31" s="4">
        <v>96.0</v>
      </c>
      <c r="F31" s="1">
        <f t="shared" si="1"/>
        <v>140.2052</v>
      </c>
      <c r="H31" s="5">
        <f t="shared" si="3"/>
        <v>279.361885</v>
      </c>
      <c r="I31" s="6">
        <f t="shared" si="4"/>
        <v>0.3152893045</v>
      </c>
      <c r="J31" s="4">
        <f t="shared" si="5"/>
        <v>140.2052</v>
      </c>
      <c r="K31" s="4">
        <f t="shared" si="6"/>
        <v>44.2052</v>
      </c>
    </row>
    <row r="32" ht="14.25" customHeight="1">
      <c r="A32" s="2" t="s">
        <v>407</v>
      </c>
      <c r="B32" s="2" t="s">
        <v>611</v>
      </c>
      <c r="C32" s="4">
        <v>161.0</v>
      </c>
      <c r="D32" s="4">
        <v>165.0</v>
      </c>
      <c r="E32" s="4">
        <v>164.0</v>
      </c>
      <c r="F32" s="1">
        <f t="shared" si="1"/>
        <v>164.0774</v>
      </c>
      <c r="H32" s="5">
        <f t="shared" si="3"/>
        <v>300</v>
      </c>
      <c r="I32" s="6">
        <f t="shared" si="4"/>
        <v>0.006060606061</v>
      </c>
      <c r="J32" s="4">
        <f t="shared" si="5"/>
        <v>165</v>
      </c>
      <c r="K32" s="4">
        <f t="shared" si="6"/>
        <v>1</v>
      </c>
    </row>
    <row r="33" ht="14.25" customHeight="1">
      <c r="A33" s="2" t="s">
        <v>370</v>
      </c>
      <c r="B33" s="2" t="s">
        <v>612</v>
      </c>
      <c r="C33" s="4">
        <v>133.0</v>
      </c>
      <c r="D33" s="4">
        <v>149.0</v>
      </c>
      <c r="E33" s="4">
        <v>119.0</v>
      </c>
      <c r="F33" s="1">
        <f t="shared" si="1"/>
        <v>143.4324</v>
      </c>
      <c r="H33" s="5">
        <f t="shared" si="3"/>
        <v>92</v>
      </c>
      <c r="I33" s="6">
        <f t="shared" si="4"/>
        <v>0.2013422819</v>
      </c>
      <c r="J33" s="4">
        <f t="shared" si="5"/>
        <v>149</v>
      </c>
      <c r="K33" s="4">
        <f t="shared" si="6"/>
        <v>30</v>
      </c>
    </row>
    <row r="34" ht="14.25" customHeight="1">
      <c r="A34" s="2" t="s">
        <v>410</v>
      </c>
      <c r="B34" s="2" t="s">
        <v>613</v>
      </c>
      <c r="C34" s="4">
        <v>109.0</v>
      </c>
      <c r="D34" s="4">
        <v>121.0</v>
      </c>
      <c r="E34" s="4">
        <v>135.0</v>
      </c>
      <c r="F34" s="1">
        <f t="shared" si="1"/>
        <v>119.4596</v>
      </c>
      <c r="H34" s="5">
        <f t="shared" si="3"/>
        <v>193.6691462</v>
      </c>
      <c r="I34" s="6">
        <f t="shared" si="4"/>
        <v>0.1151140741</v>
      </c>
      <c r="J34" s="4">
        <f t="shared" si="5"/>
        <v>135</v>
      </c>
      <c r="K34" s="4">
        <f t="shared" si="6"/>
        <v>15.5404</v>
      </c>
    </row>
    <row r="35" ht="14.25" customHeight="1">
      <c r="A35" s="2" t="s">
        <v>356</v>
      </c>
      <c r="B35" s="2" t="s">
        <v>614</v>
      </c>
      <c r="C35" s="4">
        <v>63.0</v>
      </c>
      <c r="D35" s="4">
        <v>100.0</v>
      </c>
      <c r="E35" s="4">
        <v>129.0</v>
      </c>
      <c r="F35" s="1">
        <f t="shared" si="1"/>
        <v>94.2276</v>
      </c>
      <c r="H35" s="5">
        <f t="shared" si="3"/>
        <v>176.1562619</v>
      </c>
      <c r="I35" s="6">
        <f t="shared" si="4"/>
        <v>0.2695534884</v>
      </c>
      <c r="J35" s="4">
        <f t="shared" si="5"/>
        <v>129</v>
      </c>
      <c r="K35" s="4">
        <f t="shared" si="6"/>
        <v>34.7724</v>
      </c>
    </row>
    <row r="36" ht="14.25" customHeight="1">
      <c r="A36" s="2" t="s">
        <v>366</v>
      </c>
      <c r="B36" s="2" t="s">
        <v>615</v>
      </c>
      <c r="C36" s="4">
        <v>141.0</v>
      </c>
      <c r="D36" s="4">
        <v>100.0</v>
      </c>
      <c r="E36" s="4">
        <v>116.0</v>
      </c>
      <c r="F36" s="1">
        <f t="shared" si="1"/>
        <v>109.8718</v>
      </c>
      <c r="H36" s="5">
        <f t="shared" si="3"/>
        <v>33.75</v>
      </c>
      <c r="I36" s="6">
        <f t="shared" si="4"/>
        <v>0.1379310345</v>
      </c>
      <c r="J36" s="4">
        <f t="shared" si="5"/>
        <v>116</v>
      </c>
      <c r="K36" s="4">
        <f t="shared" si="6"/>
        <v>16</v>
      </c>
    </row>
    <row r="37" ht="14.25" customHeight="1">
      <c r="A37" s="2" t="s">
        <v>414</v>
      </c>
      <c r="B37" s="2" t="s">
        <v>616</v>
      </c>
      <c r="C37" s="4">
        <v>157.0</v>
      </c>
      <c r="D37" s="4">
        <v>159.0</v>
      </c>
      <c r="E37" s="4">
        <v>152.0</v>
      </c>
      <c r="F37" s="1">
        <f t="shared" si="1"/>
        <v>158.0694</v>
      </c>
      <c r="H37" s="5">
        <f t="shared" si="3"/>
        <v>77.14285714</v>
      </c>
      <c r="I37" s="6">
        <f t="shared" si="4"/>
        <v>0.04402515723</v>
      </c>
      <c r="J37" s="4">
        <f t="shared" si="5"/>
        <v>159</v>
      </c>
      <c r="K37" s="4">
        <f t="shared" si="6"/>
        <v>7</v>
      </c>
    </row>
    <row r="38" ht="14.25" customHeight="1">
      <c r="A38" s="2" t="s">
        <v>416</v>
      </c>
      <c r="B38" s="2" t="s">
        <v>617</v>
      </c>
      <c r="C38" s="4">
        <v>165.0</v>
      </c>
      <c r="D38" s="4">
        <v>169.0</v>
      </c>
      <c r="E38" s="4">
        <v>166.0</v>
      </c>
      <c r="F38" s="1">
        <f t="shared" si="1"/>
        <v>167.933</v>
      </c>
      <c r="H38" s="5">
        <f t="shared" si="3"/>
        <v>140</v>
      </c>
      <c r="I38" s="6">
        <f t="shared" si="4"/>
        <v>0.01775147929</v>
      </c>
      <c r="J38" s="4">
        <f t="shared" si="5"/>
        <v>169</v>
      </c>
      <c r="K38" s="4">
        <f t="shared" si="6"/>
        <v>3</v>
      </c>
    </row>
    <row r="39" ht="14.25" customHeight="1">
      <c r="A39" s="2" t="s">
        <v>418</v>
      </c>
      <c r="B39" s="2" t="s">
        <v>618</v>
      </c>
      <c r="C39" s="4">
        <v>171.0</v>
      </c>
      <c r="D39" s="4">
        <v>153.0</v>
      </c>
      <c r="E39" s="4">
        <v>126.0</v>
      </c>
      <c r="F39" s="1">
        <f t="shared" si="1"/>
        <v>154.8774</v>
      </c>
      <c r="H39" s="5">
        <f t="shared" si="3"/>
        <v>277.3994889</v>
      </c>
      <c r="I39" s="6">
        <f t="shared" si="4"/>
        <v>0.186453285</v>
      </c>
      <c r="J39" s="4">
        <f t="shared" si="5"/>
        <v>154.8774</v>
      </c>
      <c r="K39" s="4">
        <f t="shared" si="6"/>
        <v>28.8774</v>
      </c>
    </row>
    <row r="40" ht="14.25" customHeight="1">
      <c r="A40" s="2" t="s">
        <v>420</v>
      </c>
      <c r="B40" s="2" t="s">
        <v>619</v>
      </c>
      <c r="C40" s="4">
        <v>161.0</v>
      </c>
      <c r="D40" s="4">
        <v>165.0</v>
      </c>
      <c r="E40" s="4">
        <v>159.0</v>
      </c>
      <c r="F40" s="1">
        <f t="shared" si="1"/>
        <v>163.7164</v>
      </c>
      <c r="H40" s="5">
        <f t="shared" si="3"/>
        <v>100</v>
      </c>
      <c r="I40" s="6">
        <f t="shared" si="4"/>
        <v>0.03636363636</v>
      </c>
      <c r="J40" s="4">
        <f t="shared" si="5"/>
        <v>165</v>
      </c>
      <c r="K40" s="4">
        <f t="shared" si="6"/>
        <v>6</v>
      </c>
    </row>
    <row r="41" ht="14.25" customHeight="1">
      <c r="A41" s="2" t="s">
        <v>354</v>
      </c>
      <c r="B41" s="2" t="s">
        <v>620</v>
      </c>
      <c r="C41" s="4">
        <v>175.0</v>
      </c>
      <c r="D41" s="4">
        <v>152.0</v>
      </c>
      <c r="E41" s="4">
        <v>102.0</v>
      </c>
      <c r="F41" s="1">
        <f t="shared" si="1"/>
        <v>153.2798</v>
      </c>
      <c r="H41" s="5">
        <f t="shared" si="3"/>
        <v>266.9111814</v>
      </c>
      <c r="I41" s="6">
        <f t="shared" si="4"/>
        <v>0.3345502799</v>
      </c>
      <c r="J41" s="4">
        <f t="shared" si="5"/>
        <v>153.2798</v>
      </c>
      <c r="K41" s="4">
        <f t="shared" si="6"/>
        <v>51.2798</v>
      </c>
    </row>
    <row r="42" ht="14.25" customHeight="1">
      <c r="A42" s="2" t="s">
        <v>423</v>
      </c>
      <c r="B42" s="2" t="s">
        <v>621</v>
      </c>
      <c r="C42" s="4">
        <v>112.0</v>
      </c>
      <c r="D42" s="4">
        <v>146.0</v>
      </c>
      <c r="E42" s="4">
        <v>138.0</v>
      </c>
      <c r="F42" s="1">
        <f t="shared" si="1"/>
        <v>138.194</v>
      </c>
      <c r="H42" s="5">
        <f t="shared" si="3"/>
        <v>315</v>
      </c>
      <c r="I42" s="6">
        <f t="shared" si="4"/>
        <v>0.05479452055</v>
      </c>
      <c r="J42" s="4">
        <f t="shared" si="5"/>
        <v>146</v>
      </c>
      <c r="K42" s="4">
        <f t="shared" si="6"/>
        <v>8</v>
      </c>
    </row>
    <row r="43" ht="14.25" customHeight="1">
      <c r="A43" s="2" t="s">
        <v>425</v>
      </c>
      <c r="B43" s="2" t="s">
        <v>622</v>
      </c>
      <c r="C43" s="4">
        <v>164.0</v>
      </c>
      <c r="D43" s="4">
        <v>113.0</v>
      </c>
      <c r="E43" s="4">
        <v>63.0</v>
      </c>
      <c r="F43" s="1">
        <f t="shared" si="1"/>
        <v>120.2326</v>
      </c>
      <c r="H43" s="5">
        <f t="shared" si="3"/>
        <v>293.4660316</v>
      </c>
      <c r="I43" s="6">
        <f t="shared" si="4"/>
        <v>0.4760156563</v>
      </c>
      <c r="J43" s="4">
        <f t="shared" si="5"/>
        <v>120.2326</v>
      </c>
      <c r="K43" s="4">
        <f t="shared" si="6"/>
        <v>57.2326</v>
      </c>
    </row>
    <row r="44" ht="14.25" customHeight="1">
      <c r="A44" s="2" t="s">
        <v>395</v>
      </c>
      <c r="B44" s="2" t="s">
        <v>623</v>
      </c>
      <c r="C44" s="4">
        <v>56.0</v>
      </c>
      <c r="D44" s="4">
        <v>122.0</v>
      </c>
      <c r="E44" s="4">
        <v>135.0</v>
      </c>
      <c r="F44" s="1">
        <f t="shared" si="1"/>
        <v>108.907</v>
      </c>
      <c r="H44" s="5">
        <f t="shared" si="3"/>
        <v>88.23515885</v>
      </c>
      <c r="I44" s="6">
        <f t="shared" si="4"/>
        <v>0.1932814815</v>
      </c>
      <c r="J44" s="4">
        <f t="shared" si="5"/>
        <v>135</v>
      </c>
      <c r="K44" s="4">
        <f t="shared" si="6"/>
        <v>26.093</v>
      </c>
    </row>
    <row r="45" ht="14.25" customHeight="1">
      <c r="A45" s="2" t="s">
        <v>428</v>
      </c>
      <c r="B45" s="2" t="s">
        <v>624</v>
      </c>
      <c r="C45" s="4">
        <v>169.0</v>
      </c>
      <c r="D45" s="4">
        <v>172.0</v>
      </c>
      <c r="E45" s="4">
        <v>165.0</v>
      </c>
      <c r="F45" s="1">
        <f t="shared" si="1"/>
        <v>170.8568</v>
      </c>
      <c r="H45" s="5">
        <f t="shared" si="3"/>
        <v>85.71428571</v>
      </c>
      <c r="I45" s="6">
        <f t="shared" si="4"/>
        <v>0.04069767442</v>
      </c>
      <c r="J45" s="4">
        <f t="shared" si="5"/>
        <v>172</v>
      </c>
      <c r="K45" s="4">
        <f t="shared" si="6"/>
        <v>7</v>
      </c>
    </row>
    <row r="46" ht="14.25" customHeight="1">
      <c r="A46" s="2" t="s">
        <v>430</v>
      </c>
      <c r="B46" s="2" t="s">
        <v>625</v>
      </c>
      <c r="C46" s="4">
        <v>170.0</v>
      </c>
      <c r="D46" s="4">
        <v>173.0</v>
      </c>
      <c r="E46" s="4">
        <v>167.0</v>
      </c>
      <c r="F46" s="1">
        <f t="shared" si="1"/>
        <v>171.929</v>
      </c>
      <c r="H46" s="5">
        <f t="shared" si="3"/>
        <v>90</v>
      </c>
      <c r="I46" s="6">
        <f t="shared" si="4"/>
        <v>0.03468208092</v>
      </c>
      <c r="J46" s="4">
        <f t="shared" si="5"/>
        <v>173</v>
      </c>
      <c r="K46" s="4">
        <f t="shared" si="6"/>
        <v>6</v>
      </c>
    </row>
    <row r="47" ht="14.25" customHeight="1">
      <c r="A47" s="2" t="s">
        <v>432</v>
      </c>
      <c r="B47" s="2" t="s">
        <v>626</v>
      </c>
      <c r="C47" s="4">
        <v>173.0</v>
      </c>
      <c r="D47" s="4">
        <v>166.0</v>
      </c>
      <c r="E47" s="4">
        <v>153.0</v>
      </c>
      <c r="F47" s="1">
        <f t="shared" si="1"/>
        <v>166.5496</v>
      </c>
      <c r="H47" s="5">
        <f t="shared" si="3"/>
        <v>270.997225</v>
      </c>
      <c r="I47" s="6">
        <f t="shared" si="4"/>
        <v>0.08135474357</v>
      </c>
      <c r="J47" s="4">
        <f t="shared" si="5"/>
        <v>166.5496</v>
      </c>
      <c r="K47" s="4">
        <f t="shared" si="6"/>
        <v>13.5496</v>
      </c>
    </row>
    <row r="48" ht="14.25" customHeight="1">
      <c r="A48" s="2" t="s">
        <v>434</v>
      </c>
      <c r="B48" s="2" t="s">
        <v>627</v>
      </c>
      <c r="C48" s="4">
        <v>164.0</v>
      </c>
      <c r="D48" s="4">
        <v>165.0</v>
      </c>
      <c r="E48" s="4">
        <v>159.0</v>
      </c>
      <c r="F48" s="1">
        <f t="shared" si="1"/>
        <v>164.3542</v>
      </c>
      <c r="H48" s="5">
        <f t="shared" si="3"/>
        <v>70</v>
      </c>
      <c r="I48" s="6">
        <f t="shared" si="4"/>
        <v>0.03636363636</v>
      </c>
      <c r="J48" s="4">
        <f t="shared" si="5"/>
        <v>165</v>
      </c>
      <c r="K48" s="4">
        <f t="shared" si="6"/>
        <v>6</v>
      </c>
    </row>
    <row r="49" ht="14.25" customHeight="1">
      <c r="A49" s="2" t="s">
        <v>436</v>
      </c>
      <c r="B49" s="2" t="s">
        <v>628</v>
      </c>
      <c r="C49" s="4">
        <v>164.0</v>
      </c>
      <c r="D49" s="4">
        <v>128.0</v>
      </c>
      <c r="E49" s="4">
        <v>114.0</v>
      </c>
      <c r="F49" s="1">
        <f t="shared" si="1"/>
        <v>134.6428</v>
      </c>
      <c r="H49" s="5">
        <f t="shared" si="3"/>
        <v>344.6369679</v>
      </c>
      <c r="I49" s="6">
        <f t="shared" si="4"/>
        <v>0.1533152905</v>
      </c>
      <c r="J49" s="4">
        <f t="shared" si="5"/>
        <v>134.6428</v>
      </c>
      <c r="K49" s="4">
        <f t="shared" si="6"/>
        <v>20.6428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5.25"/>
    <col customWidth="1" min="3" max="7" width="8.63"/>
    <col customWidth="1" min="8" max="8" width="12.38"/>
    <col customWidth="1" min="9" max="26" width="8.63"/>
  </cols>
  <sheetData>
    <row r="1" ht="14.25" customHeight="1">
      <c r="A1" s="1" t="s">
        <v>341</v>
      </c>
      <c r="B1" s="1" t="s">
        <v>342</v>
      </c>
      <c r="C1" s="1" t="s">
        <v>343</v>
      </c>
      <c r="D1" s="1" t="s">
        <v>344</v>
      </c>
      <c r="E1" s="1" t="s">
        <v>345</v>
      </c>
      <c r="F1" s="1" t="s">
        <v>346</v>
      </c>
      <c r="H1" s="1" t="s">
        <v>347</v>
      </c>
    </row>
    <row r="2" ht="14.25" customHeight="1">
      <c r="A2" s="2" t="s">
        <v>352</v>
      </c>
      <c r="B2" s="2" t="s">
        <v>629</v>
      </c>
      <c r="C2" s="1" t="str">
        <f t="shared" ref="C2:C49" si="1">MID(B2, FIND("(", B2) + 1, FIND(",", B2) - FIND("(", B2) - 1)</f>
        <v>55</v>
      </c>
      <c r="D2" s="1" t="str">
        <f t="shared" ref="D2:D49" si="2">MID(B2, FIND(",", B2) + 2, FIND(",", B2, FIND(",", B2) + 1) - FIND(",", B2) - 2)</f>
        <v>58</v>
      </c>
      <c r="E2" s="1" t="str">
        <f t="shared" ref="E2:E49" si="3">MID(B2, FIND(",", B2, FIND(",", B2) + 1) + 2, FIND(")", B2) - FIND(",", B2, FIND(",", B2) + 1) - 2)</f>
        <v>49</v>
      </c>
      <c r="F2" s="1">
        <f t="shared" ref="F2:F49" si="4">0.2126*C2 + 0.7152*D2 + 0.0722*E2</f>
        <v>56.7124</v>
      </c>
      <c r="H2" s="1">
        <f t="shared" ref="H2:H3" si="5">F5</f>
        <v>34.8568</v>
      </c>
    </row>
    <row r="3" ht="14.25" customHeight="1">
      <c r="A3" s="2" t="s">
        <v>354</v>
      </c>
      <c r="B3" s="2" t="s">
        <v>630</v>
      </c>
      <c r="C3" s="1" t="str">
        <f t="shared" si="1"/>
        <v>105</v>
      </c>
      <c r="D3" s="1" t="str">
        <f t="shared" si="2"/>
        <v>108</v>
      </c>
      <c r="E3" s="1" t="str">
        <f t="shared" si="3"/>
        <v>99</v>
      </c>
      <c r="F3" s="1">
        <f t="shared" si="4"/>
        <v>106.7124</v>
      </c>
      <c r="H3" s="1">
        <f t="shared" si="5"/>
        <v>63.7846</v>
      </c>
    </row>
    <row r="4" ht="14.25" customHeight="1">
      <c r="A4" s="2" t="s">
        <v>356</v>
      </c>
      <c r="B4" s="2" t="s">
        <v>631</v>
      </c>
      <c r="C4" s="1" t="str">
        <f t="shared" si="1"/>
        <v>69</v>
      </c>
      <c r="D4" s="1" t="str">
        <f t="shared" si="2"/>
        <v>72</v>
      </c>
      <c r="E4" s="1" t="str">
        <f t="shared" si="3"/>
        <v>63</v>
      </c>
      <c r="F4" s="1">
        <f t="shared" si="4"/>
        <v>70.7124</v>
      </c>
      <c r="H4" s="1">
        <f t="shared" ref="H4:H5" si="6">F13</f>
        <v>74.7124</v>
      </c>
    </row>
    <row r="5" ht="14.25" customHeight="1">
      <c r="A5" s="2" t="s">
        <v>358</v>
      </c>
      <c r="B5" s="2" t="s">
        <v>632</v>
      </c>
      <c r="C5" s="1" t="str">
        <f t="shared" si="1"/>
        <v>33</v>
      </c>
      <c r="D5" s="1" t="str">
        <f t="shared" si="2"/>
        <v>36</v>
      </c>
      <c r="E5" s="1" t="str">
        <f t="shared" si="3"/>
        <v>29</v>
      </c>
      <c r="F5" s="1">
        <f t="shared" si="4"/>
        <v>34.8568</v>
      </c>
      <c r="H5" s="1">
        <f t="shared" si="6"/>
        <v>93.7124</v>
      </c>
    </row>
    <row r="6" ht="14.25" customHeight="1">
      <c r="A6" s="2" t="s">
        <v>360</v>
      </c>
      <c r="B6" s="2" t="s">
        <v>633</v>
      </c>
      <c r="C6" s="1" t="str">
        <f t="shared" si="1"/>
        <v>62</v>
      </c>
      <c r="D6" s="1" t="str">
        <f t="shared" si="2"/>
        <v>65</v>
      </c>
      <c r="E6" s="1" t="str">
        <f t="shared" si="3"/>
        <v>57</v>
      </c>
      <c r="F6" s="1">
        <f t="shared" si="4"/>
        <v>63.7846</v>
      </c>
      <c r="H6" s="1">
        <f t="shared" ref="H6:H7" si="7">F21</f>
        <v>105.7846</v>
      </c>
    </row>
    <row r="7" ht="14.25" customHeight="1">
      <c r="A7" s="2" t="s">
        <v>362</v>
      </c>
      <c r="B7" s="2" t="s">
        <v>634</v>
      </c>
      <c r="C7" s="1" t="str">
        <f t="shared" si="1"/>
        <v>48</v>
      </c>
      <c r="D7" s="1" t="str">
        <f t="shared" si="2"/>
        <v>51</v>
      </c>
      <c r="E7" s="1" t="str">
        <f t="shared" si="3"/>
        <v>44</v>
      </c>
      <c r="F7" s="1">
        <f t="shared" si="4"/>
        <v>49.8568</v>
      </c>
      <c r="H7" s="1">
        <f t="shared" si="7"/>
        <v>126.8568</v>
      </c>
    </row>
    <row r="8" ht="14.25" customHeight="1">
      <c r="A8" s="2" t="s">
        <v>364</v>
      </c>
      <c r="B8" s="2" t="s">
        <v>635</v>
      </c>
      <c r="C8" s="1" t="str">
        <f t="shared" si="1"/>
        <v>61</v>
      </c>
      <c r="D8" s="1" t="str">
        <f t="shared" si="2"/>
        <v>64</v>
      </c>
      <c r="E8" s="1" t="str">
        <f t="shared" si="3"/>
        <v>55</v>
      </c>
      <c r="F8" s="1">
        <f t="shared" si="4"/>
        <v>62.7124</v>
      </c>
      <c r="H8" s="1">
        <f t="shared" ref="H8:H9" si="8">F29</f>
        <v>134.8568</v>
      </c>
    </row>
    <row r="9" ht="14.25" customHeight="1">
      <c r="A9" s="2" t="s">
        <v>366</v>
      </c>
      <c r="B9" s="2" t="s">
        <v>636</v>
      </c>
      <c r="C9" s="1" t="str">
        <f t="shared" si="1"/>
        <v>105</v>
      </c>
      <c r="D9" s="1" t="str">
        <f t="shared" si="2"/>
        <v>108</v>
      </c>
      <c r="E9" s="1" t="str">
        <f t="shared" si="3"/>
        <v>97</v>
      </c>
      <c r="F9" s="1">
        <f t="shared" si="4"/>
        <v>106.568</v>
      </c>
      <c r="H9" s="1">
        <f t="shared" si="8"/>
        <v>152.8568</v>
      </c>
    </row>
    <row r="10" ht="14.25" customHeight="1">
      <c r="A10" s="2" t="s">
        <v>368</v>
      </c>
      <c r="B10" s="2" t="s">
        <v>637</v>
      </c>
      <c r="C10" s="1" t="str">
        <f t="shared" si="1"/>
        <v>107</v>
      </c>
      <c r="D10" s="1" t="str">
        <f t="shared" si="2"/>
        <v>110</v>
      </c>
      <c r="E10" s="1" t="str">
        <f t="shared" si="3"/>
        <v>101</v>
      </c>
      <c r="F10" s="1">
        <f t="shared" si="4"/>
        <v>108.7124</v>
      </c>
      <c r="H10" s="1">
        <f t="shared" ref="H10:H11" si="9">F37</f>
        <v>156.8568</v>
      </c>
    </row>
    <row r="11" ht="14.25" customHeight="1">
      <c r="A11" s="2" t="s">
        <v>370</v>
      </c>
      <c r="B11" s="2" t="s">
        <v>638</v>
      </c>
      <c r="C11" s="1" t="str">
        <f t="shared" si="1"/>
        <v>123</v>
      </c>
      <c r="D11" s="1" t="str">
        <f t="shared" si="2"/>
        <v>126</v>
      </c>
      <c r="E11" s="1" t="str">
        <f t="shared" si="3"/>
        <v>119</v>
      </c>
      <c r="F11" s="1">
        <f t="shared" si="4"/>
        <v>124.8568</v>
      </c>
      <c r="H11" s="1">
        <f t="shared" si="9"/>
        <v>170.2138</v>
      </c>
    </row>
    <row r="12" ht="14.25" customHeight="1">
      <c r="A12" s="2" t="s">
        <v>370</v>
      </c>
      <c r="B12" s="2" t="s">
        <v>639</v>
      </c>
      <c r="C12" s="1" t="str">
        <f t="shared" si="1"/>
        <v>110</v>
      </c>
      <c r="D12" s="1" t="str">
        <f t="shared" si="2"/>
        <v>113</v>
      </c>
      <c r="E12" s="1" t="str">
        <f t="shared" si="3"/>
        <v>106</v>
      </c>
      <c r="F12" s="1">
        <f t="shared" si="4"/>
        <v>111.8568</v>
      </c>
      <c r="H12" s="1">
        <f t="shared" ref="H12:H13" si="10">F45</f>
        <v>171.2138</v>
      </c>
    </row>
    <row r="13" ht="14.25" customHeight="1">
      <c r="A13" s="2" t="s">
        <v>373</v>
      </c>
      <c r="B13" s="2" t="s">
        <v>640</v>
      </c>
      <c r="C13" s="1" t="str">
        <f t="shared" si="1"/>
        <v>73</v>
      </c>
      <c r="D13" s="1" t="str">
        <f t="shared" si="2"/>
        <v>76</v>
      </c>
      <c r="E13" s="1" t="str">
        <f t="shared" si="3"/>
        <v>67</v>
      </c>
      <c r="F13" s="1">
        <f t="shared" si="4"/>
        <v>74.7124</v>
      </c>
      <c r="H13" s="1">
        <f t="shared" si="10"/>
        <v>175.4264</v>
      </c>
    </row>
    <row r="14" ht="14.25" customHeight="1">
      <c r="A14" s="2" t="s">
        <v>375</v>
      </c>
      <c r="B14" s="2" t="s">
        <v>641</v>
      </c>
      <c r="C14" s="1" t="str">
        <f t="shared" si="1"/>
        <v>92</v>
      </c>
      <c r="D14" s="1" t="str">
        <f t="shared" si="2"/>
        <v>95</v>
      </c>
      <c r="E14" s="1" t="str">
        <f t="shared" si="3"/>
        <v>86</v>
      </c>
      <c r="F14" s="1">
        <f t="shared" si="4"/>
        <v>93.7124</v>
      </c>
    </row>
    <row r="15" ht="14.25" customHeight="1">
      <c r="A15" s="2" t="s">
        <v>377</v>
      </c>
      <c r="B15" s="2" t="s">
        <v>642</v>
      </c>
      <c r="C15" s="1" t="str">
        <f t="shared" si="1"/>
        <v>49</v>
      </c>
      <c r="D15" s="1" t="str">
        <f t="shared" si="2"/>
        <v>52</v>
      </c>
      <c r="E15" s="1" t="str">
        <f t="shared" si="3"/>
        <v>44</v>
      </c>
      <c r="F15" s="1">
        <f t="shared" si="4"/>
        <v>50.7846</v>
      </c>
    </row>
    <row r="16" ht="14.25" customHeight="1">
      <c r="A16" s="2" t="s">
        <v>379</v>
      </c>
      <c r="B16" s="2" t="s">
        <v>643</v>
      </c>
      <c r="C16" s="1" t="str">
        <f t="shared" si="1"/>
        <v>62</v>
      </c>
      <c r="D16" s="1" t="str">
        <f t="shared" si="2"/>
        <v>65</v>
      </c>
      <c r="E16" s="1" t="str">
        <f t="shared" si="3"/>
        <v>56</v>
      </c>
      <c r="F16" s="1">
        <f t="shared" si="4"/>
        <v>63.7124</v>
      </c>
    </row>
    <row r="17" ht="14.25" customHeight="1">
      <c r="A17" s="2" t="s">
        <v>356</v>
      </c>
      <c r="B17" s="2" t="s">
        <v>644</v>
      </c>
      <c r="C17" s="1" t="str">
        <f t="shared" si="1"/>
        <v>136</v>
      </c>
      <c r="D17" s="1" t="str">
        <f t="shared" si="2"/>
        <v>138</v>
      </c>
      <c r="E17" s="1" t="str">
        <f t="shared" si="3"/>
        <v>132</v>
      </c>
      <c r="F17" s="1">
        <f t="shared" si="4"/>
        <v>137.1416</v>
      </c>
    </row>
    <row r="18" ht="14.25" customHeight="1">
      <c r="A18" s="2" t="s">
        <v>356</v>
      </c>
      <c r="B18" s="2" t="s">
        <v>645</v>
      </c>
      <c r="C18" s="1" t="str">
        <f t="shared" si="1"/>
        <v>105</v>
      </c>
      <c r="D18" s="1" t="str">
        <f t="shared" si="2"/>
        <v>108</v>
      </c>
      <c r="E18" s="1" t="str">
        <f t="shared" si="3"/>
        <v>101</v>
      </c>
      <c r="F18" s="1">
        <f t="shared" si="4"/>
        <v>106.8568</v>
      </c>
    </row>
    <row r="19" ht="14.25" customHeight="1">
      <c r="A19" s="2" t="s">
        <v>383</v>
      </c>
      <c r="B19" s="2" t="s">
        <v>646</v>
      </c>
      <c r="C19" s="1" t="str">
        <f t="shared" si="1"/>
        <v>57</v>
      </c>
      <c r="D19" s="1" t="str">
        <f t="shared" si="2"/>
        <v>60</v>
      </c>
      <c r="E19" s="1" t="str">
        <f t="shared" si="3"/>
        <v>51</v>
      </c>
      <c r="F19" s="1">
        <f t="shared" si="4"/>
        <v>58.7124</v>
      </c>
    </row>
    <row r="20" ht="14.25" customHeight="1">
      <c r="A20" s="2" t="s">
        <v>385</v>
      </c>
      <c r="B20" s="2" t="s">
        <v>647</v>
      </c>
      <c r="C20" s="1" t="str">
        <f t="shared" si="1"/>
        <v>49</v>
      </c>
      <c r="D20" s="1" t="str">
        <f t="shared" si="2"/>
        <v>53</v>
      </c>
      <c r="E20" s="1" t="str">
        <f t="shared" si="3"/>
        <v>43</v>
      </c>
      <c r="F20" s="1">
        <f t="shared" si="4"/>
        <v>51.4276</v>
      </c>
    </row>
    <row r="21" ht="14.25" customHeight="1">
      <c r="A21" s="2" t="s">
        <v>387</v>
      </c>
      <c r="B21" s="2" t="s">
        <v>648</v>
      </c>
      <c r="C21" s="1" t="str">
        <f t="shared" si="1"/>
        <v>104</v>
      </c>
      <c r="D21" s="1" t="str">
        <f t="shared" si="2"/>
        <v>107</v>
      </c>
      <c r="E21" s="1" t="str">
        <f t="shared" si="3"/>
        <v>99</v>
      </c>
      <c r="F21" s="1">
        <f t="shared" si="4"/>
        <v>105.7846</v>
      </c>
    </row>
    <row r="22" ht="14.25" customHeight="1">
      <c r="A22" s="2" t="s">
        <v>389</v>
      </c>
      <c r="B22" s="2" t="s">
        <v>649</v>
      </c>
      <c r="C22" s="1" t="str">
        <f t="shared" si="1"/>
        <v>125</v>
      </c>
      <c r="D22" s="1" t="str">
        <f t="shared" si="2"/>
        <v>128</v>
      </c>
      <c r="E22" s="1" t="str">
        <f t="shared" si="3"/>
        <v>121</v>
      </c>
      <c r="F22" s="1">
        <f t="shared" si="4"/>
        <v>126.8568</v>
      </c>
    </row>
    <row r="23" ht="14.25" customHeight="1">
      <c r="A23" s="2" t="s">
        <v>391</v>
      </c>
      <c r="B23" s="2" t="s">
        <v>650</v>
      </c>
      <c r="C23" s="1" t="str">
        <f t="shared" si="1"/>
        <v>82</v>
      </c>
      <c r="D23" s="1" t="str">
        <f t="shared" si="2"/>
        <v>85</v>
      </c>
      <c r="E23" s="1" t="str">
        <f t="shared" si="3"/>
        <v>76</v>
      </c>
      <c r="F23" s="1">
        <f t="shared" si="4"/>
        <v>83.7124</v>
      </c>
    </row>
    <row r="24" ht="14.25" customHeight="1">
      <c r="A24" s="2" t="s">
        <v>393</v>
      </c>
      <c r="B24" s="2" t="s">
        <v>651</v>
      </c>
      <c r="C24" s="1" t="str">
        <f t="shared" si="1"/>
        <v>60</v>
      </c>
      <c r="D24" s="1" t="str">
        <f t="shared" si="2"/>
        <v>63</v>
      </c>
      <c r="E24" s="1" t="str">
        <f t="shared" si="3"/>
        <v>54</v>
      </c>
      <c r="F24" s="1">
        <f t="shared" si="4"/>
        <v>61.7124</v>
      </c>
    </row>
    <row r="25" ht="14.25" customHeight="1">
      <c r="A25" s="2" t="s">
        <v>395</v>
      </c>
      <c r="B25" s="2" t="s">
        <v>652</v>
      </c>
      <c r="C25" s="1" t="str">
        <f t="shared" si="1"/>
        <v>145</v>
      </c>
      <c r="D25" s="1" t="str">
        <f t="shared" si="2"/>
        <v>147</v>
      </c>
      <c r="E25" s="1" t="str">
        <f t="shared" si="3"/>
        <v>142</v>
      </c>
      <c r="F25" s="1">
        <f t="shared" si="4"/>
        <v>146.2138</v>
      </c>
    </row>
    <row r="26" ht="14.25" customHeight="1">
      <c r="A26" s="2" t="s">
        <v>366</v>
      </c>
      <c r="B26" s="2" t="s">
        <v>653</v>
      </c>
      <c r="C26" s="1" t="str">
        <f t="shared" si="1"/>
        <v>80</v>
      </c>
      <c r="D26" s="1" t="str">
        <f t="shared" si="2"/>
        <v>83</v>
      </c>
      <c r="E26" s="1" t="str">
        <f t="shared" si="3"/>
        <v>75</v>
      </c>
      <c r="F26" s="1">
        <f t="shared" si="4"/>
        <v>81.7846</v>
      </c>
    </row>
    <row r="27" ht="14.25" customHeight="1">
      <c r="A27" s="2" t="s">
        <v>366</v>
      </c>
      <c r="B27" s="2" t="s">
        <v>654</v>
      </c>
      <c r="C27" s="1" t="str">
        <f t="shared" si="1"/>
        <v>64</v>
      </c>
      <c r="D27" s="1" t="str">
        <f t="shared" si="2"/>
        <v>69</v>
      </c>
      <c r="E27" s="1" t="str">
        <f t="shared" si="3"/>
        <v>58</v>
      </c>
      <c r="F27" s="1">
        <f t="shared" si="4"/>
        <v>67.1428</v>
      </c>
    </row>
    <row r="28" ht="14.25" customHeight="1">
      <c r="A28" s="2" t="s">
        <v>399</v>
      </c>
      <c r="B28" s="2" t="s">
        <v>655</v>
      </c>
      <c r="C28" s="1" t="str">
        <f t="shared" si="1"/>
        <v>134</v>
      </c>
      <c r="D28" s="1" t="str">
        <f t="shared" si="2"/>
        <v>135</v>
      </c>
      <c r="E28" s="1" t="str">
        <f t="shared" si="3"/>
        <v>129</v>
      </c>
      <c r="F28" s="1">
        <f t="shared" si="4"/>
        <v>134.3542</v>
      </c>
    </row>
    <row r="29" ht="14.25" customHeight="1">
      <c r="A29" s="2" t="s">
        <v>401</v>
      </c>
      <c r="B29" s="2" t="s">
        <v>656</v>
      </c>
      <c r="C29" s="1" t="str">
        <f t="shared" si="1"/>
        <v>133</v>
      </c>
      <c r="D29" s="1" t="str">
        <f t="shared" si="2"/>
        <v>136</v>
      </c>
      <c r="E29" s="1" t="str">
        <f t="shared" si="3"/>
        <v>129</v>
      </c>
      <c r="F29" s="1">
        <f t="shared" si="4"/>
        <v>134.8568</v>
      </c>
    </row>
    <row r="30" ht="14.25" customHeight="1">
      <c r="A30" s="2" t="s">
        <v>403</v>
      </c>
      <c r="B30" s="2" t="s">
        <v>657</v>
      </c>
      <c r="C30" s="1" t="str">
        <f t="shared" si="1"/>
        <v>151</v>
      </c>
      <c r="D30" s="1" t="str">
        <f t="shared" si="2"/>
        <v>154</v>
      </c>
      <c r="E30" s="1" t="str">
        <f t="shared" si="3"/>
        <v>147</v>
      </c>
      <c r="F30" s="1">
        <f t="shared" si="4"/>
        <v>152.8568</v>
      </c>
    </row>
    <row r="31" ht="14.25" customHeight="1">
      <c r="A31" s="2" t="s">
        <v>405</v>
      </c>
      <c r="B31" s="2" t="s">
        <v>658</v>
      </c>
      <c r="C31" s="1" t="str">
        <f t="shared" si="1"/>
        <v>120</v>
      </c>
      <c r="D31" s="1" t="str">
        <f t="shared" si="2"/>
        <v>123</v>
      </c>
      <c r="E31" s="1" t="str">
        <f t="shared" si="3"/>
        <v>116</v>
      </c>
      <c r="F31" s="1">
        <f t="shared" si="4"/>
        <v>121.8568</v>
      </c>
    </row>
    <row r="32" ht="14.25" customHeight="1">
      <c r="A32" s="2" t="s">
        <v>407</v>
      </c>
      <c r="B32" s="2" t="s">
        <v>659</v>
      </c>
      <c r="C32" s="1" t="str">
        <f t="shared" si="1"/>
        <v>164</v>
      </c>
      <c r="D32" s="1" t="str">
        <f t="shared" si="2"/>
        <v>165</v>
      </c>
      <c r="E32" s="1" t="str">
        <f t="shared" si="3"/>
        <v>160</v>
      </c>
      <c r="F32" s="1">
        <f t="shared" si="4"/>
        <v>164.4264</v>
      </c>
    </row>
    <row r="33" ht="14.25" customHeight="1">
      <c r="A33" s="2" t="s">
        <v>370</v>
      </c>
      <c r="B33" s="2" t="s">
        <v>660</v>
      </c>
      <c r="C33" s="1" t="str">
        <f t="shared" si="1"/>
        <v>144</v>
      </c>
      <c r="D33" s="1" t="str">
        <f t="shared" si="2"/>
        <v>147</v>
      </c>
      <c r="E33" s="1" t="str">
        <f t="shared" si="3"/>
        <v>140</v>
      </c>
      <c r="F33" s="1">
        <f t="shared" si="4"/>
        <v>145.8568</v>
      </c>
    </row>
    <row r="34" ht="14.25" customHeight="1">
      <c r="A34" s="2" t="s">
        <v>410</v>
      </c>
      <c r="B34" s="2" t="s">
        <v>661</v>
      </c>
      <c r="C34" s="1" t="str">
        <f t="shared" si="1"/>
        <v>110</v>
      </c>
      <c r="D34" s="1" t="str">
        <f t="shared" si="2"/>
        <v>113</v>
      </c>
      <c r="E34" s="1" t="str">
        <f t="shared" si="3"/>
        <v>104</v>
      </c>
      <c r="F34" s="1">
        <f t="shared" si="4"/>
        <v>111.7124</v>
      </c>
    </row>
    <row r="35" ht="14.25" customHeight="1">
      <c r="A35" s="2" t="s">
        <v>356</v>
      </c>
      <c r="B35" s="2" t="s">
        <v>662</v>
      </c>
      <c r="C35" s="1" t="str">
        <f t="shared" si="1"/>
        <v>91</v>
      </c>
      <c r="D35" s="1" t="str">
        <f t="shared" si="2"/>
        <v>94</v>
      </c>
      <c r="E35" s="1" t="str">
        <f t="shared" si="3"/>
        <v>85</v>
      </c>
      <c r="F35" s="1">
        <f t="shared" si="4"/>
        <v>92.7124</v>
      </c>
    </row>
    <row r="36" ht="14.25" customHeight="1">
      <c r="A36" s="2" t="s">
        <v>366</v>
      </c>
      <c r="B36" s="2" t="s">
        <v>663</v>
      </c>
      <c r="C36" s="1" t="str">
        <f t="shared" si="1"/>
        <v>75</v>
      </c>
      <c r="D36" s="1" t="str">
        <f t="shared" si="2"/>
        <v>81</v>
      </c>
      <c r="E36" s="1" t="str">
        <f t="shared" si="3"/>
        <v>69</v>
      </c>
      <c r="F36" s="1">
        <f t="shared" si="4"/>
        <v>78.858</v>
      </c>
    </row>
    <row r="37" ht="14.25" customHeight="1">
      <c r="A37" s="2" t="s">
        <v>414</v>
      </c>
      <c r="B37" s="2" t="s">
        <v>664</v>
      </c>
      <c r="C37" s="1" t="str">
        <f t="shared" si="1"/>
        <v>155</v>
      </c>
      <c r="D37" s="1" t="str">
        <f t="shared" si="2"/>
        <v>158</v>
      </c>
      <c r="E37" s="1" t="str">
        <f t="shared" si="3"/>
        <v>151</v>
      </c>
      <c r="F37" s="1">
        <f t="shared" si="4"/>
        <v>156.8568</v>
      </c>
    </row>
    <row r="38" ht="14.25" customHeight="1">
      <c r="A38" s="2" t="s">
        <v>416</v>
      </c>
      <c r="B38" s="2" t="s">
        <v>417</v>
      </c>
      <c r="C38" s="1" t="str">
        <f t="shared" si="1"/>
        <v>169</v>
      </c>
      <c r="D38" s="1" t="str">
        <f t="shared" si="2"/>
        <v>171</v>
      </c>
      <c r="E38" s="1" t="str">
        <f t="shared" si="3"/>
        <v>166</v>
      </c>
      <c r="F38" s="1">
        <f t="shared" si="4"/>
        <v>170.2138</v>
      </c>
    </row>
    <row r="39" ht="14.25" customHeight="1">
      <c r="A39" s="2" t="s">
        <v>418</v>
      </c>
      <c r="B39" s="2" t="s">
        <v>665</v>
      </c>
      <c r="C39" s="1" t="str">
        <f t="shared" si="1"/>
        <v>144</v>
      </c>
      <c r="D39" s="1" t="str">
        <f t="shared" si="2"/>
        <v>146</v>
      </c>
      <c r="E39" s="1" t="str">
        <f t="shared" si="3"/>
        <v>140</v>
      </c>
      <c r="F39" s="1">
        <f t="shared" si="4"/>
        <v>145.1416</v>
      </c>
    </row>
    <row r="40" ht="14.25" customHeight="1">
      <c r="A40" s="2" t="s">
        <v>420</v>
      </c>
      <c r="B40" s="2" t="s">
        <v>666</v>
      </c>
      <c r="C40" s="1" t="str">
        <f t="shared" si="1"/>
        <v>165</v>
      </c>
      <c r="D40" s="1" t="str">
        <f t="shared" si="2"/>
        <v>166</v>
      </c>
      <c r="E40" s="1" t="str">
        <f t="shared" si="3"/>
        <v>161</v>
      </c>
      <c r="F40" s="1">
        <f t="shared" si="4"/>
        <v>165.4264</v>
      </c>
    </row>
    <row r="41" ht="14.25" customHeight="1">
      <c r="A41" s="2" t="s">
        <v>354</v>
      </c>
      <c r="B41" s="2" t="s">
        <v>667</v>
      </c>
      <c r="C41" s="1" t="str">
        <f t="shared" si="1"/>
        <v>139</v>
      </c>
      <c r="D41" s="1" t="str">
        <f t="shared" si="2"/>
        <v>142</v>
      </c>
      <c r="E41" s="1" t="str">
        <f t="shared" si="3"/>
        <v>135</v>
      </c>
      <c r="F41" s="1">
        <f t="shared" si="4"/>
        <v>140.8568</v>
      </c>
    </row>
    <row r="42" ht="14.25" customHeight="1">
      <c r="A42" s="2" t="s">
        <v>423</v>
      </c>
      <c r="B42" s="2" t="s">
        <v>668</v>
      </c>
      <c r="C42" s="1" t="str">
        <f t="shared" si="1"/>
        <v>145</v>
      </c>
      <c r="D42" s="1" t="str">
        <f t="shared" si="2"/>
        <v>147</v>
      </c>
      <c r="E42" s="1" t="str">
        <f t="shared" si="3"/>
        <v>141</v>
      </c>
      <c r="F42" s="1">
        <f t="shared" si="4"/>
        <v>146.1416</v>
      </c>
    </row>
    <row r="43" ht="14.25" customHeight="1">
      <c r="A43" s="2" t="s">
        <v>425</v>
      </c>
      <c r="B43" s="2" t="s">
        <v>669</v>
      </c>
      <c r="C43" s="1" t="str">
        <f t="shared" si="1"/>
        <v>86</v>
      </c>
      <c r="D43" s="1" t="str">
        <f t="shared" si="2"/>
        <v>89</v>
      </c>
      <c r="E43" s="1" t="str">
        <f t="shared" si="3"/>
        <v>80</v>
      </c>
      <c r="F43" s="1">
        <f t="shared" si="4"/>
        <v>87.7124</v>
      </c>
    </row>
    <row r="44" ht="14.25" customHeight="1">
      <c r="A44" s="2" t="s">
        <v>395</v>
      </c>
      <c r="B44" s="2" t="s">
        <v>670</v>
      </c>
      <c r="C44" s="1" t="str">
        <f t="shared" si="1"/>
        <v>122</v>
      </c>
      <c r="D44" s="1" t="str">
        <f t="shared" si="2"/>
        <v>125</v>
      </c>
      <c r="E44" s="1" t="str">
        <f t="shared" si="3"/>
        <v>118</v>
      </c>
      <c r="F44" s="1">
        <f t="shared" si="4"/>
        <v>123.8568</v>
      </c>
    </row>
    <row r="45" ht="14.25" customHeight="1">
      <c r="A45" s="2" t="s">
        <v>428</v>
      </c>
      <c r="B45" s="2" t="s">
        <v>671</v>
      </c>
      <c r="C45" s="1" t="str">
        <f t="shared" si="1"/>
        <v>170</v>
      </c>
      <c r="D45" s="1" t="str">
        <f t="shared" si="2"/>
        <v>172</v>
      </c>
      <c r="E45" s="1" t="str">
        <f t="shared" si="3"/>
        <v>167</v>
      </c>
      <c r="F45" s="1">
        <f t="shared" si="4"/>
        <v>171.2138</v>
      </c>
    </row>
    <row r="46" ht="14.25" customHeight="1">
      <c r="A46" s="2" t="s">
        <v>430</v>
      </c>
      <c r="B46" s="2" t="s">
        <v>672</v>
      </c>
      <c r="C46" s="1" t="str">
        <f t="shared" si="1"/>
        <v>175</v>
      </c>
      <c r="D46" s="1" t="str">
        <f t="shared" si="2"/>
        <v>176</v>
      </c>
      <c r="E46" s="1" t="str">
        <f t="shared" si="3"/>
        <v>171</v>
      </c>
      <c r="F46" s="1">
        <f t="shared" si="4"/>
        <v>175.4264</v>
      </c>
    </row>
    <row r="47" ht="14.25" customHeight="1">
      <c r="A47" s="2" t="s">
        <v>432</v>
      </c>
      <c r="B47" s="2" t="s">
        <v>673</v>
      </c>
      <c r="C47" s="1" t="str">
        <f t="shared" si="1"/>
        <v>163</v>
      </c>
      <c r="D47" s="1" t="str">
        <f t="shared" si="2"/>
        <v>166</v>
      </c>
      <c r="E47" s="1" t="str">
        <f t="shared" si="3"/>
        <v>159</v>
      </c>
      <c r="F47" s="1">
        <f t="shared" si="4"/>
        <v>164.8568</v>
      </c>
    </row>
    <row r="48" ht="14.25" customHeight="1">
      <c r="A48" s="2" t="s">
        <v>434</v>
      </c>
      <c r="B48" s="2" t="s">
        <v>674</v>
      </c>
      <c r="C48" s="1" t="str">
        <f t="shared" si="1"/>
        <v>163</v>
      </c>
      <c r="D48" s="1" t="str">
        <f t="shared" si="2"/>
        <v>165</v>
      </c>
      <c r="E48" s="1" t="str">
        <f t="shared" si="3"/>
        <v>160</v>
      </c>
      <c r="F48" s="1">
        <f t="shared" si="4"/>
        <v>164.2138</v>
      </c>
    </row>
    <row r="49" ht="14.25" customHeight="1">
      <c r="A49" s="2" t="s">
        <v>436</v>
      </c>
      <c r="B49" s="2" t="s">
        <v>675</v>
      </c>
      <c r="C49" s="1" t="str">
        <f t="shared" si="1"/>
        <v>109</v>
      </c>
      <c r="D49" s="1" t="str">
        <f t="shared" si="2"/>
        <v>112</v>
      </c>
      <c r="E49" s="1" t="str">
        <f t="shared" si="3"/>
        <v>103</v>
      </c>
      <c r="F49" s="1">
        <f t="shared" si="4"/>
        <v>110.7124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5.25"/>
    <col customWidth="1" min="3" max="7" width="8.63"/>
    <col customWidth="1" min="8" max="8" width="12.38"/>
    <col customWidth="1" min="9" max="26" width="8.63"/>
  </cols>
  <sheetData>
    <row r="1" ht="14.25" customHeight="1">
      <c r="A1" s="1" t="s">
        <v>341</v>
      </c>
      <c r="B1" s="1" t="s">
        <v>342</v>
      </c>
      <c r="C1" s="1" t="s">
        <v>343</v>
      </c>
      <c r="D1" s="1" t="s">
        <v>344</v>
      </c>
      <c r="E1" s="1" t="s">
        <v>345</v>
      </c>
      <c r="F1" s="1" t="s">
        <v>346</v>
      </c>
      <c r="H1" s="1" t="s">
        <v>347</v>
      </c>
    </row>
    <row r="2" ht="14.25" customHeight="1">
      <c r="A2" s="2" t="s">
        <v>352</v>
      </c>
      <c r="B2" s="2" t="s">
        <v>676</v>
      </c>
      <c r="C2" s="1" t="str">
        <f t="shared" ref="C2:C49" si="1">MID(B2, FIND("(", B2) + 1, FIND(",", B2) - FIND("(", B2) - 1)</f>
        <v>60</v>
      </c>
      <c r="D2" s="1" t="str">
        <f t="shared" ref="D2:D49" si="2">MID(B2, FIND(",", B2) + 2, FIND(",", B2, FIND(",", B2) + 1) - FIND(",", B2) - 2)</f>
        <v>63</v>
      </c>
      <c r="E2" s="1" t="str">
        <f t="shared" ref="E2:E49" si="3">MID(B2, FIND(",", B2, FIND(",", B2) + 1) + 2, FIND(")", B2) - FIND(",", B2, FIND(",", B2) + 1) - 2)</f>
        <v>56</v>
      </c>
      <c r="F2" s="1">
        <f t="shared" ref="F2:F49" si="4">0.2126*C2 + 0.7152*D2 + 0.0722*E2</f>
        <v>61.8568</v>
      </c>
      <c r="H2" s="1">
        <f t="shared" ref="H2:H3" si="5">F5</f>
        <v>33.8568</v>
      </c>
    </row>
    <row r="3" ht="14.25" customHeight="1">
      <c r="A3" s="2" t="s">
        <v>354</v>
      </c>
      <c r="B3" s="2" t="s">
        <v>677</v>
      </c>
      <c r="C3" s="1" t="str">
        <f t="shared" si="1"/>
        <v>119</v>
      </c>
      <c r="D3" s="1" t="str">
        <f t="shared" si="2"/>
        <v>124</v>
      </c>
      <c r="E3" s="1" t="str">
        <f t="shared" si="3"/>
        <v>118</v>
      </c>
      <c r="F3" s="1">
        <f t="shared" si="4"/>
        <v>122.5038</v>
      </c>
      <c r="H3" s="1">
        <f t="shared" si="5"/>
        <v>60.8568</v>
      </c>
    </row>
    <row r="4" ht="14.25" customHeight="1">
      <c r="A4" s="2" t="s">
        <v>356</v>
      </c>
      <c r="B4" s="2" t="s">
        <v>678</v>
      </c>
      <c r="C4" s="1" t="str">
        <f t="shared" si="1"/>
        <v>61</v>
      </c>
      <c r="D4" s="1" t="str">
        <f t="shared" si="2"/>
        <v>65</v>
      </c>
      <c r="E4" s="1" t="str">
        <f t="shared" si="3"/>
        <v>58</v>
      </c>
      <c r="F4" s="1">
        <f t="shared" si="4"/>
        <v>63.6442</v>
      </c>
      <c r="H4" s="1">
        <f t="shared" ref="H4:H5" si="6">F13</f>
        <v>73.8568</v>
      </c>
    </row>
    <row r="5" ht="14.25" customHeight="1">
      <c r="A5" s="2" t="s">
        <v>358</v>
      </c>
      <c r="B5" s="2" t="s">
        <v>679</v>
      </c>
      <c r="C5" s="1" t="str">
        <f t="shared" si="1"/>
        <v>32</v>
      </c>
      <c r="D5" s="1" t="str">
        <f t="shared" si="2"/>
        <v>35</v>
      </c>
      <c r="E5" s="1" t="str">
        <f t="shared" si="3"/>
        <v>28</v>
      </c>
      <c r="F5" s="1">
        <f t="shared" si="4"/>
        <v>33.8568</v>
      </c>
      <c r="H5" s="1">
        <f t="shared" si="6"/>
        <v>90.6442</v>
      </c>
    </row>
    <row r="6" ht="14.25" customHeight="1">
      <c r="A6" s="2" t="s">
        <v>360</v>
      </c>
      <c r="B6" s="2" t="s">
        <v>680</v>
      </c>
      <c r="C6" s="1" t="str">
        <f t="shared" si="1"/>
        <v>59</v>
      </c>
      <c r="D6" s="1" t="str">
        <f t="shared" si="2"/>
        <v>62</v>
      </c>
      <c r="E6" s="1" t="str">
        <f t="shared" si="3"/>
        <v>55</v>
      </c>
      <c r="F6" s="1">
        <f t="shared" si="4"/>
        <v>60.8568</v>
      </c>
      <c r="H6" s="1">
        <f t="shared" ref="H6:H7" si="7">F21</f>
        <v>102.6442</v>
      </c>
    </row>
    <row r="7" ht="14.25" customHeight="1">
      <c r="A7" s="2" t="s">
        <v>362</v>
      </c>
      <c r="B7" s="2" t="s">
        <v>681</v>
      </c>
      <c r="C7" s="1" t="str">
        <f t="shared" si="1"/>
        <v>47</v>
      </c>
      <c r="D7" s="1" t="str">
        <f t="shared" si="2"/>
        <v>50</v>
      </c>
      <c r="E7" s="1" t="str">
        <f t="shared" si="3"/>
        <v>43</v>
      </c>
      <c r="F7" s="1">
        <f t="shared" si="4"/>
        <v>48.8568</v>
      </c>
      <c r="H7" s="1">
        <f t="shared" si="7"/>
        <v>124.5038</v>
      </c>
    </row>
    <row r="8" ht="14.25" customHeight="1">
      <c r="A8" s="2" t="s">
        <v>364</v>
      </c>
      <c r="B8" s="2" t="s">
        <v>682</v>
      </c>
      <c r="C8" s="1" t="str">
        <f t="shared" si="1"/>
        <v>58</v>
      </c>
      <c r="D8" s="1" t="str">
        <f t="shared" si="2"/>
        <v>61</v>
      </c>
      <c r="E8" s="1" t="str">
        <f t="shared" si="3"/>
        <v>54</v>
      </c>
      <c r="F8" s="1">
        <f t="shared" si="4"/>
        <v>59.8568</v>
      </c>
      <c r="H8" s="1">
        <f t="shared" ref="H8:H9" si="8">F29</f>
        <v>134.5038</v>
      </c>
    </row>
    <row r="9" ht="14.25" customHeight="1">
      <c r="A9" s="2" t="s">
        <v>366</v>
      </c>
      <c r="B9" s="2" t="s">
        <v>683</v>
      </c>
      <c r="C9" s="1" t="str">
        <f t="shared" si="1"/>
        <v>118</v>
      </c>
      <c r="D9" s="1" t="str">
        <f t="shared" si="2"/>
        <v>123</v>
      </c>
      <c r="E9" s="1" t="str">
        <f t="shared" si="3"/>
        <v>116</v>
      </c>
      <c r="F9" s="1">
        <f t="shared" si="4"/>
        <v>121.4316</v>
      </c>
      <c r="H9" s="1">
        <f t="shared" si="8"/>
        <v>153.3582</v>
      </c>
    </row>
    <row r="10" ht="14.25" customHeight="1">
      <c r="A10" s="2" t="s">
        <v>368</v>
      </c>
      <c r="B10" s="2" t="s">
        <v>684</v>
      </c>
      <c r="C10" s="1" t="str">
        <f t="shared" si="1"/>
        <v>114</v>
      </c>
      <c r="D10" s="1" t="str">
        <f t="shared" si="2"/>
        <v>119</v>
      </c>
      <c r="E10" s="1" t="str">
        <f t="shared" si="3"/>
        <v>113</v>
      </c>
      <c r="F10" s="1">
        <f t="shared" si="4"/>
        <v>117.5038</v>
      </c>
      <c r="H10" s="1">
        <f t="shared" ref="H10:H11" si="9">F37</f>
        <v>156.8608</v>
      </c>
    </row>
    <row r="11" ht="14.25" customHeight="1">
      <c r="A11" s="2" t="s">
        <v>370</v>
      </c>
      <c r="B11" s="2" t="s">
        <v>685</v>
      </c>
      <c r="C11" s="1" t="str">
        <f t="shared" si="1"/>
        <v>117</v>
      </c>
      <c r="D11" s="1" t="str">
        <f t="shared" si="2"/>
        <v>122</v>
      </c>
      <c r="E11" s="1" t="str">
        <f t="shared" si="3"/>
        <v>116</v>
      </c>
      <c r="F11" s="1">
        <f t="shared" si="4"/>
        <v>120.5038</v>
      </c>
      <c r="H11" s="1">
        <f t="shared" si="9"/>
        <v>171.3582</v>
      </c>
    </row>
    <row r="12" ht="14.25" customHeight="1">
      <c r="A12" s="2" t="s">
        <v>370</v>
      </c>
      <c r="B12" s="2" t="s">
        <v>686</v>
      </c>
      <c r="C12" s="1" t="str">
        <f t="shared" si="1"/>
        <v>91</v>
      </c>
      <c r="D12" s="1" t="str">
        <f t="shared" si="2"/>
        <v>96</v>
      </c>
      <c r="E12" s="1" t="str">
        <f t="shared" si="3"/>
        <v>90</v>
      </c>
      <c r="F12" s="1">
        <f t="shared" si="4"/>
        <v>94.5038</v>
      </c>
      <c r="H12" s="1">
        <f t="shared" ref="H12:H13" si="10">F45</f>
        <v>172.3582</v>
      </c>
    </row>
    <row r="13" ht="14.25" customHeight="1">
      <c r="A13" s="2" t="s">
        <v>373</v>
      </c>
      <c r="B13" s="2" t="s">
        <v>687</v>
      </c>
      <c r="C13" s="1" t="str">
        <f t="shared" si="1"/>
        <v>72</v>
      </c>
      <c r="D13" s="1" t="str">
        <f t="shared" si="2"/>
        <v>75</v>
      </c>
      <c r="E13" s="1" t="str">
        <f t="shared" si="3"/>
        <v>68</v>
      </c>
      <c r="F13" s="1">
        <f t="shared" si="4"/>
        <v>73.8568</v>
      </c>
      <c r="H13" s="1">
        <f t="shared" si="10"/>
        <v>177.6482</v>
      </c>
    </row>
    <row r="14" ht="14.25" customHeight="1">
      <c r="A14" s="2" t="s">
        <v>375</v>
      </c>
      <c r="B14" s="2" t="s">
        <v>688</v>
      </c>
      <c r="C14" s="1" t="str">
        <f t="shared" si="1"/>
        <v>88</v>
      </c>
      <c r="D14" s="1" t="str">
        <f t="shared" si="2"/>
        <v>92</v>
      </c>
      <c r="E14" s="1" t="str">
        <f t="shared" si="3"/>
        <v>85</v>
      </c>
      <c r="F14" s="1">
        <f t="shared" si="4"/>
        <v>90.6442</v>
      </c>
    </row>
    <row r="15" ht="14.25" customHeight="1">
      <c r="A15" s="2" t="s">
        <v>377</v>
      </c>
      <c r="B15" s="2" t="s">
        <v>689</v>
      </c>
      <c r="C15" s="1" t="str">
        <f t="shared" si="1"/>
        <v>51</v>
      </c>
      <c r="D15" s="1" t="str">
        <f t="shared" si="2"/>
        <v>54</v>
      </c>
      <c r="E15" s="1" t="str">
        <f t="shared" si="3"/>
        <v>47</v>
      </c>
      <c r="F15" s="1">
        <f t="shared" si="4"/>
        <v>52.8568</v>
      </c>
    </row>
    <row r="16" ht="14.25" customHeight="1">
      <c r="A16" s="2" t="s">
        <v>379</v>
      </c>
      <c r="B16" s="2" t="s">
        <v>690</v>
      </c>
      <c r="C16" s="1" t="str">
        <f t="shared" si="1"/>
        <v>57</v>
      </c>
      <c r="D16" s="1" t="str">
        <f t="shared" si="2"/>
        <v>62</v>
      </c>
      <c r="E16" s="1" t="str">
        <f t="shared" si="3"/>
        <v>55</v>
      </c>
      <c r="F16" s="1">
        <f t="shared" si="4"/>
        <v>60.4316</v>
      </c>
    </row>
    <row r="17" ht="14.25" customHeight="1">
      <c r="A17" s="2" t="s">
        <v>356</v>
      </c>
      <c r="B17" s="2" t="s">
        <v>691</v>
      </c>
      <c r="C17" s="1" t="str">
        <f t="shared" si="1"/>
        <v>124</v>
      </c>
      <c r="D17" s="1" t="str">
        <f t="shared" si="2"/>
        <v>129</v>
      </c>
      <c r="E17" s="1" t="str">
        <f t="shared" si="3"/>
        <v>123</v>
      </c>
      <c r="F17" s="1">
        <f t="shared" si="4"/>
        <v>127.5038</v>
      </c>
    </row>
    <row r="18" ht="14.25" customHeight="1">
      <c r="A18" s="2" t="s">
        <v>356</v>
      </c>
      <c r="B18" s="2" t="s">
        <v>692</v>
      </c>
      <c r="C18" s="1" t="str">
        <f t="shared" si="1"/>
        <v>90</v>
      </c>
      <c r="D18" s="1" t="str">
        <f t="shared" si="2"/>
        <v>94</v>
      </c>
      <c r="E18" s="1" t="str">
        <f t="shared" si="3"/>
        <v>87</v>
      </c>
      <c r="F18" s="1">
        <f t="shared" si="4"/>
        <v>92.6442</v>
      </c>
    </row>
    <row r="19" ht="14.25" customHeight="1">
      <c r="A19" s="2" t="s">
        <v>383</v>
      </c>
      <c r="B19" s="2" t="s">
        <v>693</v>
      </c>
      <c r="C19" s="1" t="str">
        <f t="shared" si="1"/>
        <v>61</v>
      </c>
      <c r="D19" s="1" t="str">
        <f t="shared" si="2"/>
        <v>65</v>
      </c>
      <c r="E19" s="1" t="str">
        <f t="shared" si="3"/>
        <v>57</v>
      </c>
      <c r="F19" s="1">
        <f t="shared" si="4"/>
        <v>63.572</v>
      </c>
    </row>
    <row r="20" ht="14.25" customHeight="1">
      <c r="A20" s="2" t="s">
        <v>385</v>
      </c>
      <c r="B20" s="2" t="s">
        <v>694</v>
      </c>
      <c r="C20" s="1" t="str">
        <f t="shared" si="1"/>
        <v>77</v>
      </c>
      <c r="D20" s="1" t="str">
        <f t="shared" si="2"/>
        <v>82</v>
      </c>
      <c r="E20" s="1" t="str">
        <f t="shared" si="3"/>
        <v>73</v>
      </c>
      <c r="F20" s="1">
        <f t="shared" si="4"/>
        <v>80.2872</v>
      </c>
    </row>
    <row r="21" ht="14.25" customHeight="1">
      <c r="A21" s="2" t="s">
        <v>387</v>
      </c>
      <c r="B21" s="2" t="s">
        <v>452</v>
      </c>
      <c r="C21" s="1" t="str">
        <f t="shared" si="1"/>
        <v>100</v>
      </c>
      <c r="D21" s="1" t="str">
        <f t="shared" si="2"/>
        <v>104</v>
      </c>
      <c r="E21" s="1" t="str">
        <f t="shared" si="3"/>
        <v>97</v>
      </c>
      <c r="F21" s="1">
        <f t="shared" si="4"/>
        <v>102.6442</v>
      </c>
    </row>
    <row r="22" ht="14.25" customHeight="1">
      <c r="A22" s="2" t="s">
        <v>389</v>
      </c>
      <c r="B22" s="2" t="s">
        <v>695</v>
      </c>
      <c r="C22" s="1" t="str">
        <f t="shared" si="1"/>
        <v>121</v>
      </c>
      <c r="D22" s="1" t="str">
        <f t="shared" si="2"/>
        <v>126</v>
      </c>
      <c r="E22" s="1" t="str">
        <f t="shared" si="3"/>
        <v>120</v>
      </c>
      <c r="F22" s="1">
        <f t="shared" si="4"/>
        <v>124.5038</v>
      </c>
    </row>
    <row r="23" ht="14.25" customHeight="1">
      <c r="A23" s="2" t="s">
        <v>391</v>
      </c>
      <c r="B23" s="2" t="s">
        <v>696</v>
      </c>
      <c r="C23" s="1" t="str">
        <f t="shared" si="1"/>
        <v>87</v>
      </c>
      <c r="D23" s="1" t="str">
        <f t="shared" si="2"/>
        <v>92</v>
      </c>
      <c r="E23" s="1" t="str">
        <f t="shared" si="3"/>
        <v>85</v>
      </c>
      <c r="F23" s="1">
        <f t="shared" si="4"/>
        <v>90.4316</v>
      </c>
    </row>
    <row r="24" ht="14.25" customHeight="1">
      <c r="A24" s="2" t="s">
        <v>393</v>
      </c>
      <c r="B24" s="2" t="s">
        <v>697</v>
      </c>
      <c r="C24" s="1" t="str">
        <f t="shared" si="1"/>
        <v>61</v>
      </c>
      <c r="D24" s="1" t="str">
        <f t="shared" si="2"/>
        <v>64</v>
      </c>
      <c r="E24" s="1" t="str">
        <f t="shared" si="3"/>
        <v>57</v>
      </c>
      <c r="F24" s="1">
        <f t="shared" si="4"/>
        <v>62.8568</v>
      </c>
    </row>
    <row r="25" ht="14.25" customHeight="1">
      <c r="A25" s="2" t="s">
        <v>395</v>
      </c>
      <c r="B25" s="2" t="s">
        <v>698</v>
      </c>
      <c r="C25" s="1" t="str">
        <f t="shared" si="1"/>
        <v>126</v>
      </c>
      <c r="D25" s="1" t="str">
        <f t="shared" si="2"/>
        <v>131</v>
      </c>
      <c r="E25" s="1" t="str">
        <f t="shared" si="3"/>
        <v>125</v>
      </c>
      <c r="F25" s="1">
        <f t="shared" si="4"/>
        <v>129.5038</v>
      </c>
    </row>
    <row r="26" ht="14.25" customHeight="1">
      <c r="A26" s="2" t="s">
        <v>366</v>
      </c>
      <c r="B26" s="2" t="s">
        <v>699</v>
      </c>
      <c r="C26" s="1" t="str">
        <f t="shared" si="1"/>
        <v>69</v>
      </c>
      <c r="D26" s="1" t="str">
        <f t="shared" si="2"/>
        <v>72</v>
      </c>
      <c r="E26" s="1" t="str">
        <f t="shared" si="3"/>
        <v>65</v>
      </c>
      <c r="F26" s="1">
        <f t="shared" si="4"/>
        <v>70.8568</v>
      </c>
    </row>
    <row r="27" ht="14.25" customHeight="1">
      <c r="A27" s="2" t="s">
        <v>366</v>
      </c>
      <c r="B27" s="2" t="s">
        <v>700</v>
      </c>
      <c r="C27" s="1" t="str">
        <f t="shared" si="1"/>
        <v>90</v>
      </c>
      <c r="D27" s="1" t="str">
        <f t="shared" si="2"/>
        <v>95</v>
      </c>
      <c r="E27" s="1" t="str">
        <f t="shared" si="3"/>
        <v>88</v>
      </c>
      <c r="F27" s="1">
        <f t="shared" si="4"/>
        <v>93.4316</v>
      </c>
    </row>
    <row r="28" ht="14.25" customHeight="1">
      <c r="A28" s="2" t="s">
        <v>399</v>
      </c>
      <c r="B28" s="2" t="s">
        <v>701</v>
      </c>
      <c r="C28" s="1" t="str">
        <f t="shared" si="1"/>
        <v>140</v>
      </c>
      <c r="D28" s="1" t="str">
        <f t="shared" si="2"/>
        <v>145</v>
      </c>
      <c r="E28" s="1" t="str">
        <f t="shared" si="3"/>
        <v>141</v>
      </c>
      <c r="F28" s="1">
        <f t="shared" si="4"/>
        <v>143.6482</v>
      </c>
    </row>
    <row r="29" ht="14.25" customHeight="1">
      <c r="A29" s="2" t="s">
        <v>401</v>
      </c>
      <c r="B29" s="2" t="s">
        <v>702</v>
      </c>
      <c r="C29" s="1" t="str">
        <f t="shared" si="1"/>
        <v>131</v>
      </c>
      <c r="D29" s="1" t="str">
        <f t="shared" si="2"/>
        <v>136</v>
      </c>
      <c r="E29" s="1" t="str">
        <f t="shared" si="3"/>
        <v>130</v>
      </c>
      <c r="F29" s="1">
        <f t="shared" si="4"/>
        <v>134.5038</v>
      </c>
    </row>
    <row r="30" ht="14.25" customHeight="1">
      <c r="A30" s="2" t="s">
        <v>403</v>
      </c>
      <c r="B30" s="2" t="s">
        <v>703</v>
      </c>
      <c r="C30" s="1" t="str">
        <f t="shared" si="1"/>
        <v>152</v>
      </c>
      <c r="D30" s="1" t="str">
        <f t="shared" si="2"/>
        <v>154</v>
      </c>
      <c r="E30" s="1" t="str">
        <f t="shared" si="3"/>
        <v>151</v>
      </c>
      <c r="F30" s="1">
        <f t="shared" si="4"/>
        <v>153.3582</v>
      </c>
    </row>
    <row r="31" ht="14.25" customHeight="1">
      <c r="A31" s="2" t="s">
        <v>405</v>
      </c>
      <c r="B31" s="2" t="s">
        <v>704</v>
      </c>
      <c r="C31" s="1" t="str">
        <f t="shared" si="1"/>
        <v>128</v>
      </c>
      <c r="D31" s="1" t="str">
        <f t="shared" si="2"/>
        <v>133</v>
      </c>
      <c r="E31" s="1" t="str">
        <f t="shared" si="3"/>
        <v>127</v>
      </c>
      <c r="F31" s="1">
        <f t="shared" si="4"/>
        <v>131.5038</v>
      </c>
    </row>
    <row r="32" ht="14.25" customHeight="1">
      <c r="A32" s="2" t="s">
        <v>407</v>
      </c>
      <c r="B32" s="2" t="s">
        <v>705</v>
      </c>
      <c r="C32" s="1" t="str">
        <f t="shared" si="1"/>
        <v>164</v>
      </c>
      <c r="D32" s="1" t="str">
        <f t="shared" si="2"/>
        <v>167</v>
      </c>
      <c r="E32" s="1" t="str">
        <f t="shared" si="3"/>
        <v>163</v>
      </c>
      <c r="F32" s="1">
        <f t="shared" si="4"/>
        <v>166.0734</v>
      </c>
    </row>
    <row r="33" ht="14.25" customHeight="1">
      <c r="A33" s="2" t="s">
        <v>370</v>
      </c>
      <c r="B33" s="2" t="s">
        <v>706</v>
      </c>
      <c r="C33" s="1" t="str">
        <f t="shared" si="1"/>
        <v>131</v>
      </c>
      <c r="D33" s="1" t="str">
        <f t="shared" si="2"/>
        <v>136</v>
      </c>
      <c r="E33" s="1" t="str">
        <f t="shared" si="3"/>
        <v>131</v>
      </c>
      <c r="F33" s="1">
        <f t="shared" si="4"/>
        <v>134.576</v>
      </c>
    </row>
    <row r="34" ht="14.25" customHeight="1">
      <c r="A34" s="2" t="s">
        <v>410</v>
      </c>
      <c r="B34" s="2" t="s">
        <v>707</v>
      </c>
      <c r="C34" s="1" t="str">
        <f t="shared" si="1"/>
        <v>103</v>
      </c>
      <c r="D34" s="1" t="str">
        <f t="shared" si="2"/>
        <v>108</v>
      </c>
      <c r="E34" s="1" t="str">
        <f t="shared" si="3"/>
        <v>101</v>
      </c>
      <c r="F34" s="1">
        <f t="shared" si="4"/>
        <v>106.4316</v>
      </c>
    </row>
    <row r="35" ht="14.25" customHeight="1">
      <c r="A35" s="2" t="s">
        <v>356</v>
      </c>
      <c r="B35" s="2" t="s">
        <v>708</v>
      </c>
      <c r="C35" s="1" t="str">
        <f t="shared" si="1"/>
        <v>78</v>
      </c>
      <c r="D35" s="1" t="str">
        <f t="shared" si="2"/>
        <v>82</v>
      </c>
      <c r="E35" s="1" t="str">
        <f t="shared" si="3"/>
        <v>75</v>
      </c>
      <c r="F35" s="1">
        <f t="shared" si="4"/>
        <v>80.6442</v>
      </c>
    </row>
    <row r="36" ht="14.25" customHeight="1">
      <c r="A36" s="2" t="s">
        <v>366</v>
      </c>
      <c r="B36" s="2" t="s">
        <v>709</v>
      </c>
      <c r="C36" s="1" t="str">
        <f t="shared" si="1"/>
        <v>99</v>
      </c>
      <c r="D36" s="1" t="str">
        <f t="shared" si="2"/>
        <v>105</v>
      </c>
      <c r="E36" s="1" t="str">
        <f t="shared" si="3"/>
        <v>97</v>
      </c>
      <c r="F36" s="1">
        <f t="shared" si="4"/>
        <v>103.1468</v>
      </c>
    </row>
    <row r="37" ht="14.25" customHeight="1">
      <c r="A37" s="2" t="s">
        <v>414</v>
      </c>
      <c r="B37" s="2" t="s">
        <v>710</v>
      </c>
      <c r="C37" s="1" t="str">
        <f t="shared" si="1"/>
        <v>154</v>
      </c>
      <c r="D37" s="1" t="str">
        <f t="shared" si="2"/>
        <v>158</v>
      </c>
      <c r="E37" s="1" t="str">
        <f t="shared" si="3"/>
        <v>154</v>
      </c>
      <c r="F37" s="1">
        <f t="shared" si="4"/>
        <v>156.8608</v>
      </c>
    </row>
    <row r="38" ht="14.25" customHeight="1">
      <c r="A38" s="2" t="s">
        <v>416</v>
      </c>
      <c r="B38" s="2" t="s">
        <v>711</v>
      </c>
      <c r="C38" s="1" t="str">
        <f t="shared" si="1"/>
        <v>170</v>
      </c>
      <c r="D38" s="1" t="str">
        <f t="shared" si="2"/>
        <v>172</v>
      </c>
      <c r="E38" s="1" t="str">
        <f t="shared" si="3"/>
        <v>169</v>
      </c>
      <c r="F38" s="1">
        <f t="shared" si="4"/>
        <v>171.3582</v>
      </c>
    </row>
    <row r="39" ht="14.25" customHeight="1">
      <c r="A39" s="2" t="s">
        <v>418</v>
      </c>
      <c r="B39" s="2" t="s">
        <v>712</v>
      </c>
      <c r="C39" s="1" t="str">
        <f t="shared" si="1"/>
        <v>150</v>
      </c>
      <c r="D39" s="1" t="str">
        <f t="shared" si="2"/>
        <v>153</v>
      </c>
      <c r="E39" s="1" t="str">
        <f t="shared" si="3"/>
        <v>150</v>
      </c>
      <c r="F39" s="1">
        <f t="shared" si="4"/>
        <v>152.1456</v>
      </c>
    </row>
    <row r="40" ht="14.25" customHeight="1">
      <c r="A40" s="2" t="s">
        <v>420</v>
      </c>
      <c r="B40" s="2" t="s">
        <v>713</v>
      </c>
      <c r="C40" s="1" t="str">
        <f t="shared" si="1"/>
        <v>162</v>
      </c>
      <c r="D40" s="1" t="str">
        <f t="shared" si="2"/>
        <v>167</v>
      </c>
      <c r="E40" s="1" t="str">
        <f t="shared" si="3"/>
        <v>163</v>
      </c>
      <c r="F40" s="1">
        <f t="shared" si="4"/>
        <v>165.6482</v>
      </c>
    </row>
    <row r="41" ht="14.25" customHeight="1">
      <c r="A41" s="2" t="s">
        <v>354</v>
      </c>
      <c r="B41" s="2" t="s">
        <v>714</v>
      </c>
      <c r="C41" s="1" t="str">
        <f t="shared" si="1"/>
        <v>146</v>
      </c>
      <c r="D41" s="1" t="str">
        <f t="shared" si="2"/>
        <v>151</v>
      </c>
      <c r="E41" s="1" t="str">
        <f t="shared" si="3"/>
        <v>147</v>
      </c>
      <c r="F41" s="1">
        <f t="shared" si="4"/>
        <v>149.6482</v>
      </c>
    </row>
    <row r="42" ht="14.25" customHeight="1">
      <c r="A42" s="2" t="s">
        <v>423</v>
      </c>
      <c r="B42" s="2" t="s">
        <v>715</v>
      </c>
      <c r="C42" s="1" t="str">
        <f t="shared" si="1"/>
        <v>123</v>
      </c>
      <c r="D42" s="1" t="str">
        <f t="shared" si="2"/>
        <v>128</v>
      </c>
      <c r="E42" s="1" t="str">
        <f t="shared" si="3"/>
        <v>122</v>
      </c>
      <c r="F42" s="1">
        <f t="shared" si="4"/>
        <v>126.5038</v>
      </c>
    </row>
    <row r="43" ht="14.25" customHeight="1">
      <c r="A43" s="2" t="s">
        <v>425</v>
      </c>
      <c r="B43" s="2" t="s">
        <v>716</v>
      </c>
      <c r="C43" s="1" t="str">
        <f t="shared" si="1"/>
        <v>105</v>
      </c>
      <c r="D43" s="1" t="str">
        <f t="shared" si="2"/>
        <v>110</v>
      </c>
      <c r="E43" s="1" t="str">
        <f t="shared" si="3"/>
        <v>103</v>
      </c>
      <c r="F43" s="1">
        <f t="shared" si="4"/>
        <v>108.4316</v>
      </c>
    </row>
    <row r="44" ht="14.25" customHeight="1">
      <c r="A44" s="2" t="s">
        <v>395</v>
      </c>
      <c r="B44" s="2" t="s">
        <v>717</v>
      </c>
      <c r="C44" s="1" t="str">
        <f t="shared" si="1"/>
        <v>94</v>
      </c>
      <c r="D44" s="1" t="str">
        <f t="shared" si="2"/>
        <v>99</v>
      </c>
      <c r="E44" s="1" t="str">
        <f t="shared" si="3"/>
        <v>92</v>
      </c>
      <c r="F44" s="1">
        <f t="shared" si="4"/>
        <v>97.4316</v>
      </c>
    </row>
    <row r="45" ht="14.25" customHeight="1">
      <c r="A45" s="2" t="s">
        <v>428</v>
      </c>
      <c r="B45" s="2" t="s">
        <v>718</v>
      </c>
      <c r="C45" s="1" t="str">
        <f t="shared" si="1"/>
        <v>171</v>
      </c>
      <c r="D45" s="1" t="str">
        <f t="shared" si="2"/>
        <v>173</v>
      </c>
      <c r="E45" s="1" t="str">
        <f t="shared" si="3"/>
        <v>170</v>
      </c>
      <c r="F45" s="1">
        <f t="shared" si="4"/>
        <v>172.3582</v>
      </c>
    </row>
    <row r="46" ht="14.25" customHeight="1">
      <c r="A46" s="2" t="s">
        <v>430</v>
      </c>
      <c r="B46" s="2" t="s">
        <v>719</v>
      </c>
      <c r="C46" s="1" t="str">
        <f t="shared" si="1"/>
        <v>174</v>
      </c>
      <c r="D46" s="1" t="str">
        <f t="shared" si="2"/>
        <v>179</v>
      </c>
      <c r="E46" s="1" t="str">
        <f t="shared" si="3"/>
        <v>175</v>
      </c>
      <c r="F46" s="1">
        <f t="shared" si="4"/>
        <v>177.6482</v>
      </c>
    </row>
    <row r="47" ht="14.25" customHeight="1">
      <c r="A47" s="2" t="s">
        <v>432</v>
      </c>
      <c r="B47" s="2" t="s">
        <v>720</v>
      </c>
      <c r="C47" s="1" t="str">
        <f t="shared" si="1"/>
        <v>166</v>
      </c>
      <c r="D47" s="1" t="str">
        <f t="shared" si="2"/>
        <v>169</v>
      </c>
      <c r="E47" s="1" t="str">
        <f t="shared" si="3"/>
        <v>166</v>
      </c>
      <c r="F47" s="1">
        <f t="shared" si="4"/>
        <v>168.1456</v>
      </c>
    </row>
    <row r="48" ht="14.25" customHeight="1">
      <c r="A48" s="2" t="s">
        <v>434</v>
      </c>
      <c r="B48" s="2" t="s">
        <v>721</v>
      </c>
      <c r="C48" s="1" t="str">
        <f t="shared" si="1"/>
        <v>165</v>
      </c>
      <c r="D48" s="1" t="str">
        <f t="shared" si="2"/>
        <v>167</v>
      </c>
      <c r="E48" s="1" t="str">
        <f t="shared" si="3"/>
        <v>164</v>
      </c>
      <c r="F48" s="1">
        <f t="shared" si="4"/>
        <v>166.3582</v>
      </c>
    </row>
    <row r="49" ht="14.25" customHeight="1">
      <c r="A49" s="2" t="s">
        <v>436</v>
      </c>
      <c r="B49" s="2" t="s">
        <v>722</v>
      </c>
      <c r="C49" s="1" t="str">
        <f t="shared" si="1"/>
        <v>127</v>
      </c>
      <c r="D49" s="1" t="str">
        <f t="shared" si="2"/>
        <v>132</v>
      </c>
      <c r="E49" s="1" t="str">
        <f t="shared" si="3"/>
        <v>126</v>
      </c>
      <c r="F49" s="1">
        <f t="shared" si="4"/>
        <v>130.5038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5.25"/>
    <col customWidth="1" min="3" max="7" width="8.63"/>
    <col customWidth="1" min="8" max="8" width="12.38"/>
    <col customWidth="1" min="9" max="26" width="8.63"/>
  </cols>
  <sheetData>
    <row r="1" ht="14.25" customHeight="1">
      <c r="A1" s="1" t="s">
        <v>341</v>
      </c>
      <c r="B1" s="1" t="s">
        <v>342</v>
      </c>
      <c r="C1" s="1" t="s">
        <v>343</v>
      </c>
      <c r="D1" s="1" t="s">
        <v>344</v>
      </c>
      <c r="E1" s="1" t="s">
        <v>345</v>
      </c>
      <c r="F1" s="1" t="s">
        <v>346</v>
      </c>
      <c r="H1" s="1" t="s">
        <v>347</v>
      </c>
    </row>
    <row r="2" ht="14.25" customHeight="1">
      <c r="A2" s="2" t="s">
        <v>352</v>
      </c>
      <c r="B2" s="2" t="s">
        <v>723</v>
      </c>
      <c r="C2" s="1" t="str">
        <f t="shared" ref="C2:C49" si="1">MID(B2, FIND("(", B2) + 1, FIND(",", B2) - FIND("(", B2) - 1)</f>
        <v>77</v>
      </c>
      <c r="D2" s="1" t="str">
        <f t="shared" ref="D2:D49" si="2">MID(B2, FIND(",", B2) + 2, FIND(",", B2, FIND(",", B2) + 1) - FIND(",", B2) - 2)</f>
        <v>76</v>
      </c>
      <c r="E2" s="1" t="str">
        <f t="shared" ref="E2:E49" si="3">MID(B2, FIND(",", B2, FIND(",", B2) + 1) + 2, FIND(")", B2) - FIND(",", B2, FIND(",", B2) + 1) - 2)</f>
        <v>74</v>
      </c>
      <c r="F2" s="1">
        <f t="shared" ref="F2:F49" si="4">0.2126*C2 + 0.7152*D2 + 0.0722*E2</f>
        <v>76.0682</v>
      </c>
      <c r="H2" s="1">
        <f t="shared" ref="H2:H3" si="5">F5</f>
        <v>48.5656</v>
      </c>
    </row>
    <row r="3" ht="14.25" customHeight="1">
      <c r="A3" s="2" t="s">
        <v>354</v>
      </c>
      <c r="B3" s="2" t="s">
        <v>724</v>
      </c>
      <c r="C3" s="1" t="str">
        <f t="shared" si="1"/>
        <v>117</v>
      </c>
      <c r="D3" s="1" t="str">
        <f t="shared" si="2"/>
        <v>117</v>
      </c>
      <c r="E3" s="1" t="str">
        <f t="shared" si="3"/>
        <v>115</v>
      </c>
      <c r="F3" s="1">
        <f t="shared" si="4"/>
        <v>116.8556</v>
      </c>
      <c r="H3" s="1">
        <f t="shared" si="5"/>
        <v>79.0682</v>
      </c>
    </row>
    <row r="4" ht="14.25" customHeight="1">
      <c r="A4" s="2" t="s">
        <v>356</v>
      </c>
      <c r="B4" s="2" t="s">
        <v>725</v>
      </c>
      <c r="C4" s="1" t="str">
        <f t="shared" si="1"/>
        <v>95</v>
      </c>
      <c r="D4" s="1" t="str">
        <f t="shared" si="2"/>
        <v>95</v>
      </c>
      <c r="E4" s="1" t="str">
        <f t="shared" si="3"/>
        <v>93</v>
      </c>
      <c r="F4" s="1">
        <f t="shared" si="4"/>
        <v>94.8556</v>
      </c>
      <c r="H4" s="1">
        <f t="shared" ref="H4:H5" si="6">F13</f>
        <v>91.0682</v>
      </c>
    </row>
    <row r="5" ht="14.25" customHeight="1">
      <c r="A5" s="2" t="s">
        <v>358</v>
      </c>
      <c r="B5" s="2" t="s">
        <v>726</v>
      </c>
      <c r="C5" s="1" t="str">
        <f t="shared" si="1"/>
        <v>51</v>
      </c>
      <c r="D5" s="1" t="str">
        <f t="shared" si="2"/>
        <v>48</v>
      </c>
      <c r="E5" s="1" t="str">
        <f t="shared" si="3"/>
        <v>47</v>
      </c>
      <c r="F5" s="1">
        <f t="shared" si="4"/>
        <v>48.5656</v>
      </c>
      <c r="H5" s="1">
        <f t="shared" si="6"/>
        <v>107.8556</v>
      </c>
    </row>
    <row r="6" ht="14.25" customHeight="1">
      <c r="A6" s="2" t="s">
        <v>360</v>
      </c>
      <c r="B6" s="2" t="s">
        <v>727</v>
      </c>
      <c r="C6" s="1" t="str">
        <f t="shared" si="1"/>
        <v>80</v>
      </c>
      <c r="D6" s="1" t="str">
        <f t="shared" si="2"/>
        <v>79</v>
      </c>
      <c r="E6" s="1" t="str">
        <f t="shared" si="3"/>
        <v>77</v>
      </c>
      <c r="F6" s="1">
        <f t="shared" si="4"/>
        <v>79.0682</v>
      </c>
      <c r="H6" s="1">
        <f t="shared" ref="H6:H7" si="7">F21</f>
        <v>117.8556</v>
      </c>
    </row>
    <row r="7" ht="14.25" customHeight="1">
      <c r="A7" s="2" t="s">
        <v>362</v>
      </c>
      <c r="B7" s="2" t="s">
        <v>728</v>
      </c>
      <c r="C7" s="1" t="str">
        <f t="shared" si="1"/>
        <v>63</v>
      </c>
      <c r="D7" s="1" t="str">
        <f t="shared" si="2"/>
        <v>62</v>
      </c>
      <c r="E7" s="1" t="str">
        <f t="shared" si="3"/>
        <v>60</v>
      </c>
      <c r="F7" s="1">
        <f t="shared" si="4"/>
        <v>62.0682</v>
      </c>
      <c r="H7" s="1">
        <f t="shared" si="7"/>
        <v>135.3582</v>
      </c>
    </row>
    <row r="8" ht="14.25" customHeight="1">
      <c r="A8" s="2" t="s">
        <v>364</v>
      </c>
      <c r="B8" s="2" t="s">
        <v>729</v>
      </c>
      <c r="C8" s="1" t="str">
        <f t="shared" si="1"/>
        <v>82</v>
      </c>
      <c r="D8" s="1" t="str">
        <f t="shared" si="2"/>
        <v>81</v>
      </c>
      <c r="E8" s="1" t="str">
        <f t="shared" si="3"/>
        <v>79</v>
      </c>
      <c r="F8" s="1">
        <f t="shared" si="4"/>
        <v>81.0682</v>
      </c>
      <c r="H8" s="1">
        <f t="shared" ref="H8:H9" si="8">F29</f>
        <v>140.3582</v>
      </c>
    </row>
    <row r="9" ht="14.25" customHeight="1">
      <c r="A9" s="2" t="s">
        <v>366</v>
      </c>
      <c r="B9" s="2" t="s">
        <v>730</v>
      </c>
      <c r="C9" s="1" t="str">
        <f t="shared" si="1"/>
        <v>130</v>
      </c>
      <c r="D9" s="1" t="str">
        <f t="shared" si="2"/>
        <v>130</v>
      </c>
      <c r="E9" s="1" t="str">
        <f t="shared" si="3"/>
        <v>128</v>
      </c>
      <c r="F9" s="1">
        <f t="shared" si="4"/>
        <v>129.8556</v>
      </c>
      <c r="H9" s="1">
        <f t="shared" si="8"/>
        <v>154.3582</v>
      </c>
    </row>
    <row r="10" ht="14.25" customHeight="1">
      <c r="A10" s="2" t="s">
        <v>368</v>
      </c>
      <c r="B10" s="2" t="s">
        <v>731</v>
      </c>
      <c r="C10" s="1" t="str">
        <f t="shared" si="1"/>
        <v>127</v>
      </c>
      <c r="D10" s="1" t="str">
        <f t="shared" si="2"/>
        <v>127</v>
      </c>
      <c r="E10" s="1" t="str">
        <f t="shared" si="3"/>
        <v>125</v>
      </c>
      <c r="F10" s="1">
        <f t="shared" si="4"/>
        <v>126.8556</v>
      </c>
      <c r="H10" s="1">
        <f t="shared" ref="H10:H11" si="9">F37</f>
        <v>156.5026</v>
      </c>
    </row>
    <row r="11" ht="14.25" customHeight="1">
      <c r="A11" s="2" t="s">
        <v>370</v>
      </c>
      <c r="B11" s="2" t="s">
        <v>732</v>
      </c>
      <c r="C11" s="1" t="str">
        <f t="shared" si="1"/>
        <v>119</v>
      </c>
      <c r="D11" s="1" t="str">
        <f t="shared" si="2"/>
        <v>119</v>
      </c>
      <c r="E11" s="1" t="str">
        <f t="shared" si="3"/>
        <v>117</v>
      </c>
      <c r="F11" s="1">
        <f t="shared" si="4"/>
        <v>118.8556</v>
      </c>
      <c r="H11" s="1">
        <f t="shared" si="9"/>
        <v>167.5026</v>
      </c>
    </row>
    <row r="12" ht="14.25" customHeight="1">
      <c r="A12" s="2" t="s">
        <v>370</v>
      </c>
      <c r="B12" s="2" t="s">
        <v>733</v>
      </c>
      <c r="C12" s="1" t="str">
        <f t="shared" si="1"/>
        <v>106</v>
      </c>
      <c r="D12" s="1" t="str">
        <f t="shared" si="2"/>
        <v>106</v>
      </c>
      <c r="E12" s="1" t="str">
        <f t="shared" si="3"/>
        <v>104</v>
      </c>
      <c r="F12" s="1">
        <f t="shared" si="4"/>
        <v>105.8556</v>
      </c>
      <c r="H12" s="1">
        <f t="shared" ref="H12:H13" si="10">F45</f>
        <v>168.5026</v>
      </c>
    </row>
    <row r="13" ht="14.25" customHeight="1">
      <c r="A13" s="2" t="s">
        <v>373</v>
      </c>
      <c r="B13" s="2" t="s">
        <v>734</v>
      </c>
      <c r="C13" s="1" t="str">
        <f t="shared" si="1"/>
        <v>92</v>
      </c>
      <c r="D13" s="1" t="str">
        <f t="shared" si="2"/>
        <v>91</v>
      </c>
      <c r="E13" s="1" t="str">
        <f t="shared" si="3"/>
        <v>89</v>
      </c>
      <c r="F13" s="1">
        <f t="shared" si="4"/>
        <v>91.0682</v>
      </c>
      <c r="H13" s="1">
        <f t="shared" si="10"/>
        <v>170.5026</v>
      </c>
    </row>
    <row r="14" ht="14.25" customHeight="1">
      <c r="A14" s="2" t="s">
        <v>375</v>
      </c>
      <c r="B14" s="2" t="s">
        <v>735</v>
      </c>
      <c r="C14" s="1" t="str">
        <f t="shared" si="1"/>
        <v>108</v>
      </c>
      <c r="D14" s="1" t="str">
        <f t="shared" si="2"/>
        <v>108</v>
      </c>
      <c r="E14" s="1" t="str">
        <f t="shared" si="3"/>
        <v>106</v>
      </c>
      <c r="F14" s="1">
        <f t="shared" si="4"/>
        <v>107.8556</v>
      </c>
    </row>
    <row r="15" ht="14.25" customHeight="1">
      <c r="A15" s="2" t="s">
        <v>377</v>
      </c>
      <c r="B15" s="2" t="s">
        <v>736</v>
      </c>
      <c r="C15" s="1" t="str">
        <f t="shared" si="1"/>
        <v>67</v>
      </c>
      <c r="D15" s="1" t="str">
        <f t="shared" si="2"/>
        <v>66</v>
      </c>
      <c r="E15" s="1" t="str">
        <f t="shared" si="3"/>
        <v>64</v>
      </c>
      <c r="F15" s="1">
        <f t="shared" si="4"/>
        <v>66.0682</v>
      </c>
    </row>
    <row r="16" ht="14.25" customHeight="1">
      <c r="A16" s="2" t="s">
        <v>379</v>
      </c>
      <c r="B16" s="2" t="s">
        <v>737</v>
      </c>
      <c r="C16" s="1" t="str">
        <f t="shared" si="1"/>
        <v>81</v>
      </c>
      <c r="D16" s="1" t="str">
        <f t="shared" si="2"/>
        <v>80</v>
      </c>
      <c r="E16" s="1" t="str">
        <f t="shared" si="3"/>
        <v>78</v>
      </c>
      <c r="F16" s="1">
        <f t="shared" si="4"/>
        <v>80.0682</v>
      </c>
    </row>
    <row r="17" ht="14.25" customHeight="1">
      <c r="A17" s="2" t="s">
        <v>356</v>
      </c>
      <c r="B17" s="2" t="s">
        <v>738</v>
      </c>
      <c r="C17" s="1" t="str">
        <f t="shared" si="1"/>
        <v>142</v>
      </c>
      <c r="D17" s="1" t="str">
        <f t="shared" si="2"/>
        <v>144</v>
      </c>
      <c r="E17" s="1" t="str">
        <f t="shared" si="3"/>
        <v>142</v>
      </c>
      <c r="F17" s="1">
        <f t="shared" si="4"/>
        <v>143.4304</v>
      </c>
    </row>
    <row r="18" ht="14.25" customHeight="1">
      <c r="A18" s="2" t="s">
        <v>356</v>
      </c>
      <c r="B18" s="2" t="s">
        <v>739</v>
      </c>
      <c r="C18" s="1" t="str">
        <f t="shared" si="1"/>
        <v>118</v>
      </c>
      <c r="D18" s="1" t="str">
        <f t="shared" si="2"/>
        <v>118</v>
      </c>
      <c r="E18" s="1" t="str">
        <f t="shared" si="3"/>
        <v>117</v>
      </c>
      <c r="F18" s="1">
        <f t="shared" si="4"/>
        <v>117.9278</v>
      </c>
    </row>
    <row r="19" ht="14.25" customHeight="1">
      <c r="A19" s="2" t="s">
        <v>383</v>
      </c>
      <c r="B19" s="2" t="s">
        <v>740</v>
      </c>
      <c r="C19" s="1" t="str">
        <f t="shared" si="1"/>
        <v>87</v>
      </c>
      <c r="D19" s="1" t="str">
        <f t="shared" si="2"/>
        <v>86</v>
      </c>
      <c r="E19" s="1" t="str">
        <f t="shared" si="3"/>
        <v>84</v>
      </c>
      <c r="F19" s="1">
        <f t="shared" si="4"/>
        <v>86.0682</v>
      </c>
    </row>
    <row r="20" ht="14.25" customHeight="1">
      <c r="A20" s="2" t="s">
        <v>385</v>
      </c>
      <c r="B20" s="2" t="s">
        <v>741</v>
      </c>
      <c r="C20" s="1" t="str">
        <f t="shared" si="1"/>
        <v>91</v>
      </c>
      <c r="D20" s="1" t="str">
        <f t="shared" si="2"/>
        <v>90</v>
      </c>
      <c r="E20" s="1" t="str">
        <f t="shared" si="3"/>
        <v>86</v>
      </c>
      <c r="F20" s="1">
        <f t="shared" si="4"/>
        <v>89.9238</v>
      </c>
    </row>
    <row r="21" ht="14.25" customHeight="1">
      <c r="A21" s="2" t="s">
        <v>387</v>
      </c>
      <c r="B21" s="2" t="s">
        <v>742</v>
      </c>
      <c r="C21" s="1" t="str">
        <f t="shared" si="1"/>
        <v>118</v>
      </c>
      <c r="D21" s="1" t="str">
        <f t="shared" si="2"/>
        <v>118</v>
      </c>
      <c r="E21" s="1" t="str">
        <f t="shared" si="3"/>
        <v>116</v>
      </c>
      <c r="F21" s="1">
        <f t="shared" si="4"/>
        <v>117.8556</v>
      </c>
    </row>
    <row r="22" ht="14.25" customHeight="1">
      <c r="A22" s="2" t="s">
        <v>389</v>
      </c>
      <c r="B22" s="2" t="s">
        <v>743</v>
      </c>
      <c r="C22" s="1" t="str">
        <f t="shared" si="1"/>
        <v>134</v>
      </c>
      <c r="D22" s="1" t="str">
        <f t="shared" si="2"/>
        <v>136</v>
      </c>
      <c r="E22" s="1" t="str">
        <f t="shared" si="3"/>
        <v>133</v>
      </c>
      <c r="F22" s="1">
        <f t="shared" si="4"/>
        <v>135.3582</v>
      </c>
    </row>
    <row r="23" ht="14.25" customHeight="1">
      <c r="A23" s="2" t="s">
        <v>391</v>
      </c>
      <c r="B23" s="2" t="s">
        <v>744</v>
      </c>
      <c r="C23" s="1" t="str">
        <f t="shared" si="1"/>
        <v>101</v>
      </c>
      <c r="D23" s="1" t="str">
        <f t="shared" si="2"/>
        <v>101</v>
      </c>
      <c r="E23" s="1" t="str">
        <f t="shared" si="3"/>
        <v>98</v>
      </c>
      <c r="F23" s="1">
        <f t="shared" si="4"/>
        <v>100.7834</v>
      </c>
    </row>
    <row r="24" ht="14.25" customHeight="1">
      <c r="A24" s="2" t="s">
        <v>393</v>
      </c>
      <c r="B24" s="2" t="s">
        <v>745</v>
      </c>
      <c r="C24" s="1" t="str">
        <f t="shared" si="1"/>
        <v>78</v>
      </c>
      <c r="D24" s="1" t="str">
        <f t="shared" si="2"/>
        <v>77</v>
      </c>
      <c r="E24" s="1" t="str">
        <f t="shared" si="3"/>
        <v>75</v>
      </c>
      <c r="F24" s="1">
        <f t="shared" si="4"/>
        <v>77.0682</v>
      </c>
    </row>
    <row r="25" ht="14.25" customHeight="1">
      <c r="A25" s="2" t="s">
        <v>395</v>
      </c>
      <c r="B25" s="2" t="s">
        <v>746</v>
      </c>
      <c r="C25" s="1" t="str">
        <f t="shared" si="1"/>
        <v>143</v>
      </c>
      <c r="D25" s="1" t="str">
        <f t="shared" si="2"/>
        <v>145</v>
      </c>
      <c r="E25" s="1" t="str">
        <f t="shared" si="3"/>
        <v>144</v>
      </c>
      <c r="F25" s="1">
        <f t="shared" si="4"/>
        <v>144.5026</v>
      </c>
    </row>
    <row r="26" ht="14.25" customHeight="1">
      <c r="A26" s="2" t="s">
        <v>366</v>
      </c>
      <c r="B26" s="2" t="s">
        <v>747</v>
      </c>
      <c r="C26" s="1" t="str">
        <f t="shared" si="1"/>
        <v>88</v>
      </c>
      <c r="D26" s="1" t="str">
        <f t="shared" si="2"/>
        <v>87</v>
      </c>
      <c r="E26" s="1" t="str">
        <f t="shared" si="3"/>
        <v>85</v>
      </c>
      <c r="F26" s="1">
        <f t="shared" si="4"/>
        <v>87.0682</v>
      </c>
    </row>
    <row r="27" ht="14.25" customHeight="1">
      <c r="A27" s="2" t="s">
        <v>366</v>
      </c>
      <c r="B27" s="2" t="s">
        <v>748</v>
      </c>
      <c r="C27" s="1" t="str">
        <f t="shared" si="1"/>
        <v>104</v>
      </c>
      <c r="D27" s="1" t="str">
        <f t="shared" si="2"/>
        <v>104</v>
      </c>
      <c r="E27" s="1" t="str">
        <f t="shared" si="3"/>
        <v>100</v>
      </c>
      <c r="F27" s="1">
        <f t="shared" si="4"/>
        <v>103.7112</v>
      </c>
    </row>
    <row r="28" ht="14.25" customHeight="1">
      <c r="A28" s="2" t="s">
        <v>399</v>
      </c>
      <c r="B28" s="2" t="s">
        <v>749</v>
      </c>
      <c r="C28" s="1" t="str">
        <f t="shared" si="1"/>
        <v>133</v>
      </c>
      <c r="D28" s="1" t="str">
        <f t="shared" si="2"/>
        <v>133</v>
      </c>
      <c r="E28" s="1" t="str">
        <f t="shared" si="3"/>
        <v>131</v>
      </c>
      <c r="F28" s="1">
        <f t="shared" si="4"/>
        <v>132.8556</v>
      </c>
    </row>
    <row r="29" ht="14.25" customHeight="1">
      <c r="A29" s="2" t="s">
        <v>401</v>
      </c>
      <c r="B29" s="2" t="s">
        <v>750</v>
      </c>
      <c r="C29" s="1" t="str">
        <f t="shared" si="1"/>
        <v>139</v>
      </c>
      <c r="D29" s="1" t="str">
        <f t="shared" si="2"/>
        <v>141</v>
      </c>
      <c r="E29" s="1" t="str">
        <f t="shared" si="3"/>
        <v>138</v>
      </c>
      <c r="F29" s="1">
        <f t="shared" si="4"/>
        <v>140.3582</v>
      </c>
    </row>
    <row r="30" ht="14.25" customHeight="1">
      <c r="A30" s="2" t="s">
        <v>403</v>
      </c>
      <c r="B30" s="2" t="s">
        <v>751</v>
      </c>
      <c r="C30" s="1" t="str">
        <f t="shared" si="1"/>
        <v>153</v>
      </c>
      <c r="D30" s="1" t="str">
        <f t="shared" si="2"/>
        <v>155</v>
      </c>
      <c r="E30" s="1" t="str">
        <f t="shared" si="3"/>
        <v>152</v>
      </c>
      <c r="F30" s="1">
        <f t="shared" si="4"/>
        <v>154.3582</v>
      </c>
    </row>
    <row r="31" ht="14.25" customHeight="1">
      <c r="A31" s="2" t="s">
        <v>405</v>
      </c>
      <c r="B31" s="2" t="s">
        <v>752</v>
      </c>
      <c r="C31" s="1" t="str">
        <f t="shared" si="1"/>
        <v>130</v>
      </c>
      <c r="D31" s="1" t="str">
        <f t="shared" si="2"/>
        <v>131</v>
      </c>
      <c r="E31" s="1" t="str">
        <f t="shared" si="3"/>
        <v>129</v>
      </c>
      <c r="F31" s="1">
        <f t="shared" si="4"/>
        <v>130.643</v>
      </c>
    </row>
    <row r="32" ht="14.25" customHeight="1">
      <c r="A32" s="2" t="s">
        <v>407</v>
      </c>
      <c r="B32" s="2" t="s">
        <v>753</v>
      </c>
      <c r="C32" s="1" t="str">
        <f t="shared" si="1"/>
        <v>162</v>
      </c>
      <c r="D32" s="1" t="str">
        <f t="shared" si="2"/>
        <v>164</v>
      </c>
      <c r="E32" s="1" t="str">
        <f t="shared" si="3"/>
        <v>163</v>
      </c>
      <c r="F32" s="1">
        <f t="shared" si="4"/>
        <v>163.5026</v>
      </c>
    </row>
    <row r="33" ht="14.25" customHeight="1">
      <c r="A33" s="2" t="s">
        <v>370</v>
      </c>
      <c r="B33" s="2" t="s">
        <v>754</v>
      </c>
      <c r="C33" s="1" t="str">
        <f t="shared" si="1"/>
        <v>138</v>
      </c>
      <c r="D33" s="1" t="str">
        <f t="shared" si="2"/>
        <v>140</v>
      </c>
      <c r="E33" s="1" t="str">
        <f t="shared" si="3"/>
        <v>139</v>
      </c>
      <c r="F33" s="1">
        <f t="shared" si="4"/>
        <v>139.5026</v>
      </c>
    </row>
    <row r="34" ht="14.25" customHeight="1">
      <c r="A34" s="2" t="s">
        <v>410</v>
      </c>
      <c r="B34" s="2" t="s">
        <v>755</v>
      </c>
      <c r="C34" s="1" t="str">
        <f t="shared" si="1"/>
        <v>126</v>
      </c>
      <c r="D34" s="1" t="str">
        <f t="shared" si="2"/>
        <v>128</v>
      </c>
      <c r="E34" s="1" t="str">
        <f t="shared" si="3"/>
        <v>125</v>
      </c>
      <c r="F34" s="1">
        <f t="shared" si="4"/>
        <v>127.3582</v>
      </c>
    </row>
    <row r="35" ht="14.25" customHeight="1">
      <c r="A35" s="2" t="s">
        <v>356</v>
      </c>
      <c r="B35" s="2" t="s">
        <v>756</v>
      </c>
      <c r="C35" s="1" t="str">
        <f t="shared" si="1"/>
        <v>112</v>
      </c>
      <c r="D35" s="1" t="str">
        <f t="shared" si="2"/>
        <v>112</v>
      </c>
      <c r="E35" s="1" t="str">
        <f t="shared" si="3"/>
        <v>110</v>
      </c>
      <c r="F35" s="1">
        <f t="shared" si="4"/>
        <v>111.8556</v>
      </c>
    </row>
    <row r="36" ht="14.25" customHeight="1">
      <c r="A36" s="2" t="s">
        <v>366</v>
      </c>
      <c r="B36" s="2" t="s">
        <v>757</v>
      </c>
      <c r="C36" s="1" t="str">
        <f t="shared" si="1"/>
        <v>118</v>
      </c>
      <c r="D36" s="1" t="str">
        <f t="shared" si="2"/>
        <v>118</v>
      </c>
      <c r="E36" s="1" t="str">
        <f t="shared" si="3"/>
        <v>115</v>
      </c>
      <c r="F36" s="1">
        <f t="shared" si="4"/>
        <v>117.7834</v>
      </c>
    </row>
    <row r="37" ht="14.25" customHeight="1">
      <c r="A37" s="2" t="s">
        <v>414</v>
      </c>
      <c r="B37" s="2" t="s">
        <v>758</v>
      </c>
      <c r="C37" s="1" t="str">
        <f t="shared" si="1"/>
        <v>155</v>
      </c>
      <c r="D37" s="1" t="str">
        <f t="shared" si="2"/>
        <v>157</v>
      </c>
      <c r="E37" s="1" t="str">
        <f t="shared" si="3"/>
        <v>156</v>
      </c>
      <c r="F37" s="1">
        <f t="shared" si="4"/>
        <v>156.5026</v>
      </c>
    </row>
    <row r="38" ht="14.25" customHeight="1">
      <c r="A38" s="2" t="s">
        <v>416</v>
      </c>
      <c r="B38" s="2" t="s">
        <v>759</v>
      </c>
      <c r="C38" s="1" t="str">
        <f t="shared" si="1"/>
        <v>166</v>
      </c>
      <c r="D38" s="1" t="str">
        <f t="shared" si="2"/>
        <v>168</v>
      </c>
      <c r="E38" s="1" t="str">
        <f t="shared" si="3"/>
        <v>167</v>
      </c>
      <c r="F38" s="1">
        <f t="shared" si="4"/>
        <v>167.5026</v>
      </c>
    </row>
    <row r="39" ht="14.25" customHeight="1">
      <c r="A39" s="2" t="s">
        <v>418</v>
      </c>
      <c r="B39" s="2" t="s">
        <v>760</v>
      </c>
      <c r="C39" s="1" t="str">
        <f t="shared" si="1"/>
        <v>148</v>
      </c>
      <c r="D39" s="1" t="str">
        <f t="shared" si="2"/>
        <v>150</v>
      </c>
      <c r="E39" s="1" t="str">
        <f t="shared" si="3"/>
        <v>147</v>
      </c>
      <c r="F39" s="1">
        <f t="shared" si="4"/>
        <v>149.3582</v>
      </c>
    </row>
    <row r="40" ht="14.25" customHeight="1">
      <c r="A40" s="2" t="s">
        <v>420</v>
      </c>
      <c r="B40" s="2" t="s">
        <v>761</v>
      </c>
      <c r="C40" s="1" t="str">
        <f t="shared" si="1"/>
        <v>161</v>
      </c>
      <c r="D40" s="1" t="str">
        <f t="shared" si="2"/>
        <v>163</v>
      </c>
      <c r="E40" s="1" t="str">
        <f t="shared" si="3"/>
        <v>162</v>
      </c>
      <c r="F40" s="1">
        <f t="shared" si="4"/>
        <v>162.5026</v>
      </c>
    </row>
    <row r="41" ht="14.25" customHeight="1">
      <c r="A41" s="2" t="s">
        <v>354</v>
      </c>
      <c r="B41" s="2" t="s">
        <v>762</v>
      </c>
      <c r="C41" s="1" t="str">
        <f t="shared" si="1"/>
        <v>141</v>
      </c>
      <c r="D41" s="1" t="str">
        <f t="shared" si="2"/>
        <v>143</v>
      </c>
      <c r="E41" s="1" t="str">
        <f t="shared" si="3"/>
        <v>140</v>
      </c>
      <c r="F41" s="1">
        <f t="shared" si="4"/>
        <v>142.3582</v>
      </c>
    </row>
    <row r="42" ht="14.25" customHeight="1">
      <c r="A42" s="2" t="s">
        <v>423</v>
      </c>
      <c r="B42" s="2" t="s">
        <v>763</v>
      </c>
      <c r="C42" s="1" t="str">
        <f t="shared" si="1"/>
        <v>139</v>
      </c>
      <c r="D42" s="1" t="str">
        <f t="shared" si="2"/>
        <v>141</v>
      </c>
      <c r="E42" s="1" t="str">
        <f t="shared" si="3"/>
        <v>140</v>
      </c>
      <c r="F42" s="1">
        <f t="shared" si="4"/>
        <v>140.5026</v>
      </c>
    </row>
    <row r="43" ht="14.25" customHeight="1">
      <c r="A43" s="2" t="s">
        <v>425</v>
      </c>
      <c r="B43" s="2" t="s">
        <v>764</v>
      </c>
      <c r="C43" s="1" t="str">
        <f t="shared" si="1"/>
        <v>110</v>
      </c>
      <c r="D43" s="1" t="str">
        <f t="shared" si="2"/>
        <v>110</v>
      </c>
      <c r="E43" s="1" t="str">
        <f t="shared" si="3"/>
        <v>108</v>
      </c>
      <c r="F43" s="1">
        <f t="shared" si="4"/>
        <v>109.8556</v>
      </c>
    </row>
    <row r="44" ht="14.25" customHeight="1">
      <c r="A44" s="2" t="s">
        <v>395</v>
      </c>
      <c r="B44" s="2" t="s">
        <v>765</v>
      </c>
      <c r="C44" s="1" t="str">
        <f t="shared" si="1"/>
        <v>124</v>
      </c>
      <c r="D44" s="1" t="str">
        <f t="shared" si="2"/>
        <v>126</v>
      </c>
      <c r="E44" s="1" t="str">
        <f t="shared" si="3"/>
        <v>125</v>
      </c>
      <c r="F44" s="1">
        <f t="shared" si="4"/>
        <v>125.5026</v>
      </c>
    </row>
    <row r="45" ht="14.25" customHeight="1">
      <c r="A45" s="2" t="s">
        <v>428</v>
      </c>
      <c r="B45" s="2" t="s">
        <v>766</v>
      </c>
      <c r="C45" s="1" t="str">
        <f t="shared" si="1"/>
        <v>167</v>
      </c>
      <c r="D45" s="1" t="str">
        <f t="shared" si="2"/>
        <v>169</v>
      </c>
      <c r="E45" s="1" t="str">
        <f t="shared" si="3"/>
        <v>168</v>
      </c>
      <c r="F45" s="1">
        <f t="shared" si="4"/>
        <v>168.5026</v>
      </c>
    </row>
    <row r="46" ht="14.25" customHeight="1">
      <c r="A46" s="2" t="s">
        <v>430</v>
      </c>
      <c r="B46" s="2" t="s">
        <v>767</v>
      </c>
      <c r="C46" s="1" t="str">
        <f t="shared" si="1"/>
        <v>169</v>
      </c>
      <c r="D46" s="1" t="str">
        <f t="shared" si="2"/>
        <v>171</v>
      </c>
      <c r="E46" s="1" t="str">
        <f t="shared" si="3"/>
        <v>170</v>
      </c>
      <c r="F46" s="1">
        <f t="shared" si="4"/>
        <v>170.5026</v>
      </c>
    </row>
    <row r="47" ht="14.25" customHeight="1">
      <c r="A47" s="2" t="s">
        <v>432</v>
      </c>
      <c r="B47" s="2" t="s">
        <v>340</v>
      </c>
      <c r="C47" s="1" t="str">
        <f t="shared" si="1"/>
        <v>162</v>
      </c>
      <c r="D47" s="1" t="str">
        <f t="shared" si="2"/>
        <v>164</v>
      </c>
      <c r="E47" s="1" t="str">
        <f t="shared" si="3"/>
        <v>161</v>
      </c>
      <c r="F47" s="1">
        <f t="shared" si="4"/>
        <v>163.3582</v>
      </c>
    </row>
    <row r="48" ht="14.25" customHeight="1">
      <c r="A48" s="2" t="s">
        <v>434</v>
      </c>
      <c r="B48" s="2" t="s">
        <v>215</v>
      </c>
      <c r="C48" s="1" t="str">
        <f t="shared" si="1"/>
        <v>161</v>
      </c>
      <c r="D48" s="1" t="str">
        <f t="shared" si="2"/>
        <v>163</v>
      </c>
      <c r="E48" s="1" t="str">
        <f t="shared" si="3"/>
        <v>160</v>
      </c>
      <c r="F48" s="1">
        <f t="shared" si="4"/>
        <v>162.3582</v>
      </c>
    </row>
    <row r="49" ht="14.25" customHeight="1">
      <c r="A49" s="2" t="s">
        <v>436</v>
      </c>
      <c r="B49" s="2" t="s">
        <v>768</v>
      </c>
      <c r="C49" s="1" t="str">
        <f t="shared" si="1"/>
        <v>131</v>
      </c>
      <c r="D49" s="1" t="str">
        <f t="shared" si="2"/>
        <v>131</v>
      </c>
      <c r="E49" s="1" t="str">
        <f t="shared" si="3"/>
        <v>129</v>
      </c>
      <c r="F49" s="1">
        <f t="shared" si="4"/>
        <v>130.8556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2024-10-02T23:47:05Z</dcterms:created>
  <dc:creator>Riley Krutza</dc:creator>
</cp:coreProperties>
</file>