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13_ncr:1_{9C40EFD6-DE78-4253-8FCF-B84E9BBDA54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G8" i="1" l="1"/>
  <c r="H8" i="1" s="1"/>
  <c r="G13" i="1"/>
  <c r="H13" i="1" s="1"/>
  <c r="G10" i="1"/>
  <c r="H10" i="1" s="1"/>
  <c r="G4" i="1"/>
  <c r="H4" i="1" s="1"/>
  <c r="J8" i="1" l="1" a="1"/>
  <c r="J8" i="1" s="1"/>
  <c r="J3" i="1" a="1"/>
  <c r="J3" i="1" s="1"/>
  <c r="C14" i="1"/>
  <c r="C13" i="1"/>
  <c r="C12" i="1"/>
  <c r="C15" i="1"/>
  <c r="J12" i="1" l="1" a="1"/>
  <c r="J12" i="1" s="1"/>
  <c r="L8" i="1"/>
  <c r="K8" i="1"/>
  <c r="M8" i="1"/>
  <c r="N3" i="1"/>
  <c r="M3" i="1"/>
  <c r="L3" i="1"/>
  <c r="K3" i="1"/>
  <c r="N12" i="1" l="1"/>
  <c r="K12" i="1"/>
  <c r="L12" i="1"/>
  <c r="M12" i="1"/>
</calcChain>
</file>

<file path=xl/sharedStrings.xml><?xml version="1.0" encoding="utf-8"?>
<sst xmlns="http://schemas.openxmlformats.org/spreadsheetml/2006/main" count="62" uniqueCount="23">
  <si>
    <t>pred_conc_pg_uL</t>
  </si>
  <si>
    <t>name</t>
  </si>
  <si>
    <t>Sample ID</t>
  </si>
  <si>
    <t>10:3 FTCA</t>
  </si>
  <si>
    <t>PL-1</t>
  </si>
  <si>
    <t>PL-2</t>
  </si>
  <si>
    <t>PL-3A</t>
  </si>
  <si>
    <t>PL-3B</t>
  </si>
  <si>
    <t>PL-3C</t>
  </si>
  <si>
    <t>11:3 FTCA</t>
  </si>
  <si>
    <t>8:3 FTCA</t>
  </si>
  <si>
    <t>9:3 FTCA</t>
  </si>
  <si>
    <t>6:2 FTSA</t>
  </si>
  <si>
    <t>PL-3</t>
  </si>
  <si>
    <t>pg F/uL</t>
  </si>
  <si>
    <t>sample mass (g)</t>
  </si>
  <si>
    <t>ext vol. (uL)</t>
  </si>
  <si>
    <t>pg F/g</t>
  </si>
  <si>
    <t>ng F/g</t>
  </si>
  <si>
    <t>PL-1 (ng F/g)</t>
  </si>
  <si>
    <t>PL-2 (ng F/g)</t>
  </si>
  <si>
    <t>PL-3 (ng F/g)</t>
  </si>
  <si>
    <t>9:3 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</si>
</sst>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H1" workbookViewId="0">
      <selection activeCell="P2" sqref="P2:Q5"/>
    </sheetView>
  </sheetViews>
  <sheetFormatPr defaultColWidth="11.42578125" defaultRowHeight="15" x14ac:dyDescent="0.25"/>
  <cols>
    <col min="3" max="3" width="16.42578125" bestFit="1" customWidth="1"/>
    <col min="6" max="6" width="15.28515625" bestFit="1" customWidth="1"/>
    <col min="15" max="15" width="8.42578125" customWidth="1"/>
    <col min="16" max="16" width="16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14</v>
      </c>
      <c r="E1" t="s">
        <v>16</v>
      </c>
      <c r="F1" t="s">
        <v>15</v>
      </c>
      <c r="G1" t="s">
        <v>17</v>
      </c>
      <c r="H1" t="s">
        <v>18</v>
      </c>
    </row>
    <row r="2" spans="1:17" x14ac:dyDescent="0.25">
      <c r="P2" s="1"/>
      <c r="Q2" s="1" t="s">
        <v>22</v>
      </c>
    </row>
    <row r="3" spans="1:17" x14ac:dyDescent="0.25">
      <c r="A3" t="s">
        <v>10</v>
      </c>
      <c r="B3" t="s">
        <v>4</v>
      </c>
      <c r="C3">
        <v>3.2983171287580798E-2</v>
      </c>
      <c r="E3">
        <v>1016.0305343511449</v>
      </c>
      <c r="F3">
        <v>0.4929</v>
      </c>
      <c r="J3">
        <f t="array" ref="J3:N3">TRANSPOSE(C3:C6)</f>
        <v>3.2983171287580798E-2</v>
      </c>
      <c r="K3">
        <v>0.66082374540988498</v>
      </c>
      <c r="L3">
        <v>0.28095186587966298</v>
      </c>
      <c r="M3">
        <v>0.13264364640227999</v>
      </c>
      <c r="N3" t="e">
        <v>#N/A</v>
      </c>
      <c r="P3" s="1" t="s">
        <v>19</v>
      </c>
      <c r="Q3" s="2">
        <v>0.90705179543021852</v>
      </c>
    </row>
    <row r="4" spans="1:17" x14ac:dyDescent="0.25">
      <c r="A4" t="s">
        <v>11</v>
      </c>
      <c r="B4" t="s">
        <v>4</v>
      </c>
      <c r="C4">
        <v>0.66082374540988498</v>
      </c>
      <c r="D4">
        <v>0.44003188373966695</v>
      </c>
      <c r="E4">
        <v>1016.0305343511449</v>
      </c>
      <c r="F4">
        <v>0.4929</v>
      </c>
      <c r="G4">
        <f>(D4*E4)/F4</f>
        <v>907.05179543021848</v>
      </c>
      <c r="H4">
        <f>G4/1000</f>
        <v>0.90705179543021852</v>
      </c>
      <c r="J4">
        <v>3.2983171287580798E-2</v>
      </c>
      <c r="K4">
        <v>0.66082374540988498</v>
      </c>
      <c r="L4">
        <v>0.28095186587966298</v>
      </c>
      <c r="M4">
        <v>0.13264364640227999</v>
      </c>
      <c r="P4" s="1" t="s">
        <v>20</v>
      </c>
      <c r="Q4" s="2">
        <v>0.11231278375156874</v>
      </c>
    </row>
    <row r="5" spans="1:17" x14ac:dyDescent="0.25">
      <c r="A5" t="s">
        <v>3</v>
      </c>
      <c r="B5" t="s">
        <v>4</v>
      </c>
      <c r="C5">
        <v>0.28095186587966298</v>
      </c>
      <c r="E5">
        <v>1016.0305343511449</v>
      </c>
      <c r="F5">
        <v>0.4929</v>
      </c>
      <c r="P5" s="1" t="s">
        <v>21</v>
      </c>
      <c r="Q5" s="2">
        <v>1.5429178691998324</v>
      </c>
    </row>
    <row r="6" spans="1:17" x14ac:dyDescent="0.25">
      <c r="A6" t="s">
        <v>9</v>
      </c>
      <c r="B6" t="s">
        <v>4</v>
      </c>
      <c r="C6">
        <v>0.13264364640227999</v>
      </c>
      <c r="E6">
        <v>1016.0305343511449</v>
      </c>
      <c r="F6">
        <v>0.4929</v>
      </c>
    </row>
    <row r="8" spans="1:17" x14ac:dyDescent="0.25">
      <c r="A8" t="s">
        <v>11</v>
      </c>
      <c r="B8" t="s">
        <v>5</v>
      </c>
      <c r="C8">
        <v>7.7914574056364302E-2</v>
      </c>
      <c r="D8">
        <v>5.1882059370505954E-2</v>
      </c>
      <c r="E8">
        <v>1103.8167938931299</v>
      </c>
      <c r="F8">
        <v>0.50990000000000002</v>
      </c>
      <c r="G8">
        <f>(D8*E8)/F8</f>
        <v>112.31278375156873</v>
      </c>
      <c r="H8">
        <f>G8/1000</f>
        <v>0.11231278375156874</v>
      </c>
      <c r="J8">
        <f t="array" ref="J8:M8">TRANSPOSE(C8:C10)</f>
        <v>7.7914574056364302E-2</v>
      </c>
      <c r="K8">
        <v>0.12006950606920901</v>
      </c>
      <c r="L8">
        <v>0.248823262389683</v>
      </c>
      <c r="M8" t="e">
        <v>#N/A</v>
      </c>
    </row>
    <row r="9" spans="1:17" x14ac:dyDescent="0.25">
      <c r="A9" t="s">
        <v>3</v>
      </c>
      <c r="B9" t="s">
        <v>5</v>
      </c>
      <c r="C9">
        <v>0.12006950606920901</v>
      </c>
      <c r="E9">
        <v>1103.8167938931299</v>
      </c>
      <c r="F9">
        <v>0.50990000000000002</v>
      </c>
      <c r="J9">
        <v>7.7914574056364302E-2</v>
      </c>
      <c r="K9">
        <v>0.12006950606920901</v>
      </c>
      <c r="L9">
        <v>0.248823262389683</v>
      </c>
      <c r="M9">
        <v>2.1579306321629401</v>
      </c>
    </row>
    <row r="10" spans="1:17" x14ac:dyDescent="0.25">
      <c r="A10" t="s">
        <v>9</v>
      </c>
      <c r="B10" t="s">
        <v>5</v>
      </c>
      <c r="C10">
        <v>0.248823262389683</v>
      </c>
      <c r="D10">
        <v>0.1693303732866403</v>
      </c>
      <c r="E10">
        <v>1103.8167938931299</v>
      </c>
      <c r="F10">
        <v>0.50990000000000002</v>
      </c>
      <c r="G10">
        <f>(D10*E10)/F10</f>
        <v>366.56150176502484</v>
      </c>
      <c r="H10">
        <f>G10/1000</f>
        <v>0.36656150176502483</v>
      </c>
    </row>
    <row r="12" spans="1:17" x14ac:dyDescent="0.25">
      <c r="A12" t="s">
        <v>10</v>
      </c>
      <c r="B12" t="s">
        <v>13</v>
      </c>
      <c r="C12">
        <f>AVERAGE(C20:C22)</f>
        <v>0.12198199702026387</v>
      </c>
      <c r="E12">
        <v>1028.1594571670907</v>
      </c>
      <c r="F12">
        <v>0.53756666666666664</v>
      </c>
      <c r="J12">
        <f t="array" ref="J12:N12">TRANSPOSE(C12:C15)</f>
        <v>0.12198199702026387</v>
      </c>
      <c r="K12">
        <v>1.2114797519036038</v>
      </c>
      <c r="L12">
        <v>0.58324893822756529</v>
      </c>
      <c r="M12">
        <v>0.35395823871833265</v>
      </c>
      <c r="N12" t="e">
        <v>#N/A</v>
      </c>
    </row>
    <row r="13" spans="1:17" x14ac:dyDescent="0.25">
      <c r="A13" t="s">
        <v>11</v>
      </c>
      <c r="B13" t="s">
        <v>13</v>
      </c>
      <c r="C13">
        <f>AVERAGE(C23:C25)</f>
        <v>1.2114797519036038</v>
      </c>
      <c r="D13">
        <v>0.80670484534715214</v>
      </c>
      <c r="E13">
        <v>1028.1594571670907</v>
      </c>
      <c r="F13">
        <v>0.53756666666666664</v>
      </c>
      <c r="G13">
        <f>(D13*E13)/F13</f>
        <v>1542.9178691998325</v>
      </c>
      <c r="H13">
        <f>G13/1000</f>
        <v>1.5429178691998324</v>
      </c>
      <c r="J13">
        <v>0.12198199702026387</v>
      </c>
      <c r="K13">
        <v>1.2114797519036038</v>
      </c>
      <c r="L13">
        <v>0.58324893822756529</v>
      </c>
      <c r="M13">
        <v>0.35395823871833265</v>
      </c>
    </row>
    <row r="14" spans="1:17" x14ac:dyDescent="0.25">
      <c r="A14" t="s">
        <v>3</v>
      </c>
      <c r="B14" t="s">
        <v>13</v>
      </c>
      <c r="C14">
        <f>AVERAGE(C28:C30)</f>
        <v>0.58324893822756529</v>
      </c>
      <c r="E14">
        <v>1028.1594571670907</v>
      </c>
      <c r="F14">
        <v>0.53756666666666664</v>
      </c>
    </row>
    <row r="15" spans="1:17" x14ac:dyDescent="0.25">
      <c r="A15" t="s">
        <v>9</v>
      </c>
      <c r="B15" t="s">
        <v>13</v>
      </c>
      <c r="C15">
        <f>AVERAGE(C17:C19)</f>
        <v>0.35395823871833265</v>
      </c>
      <c r="E15">
        <v>1028.1594571670907</v>
      </c>
      <c r="F15">
        <v>0.53756666666666664</v>
      </c>
    </row>
    <row r="17" spans="1:3" x14ac:dyDescent="0.25">
      <c r="A17" t="s">
        <v>9</v>
      </c>
      <c r="B17" t="s">
        <v>6</v>
      </c>
      <c r="C17">
        <v>0.48348180382532202</v>
      </c>
    </row>
    <row r="18" spans="1:3" x14ac:dyDescent="0.25">
      <c r="A18" t="s">
        <v>9</v>
      </c>
      <c r="B18" t="s">
        <v>7</v>
      </c>
      <c r="C18">
        <v>0.11944057707547</v>
      </c>
    </row>
    <row r="19" spans="1:3" x14ac:dyDescent="0.25">
      <c r="A19" t="s">
        <v>9</v>
      </c>
      <c r="B19" t="s">
        <v>8</v>
      </c>
      <c r="C19">
        <v>0.45895233525420598</v>
      </c>
    </row>
    <row r="20" spans="1:3" x14ac:dyDescent="0.25">
      <c r="A20" t="s">
        <v>10</v>
      </c>
      <c r="B20" t="s">
        <v>6</v>
      </c>
      <c r="C20">
        <v>0.14479684362530201</v>
      </c>
    </row>
    <row r="21" spans="1:3" x14ac:dyDescent="0.25">
      <c r="A21" t="s">
        <v>10</v>
      </c>
      <c r="B21" t="s">
        <v>7</v>
      </c>
      <c r="C21">
        <v>3.3801521035499597E-2</v>
      </c>
    </row>
    <row r="22" spans="1:3" x14ac:dyDescent="0.25">
      <c r="A22" t="s">
        <v>10</v>
      </c>
      <c r="B22" t="s">
        <v>8</v>
      </c>
      <c r="C22">
        <v>0.18734762639999</v>
      </c>
    </row>
    <row r="23" spans="1:3" x14ac:dyDescent="0.25">
      <c r="A23" t="s">
        <v>11</v>
      </c>
      <c r="B23" t="s">
        <v>6</v>
      </c>
      <c r="C23">
        <v>1.48962804987315</v>
      </c>
    </row>
    <row r="24" spans="1:3" x14ac:dyDescent="0.25">
      <c r="A24" t="s">
        <v>11</v>
      </c>
      <c r="B24" t="s">
        <v>7</v>
      </c>
      <c r="C24">
        <v>0.371335899326731</v>
      </c>
    </row>
    <row r="25" spans="1:3" x14ac:dyDescent="0.25">
      <c r="A25" t="s">
        <v>11</v>
      </c>
      <c r="B25" t="s">
        <v>8</v>
      </c>
      <c r="C25">
        <v>1.7734753065109301</v>
      </c>
    </row>
    <row r="26" spans="1:3" x14ac:dyDescent="0.25">
      <c r="A26" t="s">
        <v>12</v>
      </c>
      <c r="B26" t="s">
        <v>6</v>
      </c>
      <c r="C26">
        <v>1.3718863176477301</v>
      </c>
    </row>
    <row r="27" spans="1:3" x14ac:dyDescent="0.25">
      <c r="A27" t="s">
        <v>12</v>
      </c>
      <c r="B27" t="s">
        <v>8</v>
      </c>
      <c r="C27">
        <v>1.5303423828170499</v>
      </c>
    </row>
    <row r="28" spans="1:3" x14ac:dyDescent="0.25">
      <c r="A28" t="s">
        <v>3</v>
      </c>
      <c r="B28" t="s">
        <v>6</v>
      </c>
      <c r="C28">
        <v>0.75650349541514395</v>
      </c>
    </row>
    <row r="29" spans="1:3" x14ac:dyDescent="0.25">
      <c r="A29" t="s">
        <v>3</v>
      </c>
      <c r="B29" t="s">
        <v>7</v>
      </c>
      <c r="C29">
        <v>0.124478743656353</v>
      </c>
    </row>
    <row r="30" spans="1:3" x14ac:dyDescent="0.25">
      <c r="A30" t="s">
        <v>3</v>
      </c>
      <c r="B30" t="s">
        <v>8</v>
      </c>
      <c r="C30">
        <v>0.86876457561119902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2021-05-26T13:54:52Z</dcterms:created>
  <dcterms:modified xsi:type="dcterms:W3CDTF">2021-06-01T18:19:52Z</dcterms:modified>
</cp:coreProperties>
</file>